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tabRatio="928" activeTab="3"/>
  </bookViews>
  <sheets>
    <sheet name="0503730 БАЛАНС" sheetId="1" r:id="rId1"/>
    <sheet name="Справка 0503730" sheetId="2" r:id="rId2"/>
    <sheet name="0503721" sheetId="3" r:id="rId3"/>
    <sheet name="0503710" sheetId="4" r:id="rId4"/>
    <sheet name="0503725 МЗ" sheetId="5" r:id="rId5"/>
    <sheet name="0503725 ИЦ" sheetId="6" r:id="rId6"/>
    <sheet name="0503737 МЗ" sheetId="7" r:id="rId7"/>
    <sheet name="0503737 ИЦ" sheetId="8" r:id="rId8"/>
    <sheet name="0503738 МЗ" sheetId="9" r:id="rId9"/>
    <sheet name="0503738 ИЦ" sheetId="10" r:id="rId10"/>
    <sheet name="Поясн по библ" sheetId="11" r:id="rId11"/>
    <sheet name="Поясн 1" sheetId="12" r:id="rId12"/>
    <sheet name="Пояс табл" sheetId="13" r:id="rId13"/>
    <sheet name="0503761" sheetId="14" r:id="rId14"/>
    <sheet name="0503766" sheetId="15" r:id="rId15"/>
    <sheet name="0503767" sheetId="16" r:id="rId16"/>
    <sheet name="0503768 МЗ" sheetId="17" r:id="rId17"/>
    <sheet name="0503768 ИЦ" sheetId="18" r:id="rId18"/>
    <sheet name="0503769" sheetId="19" r:id="rId19"/>
    <sheet name="0503771" sheetId="20" r:id="rId20"/>
    <sheet name="0503772" sheetId="21" r:id="rId21"/>
    <sheet name="0503773 МЗ" sheetId="22" r:id="rId22"/>
    <sheet name="0503773 ИЦ" sheetId="23" r:id="rId23"/>
    <sheet name="0503776" sheetId="24" r:id="rId24"/>
    <sheet name="0503779" sheetId="25" r:id="rId25"/>
  </sheets>
  <externalReferences>
    <externalReference r:id="rId28"/>
  </externalReferences>
  <definedNames>
    <definedName name="sub_372101" localSheetId="0">'0503730 БАЛАНС'!$A$16</definedName>
    <definedName name="sub_372102" localSheetId="0">'0503730 БАЛАНС'!#REF!</definedName>
    <definedName name="sub_372103" localSheetId="0">'0503730 БАЛАНС'!$A$80</definedName>
    <definedName name="sub_372104" localSheetId="0">'0503730 БАЛАНС'!$A$114</definedName>
    <definedName name="sub_372105" localSheetId="0">'0503730 БАЛАНС'!$A$142</definedName>
    <definedName name="sub_372110" localSheetId="0">'0503730 БАЛАНС'!$B$17</definedName>
    <definedName name="sub_3721100" localSheetId="0">'0503730 БАЛАНС'!$B$34</definedName>
    <definedName name="sub_3721101" localSheetId="0">'0503730 БАЛАНС'!$B$36</definedName>
    <definedName name="sub_3721102" localSheetId="0">'0503730 БАЛАНС'!$B$37</definedName>
    <definedName name="sub_3721103" localSheetId="0">'0503730 БАЛАНС'!#REF!</definedName>
    <definedName name="sub_3721104" localSheetId="0">'0503730 БАЛАНС'!#REF!</definedName>
    <definedName name="sub_3721110" localSheetId="0">'0503730 БАЛАНС'!$B$38</definedName>
    <definedName name="sub_3721150" localSheetId="0">'0503730 БАЛАНС'!$B$45</definedName>
    <definedName name="sub_3721160" localSheetId="0">'0503730 БАЛАНС'!$B$46</definedName>
    <definedName name="sub_3721161" localSheetId="0">'0503730 БАЛАНС'!$B$48</definedName>
    <definedName name="sub_3721162" localSheetId="0">'0503730 БАЛАНС'!$B$49</definedName>
    <definedName name="sub_3721163" localSheetId="0">'0503730 БАЛАНС'!$B$50</definedName>
    <definedName name="sub_3721170" localSheetId="0">'0503730 БАЛАНС'!$B$51</definedName>
    <definedName name="sub_3721171" localSheetId="0">'0503730 БАЛАНС'!$B$53</definedName>
    <definedName name="sub_3721172" localSheetId="0">'0503730 БАЛАНС'!$B$54</definedName>
    <definedName name="sub_3721173" localSheetId="0">'0503730 БАЛАНС'!$B$55</definedName>
    <definedName name="sub_3721174" localSheetId="0">'0503730 БАЛАНС'!$B$56</definedName>
    <definedName name="sub_3721175" localSheetId="0">'0503730 БАЛАНС'!$B$57</definedName>
    <definedName name="sub_3721176" localSheetId="0">'0503730 БАЛАНС'!$B$58</definedName>
    <definedName name="sub_3721190" localSheetId="0">'0503730 БАЛАНС'!$B$59</definedName>
    <definedName name="sub_3721191" localSheetId="0">'0503730 БАЛАНС'!$B$61</definedName>
    <definedName name="sub_3721192" localSheetId="0">'0503730 БАЛАНС'!$B$62</definedName>
    <definedName name="sub_3721210" localSheetId="0">'0503730 БАЛАНС'!$B$63</definedName>
    <definedName name="sub_3721211" localSheetId="0">'0503730 БАЛАНС'!$B$66</definedName>
    <definedName name="sub_3721212" localSheetId="0">'0503730 БАЛАНС'!$B$68</definedName>
    <definedName name="sub_3721230" localSheetId="0">'0503730 БАЛАНС'!$B$69</definedName>
    <definedName name="sub_3721232" localSheetId="0">'0503730 БАЛАНС'!#REF!</definedName>
    <definedName name="sub_3721233" localSheetId="0">'0503730 БАЛАНС'!$B$72</definedName>
    <definedName name="sub_3721240" localSheetId="0">'0503730 БАЛАНС'!$B$73</definedName>
    <definedName name="sub_3721242" localSheetId="0">'0503730 БАЛАНС'!$B$75</definedName>
    <definedName name="sub_3721243" localSheetId="0">'0503730 БАЛАНС'!$B$77</definedName>
    <definedName name="sub_3721250" localSheetId="0">'0503730 БАЛАНС'!$B$78</definedName>
    <definedName name="sub_3721260" localSheetId="0">'0503730 БАЛАНС'!$B$84</definedName>
    <definedName name="sub_3721261" localSheetId="0">'0503730 БАЛАНС'!$B$86</definedName>
    <definedName name="sub_3721264" localSheetId="0">'0503730 БАЛАНС'!$B$87</definedName>
    <definedName name="sub_3721269" localSheetId="0">'0503730 БАЛАНС'!$B$88</definedName>
    <definedName name="sub_3721290" localSheetId="0">'0503730 БАЛАНС'!$B$89</definedName>
    <definedName name="sub_372130" localSheetId="0">'0503730 БАЛАНС'!$B$18</definedName>
    <definedName name="sub_3721300" localSheetId="0">'0503730 БАЛАНС'!$B$90</definedName>
    <definedName name="sub_3721301" localSheetId="0">'0503730 БАЛАНС'!$B$91</definedName>
    <definedName name="sub_3721302" localSheetId="0">'0503730 БАЛАНС'!$B$92</definedName>
    <definedName name="sub_3721310" localSheetId="0">'0503730 БАЛАНС'!$B$93</definedName>
    <definedName name="sub_3721320" localSheetId="0">'0503730 БАЛАНС'!$B$94</definedName>
    <definedName name="sub_3721321" localSheetId="0">'0503730 БАЛАНС'!$B$96</definedName>
    <definedName name="sub_3721322" localSheetId="0">'0503730 БАЛАНС'!$B$97</definedName>
    <definedName name="sub_3721330" localSheetId="0">'0503730 БАЛАНС'!$B$98</definedName>
    <definedName name="sub_3721331" localSheetId="0">'0503730 БАЛАНС'!$B$100</definedName>
    <definedName name="sub_3721332" localSheetId="0">'0503730 БАЛАНС'!$B$101</definedName>
    <definedName name="sub_3721350" localSheetId="0">'0503730 БАЛАНС'!$B$102</definedName>
    <definedName name="sub_3721351" localSheetId="0">'0503730 БАЛАНС'!$B$103</definedName>
    <definedName name="sub_3721352" localSheetId="0">'0503730 БАЛАНС'!$B$104</definedName>
    <definedName name="sub_3721360" localSheetId="0">'0503730 БАЛАНС'!$B$105</definedName>
    <definedName name="sub_3721361" localSheetId="0">'0503730 БАЛАНС'!$B$107</definedName>
    <definedName name="sub_3721362" localSheetId="0">'0503730 БАЛАНС'!$B$108</definedName>
    <definedName name="sub_3721370" localSheetId="0">'0503730 БАЛАНС'!$B$109</definedName>
    <definedName name="sub_3721371" localSheetId="0">'0503730 БАЛАНС'!$B$111</definedName>
    <definedName name="sub_3721372" localSheetId="0">'0503730 БАЛАНС'!$B$112</definedName>
    <definedName name="sub_3721380" localSheetId="0">'0503730 БАЛАНС'!$B$119</definedName>
    <definedName name="sub_3721390" localSheetId="0">'0503730 БАЛАНС'!$B$120</definedName>
    <definedName name="sub_372140" localSheetId="0">'0503730 БАЛАНС'!$B$19</definedName>
    <definedName name="sub_3721410" localSheetId="0">'0503730 БАЛАНС'!$B$121</definedName>
    <definedName name="sub_3721411" localSheetId="0">'0503730 БАЛАНС'!$B$123</definedName>
    <definedName name="sub_3721412" localSheetId="0">'0503730 БАЛАНС'!$B$124</definedName>
    <definedName name="sub_3721420" localSheetId="0">'0503730 БАЛАНС'!$B$125</definedName>
    <definedName name="sub_3721421" localSheetId="0">'0503730 БАЛАНС'!$B$127</definedName>
    <definedName name="sub_3721422" localSheetId="0">'0503730 БАЛАНС'!#REF!</definedName>
    <definedName name="sub_3721440" localSheetId="0">'0503730 БАЛАНС'!$B$128</definedName>
    <definedName name="sub_3721441" localSheetId="0">'0503730 БАЛАНС'!$B$130</definedName>
    <definedName name="sub_3721442" localSheetId="0">'0503730 БАЛАНС'!#REF!</definedName>
    <definedName name="sub_3721460" localSheetId="0">'0503730 БАЛАНС'!$B$131</definedName>
    <definedName name="sub_3721461" localSheetId="0">'0503730 БАЛАНС'!#REF!</definedName>
    <definedName name="sub_3721462" localSheetId="0">'0503730 БАЛАНС'!$B$132</definedName>
    <definedName name="sub_3721470" localSheetId="0">'0503730 БАЛАНС'!$B$133</definedName>
    <definedName name="sub_3721471" localSheetId="0">'0503730 БАЛАНС'!$B$135</definedName>
    <definedName name="sub_3721472" localSheetId="0">'0503730 БАЛАНС'!$B$136</definedName>
    <definedName name="sub_3721480" localSheetId="0">'0503730 БАЛАНС'!$B$137</definedName>
    <definedName name="sub_3721481" localSheetId="0">'0503730 БАЛАНС'!$B$139</definedName>
    <definedName name="sub_3721482" localSheetId="0">'0503730 БАЛАНС'!$B$140</definedName>
    <definedName name="sub_372150" localSheetId="0">'0503730 БАЛАНС'!$B$20</definedName>
    <definedName name="sub_3721510" localSheetId="0">'0503730 БАЛАНС'!$B$147</definedName>
    <definedName name="sub_3721520" localSheetId="0">'0503730 БАЛАНС'!$B$148</definedName>
    <definedName name="sub_3721521" localSheetId="0">'0503730 БАЛАНС'!$B$150</definedName>
    <definedName name="sub_3721522" localSheetId="0">'0503730 БАЛАНС'!$B$151</definedName>
    <definedName name="sub_3721530" localSheetId="0">'0503730 БАЛАНС'!#REF!</definedName>
    <definedName name="sub_3721531" localSheetId="0">'0503730 БАЛАНС'!#REF!</definedName>
    <definedName name="sub_3721532" localSheetId="0">'0503730 БАЛАНС'!#REF!</definedName>
    <definedName name="sub_3721540" localSheetId="0">'0503730 БАЛАНС'!$B$153</definedName>
    <definedName name="sub_3721541" localSheetId="0">'0503730 БАЛАНС'!$B$155</definedName>
    <definedName name="sub_3721542" localSheetId="0">'0503730 БАЛАНС'!$B$156</definedName>
    <definedName name="sub_372160" localSheetId="0">'0503730 БАЛАНС'!$B$21</definedName>
    <definedName name="sub_372162" localSheetId="0">'0503730 БАЛАНС'!$B$24</definedName>
    <definedName name="sub_372163" localSheetId="0">'0503730 БАЛАНС'!$B$25</definedName>
    <definedName name="sub_372190" localSheetId="0">'0503730 БАЛАНС'!$B$26</definedName>
    <definedName name="sub_372191" localSheetId="0">'0503730 БАЛАНС'!$B$28</definedName>
    <definedName name="sub_372192" localSheetId="0">'0503730 БАЛАНС'!$B$29</definedName>
    <definedName name="sub_372193" localSheetId="0">'0503730 БАЛАНС'!$B$31</definedName>
    <definedName name="sub_372196" localSheetId="0">'0503730 БАЛАНС'!$B$32</definedName>
    <definedName name="sub_372199" localSheetId="0">'0503730 БАЛАНС'!$B$33</definedName>
    <definedName name="sub_3730001" localSheetId="0">'0503730 БАЛАНС'!$A$19</definedName>
    <definedName name="sub_3730002" localSheetId="0">'0503730 БАЛАНС'!$A$82</definedName>
    <definedName name="sub_3730003" localSheetId="0">'0503730 БАЛАНС'!$A$133</definedName>
    <definedName name="sub_3730004" localSheetId="0">'0503730 БАЛАНС'!$A$162</definedName>
    <definedName name="sub_373001" localSheetId="0">'0503730 БАЛАНС'!$A$16</definedName>
    <definedName name="sub_3730010" localSheetId="0">'0503730 БАЛАНС'!$C$182</definedName>
    <definedName name="sub_37300100" localSheetId="0">'0503730 БАЛАНС'!$C$223</definedName>
    <definedName name="sub_37300101" localSheetId="0">'0503730 БАЛАНС'!$C$225</definedName>
    <definedName name="sub_37300102" localSheetId="0">'0503730 БАЛАНС'!$C$226</definedName>
    <definedName name="sub_37300103" localSheetId="0">'0503730 БАЛАНС'!$C$227</definedName>
    <definedName name="sub_37300104" localSheetId="0">'0503730 БАЛАНС'!$C$228</definedName>
    <definedName name="sub_37300105" localSheetId="0">'0503730 БАЛАНС'!$C$229</definedName>
    <definedName name="sub_3730011" localSheetId="0">'0503730 БАЛАНС'!$C$184</definedName>
    <definedName name="sub_3730012" localSheetId="0">'0503730 БАЛАНС'!$C$186</definedName>
    <definedName name="sub_37300120" localSheetId="0">'0503730 БАЛАНС'!$C$230</definedName>
    <definedName name="sub_37300130" localSheetId="0">'0503730 БАЛАНС'!$C$234</definedName>
    <definedName name="sub_3730015" localSheetId="0">'0503730 БАЛАНС'!$C$187</definedName>
    <definedName name="sub_37300150" localSheetId="0">'0503730 БАЛАНС'!$C$239</definedName>
    <definedName name="sub_37300160" localSheetId="0">'0503730 БАЛАНС'!$C$240</definedName>
    <definedName name="sub_37300170" localSheetId="0">'0503730 БАЛАНС'!$C$241</definedName>
    <definedName name="sub_37300171" localSheetId="0">'0503730 БАЛАНС'!$C$243</definedName>
    <definedName name="sub_37300172" localSheetId="0">'0503730 БАЛАНС'!$C$244</definedName>
    <definedName name="sub_37300173" localSheetId="0">'0503730 БАЛАНС'!$C$245</definedName>
    <definedName name="sub_37300180" localSheetId="0">'0503730 БАЛАНС'!$C$246</definedName>
    <definedName name="sub_37300181" localSheetId="0">'0503730 БАЛАНС'!$C$248</definedName>
    <definedName name="sub_37300182" localSheetId="0">'0503730 БАЛАНС'!$C$249</definedName>
    <definedName name="sub_373002" localSheetId="0">'0503730 БАЛАНС'!$I$39</definedName>
    <definedName name="sub_3730020" localSheetId="0">'0503730 БАЛАНС'!$C$191</definedName>
    <definedName name="sub_37300200" localSheetId="0">'0503730 БАЛАНС'!$C$250</definedName>
    <definedName name="sub_37300210" localSheetId="0">'0503730 БАЛАНС'!$C$254</definedName>
    <definedName name="sub_37300211" localSheetId="0">'0503730 БАЛАНС'!$C$256</definedName>
    <definedName name="sub_37300212" localSheetId="0">'0503730 БАЛАНС'!$C$257</definedName>
    <definedName name="sub_37300220" localSheetId="0">'0503730 БАЛАНС'!$C$263</definedName>
    <definedName name="sub_37300221" localSheetId="0">'0503730 БАЛАНС'!$C$265</definedName>
    <definedName name="sub_37300222" localSheetId="0">'0503730 БАЛАНС'!$C$267</definedName>
    <definedName name="sub_37300224" localSheetId="0">'0503730 БАЛАНС'!$C$268</definedName>
    <definedName name="sub_37300225" localSheetId="0">'0503730 БАЛАНС'!$C$270</definedName>
    <definedName name="sub_37300230" localSheetId="0">'0503730 БАЛАНС'!$C$272</definedName>
    <definedName name="sub_37300240" localSheetId="0">'0503730 БАЛАНС'!$C$276</definedName>
    <definedName name="sub_37300241" localSheetId="0">'0503730 БАЛАНС'!$C$278</definedName>
    <definedName name="sub_37300242" localSheetId="0">'0503730 БАЛАНС'!$C$280</definedName>
    <definedName name="sub_37300243" localSheetId="0">'0503730 БАЛАНС'!$C$281</definedName>
    <definedName name="sub_37300244" localSheetId="0">'0503730 БАЛАНС'!$C$282</definedName>
    <definedName name="sub_37300245" localSheetId="0">'0503730 БАЛАНС'!$C$284</definedName>
    <definedName name="sub_37300246" localSheetId="0">'0503730 БАЛАНС'!$C$285</definedName>
    <definedName name="sub_37300247" localSheetId="0">'0503730 БАЛАНС'!$C$287</definedName>
    <definedName name="sub_37300250" localSheetId="0">'0503730 БАЛАНС'!$C$289</definedName>
    <definedName name="sub_37300251" localSheetId="0">'0503730 БАЛАНС'!$C$291</definedName>
    <definedName name="sub_37300252" localSheetId="0">'0503730 БАЛАНС'!$C$293</definedName>
    <definedName name="sub_37300253" localSheetId="0">'0503730 БАЛАНС'!$C$294</definedName>
    <definedName name="sub_37300254" localSheetId="0">'0503730 БАЛАНС'!$C$295</definedName>
    <definedName name="sub_37300255" localSheetId="0">'0503730 БАЛАНС'!$C$297</definedName>
    <definedName name="sub_37300256" localSheetId="0">'0503730 БАЛАНС'!$C$298</definedName>
    <definedName name="sub_37300257" localSheetId="0">'0503730 БАЛАНС'!$C$300</definedName>
    <definedName name="sub_37300260" localSheetId="0">'0503730 БАЛАНС'!$C$302</definedName>
    <definedName name="sub_37300261" localSheetId="0">'0503730 БАЛАНС'!$C$304</definedName>
    <definedName name="sub_37300262" localSheetId="0">'0503730 БАЛАНС'!$C$306</definedName>
    <definedName name="sub_37300263" localSheetId="0">'0503730 БАЛАНС'!$C$307</definedName>
    <definedName name="sub_37300264" localSheetId="0">'0503730 БАЛАНС'!$C$308</definedName>
    <definedName name="sub_37300265" localSheetId="0">'0503730 БАЛАНС'!$C$310</definedName>
    <definedName name="sub_37300266" localSheetId="0">'0503730 БАЛАНС'!$C$311</definedName>
    <definedName name="sub_37300267" localSheetId="0">'0503730 БАЛАНС'!$C$313</definedName>
    <definedName name="sub_373003" localSheetId="0">'0503730 БАЛАНС'!$I$69</definedName>
    <definedName name="sub_3730030" localSheetId="0">'0503730 БАЛАНС'!$C$195</definedName>
    <definedName name="sub_373004" localSheetId="0">'0503730 БАЛАНС'!$I$100</definedName>
    <definedName name="sub_3730040" localSheetId="0">'0503730 БАЛАНС'!$C$199</definedName>
    <definedName name="sub_373005" localSheetId="0">'0503730 БАЛАНС'!$A$128</definedName>
    <definedName name="sub_3730050" localSheetId="0">'0503730 БАЛАНС'!$C$203</definedName>
    <definedName name="sub_3730051" localSheetId="0">'0503730 БАЛАНС'!$C$205</definedName>
    <definedName name="sub_3730052" localSheetId="0">'0503730 БАЛАНС'!$C$207</definedName>
    <definedName name="sub_3730054" localSheetId="0">'0503730 БАЛАНС'!$C$212</definedName>
    <definedName name="sub_3730055" localSheetId="0">'0503730 БАЛАНС'!$C$214</definedName>
    <definedName name="sub_373006" localSheetId="0">'0503730 БАЛАНС'!$A$149</definedName>
    <definedName name="sub_3730060" localSheetId="0">'0503730 БАЛАНС'!$C$216</definedName>
    <definedName name="sub_3730070" localSheetId="0">'0503730 БАЛАНС'!$C$217</definedName>
    <definedName name="sub_3730071" localSheetId="0">'0503730 БАЛАНС'!$C$219</definedName>
    <definedName name="sub_3730072" localSheetId="0">'0503730 БАЛАНС'!$C$220</definedName>
    <definedName name="sub_373008" localSheetId="0">'0503730 БАЛАНС'!$A$209</definedName>
    <definedName name="sub_3730080" localSheetId="0">'0503730 БАЛАНС'!$C$221</definedName>
    <definedName name="sub_3730090" localSheetId="0">'0503730 БАЛАНС'!$C$222</definedName>
    <definedName name="sub_373010" localSheetId="0">'0503730 БАЛАНС'!$B$20</definedName>
    <definedName name="sub_3730100" localSheetId="0">'0503730 БАЛАНС'!$B$74</definedName>
    <definedName name="sub_3730101" localSheetId="0">'0503730 БАЛАНС'!$B$76</definedName>
    <definedName name="sub_37301010" localSheetId="0">'0503730 БАЛАНС'!$A$260</definedName>
    <definedName name="sub_3730102" localSheetId="0">'0503730 БАЛАНС'!$B$77</definedName>
    <definedName name="sub_3730103" localSheetId="0">'0503730 БАЛАНС'!$B$78</definedName>
    <definedName name="sub_3730104" localSheetId="0">'0503730 БАЛАНС'!$B$79</definedName>
    <definedName name="sub_373011" localSheetId="0">'0503730 БАЛАНС'!$B$22</definedName>
    <definedName name="sub_373012" localSheetId="0">'0503730 БАЛАНС'!$B$23</definedName>
    <definedName name="sub_373013" localSheetId="0">'0503730 БАЛАНС'!$B$24</definedName>
    <definedName name="sub_373014" localSheetId="0">'0503730 БАЛАНС'!$B$25</definedName>
    <definedName name="sub_3730140" localSheetId="0">'0503730 БАЛАНС'!$B$80</definedName>
    <definedName name="sub_3730150" localSheetId="0">'0503730 БАЛАНС'!$B$81</definedName>
    <definedName name="sub_3730170" localSheetId="0">'0503730 БАЛАНС'!$B$83</definedName>
    <definedName name="sub_37301701" localSheetId="0">'0503730 БАЛАНС'!$A$242</definedName>
    <definedName name="sub_3730171" localSheetId="0">'0503730 БАЛАНС'!$B$85</definedName>
    <definedName name="sub_3730172" localSheetId="0">'0503730 БАЛАНС'!$B$86</definedName>
    <definedName name="sub_3730173" localSheetId="0">'0503730 БАЛАНС'!$B$87</definedName>
    <definedName name="sub_3730174" localSheetId="0">'0503730 БАЛАНС'!$B$88</definedName>
    <definedName name="sub_3730175" localSheetId="0">'0503730 БАЛАНС'!$B$89</definedName>
    <definedName name="sub_3730176" localSheetId="0">'0503730 БАЛАНС'!$B$90</definedName>
    <definedName name="sub_3730177" localSheetId="0">'0503730 БАЛАНС'!$B$91</definedName>
    <definedName name="sub_3730178" localSheetId="0">'0503730 БАЛАНС'!$B$92</definedName>
    <definedName name="sub_3730179" localSheetId="0">'0503730 БАЛАНС'!$B$93</definedName>
    <definedName name="sub_373020" localSheetId="0">'0503730 БАЛАНС'!$B$26</definedName>
    <definedName name="sub_373021" localSheetId="0">'0503730 БАЛАНС'!$B$28</definedName>
    <definedName name="sub_3730210" localSheetId="0">'0503730 БАЛАНС'!$B$94</definedName>
    <definedName name="sub_3730211" localSheetId="0">'0503730 БАЛАНС'!$B$96</definedName>
    <definedName name="sub_3730212" localSheetId="0">'0503730 БАЛАНС'!$B$97</definedName>
    <definedName name="sub_3730213" localSheetId="0">'0503730 БАЛАНС'!$B$98</definedName>
    <definedName name="sub_373022" localSheetId="0">'0503730 БАЛАНС'!$B$29</definedName>
    <definedName name="sub_373023" localSheetId="0">'0503730 БАЛАНС'!$B$30</definedName>
    <definedName name="sub_3730230" localSheetId="0">'0503730 БАЛАНС'!$B$105</definedName>
    <definedName name="sub_373024" localSheetId="0">'0503730 БАЛАНС'!$B$31</definedName>
    <definedName name="sub_3730260" localSheetId="0">'0503730 БАЛАНС'!$B$106</definedName>
    <definedName name="sub_3730290" localSheetId="0">'0503730 БАЛАНС'!$B$107</definedName>
    <definedName name="sub_3730291" localSheetId="0">'0503730 БАЛАНС'!$B$109</definedName>
    <definedName name="sub_3730292" localSheetId="0">'0503730 БАЛАНС'!$B$110</definedName>
    <definedName name="sub_373030" localSheetId="0">'0503730 БАЛАНС'!$B$32</definedName>
    <definedName name="sub_373031" localSheetId="0">'0503730 БАЛАНС'!$B$34</definedName>
    <definedName name="sub_3730310" localSheetId="0">'0503730 БАЛАНС'!$B$111</definedName>
    <definedName name="sub_373032" localSheetId="0">'0503730 БАЛАНС'!$B$35</definedName>
    <definedName name="sub_3730320" localSheetId="0">'0503730 БАЛАНС'!$B$112</definedName>
    <definedName name="sub_373033" localSheetId="0">'0503730 БАЛАНС'!$B$36</definedName>
    <definedName name="sub_3730330" localSheetId="0">'0503730 БАЛАНС'!$B$113</definedName>
    <definedName name="sub_3730331" localSheetId="0">'0503730 БАЛАНС'!$B$115</definedName>
    <definedName name="sub_3730333" localSheetId="0">'0503730 БАЛАНС'!$B$116</definedName>
    <definedName name="sub_3730335" localSheetId="0">'0503730 БАЛАНС'!$B$117</definedName>
    <definedName name="sub_3730336" localSheetId="0">'0503730 БАЛАНС'!$A$118</definedName>
    <definedName name="sub_3730337" localSheetId="0">'0503730 БАЛАНС'!$A$119</definedName>
    <definedName name="sub_3730338" localSheetId="0">'0503730 БАЛАНС'!$A$120</definedName>
    <definedName name="sub_373034" localSheetId="0">'0503730 БАЛАНС'!$B$37</definedName>
    <definedName name="sub_3730370" localSheetId="0">'0503730 БАЛАНС'!$B$121</definedName>
    <definedName name="sub_3730371" localSheetId="0">'0503730 БАЛАНС'!$B$123</definedName>
    <definedName name="sub_3730372" localSheetId="0">'0503730 БАЛАНС'!$B$124</definedName>
    <definedName name="sub_3730373" localSheetId="0">'0503730 БАЛАНС'!$B$125</definedName>
    <definedName name="sub_373040" localSheetId="0">'0503730 БАЛАНС'!$B$43</definedName>
    <definedName name="sub_3730400" localSheetId="0">'0503730 БАЛАНС'!$B$126</definedName>
    <definedName name="sub_373041" localSheetId="0">'0503730 БАЛАНС'!$B$45</definedName>
    <definedName name="sub_3730410" localSheetId="0">'0503730 БАЛАНС'!$B$127</definedName>
    <definedName name="sub_373042" localSheetId="0">'0503730 БАЛАНС'!$B$46</definedName>
    <definedName name="sub_373043" localSheetId="0">'0503730 БАЛАНС'!$B$47</definedName>
    <definedName name="sub_3730470" localSheetId="0">'0503730 БАЛАНС'!$B$134</definedName>
    <definedName name="sub_3730471" localSheetId="0">'0503730 БАЛАНС'!$B$136</definedName>
    <definedName name="sub_3730472" localSheetId="0">'0503730 БАЛАНС'!$B$137</definedName>
    <definedName name="sub_3730474" localSheetId="0">'0503730 БАЛАНС'!$B$138</definedName>
    <definedName name="sub_3730490" localSheetId="0">'0503730 БАЛАНС'!$B$139</definedName>
    <definedName name="sub_373050" localSheetId="0">'0503730 БАЛАНС'!$B$48</definedName>
    <definedName name="sub_373051" localSheetId="0">'0503730 БАЛАНС'!$B$50</definedName>
    <definedName name="sub_3730510" localSheetId="0">'0503730 БАЛАНС'!$B$140</definedName>
    <definedName name="sub_3730511" localSheetId="0">'0503730 БАЛАНС'!$B$142</definedName>
    <definedName name="sub_3730512" localSheetId="0">'0503730 БАЛАНС'!$B$143</definedName>
    <definedName name="sub_3730513" localSheetId="0">'0503730 БАЛАНС'!$B$144</definedName>
    <definedName name="sub_3730514" localSheetId="0">'0503730 БАЛАНС'!$B$145</definedName>
    <definedName name="sub_3730515" localSheetId="0">'0503730 БАЛАНС'!$B$146</definedName>
    <definedName name="sub_3730516" localSheetId="0">'0503730 БАЛАНС'!$B$147</definedName>
    <definedName name="sub_373052" localSheetId="0">'0503730 БАЛАНС'!$B$51</definedName>
    <definedName name="sub_373053" localSheetId="0">'0503730 БАЛАНС'!$B$52</definedName>
    <definedName name="sub_3730530" localSheetId="0">'0503730 БАЛАНС'!$B$154</definedName>
    <definedName name="sub_3730531" localSheetId="0">'0503730 БАЛАНС'!$B$156</definedName>
    <definedName name="sub_3730532" localSheetId="0">'0503730 БАЛАНС'!$B$157</definedName>
    <definedName name="sub_3730533" localSheetId="0">'0503730 БАЛАНС'!$B$158</definedName>
    <definedName name="sub_3730534" localSheetId="0">'0503730 БАЛАНС'!$B$159</definedName>
    <definedName name="sub_3730536" localSheetId="0">'0503730 БАЛАНС'!$B$160</definedName>
    <definedName name="sub_373060" localSheetId="0">'0503730 БАЛАНС'!$B$53</definedName>
    <definedName name="sub_3730600" localSheetId="0">'0503730 БАЛАНС'!$B$161</definedName>
    <definedName name="sub_373061" localSheetId="0">'0503730 БАЛАНС'!$B$55</definedName>
    <definedName name="sub_373062" localSheetId="0">'0503730 БАЛАНС'!$B$56</definedName>
    <definedName name="sub_3730620" localSheetId="0">'0503730 БАЛАНС'!$B$163</definedName>
    <definedName name="sub_3730623" localSheetId="0">'0503730 БАЛАНС'!$B$165</definedName>
    <definedName name="sub_37306231" localSheetId="0">'0503730 БАЛАНС'!$B$166</definedName>
    <definedName name="sub_3730624" localSheetId="0">'0503730 БАЛАНС'!$B$167</definedName>
    <definedName name="sub_3730625" localSheetId="0">'0503730 БАЛАНС'!$B$168</definedName>
    <definedName name="sub_373063" localSheetId="0">'0503730 БАЛАНС'!$B$57</definedName>
    <definedName name="sub_373070" localSheetId="0">'0503730 БАЛАНС'!$B$58</definedName>
    <definedName name="sub_373080" localSheetId="0">'0503730 БАЛАНС'!$B$59</definedName>
    <definedName name="sub_373081" localSheetId="0">'0503730 БАЛАНС'!$B$61</definedName>
    <definedName name="sub_373090" localSheetId="0">'0503730 БАЛАНС'!$B$62</definedName>
    <definedName name="sub_3730900" localSheetId="0">'0503730 БАЛАНС'!$B$169</definedName>
    <definedName name="sub_373091" localSheetId="0">'0503730 БАЛАНС'!$B$64</definedName>
    <definedName name="sub_373092" localSheetId="0">'0503730 БАЛАНС'!$B$65</definedName>
    <definedName name="sub_373093" localSheetId="0">'0503730 БАЛАНС'!$B$66</definedName>
    <definedName name="sub_373094" localSheetId="0">'0503730 БАЛАНС'!$B$67</definedName>
    <definedName name="sub_9913730" localSheetId="0">'0503730 БАЛАНС'!#REF!</definedName>
    <definedName name="_xlnm.Print_Area" localSheetId="2">'0503721'!$A$1:$G$181</definedName>
    <definedName name="_xlnm.Print_Area" localSheetId="17">'0503768 ИЦ'!$A$1:$CU$199</definedName>
    <definedName name="_xlnm.Print_Area" localSheetId="16">'0503768 МЗ'!$A$1:$CU$199</definedName>
    <definedName name="_xlnm.Print_Area" localSheetId="22">'0503773 ИЦ'!$A$1:$CV$220</definedName>
    <definedName name="_xlnm.Print_Area" localSheetId="21">'0503773 МЗ'!$A$1:$CV$220</definedName>
  </definedNames>
  <calcPr fullCalcOnLoad="1"/>
</workbook>
</file>

<file path=xl/sharedStrings.xml><?xml version="1.0" encoding="utf-8"?>
<sst xmlns="http://schemas.openxmlformats.org/spreadsheetml/2006/main" count="4042" uniqueCount="1239">
  <si>
    <t>от выбытий ценных бумаг, кроме акций</t>
  </si>
  <si>
    <t>096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</si>
  <si>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</si>
  <si>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</si>
  <si>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</si>
  <si>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</si>
  <si>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</si>
  <si>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</si>
  <si>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</si>
  <si>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180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</si>
  <si>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</si>
  <si>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</si>
  <si>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</si>
  <si>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</si>
  <si>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Форма 0503737 с. 2</t>
  </si>
  <si>
    <t>2. Расходы учреждения</t>
  </si>
  <si>
    <t>Расходы — всего</t>
  </si>
  <si>
    <t>160</t>
  </si>
  <si>
    <t>Оплата труда и начисления на выплаты по оплате труда</t>
  </si>
  <si>
    <t>161</t>
  </si>
  <si>
    <t xml:space="preserve"> заработная плата</t>
  </si>
  <si>
    <t>прочие выплаты</t>
  </si>
  <si>
    <t>162</t>
  </si>
  <si>
    <t>начисления на выплаты по оплате труда</t>
  </si>
  <si>
    <t>163</t>
  </si>
  <si>
    <t>Приобретение работ, услуг</t>
  </si>
  <si>
    <t>220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</si>
  <si>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</si>
  <si>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</si>
  <si>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</si>
  <si>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</si>
  <si>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</si>
  <si>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</si>
  <si>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</si>
  <si>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</si>
  <si>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</si>
  <si>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</si>
  <si>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</si>
  <si>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</si>
  <si>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</si>
  <si>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</si>
  <si>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</si>
  <si>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</si>
  <si>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</si>
  <si>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</si>
  <si>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</si>
  <si>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</si>
  <si>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</si>
  <si>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</si>
  <si>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</t>
  </si>
  <si>
    <t>и муниципальным организациям</t>
  </si>
  <si>
    <t>безвозмездные перечисления организациям, за исключением</t>
  </si>
  <si>
    <t>242</t>
  </si>
  <si>
    <t>государственных и муниципальных организаций</t>
  </si>
  <si>
    <t>Форма 0503737 с. 3</t>
  </si>
  <si>
    <t>Безвозмездные перечисления бюджетам</t>
  </si>
  <si>
    <t>252</t>
  </si>
  <si>
    <t>перечисления наднациональным организациям и правительствам</t>
  </si>
  <si>
    <t>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</si>
  <si>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</si>
  <si>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</si>
  <si>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</si>
  <si>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</si>
  <si>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262</t>
  </si>
  <si>
    <t>пособия по социальной помощи населению</t>
  </si>
  <si>
    <t>пенсии, пособия, выплачиваемые организациями сектора</t>
  </si>
  <si>
    <t>243</t>
  </si>
  <si>
    <t>263</t>
  </si>
  <si>
    <t>государственного управления</t>
  </si>
  <si>
    <t>Прочие расходы</t>
  </si>
  <si>
    <t>Расходы по приобретению нефинансовых активов</t>
  </si>
  <si>
    <t>300</t>
  </si>
  <si>
    <t>261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</si>
  <si>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</si>
  <si>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</si>
  <si>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</si>
  <si>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</si>
  <si>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264</t>
  </si>
  <si>
    <t>Расходы по приобретению финансовых активов</t>
  </si>
  <si>
    <t>270</t>
  </si>
  <si>
    <t>500</t>
  </si>
  <si>
    <t>271</t>
  </si>
  <si>
    <t>ценных бумаг, кроме акций</t>
  </si>
  <si>
    <t>акций и иных форм участия в капитале</t>
  </si>
  <si>
    <t>272</t>
  </si>
  <si>
    <t>иных финансовых активов</t>
  </si>
  <si>
    <t>273</t>
  </si>
  <si>
    <t>Результат исполнения (дефицит/профицит)</t>
  </si>
  <si>
    <t>Форма 0503737 с. 4</t>
  </si>
  <si>
    <t>3. Источники финансирования дефицита средств учреждения</t>
  </si>
  <si>
    <t>Источники финансирования дефицита средств — всего</t>
  </si>
  <si>
    <t>(стр. 520+стр. 620+стр. 700+стр. 820+стр. 830)</t>
  </si>
  <si>
    <t>Внутренние источники</t>
  </si>
  <si>
    <t>положительная курсовая разница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</si>
  <si>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</si>
  <si>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</si>
  <si>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</si>
  <si>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610</t>
  </si>
  <si>
    <t>поступления от погашения займов (ссуд)</t>
  </si>
  <si>
    <t>525</t>
  </si>
  <si>
    <t>640</t>
  </si>
  <si>
    <t>выплаты по предоставлению займов (ссуд)</t>
  </si>
  <si>
    <t>526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</si>
  <si>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</si>
  <si>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</si>
  <si>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</si>
  <si>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</si>
  <si>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</si>
  <si>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</si>
  <si>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</si>
  <si>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</si>
  <si>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</si>
  <si>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</si>
  <si>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</si>
  <si>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</si>
  <si>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</si>
  <si>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</si>
  <si>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</si>
  <si>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</si>
  <si>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</si>
  <si>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</si>
  <si>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</si>
  <si>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>увеличение остатков средств учреждения</t>
  </si>
  <si>
    <t>уменьшение остатков средств учреждения</t>
  </si>
  <si>
    <t>732</t>
  </si>
  <si>
    <t>Форма 0503737 с. 5</t>
  </si>
  <si>
    <t>Изменение остатков по внутренним расчетам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</si>
  <si>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</si>
  <si>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</si>
  <si>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</si>
  <si>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</si>
  <si>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</si>
  <si>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</si>
  <si>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831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</si>
  <si>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</si>
  <si>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</si>
  <si>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</si>
  <si>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832</t>
  </si>
  <si>
    <t>(Дт 030406000)</t>
  </si>
  <si>
    <t>Главный бухгалтер</t>
  </si>
  <si>
    <t>главный бухгалтер</t>
  </si>
  <si>
    <t>2-24-41</t>
  </si>
  <si>
    <t>10</t>
  </si>
  <si>
    <t>Код аналитики</t>
  </si>
  <si>
    <t>Доходы от штрафов, пени, иных сумм принудительного изъятия</t>
  </si>
  <si>
    <t>в том числе:</t>
  </si>
  <si>
    <t>поступления от наднациональных организаций и правительств</t>
  </si>
  <si>
    <t>доходы от переоценки активов</t>
  </si>
  <si>
    <t>доходы от реализации активов</t>
  </si>
  <si>
    <t>из них: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</si>
  <si>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</si>
  <si>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</si>
  <si>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</si>
  <si>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</si>
  <si>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</si>
  <si>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</si>
  <si>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</si>
  <si>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</si>
  <si>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Форма 0503721 с. 2</t>
  </si>
  <si>
    <t>заработная плата</t>
  </si>
  <si>
    <t>безвозмездные перечисления организациям, за</t>
  </si>
  <si>
    <t>исключением государственных и муниципальных организаций</t>
  </si>
  <si>
    <t>Форма 0503721 с. 3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</si>
  <si>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</si>
  <si>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</si>
  <si>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</si>
  <si>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</si>
  <si>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</si>
  <si>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Налог на прибыль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</si>
  <si>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</si>
  <si>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</si>
  <si>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</si>
  <si>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</si>
  <si>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</si>
  <si>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</si>
  <si>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</si>
  <si>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</si>
  <si>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</si>
  <si>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</si>
  <si>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</si>
  <si>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</si>
  <si>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</si>
  <si>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</si>
  <si>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уменьшение затрат</t>
  </si>
  <si>
    <t>Форма 0503721 с. 4</t>
  </si>
  <si>
    <t>Код строки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</si>
  <si>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</si>
  <si>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</si>
  <si>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</si>
  <si>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</si>
  <si>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</si>
  <si>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</si>
  <si>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 иных форм участия в капитале</t>
  </si>
  <si>
    <r>
      <t xml:space="preserve">Учреждение    </t>
    </r>
    <r>
      <rPr>
        <b/>
        <sz val="11"/>
        <rFont val="Arial"/>
        <family val="2"/>
      </rPr>
      <t xml:space="preserve"> Муниципальное Бюджетное Учреждение "Сельский дом культуры" администрации Разъезженского сельсовета</t>
    </r>
  </si>
  <si>
    <r>
      <t xml:space="preserve">Учреждение  </t>
    </r>
    <r>
      <rPr>
        <b/>
        <sz val="11.5"/>
        <rFont val="Arial"/>
        <family val="2"/>
      </rPr>
      <t xml:space="preserve"> Муниципальное Бюджетное Учреждение " СДК" администрации Разъезженского сельсовета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</si>
  <si>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</si>
  <si>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</si>
  <si>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Чистое предоставление займов (ссуд)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</si>
  <si>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</si>
  <si>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</si>
  <si>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</si>
  <si>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</si>
  <si>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</si>
  <si>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</si>
  <si>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</si>
  <si>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</si>
  <si>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Форма 0503721 с. 5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</si>
  <si>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</si>
  <si>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</si>
  <si>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</si>
  <si>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</si>
  <si>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</si>
  <si>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</si>
  <si>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</si>
  <si>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</si>
  <si>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</si>
  <si>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ОТЧЕТ О ФИНАНСОВЫХ РЕЗУЛЬТАТАХ ДЕЯТЕЛЬНОСТИ УЧРЕЖДЕНИЯ</t>
  </si>
  <si>
    <t>на 1 января   20 13 г.</t>
  </si>
  <si>
    <t>Обособленное подразделение _____________________________________________________________________</t>
  </si>
  <si>
    <t xml:space="preserve">полномочия учредителя </t>
  </si>
  <si>
    <r>
      <t xml:space="preserve">Периодичность: </t>
    </r>
    <r>
      <rPr>
        <b/>
        <sz val="11.5"/>
        <color indexed="8"/>
        <rFont val="Arial"/>
        <family val="2"/>
      </rPr>
      <t>годовая</t>
    </r>
  </si>
  <si>
    <t>Единица измерения: руб</t>
  </si>
  <si>
    <r>
      <t xml:space="preserve">Учредитель      </t>
    </r>
    <r>
      <rPr>
        <b/>
        <sz val="11.5"/>
        <rFont val="Arial"/>
        <family val="2"/>
      </rPr>
      <t>администрация Разъезженского сельсовета</t>
    </r>
  </si>
  <si>
    <t xml:space="preserve">Наименование органа, осуществляющего полномочия учредителя </t>
  </si>
  <si>
    <t>БАЛАНС</t>
  </si>
  <si>
    <t>ГОСУДАРСТВЕННОГО (МУНИЦИПАЛЬНОГО) УЧРЕЖДЕНИЯ</t>
  </si>
  <si>
    <t>на 1   января    20 13 г.</t>
  </si>
  <si>
    <t xml:space="preserve">Обособленное подразделение </t>
  </si>
  <si>
    <r>
      <t xml:space="preserve">Периодичность: </t>
    </r>
    <r>
      <rPr>
        <b/>
        <sz val="11"/>
        <color indexed="8"/>
        <rFont val="Arial"/>
        <family val="2"/>
      </rPr>
      <t>годовая</t>
    </r>
  </si>
  <si>
    <t>А К Т И В</t>
  </si>
  <si>
    <t>деятельность с целевыми средствами</t>
  </si>
  <si>
    <t>средства во временном распоряжении</t>
  </si>
  <si>
    <t>Форма 0503730 с. 2</t>
  </si>
  <si>
    <t>деятельность по оказанию услуг (работ)</t>
  </si>
  <si>
    <t>Непроизведенные активы (балансовая стоимость, 010300000)</t>
  </si>
  <si>
    <t>Форма 0503730 с. 3</t>
  </si>
  <si>
    <t>Затраты на изготовление готовой продукции, выполнение работ, услуг (010900000)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</si>
  <si>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</si>
  <si>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</si>
  <si>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</si>
  <si>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</si>
  <si>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</si>
  <si>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</si>
  <si>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</si>
  <si>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ценные бумаги, кроме акций (020420000)</t>
  </si>
  <si>
    <t>Форма 0503730 с. 4</t>
  </si>
  <si>
    <t>в рамках целевых иностранных кредитов (заимствований) (020720000)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</si>
  <si>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</si>
  <si>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</si>
  <si>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x</t>
  </si>
  <si>
    <t>показатель уменьшения балансовой стоимости ОЦИ*</t>
  </si>
  <si>
    <t>ценные бумаги, кроме акций (021520000)</t>
  </si>
  <si>
    <t>Форма 0503730 с. 5</t>
  </si>
  <si>
    <t>П А С С И В</t>
  </si>
  <si>
    <t>по долговым обязательствам по целевым иностранным кредитам (заимствованиям) (030120000)</t>
  </si>
  <si>
    <t>Форма 0503730 с. 6</t>
  </si>
  <si>
    <t>расчеты по средствам, полученным во временное распоряжение (030401000)</t>
  </si>
  <si>
    <t>финансовый результат по начисленной амортизации ОЦИ</t>
  </si>
  <si>
    <t>Форма 0503730 с. 7</t>
  </si>
  <si>
    <t>о наличии имущества и обязательств на забалансовых счетах</t>
  </si>
  <si>
    <t>Имущество, полученное в пользование, всего</t>
  </si>
  <si>
    <t>недвижимое</t>
  </si>
  <si>
    <t>непроизведенное</t>
  </si>
  <si>
    <t>Материальные ценности, принятые на хранение, всего</t>
  </si>
  <si>
    <t>Бланки строгой отчетности, всего</t>
  </si>
  <si>
    <t>Списанная задолженность неплатежеспособных дебиторов, всего</t>
  </si>
  <si>
    <t>Материальные ценности, оплаченные по централизованному снабжению, всего</t>
  </si>
  <si>
    <t>Форма 0503730 с. 8</t>
  </si>
  <si>
    <t>Задолженность учащихся и студентов за невозвращенные материальные ценности</t>
  </si>
  <si>
    <t>Переходящие награды, призы, кубки и ценные подарки, сувениры, всего</t>
  </si>
  <si>
    <t>в условной оценке</t>
  </si>
  <si>
    <t>по стоимости приобретения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</si>
  <si>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</si>
  <si>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</si>
  <si>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</si>
  <si>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</si>
  <si>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</si>
  <si>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</si>
  <si>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</si>
  <si>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</si>
  <si>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</si>
  <si>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</si>
  <si>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Форма 0503730 с. 9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</si>
  <si>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</si>
  <si>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</si>
  <si>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Поступления денежных средств на счета учреждения, всего</t>
  </si>
  <si>
    <t>доходы</t>
  </si>
  <si>
    <t>расходы</t>
  </si>
  <si>
    <t>источники финансирования дефицита средств учреждения</t>
  </si>
  <si>
    <t>Выбытия денежных средств со счетов учреждения, всего</t>
  </si>
  <si>
    <t>Списанная задолженность, невостребованная кредиторами, всего</t>
  </si>
  <si>
    <t>Основные средства стоимостью до 3000 рублей включительно в эксплуатации, всего</t>
  </si>
  <si>
    <t>Материальные ценности, полученные по централизованному снабжению, всего</t>
  </si>
  <si>
    <t>Периодические издания для пользования, всего</t>
  </si>
  <si>
    <t>Имущество, переданное в доверительное управление, всего</t>
  </si>
  <si>
    <t>Имущество, переданное в возмездное пользование (аренду)</t>
  </si>
  <si>
    <t>Имущество, переданное в безвозмездное пользование</t>
  </si>
  <si>
    <t>Бюджет МБУ "СДК" выполнен на   97,23 % при плане 1343950 руб. исполнено 1306751,74 руб.    экономия сложилась  за счет фонда оплаты труда в связи с поздним началом отопительного сезона</t>
  </si>
  <si>
    <t xml:space="preserve">Бюджет  МБУ "Библиотека" выполнен на   97,72  %  при плне 366920 исполнено 358538,7 руб. экономия за счет возврата средств соц.страха  </t>
  </si>
  <si>
    <t>Средств от предпринимательской и приносящей доход деятельности в бюджет  в 2012 году не поступало.</t>
  </si>
  <si>
    <t>20.01.2013</t>
  </si>
  <si>
    <t>73994008</t>
  </si>
  <si>
    <t>04215825000</t>
  </si>
  <si>
    <t>Е.Я. Плотникова</t>
  </si>
  <si>
    <t>МБУ "Библиотека" администрации Разъезженского сельсовета</t>
  </si>
  <si>
    <t>Л. М. Гусельникова</t>
  </si>
  <si>
    <t>73993983</t>
  </si>
  <si>
    <t xml:space="preserve">              (подпись)   (расшифровка подписи)                     (подпись)   (расшифровка подписи)</t>
  </si>
  <si>
    <t xml:space="preserve">                                                      (наименование, ОГРН, ИНН, КПП, местонахождение)</t>
  </si>
  <si>
    <t xml:space="preserve">                    Руководитель                       ______________ _________ _____________________</t>
  </si>
  <si>
    <t xml:space="preserve">                    (уполномоченное лицо)                (должность)  (подпись) (расшифровка подписи)</t>
  </si>
  <si>
    <t>Исполнитель  _____________ ___________ _____________________ __________________</t>
  </si>
  <si>
    <t xml:space="preserve">              (должность)   (подпись)  (расшифровка подписи) (телефон, e-mail)</t>
  </si>
  <si>
    <r>
      <t xml:space="preserve">Учредитель  </t>
    </r>
    <r>
      <rPr>
        <b/>
        <sz val="11"/>
        <rFont val="Arial"/>
        <family val="2"/>
      </rPr>
      <t>администрация Разъезженского сельсовета</t>
    </r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</si>
  <si>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</si>
  <si>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</si>
  <si>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 010 - стр. 020)</t>
  </si>
  <si>
    <t>недвижимое имущество учреждения (остаточная стоимость, стр. 011 - стр. 021)</t>
  </si>
  <si>
    <t>особо ценное движимое имущество учреждения (остаточная стоимость, стр. 012 - стр. 022)</t>
  </si>
  <si>
    <t>иное движимое имущество учреждения (остаточная стоимость, стр. 013 - стр. 023)</t>
  </si>
  <si>
    <t>предметы лизинга (остаточная стоимость, стр. 014 - стр. 024)</t>
  </si>
  <si>
    <t>особо ценное движимое имущество учреждения (010220000)*</t>
  </si>
  <si>
    <t>иное движимое имущество учреждения (010230000)*</t>
  </si>
  <si>
    <t>особо ценное движимое имущество учреждения (010429000)*</t>
  </si>
  <si>
    <t>иного движимого имущества учреждения (010439000)*</t>
  </si>
  <si>
    <t>Нематериальные активы (остаточная стоимость, стр. 040 - стр. 050)</t>
  </si>
  <si>
    <t>особо ценное имущество учреждения (остаточная стоимость, стр. 041 - стр. 051)</t>
  </si>
  <si>
    <t>иное движимое имущество учреждения (остаточная стоимость, стр. 042 - стр. 052)</t>
  </si>
  <si>
    <t>предметы лизинга (остаточная стоимость, стр. 043 - стр. 053)</t>
  </si>
  <si>
    <t>особо ценное движимое имущество учреждения (010520000)*</t>
  </si>
  <si>
    <t>расчеты с учредителем (021006000)*</t>
  </si>
  <si>
    <t>чистая стоимость ОЦИ (стр. 336+стр.337)</t>
  </si>
  <si>
    <t>Итого по разделу II (стр. 170 + стр. 210 + стр. 230 + стр. 260 + стр. 290 + стр. 310 + стр. 320 + стр. 330 + стр. 370)</t>
  </si>
  <si>
    <t>БАЛАНС (стр. 150 + стр. 400)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</si>
  <si>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</si>
  <si>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</si>
  <si>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</si>
  <si>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Итого по разделу III (стр. 470 + стр. 490 + стр. 510 + стр. 530)</t>
  </si>
  <si>
    <t>Финансовый результат хозяйствующего субъекта (040100000) (стр. 623+ стр. 623.1 + стр. 624+ стр. 625)</t>
  </si>
  <si>
    <t>БАЛАНС (стр. 600 + стр. 620)</t>
  </si>
  <si>
    <t>Амотизация основных средств</t>
  </si>
  <si>
    <r>
      <t xml:space="preserve">ИТОГО по разделу  I   </t>
    </r>
    <r>
      <rPr>
        <sz val="11"/>
        <rFont val="Arial"/>
        <family val="2"/>
      </rPr>
      <t xml:space="preserve"> (стр. 030 + стр. 060 + стр. 070 + стр. 080 + стр. 090 + стр. 100 + стр. 140)</t>
    </r>
  </si>
  <si>
    <t>А-П</t>
  </si>
  <si>
    <t>Номер забалансового счета</t>
  </si>
  <si>
    <t>Наименование забалансового счета, показателя</t>
  </si>
  <si>
    <t>071</t>
  </si>
  <si>
    <t>072</t>
  </si>
  <si>
    <t>Форма 0503730 с.10</t>
  </si>
  <si>
    <r>
      <t>Руководитель ____________</t>
    </r>
    <r>
      <rPr>
        <b/>
        <sz val="10"/>
        <rFont val="Arial Cyr"/>
        <family val="0"/>
      </rPr>
      <t xml:space="preserve">Г.Г. Челтыгмашев     </t>
    </r>
    <r>
      <rPr>
        <sz val="10"/>
        <rFont val="Arial Cyr"/>
        <family val="0"/>
      </rPr>
      <t xml:space="preserve">                   Главный бухгалтер ____________   </t>
    </r>
    <r>
      <rPr>
        <b/>
        <sz val="10"/>
        <rFont val="Arial Cyr"/>
        <family val="0"/>
      </rPr>
      <t>Т.Ф. Вербовская</t>
    </r>
  </si>
  <si>
    <t xml:space="preserve">                         Централизованная бухгалтерия</t>
  </si>
  <si>
    <t>" 25 " января  2013 г.</t>
  </si>
  <si>
    <r>
      <t>Расходы (</t>
    </r>
    <r>
      <rPr>
        <b/>
        <sz val="11"/>
        <color indexed="8"/>
        <rFont val="Arial"/>
        <family val="2"/>
      </rPr>
      <t>стр.160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стр.170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190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стр.210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230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240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250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 290</t>
    </r>
    <r>
      <rPr>
        <b/>
        <sz val="11"/>
        <rFont val="Arial"/>
        <family val="2"/>
      </rPr>
      <t>)</t>
    </r>
  </si>
  <si>
    <r>
      <t>Операции с нефинансовыми активами (</t>
    </r>
    <r>
      <rPr>
        <b/>
        <sz val="11"/>
        <color indexed="8"/>
        <rFont val="Arial"/>
        <family val="2"/>
      </rPr>
      <t>стр. 320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330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350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360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370</t>
    </r>
    <r>
      <rPr>
        <b/>
        <sz val="11"/>
        <rFont val="Arial"/>
        <family val="2"/>
      </rPr>
      <t>)</t>
    </r>
  </si>
  <si>
    <r>
      <t>Операции с финансовыми активами (</t>
    </r>
    <r>
      <rPr>
        <sz val="11"/>
        <color indexed="8"/>
        <rFont val="Arial"/>
        <family val="2"/>
      </rPr>
      <t>стр. 410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420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440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460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470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480</t>
    </r>
    <r>
      <rPr>
        <sz val="11"/>
        <rFont val="Arial"/>
        <family val="2"/>
      </rPr>
      <t>)</t>
    </r>
  </si>
  <si>
    <r>
      <t>Операции с обязательствами (</t>
    </r>
    <r>
      <rPr>
        <sz val="11"/>
        <color indexed="8"/>
        <rFont val="Arial"/>
        <family val="2"/>
      </rPr>
      <t>стр. 520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530</t>
    </r>
    <r>
      <rPr>
        <sz val="11"/>
        <rFont val="Arial"/>
        <family val="2"/>
      </rPr>
      <t xml:space="preserve"> + </t>
    </r>
    <r>
      <rPr>
        <sz val="11"/>
        <color indexed="8"/>
        <rFont val="Arial"/>
        <family val="2"/>
      </rPr>
      <t>стр. 540</t>
    </r>
    <r>
      <rPr>
        <sz val="11"/>
        <rFont val="Arial"/>
        <family val="2"/>
      </rPr>
      <t>)</t>
    </r>
  </si>
  <si>
    <t>Деятельность с целевыми средствами</t>
  </si>
  <si>
    <t>Деятельность по оказанию услуг (работ)</t>
  </si>
  <si>
    <t>Средстваво временном распоряжении</t>
  </si>
  <si>
    <r>
      <t>Доходы (</t>
    </r>
    <r>
      <rPr>
        <b/>
        <i/>
        <sz val="11"/>
        <color indexed="8"/>
        <rFont val="Arial"/>
        <family val="2"/>
      </rPr>
      <t>стр. 030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040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050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060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090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100</t>
    </r>
    <r>
      <rPr>
        <b/>
        <i/>
        <sz val="11"/>
        <rFont val="Arial"/>
        <family val="2"/>
      </rPr>
      <t xml:space="preserve"> + </t>
    </r>
    <r>
      <rPr>
        <b/>
        <i/>
        <sz val="11"/>
        <color indexed="8"/>
        <rFont val="Arial"/>
        <family val="2"/>
      </rPr>
      <t>стр. 110</t>
    </r>
    <r>
      <rPr>
        <b/>
        <i/>
        <sz val="11"/>
        <rFont val="Arial"/>
        <family val="2"/>
      </rPr>
      <t>)</t>
    </r>
  </si>
  <si>
    <t>099</t>
  </si>
  <si>
    <r>
      <t>Чистый операционный результат (</t>
    </r>
    <r>
      <rPr>
        <b/>
        <sz val="11"/>
        <color indexed="8"/>
        <rFont val="Arial"/>
        <family val="2"/>
      </rPr>
      <t>стр. 301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302</t>
    </r>
    <r>
      <rPr>
        <b/>
        <sz val="11"/>
        <rFont val="Arial"/>
        <family val="2"/>
      </rPr>
      <t>); (</t>
    </r>
    <r>
      <rPr>
        <b/>
        <sz val="11"/>
        <color indexed="8"/>
        <rFont val="Arial"/>
        <family val="2"/>
      </rPr>
      <t>стр. 310</t>
    </r>
    <r>
      <rPr>
        <b/>
        <sz val="11"/>
        <rFont val="Arial"/>
        <family val="2"/>
      </rPr>
      <t xml:space="preserve"> + </t>
    </r>
    <r>
      <rPr>
        <b/>
        <sz val="11"/>
        <color indexed="8"/>
        <rFont val="Arial"/>
        <family val="2"/>
      </rPr>
      <t>стр. 380</t>
    </r>
    <r>
      <rPr>
        <b/>
        <sz val="11"/>
        <rFont val="Arial"/>
        <family val="2"/>
      </rPr>
      <t>)</t>
    </r>
  </si>
  <si>
    <r>
      <t>Операционный результат до налогообложения (</t>
    </r>
    <r>
      <rPr>
        <b/>
        <sz val="11"/>
        <color indexed="8"/>
        <rFont val="Arial"/>
        <family val="2"/>
      </rPr>
      <t>стр. 010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150</t>
    </r>
    <r>
      <rPr>
        <b/>
        <sz val="11"/>
        <rFont val="Arial"/>
        <family val="2"/>
      </rPr>
      <t>)</t>
    </r>
  </si>
  <si>
    <r>
      <t>Операции с финансовыми активами и обязательствами (</t>
    </r>
    <r>
      <rPr>
        <b/>
        <sz val="11"/>
        <color indexed="8"/>
        <rFont val="Arial"/>
        <family val="2"/>
      </rPr>
      <t>стр. 390</t>
    </r>
    <r>
      <rPr>
        <b/>
        <sz val="11"/>
        <rFont val="Arial"/>
        <family val="2"/>
      </rPr>
      <t xml:space="preserve"> - </t>
    </r>
    <r>
      <rPr>
        <b/>
        <sz val="11"/>
        <color indexed="8"/>
        <rFont val="Arial"/>
        <family val="2"/>
      </rPr>
      <t>стр. 510</t>
    </r>
    <r>
      <rPr>
        <b/>
        <sz val="11"/>
        <rFont val="Arial"/>
        <family val="2"/>
      </rPr>
      <t>)</t>
    </r>
  </si>
  <si>
    <t>92. 51</t>
  </si>
  <si>
    <t xml:space="preserve">Деятельность библиотек,  архивов, учреждений клубного типа </t>
  </si>
  <si>
    <t>Бюджет</t>
  </si>
  <si>
    <t xml:space="preserve">Иные цели </t>
  </si>
  <si>
    <t>БЮДЖЕТ</t>
  </si>
  <si>
    <t>Иные Цели</t>
  </si>
  <si>
    <t>по МБУ   администрации Разъезженского сельсовета</t>
  </si>
  <si>
    <t xml:space="preserve">                             (подпись)                      (расшифровка подписи)                                                                                                               (подпись)                     (расшифровка подписи)</t>
  </si>
  <si>
    <t>Руководитель ______              ______Г.Г. Челтыгмашев                                                                Главный бухгалтер _______                       _____   Т.Ф. Вербовская</t>
  </si>
  <si>
    <t>МБУ  администрации Разъезженского сельсовета</t>
  </si>
  <si>
    <t>бюджет   (муниципальное задание)</t>
  </si>
  <si>
    <t>иные цели</t>
  </si>
  <si>
    <t>08 01 922042 019 310</t>
  </si>
  <si>
    <t>БЮДЖЕТ (муниципальное задание и иные цели )</t>
  </si>
  <si>
    <t>Форма по ОКУД</t>
  </si>
  <si>
    <t>по ОКПО</t>
  </si>
  <si>
    <t>г.</t>
  </si>
  <si>
    <t>КОДЫ</t>
  </si>
  <si>
    <t>Дата</t>
  </si>
  <si>
    <t>на 1</t>
  </si>
  <si>
    <t>по ОКЕИ</t>
  </si>
  <si>
    <t>383</t>
  </si>
  <si>
    <t>Наименование показателя</t>
  </si>
  <si>
    <t>Наименование</t>
  </si>
  <si>
    <t>Приложение к пояснительной записке</t>
  </si>
  <si>
    <t>Всего</t>
  </si>
  <si>
    <t>Утверждено</t>
  </si>
  <si>
    <t>руб.</t>
  </si>
  <si>
    <t>Сумма</t>
  </si>
  <si>
    <t>Код</t>
  </si>
  <si>
    <t>строки</t>
  </si>
  <si>
    <t>в том числе</t>
  </si>
  <si>
    <t>20</t>
  </si>
  <si>
    <t>Сумма, руб.</t>
  </si>
  <si>
    <t>Вид задолженности</t>
  </si>
  <si>
    <t>Причина</t>
  </si>
  <si>
    <t>расхождения</t>
  </si>
  <si>
    <t>всего</t>
  </si>
  <si>
    <t xml:space="preserve">Код формы по ОКУД </t>
  </si>
  <si>
    <t>Вид деятельности</t>
  </si>
  <si>
    <t>Остаток задолженности на начало года</t>
  </si>
  <si>
    <t>присуждено судом</t>
  </si>
  <si>
    <t>находится в следственных органах</t>
  </si>
  <si>
    <t>ценностей с начала года, всего</t>
  </si>
  <si>
    <t>из них отнесено на виновных лиц</t>
  </si>
  <si>
    <t>решением суда</t>
  </si>
  <si>
    <t>Взыскано с виновных лиц</t>
  </si>
  <si>
    <t>Списано за счет учреждения</t>
  </si>
  <si>
    <t>Остаток задолженности на конец года</t>
  </si>
  <si>
    <t>010</t>
  </si>
  <si>
    <t>011</t>
  </si>
  <si>
    <t>012</t>
  </si>
  <si>
    <t>020</t>
  </si>
  <si>
    <t>040</t>
  </si>
  <si>
    <t>050</t>
  </si>
  <si>
    <t>060</t>
  </si>
  <si>
    <t>061</t>
  </si>
  <si>
    <t>062</t>
  </si>
  <si>
    <t>по ОКАТО</t>
  </si>
  <si>
    <t>сумма, руб.</t>
  </si>
  <si>
    <t>на начало</t>
  </si>
  <si>
    <t>отчетного</t>
  </si>
  <si>
    <t>стро-</t>
  </si>
  <si>
    <t>ки</t>
  </si>
  <si>
    <t>Исполнено,</t>
  </si>
  <si>
    <t>450</t>
  </si>
  <si>
    <t>Сумма задолженности</t>
  </si>
  <si>
    <t>всего, руб.</t>
  </si>
  <si>
    <t>эмитента</t>
  </si>
  <si>
    <t>Остаток</t>
  </si>
  <si>
    <t>предыдущего</t>
  </si>
  <si>
    <t>финансового</t>
  </si>
  <si>
    <t>года, руб.</t>
  </si>
  <si>
    <t>(стр. 010+020–040–050)</t>
  </si>
  <si>
    <t>год</t>
  </si>
  <si>
    <t>Х</t>
  </si>
  <si>
    <t>Руководитель</t>
  </si>
  <si>
    <t>(подпись)</t>
  </si>
  <si>
    <t>(расшифровка подписи)</t>
  </si>
  <si>
    <t>«</t>
  </si>
  <si>
    <t>»</t>
  </si>
  <si>
    <t>экономической службы</t>
  </si>
  <si>
    <t>021</t>
  </si>
  <si>
    <t>051</t>
  </si>
  <si>
    <t>052</t>
  </si>
  <si>
    <t>080</t>
  </si>
  <si>
    <t>120</t>
  </si>
  <si>
    <t>130</t>
  </si>
  <si>
    <t>150</t>
  </si>
  <si>
    <t>170</t>
  </si>
  <si>
    <t>250</t>
  </si>
  <si>
    <t>возникновения</t>
  </si>
  <si>
    <t>(долговой инструмент)</t>
  </si>
  <si>
    <t>Глава по БК</t>
  </si>
  <si>
    <t>Итого по коду</t>
  </si>
  <si>
    <t>счета</t>
  </si>
  <si>
    <t>Вид финансового</t>
  </si>
  <si>
    <t>вложения</t>
  </si>
  <si>
    <t>код</t>
  </si>
  <si>
    <t>по БК</t>
  </si>
  <si>
    <t>нежных средств и (или) материальных</t>
  </si>
  <si>
    <t>Установлено недостач и хищений де-</t>
  </si>
  <si>
    <t>Причины</t>
  </si>
  <si>
    <t>отклонений</t>
  </si>
  <si>
    <t>520</t>
  </si>
  <si>
    <t>620</t>
  </si>
  <si>
    <t>1. Нефинансовые активы</t>
  </si>
  <si>
    <t>1. Движение основных средств</t>
  </si>
  <si>
    <t>013</t>
  </si>
  <si>
    <t>014</t>
  </si>
  <si>
    <t>015</t>
  </si>
  <si>
    <t>016</t>
  </si>
  <si>
    <t>017</t>
  </si>
  <si>
    <t>018</t>
  </si>
  <si>
    <t>Амортизация жилых помещений</t>
  </si>
  <si>
    <t>Амортизация нежилых помещений</t>
  </si>
  <si>
    <t>053</t>
  </si>
  <si>
    <t>054</t>
  </si>
  <si>
    <t>055</t>
  </si>
  <si>
    <t>Амортизация машин и оборудования</t>
  </si>
  <si>
    <t>Амортизация транспортных средств</t>
  </si>
  <si>
    <t>056</t>
  </si>
  <si>
    <t>057</t>
  </si>
  <si>
    <t>058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</si>
  <si>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</si>
  <si>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</si>
  <si>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</si>
  <si>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</si>
  <si>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х</t>
  </si>
  <si>
    <t>2.1. Нематериальные активы</t>
  </si>
  <si>
    <t>110</t>
  </si>
  <si>
    <t>Прочие непроизведенные активы</t>
  </si>
  <si>
    <t>153</t>
  </si>
  <si>
    <t>152</t>
  </si>
  <si>
    <t>151</t>
  </si>
  <si>
    <t>4. Движение материальных запасов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</si>
  <si>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</si>
  <si>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</si>
  <si>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</si>
  <si>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</si>
  <si>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</si>
  <si>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</si>
  <si>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</si>
  <si>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380</t>
  </si>
  <si>
    <t>420</t>
  </si>
  <si>
    <t>430</t>
  </si>
  <si>
    <t>310</t>
  </si>
  <si>
    <t>350</t>
  </si>
  <si>
    <t>410</t>
  </si>
  <si>
    <t>на начало года</t>
  </si>
  <si>
    <t>на конец года</t>
  </si>
  <si>
    <t>Остаток задолженности, руб.</t>
  </si>
  <si>
    <t>подлежит взысканию с виновных лиц</t>
  </si>
  <si>
    <t>022</t>
  </si>
  <si>
    <t>030</t>
  </si>
  <si>
    <t>031</t>
  </si>
  <si>
    <t>032</t>
  </si>
  <si>
    <t>041</t>
  </si>
  <si>
    <t>042</t>
  </si>
  <si>
    <t>043</t>
  </si>
  <si>
    <t>081</t>
  </si>
  <si>
    <t>090</t>
  </si>
  <si>
    <t>091</t>
  </si>
  <si>
    <t>092</t>
  </si>
  <si>
    <t>093</t>
  </si>
  <si>
    <t>100</t>
  </si>
  <si>
    <t>900</t>
  </si>
  <si>
    <t>033</t>
  </si>
  <si>
    <t>103</t>
  </si>
  <si>
    <t>102</t>
  </si>
  <si>
    <t>101</t>
  </si>
  <si>
    <t>АКТИВ</t>
  </si>
  <si>
    <t>I. Нефинансовые активы</t>
  </si>
  <si>
    <t>Амортизация иного движимого имущества учреждения</t>
  </si>
  <si>
    <t>023</t>
  </si>
  <si>
    <t>024</t>
  </si>
  <si>
    <t>недвижимое имущество учреждения (остаточная стоимость,</t>
  </si>
  <si>
    <r>
      <t>стр. 011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021) </t>
    </r>
  </si>
  <si>
    <t>иное движимое имущество учреждения (остаточная стоимость,</t>
  </si>
  <si>
    <r>
      <t>стр. 013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023)</t>
    </r>
  </si>
  <si>
    <t>034</t>
  </si>
  <si>
    <r>
      <t>предметы лизинга (остаточная стоимость, стр. 014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024) </t>
    </r>
  </si>
  <si>
    <t>код главы</t>
  </si>
  <si>
    <t>Реквизиты контрагента</t>
  </si>
  <si>
    <t>Утв. приказом Минфина РФ</t>
  </si>
  <si>
    <t>Нематериальные активы (балансовая стоимость, 010200000)*, всего</t>
  </si>
  <si>
    <t xml:space="preserve">иное движимое имущество учреждения (010230000)* </t>
  </si>
  <si>
    <t>предметы лизинга (010240000)*</t>
  </si>
  <si>
    <t>Амортизация нематериальных активов*</t>
  </si>
  <si>
    <t xml:space="preserve">иного движимого имущества учреждения (010439000)* </t>
  </si>
  <si>
    <t>предметов лизинга (010449000)*</t>
  </si>
  <si>
    <r>
      <t>Нематериальные активы (остаточная стоимость, стр. 040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050)</t>
    </r>
  </si>
  <si>
    <r>
      <t>стр. 042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052) </t>
    </r>
  </si>
  <si>
    <r>
      <t>предметы лизинга (остаточная стоимость, стр. 043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053) </t>
    </r>
  </si>
  <si>
    <t>063</t>
  </si>
  <si>
    <r>
      <t>Непроизведенные активы (балансовая стоимость, 010300000</t>
    </r>
    <r>
      <rPr>
        <sz val="10"/>
        <rFont val="Times New Roman"/>
        <family val="1"/>
      </rPr>
      <t>)</t>
    </r>
  </si>
  <si>
    <t>Материальные запасы (010500000)</t>
  </si>
  <si>
    <t>Вложения в нефинансовые активы (010600000)</t>
  </si>
  <si>
    <t>в иное движимое имущество учреждения (010630000)</t>
  </si>
  <si>
    <t>в недвижимое имущество учреждения (010610000)</t>
  </si>
  <si>
    <t>в предметы лизинга (010640000)</t>
  </si>
  <si>
    <t>094</t>
  </si>
  <si>
    <t>Нефинансовые активы в пути (010700000)</t>
  </si>
  <si>
    <t>недвижимое имущество учреждения в пути (010710000)</t>
  </si>
  <si>
    <t>104</t>
  </si>
  <si>
    <t>предметы лизинга в пути (010740000)</t>
  </si>
  <si>
    <t>иное движимое имущество учреждения в пути (010730000)</t>
  </si>
  <si>
    <t>140</t>
  </si>
  <si>
    <t>Затраты на изготовление готовой продукции, выполнените работ,</t>
  </si>
  <si>
    <t>услуг (010900000)</t>
  </si>
  <si>
    <t>Итого по разделу I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</si>
  <si>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</si>
  <si>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</si>
  <si>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</si>
  <si>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</si>
  <si>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</si>
  <si>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</si>
  <si>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</si>
  <si>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</si>
  <si>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</si>
  <si>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</si>
  <si>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</si>
  <si>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</t>
  </si>
  <si>
    <t>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</si>
  <si>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</si>
  <si>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</si>
  <si>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</si>
  <si>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</si>
  <si>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</si>
  <si>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</si>
  <si>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</si>
  <si>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</si>
  <si>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291</t>
  </si>
  <si>
    <t>292</t>
  </si>
  <si>
    <t>Расчеты по ущербу имуществу (020900000)</t>
  </si>
  <si>
    <t>Расчеты с подотчетными лицами (020800000)</t>
  </si>
  <si>
    <t>в рамках целевых иностранных кредитов (заимствований)</t>
  </si>
  <si>
    <t>(020720000)</t>
  </si>
  <si>
    <t>Расчеты по выданным авансам (020600000)</t>
  </si>
  <si>
    <t>Расчеты по доходам (020500000)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</si>
  <si>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</si>
  <si>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</si>
  <si>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</si>
  <si>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Финансовые вложения (020400000)</t>
  </si>
  <si>
    <t>331</t>
  </si>
  <si>
    <t>333</t>
  </si>
  <si>
    <t>371</t>
  </si>
  <si>
    <t>372</t>
  </si>
  <si>
    <t>373</t>
  </si>
  <si>
    <t>400</t>
  </si>
  <si>
    <t>Прочие расчеты с дебиторами (021000000)</t>
  </si>
  <si>
    <t>расчеты по НДС по приобретенным материальным ценностям,</t>
  </si>
  <si>
    <t>работам, услугам (021001000)</t>
  </si>
  <si>
    <t>расчеты с финансовым органом по наличным денежным</t>
  </si>
  <si>
    <t>средствам (021003000)</t>
  </si>
  <si>
    <t>Вложения в финансовые активы (021500000)</t>
  </si>
  <si>
    <t>ценные бумаги, кроме акций  (021520000)</t>
  </si>
  <si>
    <t>акции и иные формы участия в капитале (021530000)</t>
  </si>
  <si>
    <t>иные финансовые активы (021550000)</t>
  </si>
  <si>
    <t>+стр. 310+стр. 320+стр. 330+стр. 370 )</t>
  </si>
  <si>
    <r>
      <t>Итого по разделу II</t>
    </r>
    <r>
      <rPr>
        <sz val="10"/>
        <rFont val="Times New Roman"/>
        <family val="1"/>
      </rPr>
      <t xml:space="preserve"> (стр. 170+стр. 210+стр. 230+стр. 260+стр. 290+</t>
    </r>
  </si>
  <si>
    <t>БАЛАНС (стр. 150+стр. 400)</t>
  </si>
  <si>
    <t>ПАССИВ</t>
  </si>
  <si>
    <t>470</t>
  </si>
  <si>
    <t>471</t>
  </si>
  <si>
    <t>472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</si>
  <si>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</si>
  <si>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</si>
  <si>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</si>
  <si>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</si>
  <si>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</si>
  <si>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</si>
  <si>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</si>
  <si>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</si>
  <si>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</si>
  <si>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III. Обязательства</t>
  </si>
  <si>
    <t>Расчеты с кредиторами по долговым обязательствам (030100000)</t>
  </si>
  <si>
    <t>по долговым обязательствам в рублях (030110000)</t>
  </si>
  <si>
    <t>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</si>
  <si>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</si>
  <si>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</si>
  <si>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</si>
  <si>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</si>
  <si>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</t>
  </si>
  <si>
    <t>расчеты по налогу на прибыль организаций (030303000)</t>
  </si>
  <si>
    <t>расчеты по налогу на добавленную стоимость (030304000)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</si>
  <si>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</si>
  <si>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</si>
  <si>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</si>
  <si>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</si>
  <si>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</si>
  <si>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</si>
  <si>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</si>
  <si>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</si>
  <si>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</si>
  <si>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расходы будущих периодов (040150000)</t>
  </si>
  <si>
    <t>доходы будущих периодов (040140000)</t>
  </si>
  <si>
    <t>финансовый результат прошлых отчетных периодов (040130000)</t>
  </si>
  <si>
    <t>Финансовый результат хозяйствующего субъекта (040100000)</t>
  </si>
  <si>
    <t>IV. Финансовый результат</t>
  </si>
  <si>
    <r>
      <t>Итого по разделу III</t>
    </r>
    <r>
      <rPr>
        <sz val="10"/>
        <rFont val="Times New Roman"/>
        <family val="1"/>
      </rPr>
      <t xml:space="preserve"> (стр. 470+стр. 490+стр. 510+стр. 530)</t>
    </r>
  </si>
  <si>
    <t>Прочие расчеты с кредиторами (030400000)</t>
  </si>
  <si>
    <t>расчеты по средствам, полученным во временное распоряжение</t>
  </si>
  <si>
    <t>(030401000)</t>
  </si>
  <si>
    <t>расчеты с депонентами (030402000)</t>
  </si>
  <si>
    <t>расчеты по удержаниям из выплат по оплате труда (030403000)</t>
  </si>
  <si>
    <t>расхождений,</t>
  </si>
  <si>
    <t>по долговым обязательствам по целевым иностранным кредитам</t>
  </si>
  <si>
    <t>3.1. Непроизведенные активы</t>
  </si>
  <si>
    <t>БАЛАНС (стр. 600+стр. 620)</t>
  </si>
  <si>
    <t>от 25 марта 2011 г. № 33н</t>
  </si>
  <si>
    <t>0503760</t>
  </si>
  <si>
    <t>ПОЯСНИТЕЛЬНАЯ ЗАПИСКА</t>
  </si>
  <si>
    <t>К БАЛАНСУ УЧРЕЖДЕНИЯ</t>
  </si>
  <si>
    <t>Учреждение</t>
  </si>
  <si>
    <t>Обособленное подразделение</t>
  </si>
  <si>
    <t>Учредитель</t>
  </si>
  <si>
    <t>Наименование органа,</t>
  </si>
  <si>
    <t>осуществляющего</t>
  </si>
  <si>
    <t>полномочия учредителя</t>
  </si>
  <si>
    <t>к Балансу по форме</t>
  </si>
  <si>
    <t>0503730</t>
  </si>
  <si>
    <t>Периодичность  квартальная, годовая</t>
  </si>
  <si>
    <t>Главный</t>
  </si>
  <si>
    <t>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</si>
  <si>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</si>
  <si>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</si>
  <si>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</si>
  <si>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</si>
  <si>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</si>
  <si>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Руководитель планово-</t>
  </si>
  <si>
    <t>ОГРН</t>
  </si>
  <si>
    <t>ИНН</t>
  </si>
  <si>
    <t>КПП</t>
  </si>
  <si>
    <t>(наименование,  местонахождение)</t>
  </si>
  <si>
    <t>Форма 0503760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</si>
  <si>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</si>
  <si>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</si>
  <si>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</si>
  <si>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</si>
  <si>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</si>
  <si>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</si>
  <si>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Таблица № 4</t>
  </si>
  <si>
    <t>объекта учета</t>
  </si>
  <si>
    <t>Код счета</t>
  </si>
  <si>
    <t>бухгалтерского учета</t>
  </si>
  <si>
    <t>Характеристика метода оценки</t>
  </si>
  <si>
    <t>и момент отражения операции в учете</t>
  </si>
  <si>
    <t>Правовое</t>
  </si>
  <si>
    <t>обоснование</t>
  </si>
  <si>
    <t>Сведения о результатах мероприятий внутреннего контроля</t>
  </si>
  <si>
    <t>Таблица № 5</t>
  </si>
  <si>
    <t>Тип контрольных</t>
  </si>
  <si>
    <t>мероприятий</t>
  </si>
  <si>
    <t>мероприятия</t>
  </si>
  <si>
    <t>Выявленные</t>
  </si>
  <si>
    <t>нарушения</t>
  </si>
  <si>
    <t>Меры по устранению</t>
  </si>
  <si>
    <t>выявленных нарушений</t>
  </si>
  <si>
    <t>Сведения о результатах внешних контрольных мероприятий</t>
  </si>
  <si>
    <t>Таблица № 7</t>
  </si>
  <si>
    <t>Результаты проверки</t>
  </si>
  <si>
    <t>проверки</t>
  </si>
  <si>
    <t>контрольного органа</t>
  </si>
  <si>
    <t>Тема проверки</t>
  </si>
  <si>
    <t>Меры по результатам</t>
  </si>
  <si>
    <t>Таблица № 6</t>
  </si>
  <si>
    <t>Сведения о проведении инвентаризаций</t>
  </si>
  <si>
    <t>Меры</t>
  </si>
  <si>
    <t>по устранению</t>
  </si>
  <si>
    <t>выявленных</t>
  </si>
  <si>
    <t>расхождений</t>
  </si>
  <si>
    <t>Проведение инвентаризации</t>
  </si>
  <si>
    <t>(расхождения)</t>
  </si>
  <si>
    <t>код счета</t>
  </si>
  <si>
    <t>бухгалтерского</t>
  </si>
  <si>
    <t>учета</t>
  </si>
  <si>
    <t>причина</t>
  </si>
  <si>
    <t>дата</t>
  </si>
  <si>
    <t>приказ о проведении</t>
  </si>
  <si>
    <t>номер</t>
  </si>
  <si>
    <t>0503761</t>
  </si>
  <si>
    <t>Сведения о количестве обособленных подразделений</t>
  </si>
  <si>
    <t>Подразделение</t>
  </si>
  <si>
    <t>наименование</t>
  </si>
  <si>
    <t>по плану</t>
  </si>
  <si>
    <t>фактически</t>
  </si>
  <si>
    <t>изменений</t>
  </si>
  <si>
    <t>Сведения об исполнении мероприятий в рамках субсидий на иные цели</t>
  </si>
  <si>
    <t>и бюджетных инвестиций</t>
  </si>
  <si>
    <t>Наименование субсидии</t>
  </si>
  <si>
    <t>(бюджетной инвестиции)</t>
  </si>
  <si>
    <t>цели</t>
  </si>
  <si>
    <t>плановых</t>
  </si>
  <si>
    <t>назначений, руб.</t>
  </si>
  <si>
    <t>0503767</t>
  </si>
  <si>
    <t>Сведения о целевых иностранных кредитах</t>
  </si>
  <si>
    <t>кредитора</t>
  </si>
  <si>
    <t>Соглашение о кредите</t>
  </si>
  <si>
    <t>Цель</t>
  </si>
  <si>
    <t>использования</t>
  </si>
  <si>
    <t>заемных</t>
  </si>
  <si>
    <t>средств</t>
  </si>
  <si>
    <t>использованного</t>
  </si>
  <si>
    <t>кредита, руб.</t>
  </si>
  <si>
    <t>0503768</t>
  </si>
  <si>
    <t>Счет аналитического учета</t>
  </si>
  <si>
    <t>Наличие</t>
  </si>
  <si>
    <t>Поступление</t>
  </si>
  <si>
    <t>(увеличение)</t>
  </si>
  <si>
    <t>Выбытие</t>
  </si>
  <si>
    <t>(уменьшение)</t>
  </si>
  <si>
    <t>1.1. Основные средства</t>
  </si>
  <si>
    <t>Производственный и хозяйственный инвентарь</t>
  </si>
  <si>
    <t>0101Х6000</t>
  </si>
  <si>
    <t>010100000</t>
  </si>
  <si>
    <t>Жилые помещения</t>
  </si>
  <si>
    <t xml:space="preserve"> 0101Х1000</t>
  </si>
  <si>
    <t>Нежилые помещения</t>
  </si>
  <si>
    <t>0101Х2000</t>
  </si>
  <si>
    <t>0101Х3000</t>
  </si>
  <si>
    <t>0101Х4000</t>
  </si>
  <si>
    <t>0101Х5000</t>
  </si>
  <si>
    <t>Сооружения</t>
  </si>
  <si>
    <t>0101Х8000</t>
  </si>
  <si>
    <t>0101Х7000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</si>
  <si>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</si>
  <si>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</si>
  <si>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</si>
  <si>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</si>
  <si>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010400000</t>
  </si>
  <si>
    <t>1.2. Амортизация основных средств</t>
  </si>
  <si>
    <t>0104Х1000</t>
  </si>
  <si>
    <t>0104Х3000</t>
  </si>
  <si>
    <t>0104Х2000</t>
  </si>
  <si>
    <t>Форма 0503768 с. 2</t>
  </si>
  <si>
    <t>0104Х6000</t>
  </si>
  <si>
    <t>0104Х8000</t>
  </si>
  <si>
    <t>0104Х7000</t>
  </si>
  <si>
    <t>0104Х4000</t>
  </si>
  <si>
    <t>0104Х5000</t>
  </si>
  <si>
    <t>1.3. Вложения в основные средства</t>
  </si>
  <si>
    <t>0106Х1000</t>
  </si>
  <si>
    <t>0107Х1000</t>
  </si>
  <si>
    <t>2. Движение нематериальных активов</t>
  </si>
  <si>
    <t>0102Х0000</t>
  </si>
  <si>
    <t>2.2. Амортизация нематериальных активов</t>
  </si>
  <si>
    <t>0104Х9000</t>
  </si>
  <si>
    <t>2.3. Вложения в нематериальные активы</t>
  </si>
  <si>
    <t>0106Х2000</t>
  </si>
  <si>
    <t>3. Движение непроизведенных активов</t>
  </si>
  <si>
    <t>010300000</t>
  </si>
  <si>
    <t>Земля</t>
  </si>
  <si>
    <t>0103Х1000</t>
  </si>
  <si>
    <t>0103Х2000</t>
  </si>
  <si>
    <t>Ресурсы недр</t>
  </si>
  <si>
    <t>0103Х3000</t>
  </si>
  <si>
    <t>3.2. Капитальные вложения в непроизведенные активы</t>
  </si>
  <si>
    <t>0106Х3000</t>
  </si>
  <si>
    <t>010500000</t>
  </si>
  <si>
    <t>4.1. Материальные запасы</t>
  </si>
  <si>
    <t>0106Х4000</t>
  </si>
  <si>
    <t>0107Х3000</t>
  </si>
  <si>
    <t>Форма 0503768 с. 3</t>
  </si>
  <si>
    <t>2. Недвижимое и особо ценное имущество учреждения</t>
  </si>
  <si>
    <t>1.1. Основные средства, всего</t>
  </si>
  <si>
    <t>из них</t>
  </si>
  <si>
    <t>недвижимое имущество</t>
  </si>
  <si>
    <t>особо ценное имущество</t>
  </si>
  <si>
    <t>311</t>
  </si>
  <si>
    <t>312</t>
  </si>
  <si>
    <t>1.2. Амортизация основных средств, всего</t>
  </si>
  <si>
    <t>321</t>
  </si>
  <si>
    <t>322</t>
  </si>
  <si>
    <t>1.3. Вложения в основные средства, всего</t>
  </si>
  <si>
    <t>1.4. Основные средства в пути, всего</t>
  </si>
  <si>
    <t>010110000</t>
  </si>
  <si>
    <t>010120000</t>
  </si>
  <si>
    <t>010410000</t>
  </si>
  <si>
    <t>332</t>
  </si>
  <si>
    <t>340</t>
  </si>
  <si>
    <t>341</t>
  </si>
  <si>
    <t>342</t>
  </si>
  <si>
    <t>010611000</t>
  </si>
  <si>
    <t>010621000</t>
  </si>
  <si>
    <t>2.1. Нематериальные активы, всего</t>
  </si>
  <si>
    <t>352</t>
  </si>
  <si>
    <t>362</t>
  </si>
  <si>
    <t>010220000</t>
  </si>
  <si>
    <t>010429000</t>
  </si>
  <si>
    <t>Форма 0503768 с. 4</t>
  </si>
  <si>
    <t>2.2. Амортизация нематериальных активов, всего</t>
  </si>
  <si>
    <t>2.3. Вложения в нематериальные активы, всего</t>
  </si>
  <si>
    <t>010622000</t>
  </si>
  <si>
    <t>390</t>
  </si>
  <si>
    <t>412</t>
  </si>
  <si>
    <t>422</t>
  </si>
  <si>
    <t>432</t>
  </si>
  <si>
    <t>010310000</t>
  </si>
  <si>
    <t>010613000</t>
  </si>
  <si>
    <t>3.2. Вложения в непроизведенные активы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</si>
  <si>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</si>
  <si>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</si>
  <si>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</si>
  <si>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</si>
  <si>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</si>
  <si>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</si>
  <si>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</si>
  <si>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>Забалансовый счет</t>
  </si>
  <si>
    <t>непроизведенное имущество</t>
  </si>
  <si>
    <t>движимое</t>
  </si>
  <si>
    <t>1. Имущество, полученное в пользование</t>
  </si>
  <si>
    <t>01</t>
  </si>
  <si>
    <t>451</t>
  </si>
  <si>
    <t>452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</si>
  <si>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</si>
  <si>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</si>
  <si>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</si>
  <si>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</si>
  <si>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</si>
  <si>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</si>
  <si>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4. Материальные ценности, оплаченные</t>
  </si>
  <si>
    <t>по централизованному снабжению, всего</t>
  </si>
  <si>
    <t>основные средства</t>
  </si>
  <si>
    <t>05</t>
  </si>
  <si>
    <t>480</t>
  </si>
  <si>
    <t>481</t>
  </si>
  <si>
    <t>482</t>
  </si>
  <si>
    <t>483</t>
  </si>
  <si>
    <t>материальные запасы</t>
  </si>
  <si>
    <t>484</t>
  </si>
  <si>
    <t>особо ценное движимое имущество</t>
  </si>
  <si>
    <t>07</t>
  </si>
  <si>
    <t>5. Переходящие награды, призы, кубки и ценные подарки,</t>
  </si>
  <si>
    <t>сувениры</t>
  </si>
  <si>
    <t>Форма 0503768 с. 6</t>
  </si>
  <si>
    <t>21</t>
  </si>
  <si>
    <t>6. Основные средства, стоимостью до 3000 рублей</t>
  </si>
  <si>
    <t>включительно в эксплуатации</t>
  </si>
  <si>
    <t>иное движимое имущество</t>
  </si>
  <si>
    <t>22</t>
  </si>
  <si>
    <t>7. Материальные ценности, полученные</t>
  </si>
  <si>
    <t>по централизованному снабжению</t>
  </si>
  <si>
    <t>521</t>
  </si>
  <si>
    <t>522</t>
  </si>
  <si>
    <t>523</t>
  </si>
  <si>
    <t>524</t>
  </si>
  <si>
    <t>23</t>
  </si>
  <si>
    <t>8. Периодические издания для пользования</t>
  </si>
  <si>
    <t>9. Имущество, переданное в доверительное управление</t>
  </si>
  <si>
    <t>24</t>
  </si>
  <si>
    <t>540</t>
  </si>
  <si>
    <t>541</t>
  </si>
  <si>
    <t>542</t>
  </si>
  <si>
    <t>543</t>
  </si>
  <si>
    <t>544</t>
  </si>
  <si>
    <t>545</t>
  </si>
  <si>
    <t>546</t>
  </si>
  <si>
    <t>547</t>
  </si>
  <si>
    <t>Форма 0503768 с. 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</si>
  <si>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</si>
  <si>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</si>
  <si>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</si>
  <si>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</si>
  <si>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</si>
  <si>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</si>
  <si>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</si>
  <si>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</si>
  <si>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</si>
  <si>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10. Имущество, переданное в возмездное пользование</t>
  </si>
  <si>
    <t>(аренду)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</si>
  <si>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</si>
  <si>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</si>
  <si>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</si>
  <si>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</si>
  <si>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</si>
  <si>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</si>
  <si>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</si>
  <si>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нематериальные активы</t>
  </si>
  <si>
    <t>565</t>
  </si>
  <si>
    <t>566</t>
  </si>
  <si>
    <t>567</t>
  </si>
  <si>
    <t>0503769</t>
  </si>
  <si>
    <t>Сведения по дебиторской и кредиторской задолженности учреждения</t>
  </si>
  <si>
    <t>(дебиторская / кредиторская)</t>
  </si>
  <si>
    <t>Номер счета</t>
  </si>
  <si>
    <t>В том числе нереальная к взысканию (просроченная) задолженность</t>
  </si>
  <si>
    <t>наименование дебитора</t>
  </si>
  <si>
    <t>(кредитора)</t>
  </si>
  <si>
    <t>причина образования</t>
  </si>
  <si>
    <t>Итого по</t>
  </si>
  <si>
    <t>коду счета</t>
  </si>
  <si>
    <t>крупные сделки</t>
  </si>
  <si>
    <t>сделки с заинтересованностью</t>
  </si>
  <si>
    <t>0503771</t>
  </si>
  <si>
    <t>Итого по счету</t>
  </si>
  <si>
    <t>0503772</t>
  </si>
  <si>
    <t>Сведения о суммах заимствований</t>
  </si>
  <si>
    <t>на конец периода</t>
  </si>
  <si>
    <t>Возникновение задолженности</t>
  </si>
  <si>
    <t>вид</t>
  </si>
  <si>
    <t>документ-основание</t>
  </si>
  <si>
    <t>Срок погашения</t>
  </si>
  <si>
    <t>задолженности</t>
  </si>
  <si>
    <t>(окончания действия</t>
  </si>
  <si>
    <t>контрагента</t>
  </si>
  <si>
    <t>обязательства)</t>
  </si>
  <si>
    <t>0503773</t>
  </si>
  <si>
    <t>Сведения об изменении остатков валюты баланса учреждения</t>
  </si>
  <si>
    <t>при реорганизации</t>
  </si>
  <si>
    <t xml:space="preserve">на конец </t>
  </si>
  <si>
    <t xml:space="preserve">отчетного </t>
  </si>
  <si>
    <t>Основные средства (балансовая стоимость, 010100000)*, всего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</si>
  <si>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</si>
  <si>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</si>
  <si>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</si>
  <si>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</si>
  <si>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Амортизация недвижимого имущества учреждения (010410000)*</t>
  </si>
  <si>
    <t>Амортизация особо ценного движимого имущества учреждения</t>
  </si>
  <si>
    <t xml:space="preserve">(010420000)* </t>
  </si>
  <si>
    <t>(010430000)*</t>
  </si>
  <si>
    <t>Амортизация предметов лизинга (010440000)*</t>
  </si>
  <si>
    <t xml:space="preserve">особо ценное движимое имущество учреждения (остаточная </t>
  </si>
  <si>
    <r>
      <t>стоимость, стр. 012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022)</t>
    </r>
  </si>
  <si>
    <t>Форма 0503773 с. 2</t>
  </si>
  <si>
    <t xml:space="preserve">особо ценное движимое имущество учреждения (010220000)* </t>
  </si>
  <si>
    <t xml:space="preserve">особо ценное движимое имущество учреждения (010429000)* </t>
  </si>
  <si>
    <t>особо ценное имущество учреждения (остаточная стоимость,</t>
  </si>
  <si>
    <t xml:space="preserve">особо ценное движимое имущество учреждения (010520000)* </t>
  </si>
  <si>
    <t>в особо ценное движимое имущество учреждения (010620000)</t>
  </si>
  <si>
    <t>Форма 0503773 с. 3</t>
  </si>
  <si>
    <t>особо ценное имущество учреждения в пути (010720000)</t>
  </si>
  <si>
    <t>(стр. 030+стр. 060+стр. 070+стр. 080+стр. 090+стр. 100+стр. 140)</t>
  </si>
  <si>
    <t>на лицевых счетах в органе казначейства (020111000)</t>
  </si>
  <si>
    <t>средства в органе казначейства в пути (020113000)</t>
  </si>
  <si>
    <t>на счетах в кредитной организации (020121000)</t>
  </si>
  <si>
    <t>средства в кредитной организации в пути (020123000)</t>
  </si>
  <si>
    <t>средства в иностранной валюте на счетах в кредитной</t>
  </si>
  <si>
    <t>организации (020127000)</t>
  </si>
  <si>
    <t>средства, размещенные на депозиты в кредитной организации</t>
  </si>
  <si>
    <t>(020122000)</t>
  </si>
  <si>
    <t>Форма 0503773 с. 4</t>
  </si>
  <si>
    <t>Расчеты по кредитам, займам (ссудам) (020700000)</t>
  </si>
  <si>
    <t>по представленным кредитам, займам (ссудам) (020710000)</t>
  </si>
  <si>
    <t>расчеты с прочими дебиторами (021005000)</t>
  </si>
  <si>
    <t>335</t>
  </si>
  <si>
    <t>расчеты с учредителем (021006000)</t>
  </si>
  <si>
    <t>336</t>
  </si>
  <si>
    <t>Форма 0503773 с. 5</t>
  </si>
  <si>
    <t>страхование (030302000, 030306000)</t>
  </si>
  <si>
    <t>расчеты по иным платежам в бюджет (030305000, 0303012000,</t>
  </si>
  <si>
    <t>030313000)</t>
  </si>
  <si>
    <t>расчеты по страховым взносам на медицинское и пенсионное</t>
  </si>
  <si>
    <t xml:space="preserve">страхование (030307000, 030308000, 030309000, 030310000, </t>
  </si>
  <si>
    <r>
      <t>стр. 041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стр. 051) </t>
    </r>
  </si>
  <si>
    <t>Форма 0503773 с. 6</t>
  </si>
  <si>
    <t>внутриведомственные расчеты (030404000)</t>
  </si>
  <si>
    <t>расчеты с прочими кредиторами (030406000)</t>
  </si>
  <si>
    <t>536</t>
  </si>
  <si>
    <t>* Данные по этим строкам в валюту баланса не входят.</t>
  </si>
  <si>
    <t>0503776</t>
  </si>
  <si>
    <t>Сведения о задолженности по ущербу, причиненному имуществу</t>
  </si>
  <si>
    <t>по деятельности</t>
  </si>
  <si>
    <t>с целевыми</t>
  </si>
  <si>
    <t>по оказанию услуг</t>
  </si>
  <si>
    <t>средствами</t>
  </si>
  <si>
    <t>(работ)</t>
  </si>
  <si>
    <t>0503779</t>
  </si>
  <si>
    <t>Сведения об остатках денежных средств учреждения</t>
  </si>
  <si>
    <t>На начало года</t>
  </si>
  <si>
    <t>На конец отчетного периода</t>
  </si>
  <si>
    <t>(банковского (лицевого) счета/</t>
  </si>
  <si>
    <t>остаток</t>
  </si>
  <si>
    <t>средства</t>
  </si>
  <si>
    <t>код валюты по ОКВ)</t>
  </si>
  <si>
    <t>в пути</t>
  </si>
  <si>
    <t>на счете</t>
  </si>
  <si>
    <t>1 Счета в кредитных</t>
  </si>
  <si>
    <t>020120000</t>
  </si>
  <si>
    <t>организациях</t>
  </si>
  <si>
    <t>Итого по разделу 1</t>
  </si>
  <si>
    <t>2 Счета в финансовом органе</t>
  </si>
  <si>
    <t>020110000</t>
  </si>
  <si>
    <t>Итого по разделу 2</t>
  </si>
  <si>
    <t>3 Средства в Кассе учреждения</t>
  </si>
  <si>
    <t>020134000</t>
  </si>
  <si>
    <t>Итого по разделу 3</t>
  </si>
  <si>
    <t>Единица измерения  руб.</t>
  </si>
  <si>
    <t>Результат инвентаризации</t>
  </si>
  <si>
    <t>Штатная численность работников, чел.</t>
  </si>
  <si>
    <t>0503766</t>
  </si>
  <si>
    <t>Сведения о движении нефинансовых активов учреждения</t>
  </si>
  <si>
    <t>Амортизация сооружений</t>
  </si>
  <si>
    <t>4.2. Вложения в  материальные запасы</t>
  </si>
  <si>
    <t>Сведения о финансовых вложениях учреждения</t>
  </si>
  <si>
    <t>особо ценное движимое имущество учреждения (010120000)*</t>
  </si>
  <si>
    <t>030311000)</t>
  </si>
  <si>
    <t>Бюджетное учреждение</t>
  </si>
  <si>
    <t>92. 34. 3</t>
  </si>
  <si>
    <t>Прочая зрелищно-развлекательная деятельность, не включенная в другие группировки</t>
  </si>
  <si>
    <t>Устав</t>
  </si>
  <si>
    <t>плановая</t>
  </si>
  <si>
    <t>26 р.</t>
  </si>
  <si>
    <t>02.11.2012</t>
  </si>
  <si>
    <t>02.11 - 22.11.2012</t>
  </si>
  <si>
    <t>расхождений нет</t>
  </si>
  <si>
    <t>Глава администрации ________________   Г.Г. Челтыгмашев</t>
  </si>
  <si>
    <t xml:space="preserve">Главный бухгалтер ________________   Т.Ф. Вербовская    </t>
  </si>
  <si>
    <t xml:space="preserve">"25"    января    2013  г.         </t>
  </si>
  <si>
    <t>Амортизация производственного и хозяйственного инвентаря</t>
  </si>
  <si>
    <r>
      <t>Основные средства (остаточная стоимость, стр. 010</t>
    </r>
    <r>
      <rPr>
        <b/>
        <i/>
        <sz val="10"/>
        <rFont val="Arial Cyr"/>
        <family val="0"/>
      </rPr>
      <t>–</t>
    </r>
    <r>
      <rPr>
        <b/>
        <i/>
        <sz val="10"/>
        <rFont val="Times New Roman"/>
        <family val="1"/>
      </rPr>
      <t xml:space="preserve">стр. 020) </t>
    </r>
  </si>
  <si>
    <t>разделение баланса</t>
  </si>
  <si>
    <t>января</t>
  </si>
  <si>
    <t>13</t>
  </si>
  <si>
    <t>МБУ "СДК" администрации Разъезженского сельсовета</t>
  </si>
  <si>
    <t>администрация Разъезженского сельсовета</t>
  </si>
  <si>
    <t>Г.Г. Челтыгмашев</t>
  </si>
  <si>
    <t>Т.Ф. Вербовская</t>
  </si>
  <si>
    <t>Приложение</t>
  </si>
  <si>
    <t>к Инструкции о порядке составления, представления и утверждения</t>
  </si>
  <si>
    <t>годовой, квартальной и месячной бухгалтерской отчетности государственных</t>
  </si>
  <si>
    <t>(муниципальных) бюджетных и автономных учреждений,</t>
  </si>
  <si>
    <t>утв. приказом Минфина РФ</t>
  </si>
  <si>
    <t>Справка</t>
  </si>
  <si>
    <t>по заключению учреждением счетов бухгалтерского учета отчетного финансового года</t>
  </si>
  <si>
    <t>0503710</t>
  </si>
  <si>
    <t>Муниципальные Бюджетные Учреждения  администрации Разъезженского сельсовета</t>
  </si>
  <si>
    <t>Периодичность   годовая</t>
  </si>
  <si>
    <t>Единица измерения руб.</t>
  </si>
  <si>
    <t>Остаток на 1 января года, следующего</t>
  </si>
  <si>
    <t>Заключительные записи по счету</t>
  </si>
  <si>
    <t>за отчетным  (до заключительных записей)</t>
  </si>
  <si>
    <t>деятельность</t>
  </si>
  <si>
    <t>деятельность по ока-</t>
  </si>
  <si>
    <t xml:space="preserve">номер счета </t>
  </si>
  <si>
    <t>040130000</t>
  </si>
  <si>
    <t>деятельность с</t>
  </si>
  <si>
    <t>деятельность по</t>
  </si>
  <si>
    <t>с целевыми средствами</t>
  </si>
  <si>
    <t>занию услуг (работ)</t>
  </si>
  <si>
    <t>целевыми средствами</t>
  </si>
  <si>
    <t>оказанию услуг (работ)</t>
  </si>
  <si>
    <t>по дебету</t>
  </si>
  <si>
    <t>по кредиту</t>
  </si>
  <si>
    <t>40101100</t>
  </si>
  <si>
    <t>08 01 4409501 019 241</t>
  </si>
  <si>
    <t>08 01 4429501 019 241</t>
  </si>
  <si>
    <t>08 01 8600000 019 241</t>
  </si>
  <si>
    <t xml:space="preserve">08 01 8610000 019 241 </t>
  </si>
  <si>
    <t xml:space="preserve">08 01 5201501 019 241 </t>
  </si>
  <si>
    <t xml:space="preserve">08 01 5220442 019 241 </t>
  </si>
  <si>
    <t xml:space="preserve">08 01 9220442 019 241 </t>
  </si>
  <si>
    <t>40101200</t>
  </si>
  <si>
    <t>08 01 4409501 019 211</t>
  </si>
  <si>
    <t>08 01 4409501 019 213</t>
  </si>
  <si>
    <t>08 01 4409501 019 221</t>
  </si>
  <si>
    <t>08 01 4409501 019 222</t>
  </si>
  <si>
    <t>08 01 4409501 019 223</t>
  </si>
  <si>
    <t>08 01 4409501 019 340</t>
  </si>
  <si>
    <t>08 01 4429501 019 211</t>
  </si>
  <si>
    <t>08 01 4429501 019 213</t>
  </si>
  <si>
    <t>08 01 4429501 019 226</t>
  </si>
  <si>
    <t>08 01 4429501 019 340</t>
  </si>
  <si>
    <t>08 01 5201500 019 211</t>
  </si>
  <si>
    <t>08 01 5201500 019 213</t>
  </si>
  <si>
    <t>08 01 5220442 019 310</t>
  </si>
  <si>
    <t>08 01 8600000 019 211</t>
  </si>
  <si>
    <t>08 01 8600000 019 213</t>
  </si>
  <si>
    <t>08 01 8610000 019 211</t>
  </si>
  <si>
    <t>08 01 8610000 019 213</t>
  </si>
  <si>
    <t>08 01 9220442 019 310</t>
  </si>
  <si>
    <t>Итого</t>
  </si>
  <si>
    <t>Руководитель финансово-</t>
  </si>
  <si>
    <t>(наименование, ОГРН, ИНН, КПП, местонахождение)</t>
  </si>
  <si>
    <t>гл. бухгалтер</t>
  </si>
  <si>
    <t>СПРАВКА</t>
  </si>
  <si>
    <t>по консолидируемым расчетам учреждения</t>
  </si>
  <si>
    <t>0503725</t>
  </si>
  <si>
    <t>Головное учреждение</t>
  </si>
  <si>
    <t xml:space="preserve">бюджет </t>
  </si>
  <si>
    <t>Периодичность   квартальная</t>
  </si>
  <si>
    <t>Контрагент</t>
  </si>
  <si>
    <t>Код корреспондирующего</t>
  </si>
  <si>
    <t>счета бухгалтерского</t>
  </si>
  <si>
    <t>подразделения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</si>
  <si>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</si>
  <si>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08 01</t>
  </si>
  <si>
    <t>130405000</t>
  </si>
  <si>
    <t>Предоставление субсидии сельским бюджетным учреждениям - библиотекам - на выполнение муниципального задания</t>
  </si>
  <si>
    <t>Средства на введение новых систем оплаты труда</t>
  </si>
  <si>
    <t>08 01 8600000 019  241</t>
  </si>
  <si>
    <t>Субсидии сельским бюджетным учреждениям - дворцам и домам культуры, другим учрежденим культуры</t>
  </si>
  <si>
    <t>08 01 8610000 019  241</t>
  </si>
  <si>
    <t>130405001</t>
  </si>
  <si>
    <t>Выплаты обеспечивающие уровень заработной платы работников бюджтной сферы не ниже размера минимальной заработной платы, установленного в Красноярском крае за счет средств краевого бюджета</t>
  </si>
  <si>
    <t>08 01 5201501 019  241</t>
  </si>
  <si>
    <t>130405002</t>
  </si>
  <si>
    <t>в том числе по номеру счета</t>
  </si>
  <si>
    <t>денежные расчеты</t>
  </si>
  <si>
    <t>неденежные расчеты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</si>
  <si>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</si>
  <si>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08 01 5220442 019  241</t>
  </si>
  <si>
    <t>Софинансирование на приобретение компьютерной техники для муниципальных библиотек сельских поселений и муниципальных учреждений культуры музейного типа</t>
  </si>
  <si>
    <t>08 01 9220442 019  241</t>
  </si>
  <si>
    <t>КВФО  5</t>
  </si>
  <si>
    <t>ОТЧЕТ</t>
  </si>
  <si>
    <t>об обязательствах, принятых учреждением</t>
  </si>
  <si>
    <t>0503738</t>
  </si>
  <si>
    <t>Наименование органа, осуществля-</t>
  </si>
  <si>
    <t>ющего полномочия учредителя</t>
  </si>
  <si>
    <t>Вид финансового обеспечения</t>
  </si>
  <si>
    <t>(деятельности) учреждения</t>
  </si>
  <si>
    <t>Периодичность   полугодовая, годовая</t>
  </si>
  <si>
    <t>Принято</t>
  </si>
  <si>
    <t>Исполнено</t>
  </si>
  <si>
    <t>Не исполнено</t>
  </si>
  <si>
    <t>вида</t>
  </si>
  <si>
    <t>обязательств</t>
  </si>
  <si>
    <t>денежных обязательств</t>
  </si>
  <si>
    <t>денежных</t>
  </si>
  <si>
    <t>принятых</t>
  </si>
  <si>
    <t>расходов</t>
  </si>
  <si>
    <t>назначений на</t>
  </si>
  <si>
    <t>из них сверх</t>
  </si>
  <si>
    <t>(выбытий)</t>
  </si>
  <si>
    <t>12</t>
  </si>
  <si>
    <t>утвержденных</t>
  </si>
  <si>
    <t>назначений</t>
  </si>
  <si>
    <t>1. Обязательства по расхо-</t>
  </si>
  <si>
    <t>200</t>
  </si>
  <si>
    <t>дам (выплатам), всего</t>
  </si>
  <si>
    <t>08 01 4409500 019 211</t>
  </si>
  <si>
    <t>08 01 4409500 019 213</t>
  </si>
  <si>
    <t>08 01 4409500 019 221</t>
  </si>
  <si>
    <t>08 01 4409500 019 222</t>
  </si>
  <si>
    <t>08 01 4409500 019 223</t>
  </si>
  <si>
    <t>08 01 4409500 019 340</t>
  </si>
  <si>
    <t xml:space="preserve">08 01 5201500 019 211 </t>
  </si>
  <si>
    <t xml:space="preserve">08 01 5201500 019 213 </t>
  </si>
  <si>
    <t>08 01 4429500 019 211</t>
  </si>
  <si>
    <t>08 01 4429500 019 213</t>
  </si>
  <si>
    <t>08 01 4429500 019 226</t>
  </si>
  <si>
    <t>08 01 4429500 019 340</t>
  </si>
  <si>
    <t>ОБ ИСПОЛНЕНИИ УЧРЕЖДЕНИЕМ ПЛАНА ЕГО ФИНАНСОВО-ХОЗЯЙСТВЕННОЙ ДЕЯТЕЛЬНОСТИ</t>
  </si>
  <si>
    <t>0503737</t>
  </si>
  <si>
    <t>Наименование органа, осуществляющего</t>
  </si>
  <si>
    <t>Вид финансового обеспечения (деятельности)</t>
  </si>
  <si>
    <t>Периодичность   квартальная, годовая</t>
  </si>
  <si>
    <t>1. Доходы учреждения</t>
  </si>
  <si>
    <t>Исполнено плановых назначений</t>
  </si>
  <si>
    <t>анали-</t>
  </si>
  <si>
    <t>через лицевые</t>
  </si>
  <si>
    <t>через банковс-</t>
  </si>
  <si>
    <t>через кассу</t>
  </si>
  <si>
    <t>некассовыми</t>
  </si>
  <si>
    <t>итого</t>
  </si>
  <si>
    <t>тики</t>
  </si>
  <si>
    <t>кие счета</t>
  </si>
  <si>
    <t>учреждения</t>
  </si>
  <si>
    <t>операциями</t>
  </si>
  <si>
    <t>Доходы — всего</t>
  </si>
  <si>
    <t>Доходы от собственности</t>
  </si>
  <si>
    <t>от аренды активов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</si>
  <si>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</si>
  <si>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</si>
  <si>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</si>
  <si>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</t>
  </si>
  <si>
    <t>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</si>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</sst>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_-* #,##0.0\ _р_._-;\-* #,##0.0\ _р_._-;_-* &quot;-&quot;??\ 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b/>
      <i/>
      <sz val="7.5"/>
      <name val="Times New Roman"/>
      <family val="1"/>
    </font>
    <font>
      <sz val="11.5"/>
      <name val="Arial"/>
      <family val="2"/>
    </font>
    <font>
      <b/>
      <sz val="11.5"/>
      <color indexed="8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i/>
      <sz val="13"/>
      <color indexed="63"/>
      <name val="Arial"/>
      <family val="2"/>
    </font>
    <font>
      <b/>
      <sz val="11.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double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medium"/>
    </border>
    <border>
      <left/>
      <right style="double"/>
      <top style="medium"/>
      <bottom style="thin"/>
    </border>
    <border>
      <left style="double"/>
      <right/>
      <top style="thin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0" fillId="21" borderId="7" applyNumberFormat="0" applyAlignment="0" applyProtection="0"/>
    <xf numFmtId="0" fontId="49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5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4" fontId="1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 wrapText="1"/>
    </xf>
    <xf numFmtId="0" fontId="12" fillId="0" borderId="0" xfId="42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2" fillId="0" borderId="13" xfId="42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4" fillId="0" borderId="0" xfId="0" applyFont="1" applyAlignment="1">
      <alignment horizontal="justify" vertical="center" wrapText="1"/>
    </xf>
    <xf numFmtId="49" fontId="0" fillId="0" borderId="0" xfId="0" applyNumberFormat="1" applyAlignment="1">
      <alignment/>
    </xf>
    <xf numFmtId="49" fontId="34" fillId="0" borderId="0" xfId="0" applyNumberFormat="1" applyFont="1" applyAlignment="1">
      <alignment horizontal="justify" vertical="center" wrapText="1"/>
    </xf>
    <xf numFmtId="0" fontId="36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6" fillId="0" borderId="0" xfId="0" applyFont="1" applyAlignment="1">
      <alignment/>
    </xf>
    <xf numFmtId="0" fontId="43" fillId="0" borderId="0" xfId="0" applyFont="1" applyAlignment="1">
      <alignment horizontal="justify" vertical="center" wrapText="1"/>
    </xf>
    <xf numFmtId="0" fontId="39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3" fillId="0" borderId="14" xfId="0" applyFont="1" applyBorder="1" applyAlignment="1">
      <alignment horizontal="justify" vertical="center" wrapText="1"/>
    </xf>
    <xf numFmtId="49" fontId="43" fillId="0" borderId="14" xfId="0" applyNumberFormat="1" applyFont="1" applyBorder="1" applyAlignment="1">
      <alignment vertical="center" wrapText="1"/>
    </xf>
    <xf numFmtId="49" fontId="43" fillId="0" borderId="14" xfId="0" applyNumberFormat="1" applyFont="1" applyBorder="1" applyAlignment="1">
      <alignment horizontal="justify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7" fillId="0" borderId="19" xfId="42" applyFont="1" applyBorder="1" applyAlignment="1" applyProtection="1">
      <alignment horizontal="center" vertical="center" wrapText="1"/>
      <protection/>
    </xf>
    <xf numFmtId="49" fontId="43" fillId="0" borderId="20" xfId="0" applyNumberFormat="1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7" fillId="0" borderId="22" xfId="42" applyFont="1" applyBorder="1" applyAlignment="1" applyProtection="1">
      <alignment horizontal="center" vertical="center" wrapText="1"/>
      <protection/>
    </xf>
    <xf numFmtId="49" fontId="43" fillId="0" borderId="16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7" fillId="0" borderId="23" xfId="42" applyFont="1" applyBorder="1" applyAlignment="1" applyProtection="1">
      <alignment horizontal="center" vertical="center" wrapText="1"/>
      <protection/>
    </xf>
    <xf numFmtId="49" fontId="43" fillId="0" borderId="18" xfId="0" applyNumberFormat="1" applyFont="1" applyBorder="1" applyAlignment="1">
      <alignment vertical="center" wrapText="1"/>
    </xf>
    <xf numFmtId="0" fontId="43" fillId="0" borderId="18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justify" vertical="center" wrapText="1"/>
    </xf>
    <xf numFmtId="49" fontId="43" fillId="0" borderId="16" xfId="0" applyNumberFormat="1" applyFont="1" applyBorder="1" applyAlignment="1">
      <alignment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0" fillId="0" borderId="0" xfId="0" applyFont="1" applyAlignment="1">
      <alignment/>
    </xf>
    <xf numFmtId="164" fontId="43" fillId="0" borderId="0" xfId="59" applyFont="1" applyAlignment="1">
      <alignment/>
    </xf>
    <xf numFmtId="164" fontId="43" fillId="0" borderId="0" xfId="59" applyFont="1" applyAlignment="1">
      <alignment horizontal="justify" vertical="center" wrapText="1"/>
    </xf>
    <xf numFmtId="164" fontId="32" fillId="0" borderId="0" xfId="59" applyFont="1" applyAlignment="1">
      <alignment horizontal="justify" vertical="center" wrapText="1"/>
    </xf>
    <xf numFmtId="164" fontId="44" fillId="0" borderId="0" xfId="59" applyFont="1" applyAlignment="1" applyProtection="1">
      <alignment vertical="center" wrapText="1"/>
      <protection/>
    </xf>
    <xf numFmtId="164" fontId="32" fillId="0" borderId="0" xfId="59" applyFont="1" applyAlignment="1">
      <alignment vertical="center" wrapText="1"/>
    </xf>
    <xf numFmtId="164" fontId="32" fillId="0" borderId="0" xfId="59" applyFont="1" applyAlignment="1">
      <alignment horizontal="right" vertical="center" wrapText="1"/>
    </xf>
    <xf numFmtId="164" fontId="44" fillId="0" borderId="0" xfId="59" applyFont="1" applyAlignment="1" applyProtection="1">
      <alignment horizontal="right" vertical="center" wrapText="1"/>
      <protection/>
    </xf>
    <xf numFmtId="164" fontId="36" fillId="0" borderId="29" xfId="59" applyFont="1" applyBorder="1" applyAlignment="1">
      <alignment horizontal="center" vertical="center" wrapText="1"/>
    </xf>
    <xf numFmtId="164" fontId="36" fillId="0" borderId="14" xfId="59" applyFont="1" applyBorder="1" applyAlignment="1">
      <alignment horizontal="center" vertical="center" wrapText="1"/>
    </xf>
    <xf numFmtId="164" fontId="36" fillId="0" borderId="15" xfId="59" applyFont="1" applyBorder="1" applyAlignment="1">
      <alignment horizontal="center" vertical="center" wrapText="1"/>
    </xf>
    <xf numFmtId="164" fontId="43" fillId="0" borderId="30" xfId="59" applyFont="1" applyBorder="1" applyAlignment="1">
      <alignment horizontal="center" vertical="center" wrapText="1"/>
    </xf>
    <xf numFmtId="164" fontId="36" fillId="0" borderId="31" xfId="59" applyFont="1" applyBorder="1" applyAlignment="1">
      <alignment horizontal="center" vertical="center" wrapText="1"/>
    </xf>
    <xf numFmtId="164" fontId="36" fillId="0" borderId="16" xfId="59" applyFont="1" applyBorder="1" applyAlignment="1">
      <alignment horizontal="center" vertical="center" wrapText="1"/>
    </xf>
    <xf numFmtId="164" fontId="36" fillId="0" borderId="17" xfId="59" applyFont="1" applyBorder="1" applyAlignment="1">
      <alignment horizontal="center" vertical="center" wrapText="1"/>
    </xf>
    <xf numFmtId="164" fontId="43" fillId="0" borderId="0" xfId="59" applyFont="1" applyAlignment="1">
      <alignment horizontal="center"/>
    </xf>
    <xf numFmtId="164" fontId="39" fillId="0" borderId="32" xfId="59" applyFont="1" applyBorder="1" applyAlignment="1">
      <alignment horizontal="center" vertical="center" wrapText="1"/>
    </xf>
    <xf numFmtId="164" fontId="39" fillId="0" borderId="33" xfId="59" applyFont="1" applyBorder="1" applyAlignment="1">
      <alignment vertical="center" wrapText="1"/>
    </xf>
    <xf numFmtId="164" fontId="39" fillId="0" borderId="20" xfId="59" applyFont="1" applyBorder="1" applyAlignment="1">
      <alignment vertical="center" wrapText="1"/>
    </xf>
    <xf numFmtId="164" fontId="39" fillId="0" borderId="21" xfId="59" applyFont="1" applyBorder="1" applyAlignment="1">
      <alignment vertical="center" wrapText="1"/>
    </xf>
    <xf numFmtId="164" fontId="39" fillId="0" borderId="0" xfId="59" applyFont="1" applyAlignment="1">
      <alignment/>
    </xf>
    <xf numFmtId="164" fontId="45" fillId="0" borderId="34" xfId="59" applyFont="1" applyBorder="1" applyAlignment="1">
      <alignment vertical="center" wrapText="1"/>
    </xf>
    <xf numFmtId="164" fontId="41" fillId="0" borderId="29" xfId="59" applyFont="1" applyBorder="1" applyAlignment="1">
      <alignment vertical="center" wrapText="1"/>
    </xf>
    <xf numFmtId="164" fontId="39" fillId="0" borderId="15" xfId="59" applyFont="1" applyBorder="1" applyAlignment="1">
      <alignment vertical="center" wrapText="1"/>
    </xf>
    <xf numFmtId="164" fontId="45" fillId="0" borderId="0" xfId="59" applyFont="1" applyAlignment="1">
      <alignment/>
    </xf>
    <xf numFmtId="164" fontId="43" fillId="0" borderId="34" xfId="59" applyFont="1" applyBorder="1" applyAlignment="1">
      <alignment vertical="center" wrapText="1"/>
    </xf>
    <xf numFmtId="164" fontId="43" fillId="0" borderId="29" xfId="59" applyFont="1" applyBorder="1" applyAlignment="1">
      <alignment vertical="center" wrapText="1"/>
    </xf>
    <xf numFmtId="164" fontId="43" fillId="0" borderId="14" xfId="59" applyFont="1" applyBorder="1" applyAlignment="1">
      <alignment vertical="center" wrapText="1"/>
    </xf>
    <xf numFmtId="164" fontId="43" fillId="0" borderId="15" xfId="59" applyFont="1" applyBorder="1" applyAlignment="1">
      <alignment vertical="center" wrapText="1"/>
    </xf>
    <xf numFmtId="164" fontId="45" fillId="0" borderId="34" xfId="59" applyFont="1" applyBorder="1" applyAlignment="1" applyProtection="1">
      <alignment vertical="center" wrapText="1"/>
      <protection/>
    </xf>
    <xf numFmtId="164" fontId="41" fillId="0" borderId="15" xfId="59" applyFont="1" applyBorder="1" applyAlignment="1">
      <alignment vertical="center" wrapText="1"/>
    </xf>
    <xf numFmtId="164" fontId="41" fillId="0" borderId="35" xfId="59" applyFont="1" applyBorder="1" applyAlignment="1">
      <alignment vertical="center" wrapText="1"/>
    </xf>
    <xf numFmtId="164" fontId="43" fillId="0" borderId="35" xfId="59" applyFont="1" applyBorder="1" applyAlignment="1">
      <alignment vertical="center" wrapText="1"/>
    </xf>
    <xf numFmtId="164" fontId="43" fillId="0" borderId="30" xfId="59" applyFont="1" applyBorder="1" applyAlignment="1">
      <alignment vertical="center" wrapText="1"/>
    </xf>
    <xf numFmtId="164" fontId="43" fillId="0" borderId="31" xfId="59" applyFont="1" applyBorder="1" applyAlignment="1">
      <alignment vertical="center" wrapText="1"/>
    </xf>
    <xf numFmtId="164" fontId="43" fillId="0" borderId="36" xfId="59" applyFont="1" applyBorder="1" applyAlignment="1">
      <alignment vertical="center" wrapText="1"/>
    </xf>
    <xf numFmtId="164" fontId="36" fillId="0" borderId="0" xfId="59" applyFont="1" applyBorder="1" applyAlignment="1">
      <alignment vertical="center" wrapText="1"/>
    </xf>
    <xf numFmtId="164" fontId="41" fillId="0" borderId="14" xfId="59" applyFont="1" applyBorder="1" applyAlignment="1">
      <alignment vertical="center" wrapText="1"/>
    </xf>
    <xf numFmtId="164" fontId="41" fillId="0" borderId="15" xfId="59" applyFont="1" applyBorder="1" applyAlignment="1">
      <alignment horizontal="justify" vertical="center" wrapText="1"/>
    </xf>
    <xf numFmtId="164" fontId="43" fillId="0" borderId="15" xfId="59" applyFont="1" applyBorder="1" applyAlignment="1">
      <alignment horizontal="justify" vertical="center" wrapText="1"/>
    </xf>
    <xf numFmtId="164" fontId="41" fillId="0" borderId="34" xfId="59" applyFont="1" applyBorder="1" applyAlignment="1" applyProtection="1">
      <alignment vertical="center" wrapText="1"/>
      <protection/>
    </xf>
    <xf numFmtId="164" fontId="41" fillId="0" borderId="0" xfId="59" applyFont="1" applyAlignment="1">
      <alignment/>
    </xf>
    <xf numFmtId="164" fontId="41" fillId="0" borderId="34" xfId="59" applyFont="1" applyBorder="1" applyAlignment="1">
      <alignment vertical="center" wrapText="1"/>
    </xf>
    <xf numFmtId="164" fontId="32" fillId="0" borderId="29" xfId="59" applyFont="1" applyBorder="1" applyAlignment="1">
      <alignment vertical="center" wrapText="1"/>
    </xf>
    <xf numFmtId="164" fontId="32" fillId="0" borderId="14" xfId="59" applyFont="1" applyBorder="1" applyAlignment="1">
      <alignment vertical="center" wrapText="1"/>
    </xf>
    <xf numFmtId="164" fontId="32" fillId="0" borderId="15" xfId="59" applyFont="1" applyBorder="1" applyAlignment="1">
      <alignment horizontal="justify" vertical="center" wrapText="1"/>
    </xf>
    <xf numFmtId="164" fontId="32" fillId="0" borderId="15" xfId="59" applyFont="1" applyBorder="1" applyAlignment="1">
      <alignment vertical="center" wrapText="1"/>
    </xf>
    <xf numFmtId="164" fontId="43" fillId="0" borderId="34" xfId="59" applyFont="1" applyBorder="1" applyAlignment="1" applyProtection="1">
      <alignment vertical="center" wrapText="1"/>
      <protection/>
    </xf>
    <xf numFmtId="164" fontId="45" fillId="0" borderId="37" xfId="59" applyFont="1" applyBorder="1" applyAlignment="1" applyProtection="1">
      <alignment vertical="center" wrapText="1"/>
      <protection/>
    </xf>
    <xf numFmtId="164" fontId="39" fillId="0" borderId="14" xfId="59" applyFont="1" applyBorder="1" applyAlignment="1" applyProtection="1">
      <alignment vertical="center" wrapText="1"/>
      <protection/>
    </xf>
    <xf numFmtId="164" fontId="39" fillId="0" borderId="29" xfId="59" applyFont="1" applyBorder="1" applyAlignment="1">
      <alignment vertical="center" wrapText="1"/>
    </xf>
    <xf numFmtId="164" fontId="39" fillId="0" borderId="15" xfId="59" applyFont="1" applyBorder="1" applyAlignment="1">
      <alignment horizontal="justify" vertical="center" wrapText="1"/>
    </xf>
    <xf numFmtId="164" fontId="39" fillId="0" borderId="38" xfId="59" applyFont="1" applyBorder="1" applyAlignment="1">
      <alignment horizontal="center" vertical="center" wrapText="1"/>
    </xf>
    <xf numFmtId="164" fontId="39" fillId="0" borderId="14" xfId="59" applyFont="1" applyBorder="1" applyAlignment="1">
      <alignment vertical="center" wrapText="1"/>
    </xf>
    <xf numFmtId="164" fontId="41" fillId="0" borderId="29" xfId="59" applyFont="1" applyBorder="1" applyAlignment="1">
      <alignment horizontal="justify" vertical="center" wrapText="1"/>
    </xf>
    <xf numFmtId="164" fontId="32" fillId="0" borderId="29" xfId="59" applyFont="1" applyBorder="1" applyAlignment="1">
      <alignment horizontal="justify" vertical="center" wrapText="1"/>
    </xf>
    <xf numFmtId="164" fontId="32" fillId="0" borderId="29" xfId="59" applyFont="1" applyBorder="1" applyAlignment="1">
      <alignment horizontal="center" vertical="center" wrapText="1"/>
    </xf>
    <xf numFmtId="164" fontId="41" fillId="0" borderId="37" xfId="59" applyFont="1" applyBorder="1" applyAlignment="1">
      <alignment vertical="center" wrapText="1"/>
    </xf>
    <xf numFmtId="164" fontId="41" fillId="0" borderId="39" xfId="59" applyFont="1" applyBorder="1" applyAlignment="1">
      <alignment vertical="center" wrapText="1"/>
    </xf>
    <xf numFmtId="164" fontId="41" fillId="0" borderId="40" xfId="59" applyFont="1" applyBorder="1" applyAlignment="1">
      <alignment vertical="center" wrapText="1"/>
    </xf>
    <xf numFmtId="164" fontId="26" fillId="0" borderId="41" xfId="59" applyFont="1" applyBorder="1" applyAlignment="1">
      <alignment vertical="center" wrapText="1"/>
    </xf>
    <xf numFmtId="164" fontId="26" fillId="0" borderId="42" xfId="59" applyFont="1" applyBorder="1" applyAlignment="1">
      <alignment vertical="center" wrapText="1"/>
    </xf>
    <xf numFmtId="164" fontId="26" fillId="0" borderId="43" xfId="59" applyFont="1" applyBorder="1" applyAlignment="1">
      <alignment vertical="center" wrapText="1"/>
    </xf>
    <xf numFmtId="164" fontId="26" fillId="0" borderId="0" xfId="59" applyFont="1" applyAlignment="1">
      <alignment/>
    </xf>
    <xf numFmtId="164" fontId="39" fillId="0" borderId="34" xfId="59" applyFont="1" applyBorder="1" applyAlignment="1">
      <alignment horizontal="center" vertical="center" wrapText="1"/>
    </xf>
    <xf numFmtId="164" fontId="39" fillId="0" borderId="29" xfId="59" applyFont="1" applyBorder="1" applyAlignment="1">
      <alignment horizontal="justify" vertical="center" wrapText="1"/>
    </xf>
    <xf numFmtId="164" fontId="36" fillId="0" borderId="29" xfId="59" applyFont="1" applyBorder="1" applyAlignment="1">
      <alignment vertical="center" wrapText="1"/>
    </xf>
    <xf numFmtId="164" fontId="36" fillId="0" borderId="14" xfId="59" applyFont="1" applyBorder="1" applyAlignment="1">
      <alignment vertical="center" wrapText="1"/>
    </xf>
    <xf numFmtId="164" fontId="36" fillId="0" borderId="15" xfId="59" applyFont="1" applyBorder="1" applyAlignment="1">
      <alignment vertical="center" wrapText="1"/>
    </xf>
    <xf numFmtId="164" fontId="45" fillId="0" borderId="38" xfId="59" applyFont="1" applyBorder="1" applyAlignment="1" applyProtection="1">
      <alignment vertical="center" wrapText="1"/>
      <protection/>
    </xf>
    <xf numFmtId="164" fontId="41" fillId="0" borderId="44" xfId="59" applyFont="1" applyBorder="1" applyAlignment="1">
      <alignment vertical="center" wrapText="1"/>
    </xf>
    <xf numFmtId="164" fontId="41" fillId="0" borderId="18" xfId="59" applyFont="1" applyBorder="1" applyAlignment="1">
      <alignment vertical="center" wrapText="1"/>
    </xf>
    <xf numFmtId="164" fontId="41" fillId="0" borderId="24" xfId="59" applyFont="1" applyBorder="1" applyAlignment="1">
      <alignment horizontal="justify" vertical="center" wrapText="1"/>
    </xf>
    <xf numFmtId="164" fontId="26" fillId="0" borderId="30" xfId="59" applyFont="1" applyBorder="1" applyAlignment="1">
      <alignment vertical="center" wrapText="1"/>
    </xf>
    <xf numFmtId="164" fontId="26" fillId="0" borderId="31" xfId="59" applyFont="1" applyBorder="1" applyAlignment="1">
      <alignment vertical="center" wrapText="1"/>
    </xf>
    <xf numFmtId="164" fontId="26" fillId="0" borderId="17" xfId="59" applyFont="1" applyBorder="1" applyAlignment="1">
      <alignment horizontal="justify" vertical="center" wrapText="1"/>
    </xf>
    <xf numFmtId="164" fontId="36" fillId="0" borderId="0" xfId="59" applyFont="1" applyAlignment="1">
      <alignment horizontal="right" vertical="center" wrapText="1"/>
    </xf>
    <xf numFmtId="164" fontId="36" fillId="0" borderId="0" xfId="59" applyFont="1" applyAlignment="1">
      <alignment vertical="center" wrapText="1"/>
    </xf>
    <xf numFmtId="164" fontId="43" fillId="0" borderId="0" xfId="59" applyFont="1" applyAlignment="1">
      <alignment horizontal="justify" vertical="center"/>
    </xf>
    <xf numFmtId="164" fontId="43" fillId="0" borderId="0" xfId="59" applyFont="1" applyAlignment="1">
      <alignment vertical="center"/>
    </xf>
    <xf numFmtId="164" fontId="43" fillId="0" borderId="0" xfId="59" applyFont="1" applyBorder="1" applyAlignment="1">
      <alignment horizontal="justify" vertical="center" wrapText="1"/>
    </xf>
    <xf numFmtId="164" fontId="30" fillId="0" borderId="0" xfId="59" applyFont="1" applyBorder="1" applyAlignment="1">
      <alignment vertical="center" wrapText="1"/>
    </xf>
    <xf numFmtId="164" fontId="34" fillId="0" borderId="0" xfId="59" applyFont="1" applyBorder="1" applyAlignment="1">
      <alignment horizontal="justify" vertical="center" wrapText="1"/>
    </xf>
    <xf numFmtId="164" fontId="43" fillId="0" borderId="0" xfId="59" applyFont="1" applyBorder="1" applyAlignment="1">
      <alignment horizontal="center" vertical="center" wrapText="1"/>
    </xf>
    <xf numFmtId="164" fontId="36" fillId="0" borderId="0" xfId="59" applyFont="1" applyBorder="1" applyAlignment="1">
      <alignment horizontal="center" vertical="center" wrapText="1"/>
    </xf>
    <xf numFmtId="164" fontId="36" fillId="0" borderId="0" xfId="59" applyFont="1" applyBorder="1" applyAlignment="1">
      <alignment horizontal="justify" vertical="center" wrapText="1"/>
    </xf>
    <xf numFmtId="164" fontId="43" fillId="0" borderId="0" xfId="59" applyFont="1" applyBorder="1" applyAlignment="1">
      <alignment vertical="top" wrapText="1"/>
    </xf>
    <xf numFmtId="164" fontId="47" fillId="0" borderId="0" xfId="59" applyFont="1" applyBorder="1" applyAlignment="1" applyProtection="1">
      <alignment horizontal="center" vertical="center" wrapText="1"/>
      <protection/>
    </xf>
    <xf numFmtId="164" fontId="34" fillId="0" borderId="0" xfId="59" applyFont="1" applyBorder="1" applyAlignment="1">
      <alignment vertical="center" wrapText="1"/>
    </xf>
    <xf numFmtId="164" fontId="34" fillId="0" borderId="0" xfId="59" applyFont="1" applyBorder="1" applyAlignment="1">
      <alignment horizontal="center" vertical="center" wrapText="1"/>
    </xf>
    <xf numFmtId="164" fontId="38" fillId="0" borderId="0" xfId="59" applyFont="1" applyBorder="1" applyAlignment="1">
      <alignment vertical="center" wrapText="1"/>
    </xf>
    <xf numFmtId="164" fontId="47" fillId="0" borderId="0" xfId="59" applyFont="1" applyBorder="1" applyAlignment="1" applyProtection="1">
      <alignment vertical="center" wrapText="1"/>
      <protection/>
    </xf>
    <xf numFmtId="165" fontId="32" fillId="0" borderId="35" xfId="59" applyNumberFormat="1" applyFont="1" applyBorder="1" applyAlignment="1">
      <alignment vertical="center" wrapText="1"/>
    </xf>
    <xf numFmtId="165" fontId="36" fillId="0" borderId="35" xfId="59" applyNumberFormat="1" applyFont="1" applyBorder="1" applyAlignment="1">
      <alignment vertical="center" wrapText="1"/>
    </xf>
    <xf numFmtId="165" fontId="32" fillId="0" borderId="0" xfId="59" applyNumberFormat="1" applyFont="1" applyAlignment="1">
      <alignment vertical="center" wrapText="1"/>
    </xf>
    <xf numFmtId="165" fontId="30" fillId="0" borderId="0" xfId="59" applyNumberFormat="1" applyFont="1" applyBorder="1" applyAlignment="1">
      <alignment vertical="center" wrapText="1"/>
    </xf>
    <xf numFmtId="165" fontId="34" fillId="0" borderId="0" xfId="59" applyNumberFormat="1" applyFont="1" applyBorder="1" applyAlignment="1">
      <alignment vertical="center" wrapText="1"/>
    </xf>
    <xf numFmtId="165" fontId="38" fillId="0" borderId="0" xfId="59" applyNumberFormat="1" applyFont="1" applyBorder="1" applyAlignment="1">
      <alignment vertical="center" wrapText="1"/>
    </xf>
    <xf numFmtId="165" fontId="43" fillId="0" borderId="0" xfId="59" applyNumberFormat="1" applyFont="1" applyAlignment="1">
      <alignment/>
    </xf>
    <xf numFmtId="165" fontId="36" fillId="0" borderId="36" xfId="59" applyNumberFormat="1" applyFont="1" applyBorder="1" applyAlignment="1">
      <alignment vertical="center" wrapText="1"/>
    </xf>
    <xf numFmtId="165" fontId="39" fillId="0" borderId="45" xfId="59" applyNumberFormat="1" applyFont="1" applyBorder="1" applyAlignment="1">
      <alignment vertical="center" wrapText="1"/>
    </xf>
    <xf numFmtId="165" fontId="41" fillId="0" borderId="35" xfId="59" applyNumberFormat="1" applyFont="1" applyBorder="1" applyAlignment="1">
      <alignment vertical="center" wrapText="1"/>
    </xf>
    <xf numFmtId="165" fontId="43" fillId="0" borderId="35" xfId="59" applyNumberFormat="1" applyFont="1" applyBorder="1" applyAlignment="1">
      <alignment vertical="center" wrapText="1"/>
    </xf>
    <xf numFmtId="165" fontId="32" fillId="0" borderId="36" xfId="59" applyNumberFormat="1" applyFont="1" applyBorder="1" applyAlignment="1">
      <alignment vertical="center" wrapText="1"/>
    </xf>
    <xf numFmtId="165" fontId="39" fillId="0" borderId="40" xfId="59" applyNumberFormat="1" applyFont="1" applyBorder="1" applyAlignment="1">
      <alignment vertical="center" wrapText="1"/>
    </xf>
    <xf numFmtId="165" fontId="39" fillId="0" borderId="35" xfId="59" applyNumberFormat="1" applyFont="1" applyBorder="1" applyAlignment="1">
      <alignment vertical="center" wrapText="1"/>
    </xf>
    <xf numFmtId="165" fontId="41" fillId="0" borderId="46" xfId="59" applyNumberFormat="1" applyFont="1" applyBorder="1" applyAlignment="1">
      <alignment vertical="center" wrapText="1"/>
    </xf>
    <xf numFmtId="165" fontId="26" fillId="0" borderId="11" xfId="59" applyNumberFormat="1" applyFont="1" applyBorder="1" applyAlignment="1">
      <alignment vertical="center" wrapText="1"/>
    </xf>
    <xf numFmtId="165" fontId="41" fillId="0" borderId="47" xfId="59" applyNumberFormat="1" applyFont="1" applyBorder="1" applyAlignment="1">
      <alignment vertical="center" wrapText="1"/>
    </xf>
    <xf numFmtId="165" fontId="26" fillId="0" borderId="36" xfId="59" applyNumberFormat="1" applyFont="1" applyBorder="1" applyAlignment="1">
      <alignment vertical="center" wrapText="1"/>
    </xf>
    <xf numFmtId="165" fontId="36" fillId="0" borderId="0" xfId="59" applyNumberFormat="1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14" xfId="0" applyFont="1" applyBorder="1" applyAlignment="1">
      <alignment horizontal="justify" vertical="center" wrapText="1"/>
    </xf>
    <xf numFmtId="49" fontId="24" fillId="0" borderId="0" xfId="0" applyNumberFormat="1" applyFont="1" applyAlignment="1">
      <alignment horizontal="justify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164" fontId="41" fillId="0" borderId="14" xfId="59" applyFont="1" applyBorder="1" applyAlignment="1">
      <alignment horizontal="justify" vertical="center" wrapText="1"/>
    </xf>
    <xf numFmtId="164" fontId="41" fillId="0" borderId="14" xfId="59" applyFont="1" applyBorder="1" applyAlignment="1">
      <alignment horizontal="center" vertical="center" wrapText="1"/>
    </xf>
    <xf numFmtId="164" fontId="32" fillId="0" borderId="14" xfId="59" applyFont="1" applyBorder="1" applyAlignment="1">
      <alignment horizontal="justify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64" fontId="41" fillId="0" borderId="18" xfId="59" applyFont="1" applyBorder="1" applyAlignment="1">
      <alignment horizontal="justify" vertical="center" wrapText="1"/>
    </xf>
    <xf numFmtId="164" fontId="41" fillId="0" borderId="18" xfId="59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4" fontId="32" fillId="0" borderId="16" xfId="59" applyFont="1" applyBorder="1" applyAlignment="1">
      <alignment horizontal="justify" vertical="center" wrapText="1"/>
    </xf>
    <xf numFmtId="164" fontId="41" fillId="0" borderId="16" xfId="59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164" fontId="39" fillId="0" borderId="14" xfId="59" applyFont="1" applyBorder="1" applyAlignment="1">
      <alignment horizontal="justify" vertical="center" wrapText="1"/>
    </xf>
    <xf numFmtId="164" fontId="39" fillId="0" borderId="14" xfId="59" applyNumberFormat="1" applyFont="1" applyBorder="1" applyAlignment="1">
      <alignment horizontal="justify" vertical="center" wrapText="1"/>
    </xf>
    <xf numFmtId="164" fontId="39" fillId="0" borderId="18" xfId="59" applyNumberFormat="1" applyFont="1" applyBorder="1" applyAlignment="1">
      <alignment horizontal="justify" vertical="center" wrapText="1"/>
    </xf>
    <xf numFmtId="43" fontId="39" fillId="0" borderId="20" xfId="0" applyNumberFormat="1" applyFont="1" applyBorder="1" applyAlignment="1">
      <alignment vertical="center" wrapText="1"/>
    </xf>
    <xf numFmtId="164" fontId="32" fillId="0" borderId="14" xfId="0" applyNumberFormat="1" applyFont="1" applyBorder="1" applyAlignment="1">
      <alignment horizontal="justify" vertical="center" wrapText="1"/>
    </xf>
    <xf numFmtId="43" fontId="32" fillId="0" borderId="14" xfId="0" applyNumberFormat="1" applyFont="1" applyBorder="1" applyAlignment="1">
      <alignment horizontal="justify" vertical="center" wrapText="1"/>
    </xf>
    <xf numFmtId="164" fontId="32" fillId="0" borderId="18" xfId="59" applyFont="1" applyBorder="1" applyAlignment="1">
      <alignment vertical="center" wrapText="1"/>
    </xf>
    <xf numFmtId="164" fontId="39" fillId="0" borderId="18" xfId="59" applyFont="1" applyBorder="1" applyAlignment="1">
      <alignment vertical="center" wrapText="1"/>
    </xf>
    <xf numFmtId="164" fontId="41" fillId="0" borderId="16" xfId="59" applyFont="1" applyBorder="1" applyAlignment="1">
      <alignment horizontal="justify" vertical="center" wrapText="1"/>
    </xf>
    <xf numFmtId="164" fontId="32" fillId="0" borderId="16" xfId="59" applyFont="1" applyBorder="1" applyAlignment="1">
      <alignment vertical="center" wrapText="1"/>
    </xf>
    <xf numFmtId="164" fontId="39" fillId="0" borderId="27" xfId="59" applyFont="1" applyBorder="1" applyAlignment="1">
      <alignment vertical="center" wrapText="1"/>
    </xf>
    <xf numFmtId="164" fontId="24" fillId="0" borderId="14" xfId="59" applyFont="1" applyBorder="1" applyAlignment="1">
      <alignment horizontal="justify" vertical="center" wrapText="1"/>
    </xf>
    <xf numFmtId="164" fontId="24" fillId="0" borderId="14" xfId="59" applyFont="1" applyBorder="1" applyAlignment="1">
      <alignment horizontal="center" vertical="center" wrapText="1"/>
    </xf>
    <xf numFmtId="165" fontId="65" fillId="0" borderId="14" xfId="59" applyNumberFormat="1" applyFont="1" applyBorder="1" applyAlignment="1" applyProtection="1">
      <alignment horizontal="center" vertical="center" wrapText="1"/>
      <protection/>
    </xf>
    <xf numFmtId="49" fontId="29" fillId="0" borderId="14" xfId="59" applyNumberFormat="1" applyFont="1" applyBorder="1" applyAlignment="1">
      <alignment horizontal="center" vertical="center" wrapText="1"/>
    </xf>
    <xf numFmtId="165" fontId="36" fillId="0" borderId="30" xfId="59" applyNumberFormat="1" applyFont="1" applyBorder="1" applyAlignment="1">
      <alignment vertical="center" wrapText="1"/>
    </xf>
    <xf numFmtId="165" fontId="36" fillId="0" borderId="31" xfId="59" applyNumberFormat="1" applyFont="1" applyBorder="1" applyAlignment="1">
      <alignment vertical="center" wrapText="1"/>
    </xf>
    <xf numFmtId="165" fontId="36" fillId="0" borderId="16" xfId="59" applyNumberFormat="1" applyFont="1" applyBorder="1" applyAlignment="1">
      <alignment vertical="center" wrapText="1"/>
    </xf>
    <xf numFmtId="165" fontId="36" fillId="0" borderId="17" xfId="59" applyNumberFormat="1" applyFont="1" applyBorder="1" applyAlignment="1">
      <alignment vertical="center" wrapText="1"/>
    </xf>
    <xf numFmtId="165" fontId="36" fillId="0" borderId="0" xfId="59" applyNumberFormat="1" applyFont="1" applyAlignment="1">
      <alignment/>
    </xf>
    <xf numFmtId="165" fontId="36" fillId="0" borderId="38" xfId="59" applyNumberFormat="1" applyFont="1" applyBorder="1" applyAlignment="1">
      <alignment vertical="center" wrapText="1"/>
    </xf>
    <xf numFmtId="164" fontId="24" fillId="0" borderId="14" xfId="59" applyFont="1" applyBorder="1" applyAlignment="1">
      <alignment horizontal="justify" vertical="center" wrapText="1"/>
    </xf>
    <xf numFmtId="164" fontId="32" fillId="0" borderId="0" xfId="59" applyFont="1" applyAlignment="1">
      <alignment horizontal="left" vertical="center" wrapText="1"/>
    </xf>
    <xf numFmtId="164" fontId="43" fillId="0" borderId="32" xfId="59" applyFont="1" applyBorder="1" applyAlignment="1">
      <alignment horizontal="center" vertical="center" wrapText="1"/>
    </xf>
    <xf numFmtId="164" fontId="43" fillId="0" borderId="34" xfId="59" applyFont="1" applyBorder="1" applyAlignment="1">
      <alignment horizontal="center" vertical="center" wrapText="1"/>
    </xf>
    <xf numFmtId="164" fontId="43" fillId="0" borderId="38" xfId="59" applyFont="1" applyBorder="1" applyAlignment="1">
      <alignment horizontal="center" vertical="center" wrapText="1"/>
    </xf>
    <xf numFmtId="165" fontId="36" fillId="0" borderId="47" xfId="59" applyNumberFormat="1" applyFont="1" applyBorder="1" applyAlignment="1">
      <alignment vertical="center" wrapText="1"/>
    </xf>
    <xf numFmtId="164" fontId="43" fillId="0" borderId="49" xfId="59" applyFont="1" applyBorder="1" applyAlignment="1">
      <alignment horizontal="center" vertical="center" wrapText="1"/>
    </xf>
    <xf numFmtId="165" fontId="36" fillId="0" borderId="49" xfId="59" applyNumberFormat="1" applyFont="1" applyBorder="1" applyAlignment="1">
      <alignment vertical="center" wrapText="1"/>
    </xf>
    <xf numFmtId="164" fontId="36" fillId="0" borderId="0" xfId="59" applyFont="1" applyBorder="1" applyAlignment="1">
      <alignment vertical="center" wrapText="1"/>
    </xf>
    <xf numFmtId="164" fontId="36" fillId="0" borderId="21" xfId="59" applyFont="1" applyBorder="1" applyAlignment="1">
      <alignment horizontal="center" vertical="center" wrapText="1"/>
    </xf>
    <xf numFmtId="164" fontId="36" fillId="0" borderId="20" xfId="59" applyFont="1" applyBorder="1" applyAlignment="1">
      <alignment horizontal="center" vertical="center" wrapText="1"/>
    </xf>
    <xf numFmtId="164" fontId="32" fillId="0" borderId="50" xfId="59" applyFont="1" applyBorder="1" applyAlignment="1">
      <alignment horizontal="justify" vertical="center" wrapText="1"/>
    </xf>
    <xf numFmtId="164" fontId="36" fillId="0" borderId="33" xfId="59" applyFont="1" applyBorder="1" applyAlignment="1">
      <alignment horizontal="center" vertical="center" wrapText="1"/>
    </xf>
    <xf numFmtId="164" fontId="32" fillId="0" borderId="0" xfId="59" applyFont="1" applyAlignment="1">
      <alignment horizontal="justify" vertical="center" wrapText="1"/>
    </xf>
    <xf numFmtId="164" fontId="31" fillId="0" borderId="0" xfId="59" applyFont="1" applyAlignment="1">
      <alignment horizontal="center" vertical="center" wrapText="1"/>
    </xf>
    <xf numFmtId="165" fontId="36" fillId="0" borderId="45" xfId="59" applyNumberFormat="1" applyFont="1" applyBorder="1" applyAlignment="1">
      <alignment vertical="center" wrapText="1"/>
    </xf>
    <xf numFmtId="165" fontId="36" fillId="0" borderId="35" xfId="59" applyNumberFormat="1" applyFont="1" applyBorder="1" applyAlignment="1">
      <alignment vertical="center" wrapText="1"/>
    </xf>
    <xf numFmtId="164" fontId="41" fillId="0" borderId="24" xfId="59" applyFont="1" applyBorder="1" applyAlignment="1">
      <alignment horizontal="center" vertical="center" wrapText="1"/>
    </xf>
    <xf numFmtId="164" fontId="41" fillId="0" borderId="18" xfId="59" applyFont="1" applyBorder="1" applyAlignment="1">
      <alignment horizontal="center" vertical="center" wrapText="1"/>
    </xf>
    <xf numFmtId="164" fontId="41" fillId="0" borderId="40" xfId="59" applyFont="1" applyBorder="1" applyAlignment="1">
      <alignment horizontal="center" vertical="center" wrapText="1"/>
    </xf>
    <xf numFmtId="164" fontId="41" fillId="0" borderId="48" xfId="59" applyFont="1" applyBorder="1" applyAlignment="1">
      <alignment horizontal="center" vertical="center" wrapText="1"/>
    </xf>
    <xf numFmtId="164" fontId="41" fillId="0" borderId="23" xfId="59" applyFont="1" applyBorder="1" applyAlignment="1">
      <alignment horizontal="center" vertical="center" wrapText="1"/>
    </xf>
    <xf numFmtId="164" fontId="43" fillId="0" borderId="12" xfId="59" applyFont="1" applyBorder="1" applyAlignment="1">
      <alignment/>
    </xf>
    <xf numFmtId="164" fontId="37" fillId="0" borderId="12" xfId="59" applyFont="1" applyBorder="1" applyAlignment="1">
      <alignment horizontal="right" vertical="center" wrapText="1"/>
    </xf>
    <xf numFmtId="164" fontId="41" fillId="0" borderId="51" xfId="59" applyFont="1" applyBorder="1" applyAlignment="1">
      <alignment horizontal="center" vertical="center" wrapText="1"/>
    </xf>
    <xf numFmtId="164" fontId="36" fillId="0" borderId="44" xfId="59" applyFont="1" applyBorder="1" applyAlignment="1">
      <alignment horizontal="center" vertical="center" wrapText="1"/>
    </xf>
    <xf numFmtId="164" fontId="36" fillId="0" borderId="18" xfId="59" applyFont="1" applyBorder="1" applyAlignment="1">
      <alignment horizontal="center" vertical="center" wrapText="1"/>
    </xf>
    <xf numFmtId="164" fontId="36" fillId="0" borderId="24" xfId="59" applyFont="1" applyBorder="1" applyAlignment="1">
      <alignment horizontal="center" vertical="center" wrapText="1"/>
    </xf>
    <xf numFmtId="164" fontId="44" fillId="0" borderId="0" xfId="59" applyFont="1" applyAlignment="1" applyProtection="1">
      <alignment horizontal="center" vertical="center" wrapText="1"/>
      <protection/>
    </xf>
    <xf numFmtId="164" fontId="44" fillId="0" borderId="0" xfId="59" applyFont="1" applyBorder="1" applyAlignment="1" applyProtection="1">
      <alignment horizontal="center" vertical="center" wrapText="1"/>
      <protection/>
    </xf>
    <xf numFmtId="164" fontId="32" fillId="0" borderId="0" xfId="59" applyFont="1" applyAlignment="1">
      <alignment horizontal="center"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7" fillId="0" borderId="22" xfId="42" applyFont="1" applyBorder="1" applyAlignment="1" applyProtection="1">
      <alignment horizontal="center" vertical="center" wrapText="1"/>
      <protection/>
    </xf>
    <xf numFmtId="0" fontId="47" fillId="0" borderId="25" xfId="42" applyFont="1" applyBorder="1" applyAlignment="1" applyProtection="1">
      <alignment horizontal="center" vertical="center" wrapText="1"/>
      <protection/>
    </xf>
    <xf numFmtId="0" fontId="43" fillId="0" borderId="5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49" fontId="36" fillId="0" borderId="53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164" fontId="32" fillId="0" borderId="14" xfId="59" applyFont="1" applyBorder="1" applyAlignment="1">
      <alignment horizontal="justify" vertical="center" wrapText="1"/>
    </xf>
    <xf numFmtId="0" fontId="24" fillId="0" borderId="49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54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64" xfId="0" applyNumberFormat="1" applyFont="1" applyBorder="1" applyAlignment="1">
      <alignment horizontal="right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right"/>
    </xf>
    <xf numFmtId="164" fontId="9" fillId="0" borderId="20" xfId="59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right"/>
    </xf>
    <xf numFmtId="164" fontId="4" fillId="0" borderId="20" xfId="59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60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/>
    </xf>
    <xf numFmtId="164" fontId="4" fillId="0" borderId="14" xfId="59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49" fontId="9" fillId="0" borderId="74" xfId="0" applyNumberFormat="1" applyFont="1" applyBorder="1" applyAlignment="1">
      <alignment horizontal="left"/>
    </xf>
    <xf numFmtId="49" fontId="9" fillId="0" borderId="75" xfId="0" applyNumberFormat="1" applyFont="1" applyBorder="1" applyAlignment="1">
      <alignment horizontal="left"/>
    </xf>
    <xf numFmtId="164" fontId="9" fillId="0" borderId="76" xfId="59" applyFont="1" applyBorder="1" applyAlignment="1">
      <alignment horizontal="right"/>
    </xf>
    <xf numFmtId="164" fontId="9" fillId="0" borderId="77" xfId="59" applyFont="1" applyBorder="1" applyAlignment="1">
      <alignment horizontal="right"/>
    </xf>
    <xf numFmtId="164" fontId="9" fillId="0" borderId="42" xfId="59" applyFont="1" applyBorder="1" applyAlignment="1">
      <alignment horizontal="right"/>
    </xf>
    <xf numFmtId="164" fontId="9" fillId="0" borderId="11" xfId="59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64" fontId="4" fillId="0" borderId="71" xfId="59" applyFont="1" applyBorder="1" applyAlignment="1">
      <alignment horizontal="right"/>
    </xf>
    <xf numFmtId="164" fontId="4" fillId="0" borderId="56" xfId="59" applyFont="1" applyBorder="1" applyAlignment="1">
      <alignment horizontal="right"/>
    </xf>
    <xf numFmtId="164" fontId="4" fillId="0" borderId="44" xfId="59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164" fontId="4" fillId="0" borderId="64" xfId="59" applyFont="1" applyBorder="1" applyAlignment="1">
      <alignment horizontal="right"/>
    </xf>
    <xf numFmtId="164" fontId="4" fillId="0" borderId="61" xfId="59" applyFont="1" applyBorder="1" applyAlignment="1">
      <alignment horizontal="right"/>
    </xf>
    <xf numFmtId="164" fontId="4" fillId="0" borderId="29" xfId="59" applyFont="1" applyBorder="1" applyAlignment="1">
      <alignment horizontal="right"/>
    </xf>
    <xf numFmtId="43" fontId="14" fillId="0" borderId="26" xfId="0" applyNumberFormat="1" applyFont="1" applyBorder="1" applyAlignment="1">
      <alignment horizontal="right"/>
    </xf>
    <xf numFmtId="0" fontId="14" fillId="0" borderId="72" xfId="0" applyNumberFormat="1" applyFont="1" applyBorder="1" applyAlignment="1">
      <alignment horizontal="right"/>
    </xf>
    <xf numFmtId="0" fontId="14" fillId="0" borderId="27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5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5" fillId="0" borderId="56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 vertical="top"/>
    </xf>
    <xf numFmtId="0" fontId="9" fillId="0" borderId="5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left" vertical="center"/>
    </xf>
    <xf numFmtId="0" fontId="9" fillId="0" borderId="5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vertical="center"/>
    </xf>
    <xf numFmtId="164" fontId="4" fillId="0" borderId="20" xfId="59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164" fontId="4" fillId="0" borderId="14" xfId="59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left"/>
    </xf>
    <xf numFmtId="49" fontId="4" fillId="0" borderId="58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4" fillId="0" borderId="71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59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0" fontId="4" fillId="0" borderId="62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71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44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49" fontId="4" fillId="0" borderId="72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4" fillId="0" borderId="73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left" vertical="center"/>
    </xf>
    <xf numFmtId="4" fontId="6" fillId="0" borderId="60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" fontId="6" fillId="0" borderId="80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top"/>
    </xf>
    <xf numFmtId="4" fontId="6" fillId="0" borderId="61" xfId="0" applyNumberFormat="1" applyFont="1" applyBorder="1" applyAlignment="1">
      <alignment horizontal="center" vertical="top"/>
    </xf>
    <xf numFmtId="4" fontId="6" fillId="0" borderId="35" xfId="0" applyNumberFormat="1" applyFont="1" applyBorder="1" applyAlignment="1">
      <alignment horizontal="center" vertical="top"/>
    </xf>
    <xf numFmtId="4" fontId="14" fillId="0" borderId="56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" fontId="19" fillId="0" borderId="62" xfId="0" applyNumberFormat="1" applyFont="1" applyBorder="1" applyAlignment="1">
      <alignment horizontal="center" vertical="center" wrapText="1"/>
    </xf>
    <xf numFmtId="4" fontId="19" fillId="0" borderId="64" xfId="0" applyNumberFormat="1" applyFont="1" applyBorder="1" applyAlignment="1">
      <alignment horizontal="center" vertical="center" wrapText="1"/>
    </xf>
    <xf numFmtId="4" fontId="19" fillId="0" borderId="61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left" vertical="center"/>
    </xf>
    <xf numFmtId="4" fontId="19" fillId="0" borderId="71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center" vertical="center" wrapText="1"/>
    </xf>
    <xf numFmtId="4" fontId="19" fillId="0" borderId="7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3" fontId="19" fillId="0" borderId="80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4" fontId="20" fillId="0" borderId="82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" fontId="20" fillId="0" borderId="33" xfId="0" applyNumberFormat="1" applyFont="1" applyBorder="1" applyAlignment="1">
      <alignment horizontal="right"/>
    </xf>
    <xf numFmtId="4" fontId="19" fillId="0" borderId="63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left" indent="1"/>
    </xf>
    <xf numFmtId="4" fontId="21" fillId="0" borderId="35" xfId="0" applyNumberFormat="1" applyFont="1" applyBorder="1" applyAlignment="1">
      <alignment horizontal="left" indent="1"/>
    </xf>
    <xf numFmtId="4" fontId="21" fillId="0" borderId="60" xfId="0" applyNumberFormat="1" applyFont="1" applyBorder="1" applyAlignment="1">
      <alignment horizontal="center"/>
    </xf>
    <xf numFmtId="4" fontId="21" fillId="0" borderId="61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64" xfId="0" applyNumberFormat="1" applyFont="1" applyBorder="1" applyAlignment="1">
      <alignment horizontal="center"/>
    </xf>
    <xf numFmtId="4" fontId="21" fillId="0" borderId="64" xfId="0" applyNumberFormat="1" applyFont="1" applyBorder="1" applyAlignment="1">
      <alignment horizontal="right"/>
    </xf>
    <xf numFmtId="4" fontId="21" fillId="0" borderId="61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4" fontId="20" fillId="0" borderId="61" xfId="0" applyNumberFormat="1" applyFont="1" applyBorder="1" applyAlignment="1">
      <alignment horizontal="left"/>
    </xf>
    <xf numFmtId="4" fontId="20" fillId="0" borderId="35" xfId="0" applyNumberFormat="1" applyFont="1" applyBorder="1" applyAlignment="1">
      <alignment horizontal="left"/>
    </xf>
    <xf numFmtId="4" fontId="20" fillId="0" borderId="55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center"/>
    </xf>
    <xf numFmtId="4" fontId="20" fillId="0" borderId="82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right"/>
    </xf>
    <xf numFmtId="4" fontId="22" fillId="0" borderId="39" xfId="0" applyNumberFormat="1" applyFont="1" applyBorder="1" applyAlignment="1">
      <alignment horizontal="right"/>
    </xf>
    <xf numFmtId="4" fontId="22" fillId="0" borderId="71" xfId="0" applyNumberFormat="1" applyFont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left" indent="6"/>
    </xf>
    <xf numFmtId="4" fontId="22" fillId="0" borderId="46" xfId="0" applyNumberFormat="1" applyFont="1" applyBorder="1" applyAlignment="1">
      <alignment horizontal="left" indent="6"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4" fontId="22" fillId="0" borderId="71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left" indent="2"/>
    </xf>
    <xf numFmtId="4" fontId="22" fillId="0" borderId="47" xfId="0" applyNumberFormat="1" applyFont="1" applyBorder="1" applyAlignment="1">
      <alignment horizontal="left" indent="2"/>
    </xf>
    <xf numFmtId="4" fontId="4" fillId="0" borderId="39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22" fillId="0" borderId="7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0" borderId="63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left" indent="2"/>
    </xf>
    <xf numFmtId="4" fontId="22" fillId="0" borderId="54" xfId="0" applyNumberFormat="1" applyFont="1" applyBorder="1" applyAlignment="1">
      <alignment horizontal="left" indent="2"/>
    </xf>
    <xf numFmtId="4" fontId="22" fillId="0" borderId="83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63" xfId="0" applyNumberFormat="1" applyFont="1" applyBorder="1" applyAlignment="1">
      <alignment horizontal="center"/>
    </xf>
    <xf numFmtId="4" fontId="22" fillId="0" borderId="70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right"/>
    </xf>
    <xf numFmtId="4" fontId="22" fillId="0" borderId="61" xfId="0" applyNumberFormat="1" applyFont="1" applyBorder="1" applyAlignment="1">
      <alignment horizontal="right"/>
    </xf>
    <xf numFmtId="4" fontId="22" fillId="0" borderId="29" xfId="0" applyNumberFormat="1" applyFont="1" applyBorder="1" applyAlignment="1">
      <alignment horizontal="right"/>
    </xf>
    <xf numFmtId="4" fontId="22" fillId="0" borderId="61" xfId="0" applyNumberFormat="1" applyFont="1" applyBorder="1" applyAlignment="1">
      <alignment horizontal="left" indent="2"/>
    </xf>
    <xf numFmtId="4" fontId="22" fillId="0" borderId="35" xfId="0" applyNumberFormat="1" applyFont="1" applyBorder="1" applyAlignment="1">
      <alignment horizontal="left" indent="2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2" fillId="0" borderId="29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left" indent="2"/>
    </xf>
    <xf numFmtId="4" fontId="22" fillId="0" borderId="46" xfId="0" applyNumberFormat="1" applyFont="1" applyBorder="1" applyAlignment="1">
      <alignment horizontal="left" indent="2"/>
    </xf>
    <xf numFmtId="4" fontId="21" fillId="0" borderId="73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62" xfId="0" applyNumberFormat="1" applyFont="1" applyBorder="1" applyAlignment="1">
      <alignment horizontal="center" vertical="center"/>
    </xf>
    <xf numFmtId="4" fontId="19" fillId="0" borderId="64" xfId="0" applyNumberFormat="1" applyFont="1" applyBorder="1" applyAlignment="1">
      <alignment horizontal="center" vertical="center"/>
    </xf>
    <xf numFmtId="4" fontId="19" fillId="0" borderId="61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21" fillId="0" borderId="61" xfId="0" applyNumberFormat="1" applyFont="1" applyBorder="1" applyAlignment="1">
      <alignment horizontal="left"/>
    </xf>
    <xf numFmtId="4" fontId="21" fillId="0" borderId="35" xfId="0" applyNumberFormat="1" applyFont="1" applyBorder="1" applyAlignment="1">
      <alignment horizontal="left"/>
    </xf>
    <xf numFmtId="4" fontId="21" fillId="0" borderId="81" xfId="0" applyNumberFormat="1" applyFont="1" applyBorder="1" applyAlignment="1">
      <alignment horizontal="center"/>
    </xf>
    <xf numFmtId="4" fontId="21" fillId="0" borderId="8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4" fontId="21" fillId="0" borderId="73" xfId="0" applyNumberFormat="1" applyFont="1" applyBorder="1" applyAlignment="1">
      <alignment horizontal="center"/>
    </xf>
    <xf numFmtId="4" fontId="9" fillId="0" borderId="61" xfId="0" applyNumberFormat="1" applyFont="1" applyBorder="1" applyAlignment="1">
      <alignment horizontal="left"/>
    </xf>
    <xf numFmtId="4" fontId="9" fillId="0" borderId="35" xfId="0" applyNumberFormat="1" applyFont="1" applyBorder="1" applyAlignment="1">
      <alignment horizontal="left"/>
    </xf>
    <xf numFmtId="4" fontId="9" fillId="0" borderId="55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82" xfId="0" applyNumberFormat="1" applyFont="1" applyBorder="1" applyAlignment="1">
      <alignment horizontal="center"/>
    </xf>
    <xf numFmtId="4" fontId="14" fillId="0" borderId="82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9" fillId="0" borderId="8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20" fillId="0" borderId="64" xfId="0" applyNumberFormat="1" applyFont="1" applyBorder="1" applyAlignment="1">
      <alignment horizontal="right"/>
    </xf>
    <xf numFmtId="4" fontId="20" fillId="0" borderId="61" xfId="0" applyNumberFormat="1" applyFont="1" applyBorder="1" applyAlignment="1">
      <alignment horizontal="right"/>
    </xf>
    <xf numFmtId="4" fontId="20" fillId="0" borderId="29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right"/>
    </xf>
    <xf numFmtId="4" fontId="11" fillId="0" borderId="58" xfId="0" applyNumberFormat="1" applyFont="1" applyBorder="1" applyAlignment="1">
      <alignment horizontal="right"/>
    </xf>
    <xf numFmtId="4" fontId="11" fillId="0" borderId="46" xfId="0" applyNumberFormat="1" applyFont="1" applyBorder="1" applyAlignment="1">
      <alignment horizontal="right"/>
    </xf>
    <xf numFmtId="4" fontId="11" fillId="0" borderId="71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4" fontId="11" fillId="0" borderId="47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left" indent="1"/>
    </xf>
    <xf numFmtId="4" fontId="11" fillId="0" borderId="47" xfId="0" applyNumberFormat="1" applyFont="1" applyBorder="1" applyAlignment="1">
      <alignment horizontal="left" indent="1"/>
    </xf>
    <xf numFmtId="4" fontId="13" fillId="0" borderId="58" xfId="0" applyNumberFormat="1" applyFont="1" applyBorder="1" applyAlignment="1">
      <alignment horizontal="left" indent="6"/>
    </xf>
    <xf numFmtId="4" fontId="13" fillId="0" borderId="46" xfId="0" applyNumberFormat="1" applyFont="1" applyBorder="1" applyAlignment="1">
      <alignment horizontal="left" indent="6"/>
    </xf>
    <xf numFmtId="4" fontId="11" fillId="0" borderId="57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1" fillId="0" borderId="62" xfId="0" applyNumberFormat="1" applyFont="1" applyBorder="1" applyAlignment="1">
      <alignment horizontal="center"/>
    </xf>
    <xf numFmtId="4" fontId="11" fillId="0" borderId="71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right"/>
    </xf>
    <xf numFmtId="4" fontId="15" fillId="0" borderId="58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4" fontId="15" fillId="0" borderId="71" xfId="0" applyNumberFormat="1" applyFont="1" applyBorder="1" applyAlignment="1">
      <alignment horizontal="right"/>
    </xf>
    <xf numFmtId="4" fontId="15" fillId="0" borderId="56" xfId="0" applyNumberFormat="1" applyFont="1" applyBorder="1" applyAlignment="1">
      <alignment horizontal="right"/>
    </xf>
    <xf numFmtId="4" fontId="15" fillId="0" borderId="4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left" indent="6"/>
    </xf>
    <xf numFmtId="4" fontId="4" fillId="0" borderId="46" xfId="0" applyNumberFormat="1" applyFont="1" applyBorder="1" applyAlignment="1">
      <alignment horizontal="left" indent="6"/>
    </xf>
    <xf numFmtId="4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4" fontId="4" fillId="0" borderId="7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right"/>
    </xf>
    <xf numFmtId="4" fontId="6" fillId="0" borderId="5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71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left" indent="2"/>
    </xf>
    <xf numFmtId="4" fontId="4" fillId="0" borderId="35" xfId="0" applyNumberFormat="1" applyFont="1" applyBorder="1" applyAlignment="1">
      <alignment horizontal="left" indent="2"/>
    </xf>
    <xf numFmtId="4" fontId="4" fillId="0" borderId="60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64" xfId="0" applyNumberFormat="1" applyFont="1" applyBorder="1" applyAlignment="1">
      <alignment horizontal="center"/>
    </xf>
    <xf numFmtId="4" fontId="4" fillId="0" borderId="64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left" indent="2"/>
    </xf>
    <xf numFmtId="4" fontId="4" fillId="0" borderId="47" xfId="0" applyNumberFormat="1" applyFont="1" applyBorder="1" applyAlignment="1">
      <alignment horizontal="left" indent="2"/>
    </xf>
    <xf numFmtId="4" fontId="11" fillId="0" borderId="64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left" indent="1"/>
    </xf>
    <xf numFmtId="4" fontId="11" fillId="0" borderId="35" xfId="0" applyNumberFormat="1" applyFont="1" applyBorder="1" applyAlignment="1">
      <alignment horizontal="left" indent="1"/>
    </xf>
    <xf numFmtId="4" fontId="11" fillId="0" borderId="60" xfId="0" applyNumberFormat="1" applyFont="1" applyBorder="1" applyAlignment="1">
      <alignment horizontal="center"/>
    </xf>
    <xf numFmtId="4" fontId="11" fillId="0" borderId="6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64" xfId="0" applyNumberFormat="1" applyFont="1" applyBorder="1" applyAlignment="1">
      <alignment horizontal="center"/>
    </xf>
    <xf numFmtId="4" fontId="4" fillId="0" borderId="8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center"/>
    </xf>
    <xf numFmtId="4" fontId="4" fillId="0" borderId="70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 indent="2"/>
    </xf>
    <xf numFmtId="4" fontId="4" fillId="0" borderId="54" xfId="0" applyNumberFormat="1" applyFont="1" applyBorder="1" applyAlignment="1">
      <alignment horizontal="left" indent="2"/>
    </xf>
    <xf numFmtId="4" fontId="4" fillId="0" borderId="58" xfId="0" applyNumberFormat="1" applyFont="1" applyBorder="1" applyAlignment="1">
      <alignment horizontal="left" indent="2"/>
    </xf>
    <xf numFmtId="4" fontId="4" fillId="0" borderId="46" xfId="0" applyNumberFormat="1" applyFont="1" applyBorder="1" applyAlignment="1">
      <alignment horizontal="left" indent="2"/>
    </xf>
    <xf numFmtId="4" fontId="4" fillId="0" borderId="8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72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center"/>
    </xf>
    <xf numFmtId="4" fontId="21" fillId="0" borderId="82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81" xfId="0" applyNumberFormat="1" applyFont="1" applyBorder="1" applyAlignment="1">
      <alignment horizontal="center"/>
    </xf>
    <xf numFmtId="4" fontId="4" fillId="0" borderId="8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4" fontId="9" fillId="0" borderId="76" xfId="0" applyNumberFormat="1" applyFont="1" applyBorder="1" applyAlignment="1">
      <alignment horizontal="center"/>
    </xf>
    <xf numFmtId="4" fontId="9" fillId="0" borderId="7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76" xfId="0" applyNumberFormat="1" applyFont="1" applyBorder="1" applyAlignment="1">
      <alignment horizontal="right"/>
    </xf>
    <xf numFmtId="4" fontId="9" fillId="0" borderId="77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" fontId="9" fillId="0" borderId="86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14" fillId="0" borderId="76" xfId="0" applyNumberFormat="1" applyFont="1" applyBorder="1" applyAlignment="1">
      <alignment horizontal="right"/>
    </xf>
    <xf numFmtId="4" fontId="14" fillId="0" borderId="77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9" fillId="0" borderId="62" xfId="0" applyNumberFormat="1" applyFont="1" applyBorder="1" applyAlignment="1">
      <alignment horizontal="right"/>
    </xf>
    <xf numFmtId="4" fontId="9" fillId="0" borderId="5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71" xfId="0" applyNumberFormat="1" applyFont="1" applyBorder="1" applyAlignment="1">
      <alignment horizontal="right"/>
    </xf>
    <xf numFmtId="4" fontId="9" fillId="0" borderId="56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4" fontId="9" fillId="0" borderId="87" xfId="0" applyNumberFormat="1" applyFont="1" applyBorder="1" applyAlignment="1">
      <alignment horizontal="right"/>
    </xf>
    <xf numFmtId="4" fontId="9" fillId="0" borderId="88" xfId="0" applyNumberFormat="1" applyFont="1" applyBorder="1" applyAlignment="1">
      <alignment horizontal="right"/>
    </xf>
    <xf numFmtId="4" fontId="9" fillId="0" borderId="89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4" fontId="9" fillId="0" borderId="56" xfId="0" applyNumberFormat="1" applyFont="1" applyBorder="1" applyAlignment="1">
      <alignment horizontal="left"/>
    </xf>
    <xf numFmtId="4" fontId="9" fillId="0" borderId="47" xfId="0" applyNumberFormat="1" applyFont="1" applyBorder="1" applyAlignment="1">
      <alignment horizontal="left"/>
    </xf>
    <xf numFmtId="4" fontId="9" fillId="0" borderId="90" xfId="0" applyNumberFormat="1" applyFont="1" applyBorder="1" applyAlignment="1">
      <alignment horizontal="right"/>
    </xf>
    <xf numFmtId="4" fontId="9" fillId="0" borderId="58" xfId="0" applyNumberFormat="1" applyFont="1" applyBorder="1" applyAlignment="1">
      <alignment horizontal="left"/>
    </xf>
    <xf numFmtId="4" fontId="9" fillId="0" borderId="46" xfId="0" applyNumberFormat="1" applyFont="1" applyBorder="1" applyAlignment="1">
      <alignment horizontal="left"/>
    </xf>
    <xf numFmtId="4" fontId="9" fillId="0" borderId="91" xfId="0" applyNumberFormat="1" applyFont="1" applyBorder="1" applyAlignment="1">
      <alignment horizontal="center"/>
    </xf>
    <xf numFmtId="4" fontId="9" fillId="0" borderId="88" xfId="0" applyNumberFormat="1" applyFont="1" applyBorder="1" applyAlignment="1">
      <alignment horizontal="center"/>
    </xf>
    <xf numFmtId="4" fontId="9" fillId="0" borderId="90" xfId="0" applyNumberFormat="1" applyFont="1" applyBorder="1" applyAlignment="1">
      <alignment horizontal="center"/>
    </xf>
    <xf numFmtId="4" fontId="9" fillId="0" borderId="59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9" fillId="0" borderId="87" xfId="0" applyNumberFormat="1" applyFont="1" applyBorder="1" applyAlignment="1">
      <alignment horizontal="center"/>
    </xf>
    <xf numFmtId="4" fontId="9" fillId="0" borderId="71" xfId="0" applyNumberFormat="1" applyFont="1" applyBorder="1" applyAlignment="1">
      <alignment horizontal="center"/>
    </xf>
    <xf numFmtId="4" fontId="14" fillId="0" borderId="87" xfId="0" applyNumberFormat="1" applyFont="1" applyBorder="1" applyAlignment="1">
      <alignment horizontal="right"/>
    </xf>
    <xf numFmtId="4" fontId="14" fillId="0" borderId="88" xfId="0" applyNumberFormat="1" applyFont="1" applyBorder="1" applyAlignment="1">
      <alignment horizontal="right"/>
    </xf>
    <xf numFmtId="4" fontId="14" fillId="0" borderId="90" xfId="0" applyNumberFormat="1" applyFont="1" applyBorder="1" applyAlignment="1">
      <alignment horizontal="right"/>
    </xf>
    <xf numFmtId="4" fontId="14" fillId="0" borderId="71" xfId="0" applyNumberFormat="1" applyFont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4" fontId="14" fillId="0" borderId="44" xfId="0" applyNumberFormat="1" applyFont="1" applyBorder="1" applyAlignment="1">
      <alignment horizontal="right"/>
    </xf>
    <xf numFmtId="4" fontId="6" fillId="0" borderId="64" xfId="0" applyNumberFormat="1" applyFont="1" applyBorder="1" applyAlignment="1">
      <alignment horizontal="right"/>
    </xf>
    <xf numFmtId="4" fontId="6" fillId="0" borderId="6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23" fillId="0" borderId="64" xfId="0" applyNumberFormat="1" applyFont="1" applyBorder="1" applyAlignment="1">
      <alignment horizontal="right"/>
    </xf>
    <xf numFmtId="4" fontId="23" fillId="0" borderId="61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" fontId="10" fillId="0" borderId="64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4" fontId="10" fillId="0" borderId="71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4" fontId="10" fillId="0" borderId="73" xfId="0" applyNumberFormat="1" applyFont="1" applyBorder="1" applyAlignment="1">
      <alignment horizontal="right"/>
    </xf>
    <xf numFmtId="4" fontId="10" fillId="0" borderId="80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82" xfId="0" applyNumberFormat="1" applyFont="1" applyBorder="1" applyAlignment="1">
      <alignment horizontal="center"/>
    </xf>
    <xf numFmtId="4" fontId="11" fillId="0" borderId="8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center" vertical="top"/>
    </xf>
    <xf numFmtId="4" fontId="4" fillId="0" borderId="56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left" vertical="center"/>
    </xf>
    <xf numFmtId="4" fontId="4" fillId="0" borderId="48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top"/>
    </xf>
    <xf numFmtId="4" fontId="6" fillId="0" borderId="56" xfId="0" applyNumberFormat="1" applyFont="1" applyBorder="1" applyAlignment="1">
      <alignment horizontal="center" vertical="top"/>
    </xf>
    <xf numFmtId="4" fontId="6" fillId="0" borderId="47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19" fillId="0" borderId="69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/>
    </xf>
    <xf numFmtId="3" fontId="19" fillId="0" borderId="48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left" indent="1"/>
    </xf>
    <xf numFmtId="4" fontId="21" fillId="0" borderId="14" xfId="0" applyNumberFormat="1" applyFont="1" applyBorder="1" applyAlignment="1">
      <alignment horizontal="left" indent="1"/>
    </xf>
    <xf numFmtId="4" fontId="21" fillId="0" borderId="15" xfId="0" applyNumberFormat="1" applyFont="1" applyBorder="1" applyAlignment="1">
      <alignment horizontal="left" indent="1"/>
    </xf>
    <xf numFmtId="4" fontId="21" fillId="0" borderId="22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" fontId="20" fillId="0" borderId="87" xfId="0" applyNumberFormat="1" applyFont="1" applyBorder="1" applyAlignment="1">
      <alignment horizontal="right"/>
    </xf>
    <xf numFmtId="4" fontId="20" fillId="0" borderId="88" xfId="0" applyNumberFormat="1" applyFont="1" applyBorder="1" applyAlignment="1">
      <alignment horizontal="right"/>
    </xf>
    <xf numFmtId="4" fontId="20" fillId="0" borderId="9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center" vertical="center"/>
    </xf>
    <xf numFmtId="4" fontId="20" fillId="0" borderId="91" xfId="0" applyNumberFormat="1" applyFont="1" applyBorder="1" applyAlignment="1">
      <alignment horizontal="center"/>
    </xf>
    <xf numFmtId="4" fontId="20" fillId="0" borderId="88" xfId="0" applyNumberFormat="1" applyFont="1" applyBorder="1" applyAlignment="1">
      <alignment horizontal="center"/>
    </xf>
    <xf numFmtId="4" fontId="20" fillId="0" borderId="90" xfId="0" applyNumberFormat="1" applyFont="1" applyBorder="1" applyAlignment="1">
      <alignment horizontal="center"/>
    </xf>
    <xf numFmtId="4" fontId="20" fillId="0" borderId="87" xfId="0" applyNumberFormat="1" applyFont="1" applyBorder="1" applyAlignment="1">
      <alignment horizontal="center"/>
    </xf>
    <xf numFmtId="4" fontId="21" fillId="0" borderId="62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left" indent="1"/>
    </xf>
    <xf numFmtId="4" fontId="21" fillId="0" borderId="48" xfId="0" applyNumberFormat="1" applyFont="1" applyBorder="1" applyAlignment="1">
      <alignment horizontal="left" indent="1"/>
    </xf>
    <xf numFmtId="4" fontId="21" fillId="0" borderId="40" xfId="0" applyNumberFormat="1" applyFont="1" applyBorder="1" applyAlignment="1">
      <alignment horizontal="left" indent="1"/>
    </xf>
    <xf numFmtId="4" fontId="21" fillId="0" borderId="57" xfId="0" applyNumberFormat="1" applyFont="1" applyBorder="1" applyAlignment="1">
      <alignment horizontal="center"/>
    </xf>
    <xf numFmtId="4" fontId="21" fillId="0" borderId="5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62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right"/>
    </xf>
    <xf numFmtId="4" fontId="22" fillId="0" borderId="22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left" indent="1"/>
    </xf>
    <xf numFmtId="4" fontId="11" fillId="0" borderId="18" xfId="0" applyNumberFormat="1" applyFont="1" applyBorder="1" applyAlignment="1">
      <alignment horizontal="left" indent="1"/>
    </xf>
    <xf numFmtId="4" fontId="11" fillId="0" borderId="24" xfId="0" applyNumberFormat="1" applyFont="1" applyBorder="1" applyAlignment="1">
      <alignment horizontal="left" indent="1"/>
    </xf>
    <xf numFmtId="4" fontId="4" fillId="0" borderId="44" xfId="0" applyNumberFormat="1" applyFont="1" applyBorder="1" applyAlignment="1">
      <alignment horizontal="left" indent="2"/>
    </xf>
    <xf numFmtId="4" fontId="4" fillId="0" borderId="18" xfId="0" applyNumberFormat="1" applyFont="1" applyBorder="1" applyAlignment="1">
      <alignment horizontal="left" indent="2"/>
    </xf>
    <xf numFmtId="4" fontId="4" fillId="0" borderId="24" xfId="0" applyNumberFormat="1" applyFont="1" applyBorder="1" applyAlignment="1">
      <alignment horizontal="left" indent="2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left" indent="2"/>
    </xf>
    <xf numFmtId="4" fontId="4" fillId="0" borderId="14" xfId="0" applyNumberFormat="1" applyFont="1" applyBorder="1" applyAlignment="1">
      <alignment horizontal="left" indent="2"/>
    </xf>
    <xf numFmtId="4" fontId="4" fillId="0" borderId="15" xfId="0" applyNumberFormat="1" applyFont="1" applyBorder="1" applyAlignment="1">
      <alignment horizontal="left" indent="2"/>
    </xf>
    <xf numFmtId="4" fontId="11" fillId="0" borderId="22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left" indent="2"/>
    </xf>
    <xf numFmtId="4" fontId="4" fillId="0" borderId="69" xfId="0" applyNumberFormat="1" applyFont="1" applyBorder="1" applyAlignment="1">
      <alignment horizontal="left" indent="2"/>
    </xf>
    <xf numFmtId="4" fontId="4" fillId="0" borderId="79" xfId="0" applyNumberFormat="1" applyFont="1" applyBorder="1" applyAlignment="1">
      <alignment horizontal="left" indent="2"/>
    </xf>
    <xf numFmtId="4" fontId="11" fillId="0" borderId="7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63" xfId="0" applyNumberFormat="1" applyFont="1" applyBorder="1" applyAlignment="1">
      <alignment horizontal="right"/>
    </xf>
    <xf numFmtId="4" fontId="11" fillId="0" borderId="58" xfId="0" applyNumberFormat="1" applyFont="1" applyBorder="1" applyAlignment="1">
      <alignment horizontal="left" indent="1"/>
    </xf>
    <xf numFmtId="4" fontId="11" fillId="0" borderId="46" xfId="0" applyNumberFormat="1" applyFont="1" applyBorder="1" applyAlignment="1">
      <alignment horizontal="left" indent="1"/>
    </xf>
    <xf numFmtId="4" fontId="11" fillId="0" borderId="83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63" xfId="0" applyNumberFormat="1" applyFont="1" applyBorder="1" applyAlignment="1">
      <alignment horizontal="center"/>
    </xf>
    <xf numFmtId="4" fontId="11" fillId="0" borderId="7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9" fillId="0" borderId="75" xfId="0" applyNumberFormat="1" applyFont="1" applyBorder="1" applyAlignment="1">
      <alignment horizontal="right"/>
    </xf>
    <xf numFmtId="4" fontId="9" fillId="0" borderId="74" xfId="0" applyNumberFormat="1" applyFont="1" applyBorder="1" applyAlignment="1">
      <alignment horizontal="center"/>
    </xf>
    <xf numFmtId="4" fontId="9" fillId="0" borderId="75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14" fillId="0" borderId="75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 vertical="top"/>
    </xf>
    <xf numFmtId="4" fontId="4" fillId="0" borderId="39" xfId="0" applyNumberFormat="1" applyFont="1" applyBorder="1" applyAlignment="1">
      <alignment horizontal="left" indent="2"/>
    </xf>
    <xf numFmtId="4" fontId="4" fillId="0" borderId="48" xfId="0" applyNumberFormat="1" applyFont="1" applyBorder="1" applyAlignment="1">
      <alignment horizontal="left" indent="2"/>
    </xf>
    <xf numFmtId="4" fontId="4" fillId="0" borderId="40" xfId="0" applyNumberFormat="1" applyFont="1" applyBorder="1" applyAlignment="1">
      <alignment horizontal="left" indent="2"/>
    </xf>
    <xf numFmtId="2" fontId="4" fillId="0" borderId="56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left" vertical="center"/>
    </xf>
    <xf numFmtId="0" fontId="3" fillId="0" borderId="56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5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63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8" xfId="0" applyNumberFormat="1" applyFont="1" applyBorder="1" applyAlignment="1">
      <alignment horizontal="center"/>
    </xf>
    <xf numFmtId="164" fontId="9" fillId="0" borderId="14" xfId="59" applyFont="1" applyBorder="1" applyAlignment="1">
      <alignment horizontal="right"/>
    </xf>
    <xf numFmtId="0" fontId="9" fillId="0" borderId="39" xfId="0" applyNumberFormat="1" applyFont="1" applyBorder="1" applyAlignment="1">
      <alignment horizontal="left"/>
    </xf>
    <xf numFmtId="0" fontId="9" fillId="0" borderId="48" xfId="0" applyNumberFormat="1" applyFont="1" applyBorder="1" applyAlignment="1">
      <alignment horizontal="left"/>
    </xf>
    <xf numFmtId="0" fontId="9" fillId="0" borderId="62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71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164" fontId="18" fillId="0" borderId="14" xfId="59" applyFont="1" applyBorder="1" applyAlignment="1">
      <alignment horizontal="right"/>
    </xf>
    <xf numFmtId="164" fontId="4" fillId="0" borderId="15" xfId="59" applyFont="1" applyBorder="1" applyAlignment="1">
      <alignment horizontal="right"/>
    </xf>
    <xf numFmtId="0" fontId="9" fillId="0" borderId="58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8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92" xfId="0" applyFont="1" applyBorder="1" applyAlignment="1">
      <alignment horizontal="left" wrapText="1"/>
    </xf>
    <xf numFmtId="0" fontId="4" fillId="0" borderId="93" xfId="0" applyFont="1" applyBorder="1" applyAlignment="1">
      <alignment horizontal="left" wrapText="1"/>
    </xf>
    <xf numFmtId="0" fontId="4" fillId="0" borderId="94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6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4" fillId="0" borderId="64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left" wrapText="1"/>
    </xf>
    <xf numFmtId="49" fontId="9" fillId="0" borderId="61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64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left"/>
    </xf>
    <xf numFmtId="49" fontId="4" fillId="0" borderId="75" xfId="0" applyNumberFormat="1" applyFont="1" applyBorder="1" applyAlignment="1">
      <alignment horizontal="left"/>
    </xf>
    <xf numFmtId="0" fontId="4" fillId="0" borderId="7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4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4" fillId="0" borderId="82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73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39" xfId="0" applyFont="1" applyBorder="1" applyAlignment="1">
      <alignment horizontal="left" indent="2"/>
    </xf>
    <xf numFmtId="0" fontId="4" fillId="0" borderId="48" xfId="0" applyFont="1" applyBorder="1" applyAlignment="1">
      <alignment horizontal="left" indent="2"/>
    </xf>
    <xf numFmtId="0" fontId="4" fillId="0" borderId="62" xfId="0" applyFont="1" applyBorder="1" applyAlignment="1">
      <alignment horizontal="left" indent="2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44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71" xfId="0" applyFont="1" applyBorder="1" applyAlignment="1">
      <alignment horizontal="left" indent="2"/>
    </xf>
    <xf numFmtId="0" fontId="4" fillId="0" borderId="29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4" fillId="0" borderId="61" xfId="0" applyFont="1" applyBorder="1" applyAlignment="1">
      <alignment horizontal="left" indent="2"/>
    </xf>
    <xf numFmtId="0" fontId="4" fillId="0" borderId="35" xfId="0" applyFont="1" applyBorder="1" applyAlignment="1">
      <alignment horizontal="left" indent="2"/>
    </xf>
    <xf numFmtId="0" fontId="4" fillId="0" borderId="44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71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11" fillId="0" borderId="61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62" xfId="0" applyFont="1" applyBorder="1" applyAlignment="1">
      <alignment horizontal="center" vertical="center"/>
    </xf>
    <xf numFmtId="0" fontId="11" fillId="0" borderId="5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63" xfId="0" applyFont="1" applyBorder="1" applyAlignment="1">
      <alignment horizontal="left" indent="1"/>
    </xf>
    <xf numFmtId="0" fontId="4" fillId="0" borderId="69" xfId="0" applyFont="1" applyBorder="1" applyAlignment="1">
      <alignment horizontal="left" indent="1"/>
    </xf>
    <xf numFmtId="0" fontId="4" fillId="0" borderId="70" xfId="0" applyFont="1" applyBorder="1" applyAlignment="1">
      <alignment horizontal="left" indent="1"/>
    </xf>
    <xf numFmtId="0" fontId="9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9" fontId="4" fillId="0" borderId="5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11" fillId="0" borderId="48" xfId="0" applyNumberFormat="1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5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6" fillId="0" borderId="39" xfId="0" applyFont="1" applyBorder="1" applyAlignment="1">
      <alignment horizontal="left" indent="1"/>
    </xf>
    <xf numFmtId="0" fontId="6" fillId="0" borderId="58" xfId="0" applyFont="1" applyBorder="1" applyAlignment="1">
      <alignment horizontal="left" indent="1"/>
    </xf>
    <xf numFmtId="0" fontId="6" fillId="0" borderId="46" xfId="0" applyFont="1" applyBorder="1" applyAlignment="1">
      <alignment horizontal="left" indent="1"/>
    </xf>
    <xf numFmtId="3" fontId="10" fillId="0" borderId="48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49" fontId="4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indent="1"/>
    </xf>
    <xf numFmtId="0" fontId="11" fillId="0" borderId="22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 horizontal="left" indent="1"/>
    </xf>
    <xf numFmtId="49" fontId="4" fillId="0" borderId="64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horizontal="left" indent="1"/>
    </xf>
    <xf numFmtId="0" fontId="4" fillId="0" borderId="58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right" vertical="center"/>
    </xf>
    <xf numFmtId="0" fontId="4" fillId="0" borderId="44" xfId="0" applyNumberFormat="1" applyFont="1" applyBorder="1" applyAlignment="1">
      <alignment horizontal="right" vertical="center"/>
    </xf>
    <xf numFmtId="0" fontId="4" fillId="0" borderId="62" xfId="0" applyNumberFormat="1" applyFont="1" applyBorder="1" applyAlignment="1">
      <alignment horizontal="right" vertical="center"/>
    </xf>
    <xf numFmtId="0" fontId="4" fillId="0" borderId="71" xfId="0" applyNumberFormat="1" applyFont="1" applyBorder="1" applyAlignment="1">
      <alignment horizontal="right" vertical="center"/>
    </xf>
    <xf numFmtId="0" fontId="4" fillId="0" borderId="73" xfId="0" applyNumberFormat="1" applyFont="1" applyBorder="1" applyAlignment="1">
      <alignment horizontal="right"/>
    </xf>
    <xf numFmtId="0" fontId="4" fillId="0" borderId="80" xfId="0" applyNumberFormat="1" applyFont="1" applyBorder="1" applyAlignment="1">
      <alignment horizontal="right"/>
    </xf>
    <xf numFmtId="49" fontId="4" fillId="0" borderId="80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 indent="1"/>
    </xf>
    <xf numFmtId="49" fontId="4" fillId="0" borderId="18" xfId="0" applyNumberFormat="1" applyFont="1" applyBorder="1" applyAlignment="1">
      <alignment horizontal="left" indent="1"/>
    </xf>
    <xf numFmtId="49" fontId="4" fillId="0" borderId="71" xfId="0" applyNumberFormat="1" applyFont="1" applyBorder="1" applyAlignment="1">
      <alignment horizontal="left" indent="1"/>
    </xf>
    <xf numFmtId="49" fontId="4" fillId="0" borderId="39" xfId="0" applyNumberFormat="1" applyFont="1" applyBorder="1" applyAlignment="1">
      <alignment horizontal="left" indent="1"/>
    </xf>
    <xf numFmtId="49" fontId="4" fillId="0" borderId="48" xfId="0" applyNumberFormat="1" applyFont="1" applyBorder="1" applyAlignment="1">
      <alignment horizontal="left" indent="1"/>
    </xf>
    <xf numFmtId="49" fontId="4" fillId="0" borderId="62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left" indent="1"/>
    </xf>
    <xf numFmtId="49" fontId="4" fillId="0" borderId="69" xfId="0" applyNumberFormat="1" applyFont="1" applyBorder="1" applyAlignment="1">
      <alignment horizontal="left" indent="1"/>
    </xf>
    <xf numFmtId="49" fontId="4" fillId="0" borderId="79" xfId="0" applyNumberFormat="1" applyFont="1" applyBorder="1" applyAlignment="1">
      <alignment horizontal="left" indent="1"/>
    </xf>
    <xf numFmtId="0" fontId="4" fillId="0" borderId="46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88" xfId="0" applyNumberFormat="1" applyFont="1" applyBorder="1" applyAlignment="1">
      <alignment horizontal="left"/>
    </xf>
    <xf numFmtId="0" fontId="4" fillId="0" borderId="95" xfId="0" applyNumberFormat="1" applyFont="1" applyBorder="1" applyAlignment="1">
      <alignment horizontal="left"/>
    </xf>
    <xf numFmtId="0" fontId="4" fillId="0" borderId="96" xfId="0" applyNumberFormat="1" applyFont="1" applyBorder="1" applyAlignment="1">
      <alignment horizontal="right"/>
    </xf>
    <xf numFmtId="0" fontId="4" fillId="0" borderId="97" xfId="0" applyNumberFormat="1" applyFont="1" applyBorder="1" applyAlignment="1">
      <alignment horizontal="right"/>
    </xf>
    <xf numFmtId="0" fontId="4" fillId="0" borderId="98" xfId="0" applyNumberFormat="1" applyFont="1" applyBorder="1" applyAlignment="1">
      <alignment horizontal="right"/>
    </xf>
    <xf numFmtId="0" fontId="4" fillId="0" borderId="99" xfId="0" applyNumberFormat="1" applyFont="1" applyBorder="1" applyAlignment="1">
      <alignment horizontal="right"/>
    </xf>
    <xf numFmtId="0" fontId="4" fillId="0" borderId="100" xfId="0" applyNumberFormat="1" applyFont="1" applyBorder="1" applyAlignment="1">
      <alignment horizontal="right"/>
    </xf>
    <xf numFmtId="0" fontId="4" fillId="0" borderId="10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102" xfId="0" applyNumberFormat="1" applyFont="1" applyBorder="1" applyAlignment="1">
      <alignment horizontal="left"/>
    </xf>
    <xf numFmtId="0" fontId="4" fillId="0" borderId="5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indent="1"/>
    </xf>
    <xf numFmtId="0" fontId="4" fillId="0" borderId="56" xfId="0" applyNumberFormat="1" applyFont="1" applyBorder="1" applyAlignment="1">
      <alignment horizontal="left"/>
    </xf>
    <xf numFmtId="0" fontId="4" fillId="0" borderId="10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0" fontId="4" fillId="0" borderId="87" xfId="0" applyNumberFormat="1" applyFont="1" applyBorder="1" applyAlignment="1">
      <alignment horizontal="right"/>
    </xf>
    <xf numFmtId="0" fontId="4" fillId="0" borderId="88" xfId="0" applyNumberFormat="1" applyFont="1" applyBorder="1" applyAlignment="1">
      <alignment horizontal="right"/>
    </xf>
    <xf numFmtId="0" fontId="4" fillId="0" borderId="9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indent="1"/>
    </xf>
    <xf numFmtId="49" fontId="4" fillId="0" borderId="17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4" fillId="0" borderId="2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8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104" xfId="0" applyNumberFormat="1" applyFont="1" applyBorder="1" applyAlignment="1">
      <alignment horizontal="left"/>
    </xf>
    <xf numFmtId="49" fontId="4" fillId="0" borderId="105" xfId="0" applyNumberFormat="1" applyFont="1" applyBorder="1" applyAlignment="1">
      <alignment horizontal="left"/>
    </xf>
    <xf numFmtId="49" fontId="4" fillId="0" borderId="106" xfId="0" applyNumberFormat="1" applyFont="1" applyBorder="1" applyAlignment="1">
      <alignment horizontal="left"/>
    </xf>
    <xf numFmtId="0" fontId="4" fillId="0" borderId="107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8" xfId="0" applyFont="1" applyBorder="1" applyAlignment="1">
      <alignment horizontal="left"/>
    </xf>
    <xf numFmtId="0" fontId="4" fillId="0" borderId="103" xfId="0" applyFont="1" applyBorder="1" applyAlignment="1">
      <alignment horizontal="left"/>
    </xf>
    <xf numFmtId="0" fontId="4" fillId="0" borderId="109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1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1" xfId="0" applyFont="1" applyBorder="1" applyAlignment="1">
      <alignment horizontal="right" vertical="center"/>
    </xf>
    <xf numFmtId="49" fontId="4" fillId="0" borderId="96" xfId="0" applyNumberFormat="1" applyFont="1" applyBorder="1" applyAlignment="1">
      <alignment horizontal="left"/>
    </xf>
    <xf numFmtId="49" fontId="4" fillId="0" borderId="97" xfId="0" applyNumberFormat="1" applyFont="1" applyBorder="1" applyAlignment="1">
      <alignment horizontal="left"/>
    </xf>
    <xf numFmtId="49" fontId="4" fillId="0" borderId="98" xfId="0" applyNumberFormat="1" applyFont="1" applyBorder="1" applyAlignment="1">
      <alignment horizontal="left"/>
    </xf>
    <xf numFmtId="49" fontId="4" fillId="0" borderId="99" xfId="0" applyNumberFormat="1" applyFont="1" applyBorder="1" applyAlignment="1">
      <alignment horizontal="left"/>
    </xf>
    <xf numFmtId="49" fontId="4" fillId="0" borderId="100" xfId="0" applyNumberFormat="1" applyFont="1" applyBorder="1" applyAlignment="1">
      <alignment horizontal="left"/>
    </xf>
    <xf numFmtId="49" fontId="4" fillId="0" borderId="101" xfId="0" applyNumberFormat="1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74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49" fontId="4" fillId="0" borderId="69" xfId="0" applyNumberFormat="1" applyFont="1" applyBorder="1" applyAlignment="1">
      <alignment horizontal="left"/>
    </xf>
    <xf numFmtId="49" fontId="4" fillId="0" borderId="70" xfId="0" applyNumberFormat="1" applyFont="1" applyBorder="1" applyAlignment="1">
      <alignment horizontal="left"/>
    </xf>
    <xf numFmtId="4" fontId="4" fillId="0" borderId="48" xfId="0" applyNumberFormat="1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49" fontId="4" fillId="0" borderId="40" xfId="0" applyNumberFormat="1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" fontId="4" fillId="0" borderId="7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112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49" fontId="4" fillId="0" borderId="79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62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49" fontId="4" fillId="0" borderId="62" xfId="0" applyNumberFormat="1" applyFont="1" applyBorder="1" applyAlignment="1">
      <alignment horizontal="right"/>
    </xf>
    <xf numFmtId="49" fontId="4" fillId="0" borderId="5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49" fontId="4" fillId="0" borderId="7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63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right"/>
    </xf>
    <xf numFmtId="49" fontId="4" fillId="0" borderId="83" xfId="0" applyNumberFormat="1" applyFont="1" applyBorder="1" applyAlignment="1">
      <alignment horizontal="left"/>
    </xf>
    <xf numFmtId="0" fontId="4" fillId="0" borderId="79" xfId="0" applyFont="1" applyBorder="1" applyAlignment="1">
      <alignment horizontal="left" indent="1"/>
    </xf>
    <xf numFmtId="49" fontId="4" fillId="0" borderId="39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4" fillId="0" borderId="44" xfId="0" applyFont="1" applyBorder="1" applyAlignment="1" quotePrefix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73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49" fontId="4" fillId="0" borderId="31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left"/>
    </xf>
    <xf numFmtId="0" fontId="4" fillId="0" borderId="64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49" fontId="4" fillId="0" borderId="29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56" xfId="0" applyNumberFormat="1" applyFont="1" applyBorder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49" fontId="4" fillId="0" borderId="3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9" fontId="4" fillId="0" borderId="91" xfId="0" applyNumberFormat="1" applyFont="1" applyBorder="1" applyAlignment="1">
      <alignment horizontal="center"/>
    </xf>
    <xf numFmtId="49" fontId="4" fillId="0" borderId="88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87" xfId="0" applyFont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4" fillId="0" borderId="9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49" fontId="4" fillId="0" borderId="87" xfId="0" applyNumberFormat="1" applyFont="1" applyBorder="1" applyAlignment="1">
      <alignment horizontal="left"/>
    </xf>
    <xf numFmtId="49" fontId="4" fillId="0" borderId="88" xfId="0" applyNumberFormat="1" applyFont="1" applyBorder="1" applyAlignment="1">
      <alignment horizontal="left"/>
    </xf>
    <xf numFmtId="49" fontId="4" fillId="0" borderId="90" xfId="0" applyNumberFormat="1" applyFont="1" applyBorder="1" applyAlignment="1">
      <alignment horizontal="left"/>
    </xf>
    <xf numFmtId="49" fontId="4" fillId="0" borderId="89" xfId="0" applyNumberFormat="1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4" fontId="9" fillId="0" borderId="76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1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4" fillId="0" borderId="8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72" xfId="0" applyFont="1" applyBorder="1" applyAlignment="1" quotePrefix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6" fillId="0" borderId="64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0" fontId="6" fillId="0" borderId="8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8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40" xfId="0" applyFont="1" applyBorder="1" applyAlignment="1">
      <alignment horizontal="left" indent="1"/>
    </xf>
    <xf numFmtId="0" fontId="6" fillId="0" borderId="7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9" fillId="0" borderId="5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4" fontId="14" fillId="0" borderId="62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6" fillId="0" borderId="75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49" fontId="4" fillId="0" borderId="5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6" fillId="0" borderId="87" xfId="0" applyFont="1" applyBorder="1" applyAlignment="1">
      <alignment horizontal="right"/>
    </xf>
    <xf numFmtId="0" fontId="6" fillId="0" borderId="88" xfId="0" applyFont="1" applyBorder="1" applyAlignment="1">
      <alignment horizontal="right"/>
    </xf>
    <xf numFmtId="0" fontId="6" fillId="0" borderId="90" xfId="0" applyFont="1" applyBorder="1" applyAlignment="1">
      <alignment horizontal="right"/>
    </xf>
    <xf numFmtId="0" fontId="6" fillId="0" borderId="71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73" xfId="0" applyFont="1" applyBorder="1" applyAlignment="1">
      <alignment horizontal="right"/>
    </xf>
    <xf numFmtId="0" fontId="6" fillId="0" borderId="8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4" fontId="4" fillId="0" borderId="62" xfId="0" applyNumberFormat="1" applyFont="1" applyBorder="1" applyAlignment="1">
      <alignment horizontal="left"/>
    </xf>
    <xf numFmtId="4" fontId="4" fillId="0" borderId="58" xfId="0" applyNumberFormat="1" applyFont="1" applyBorder="1" applyAlignment="1">
      <alignment horizontal="left"/>
    </xf>
    <xf numFmtId="4" fontId="4" fillId="0" borderId="39" xfId="0" applyNumberFormat="1" applyFont="1" applyBorder="1" applyAlignment="1">
      <alignment horizontal="left"/>
    </xf>
    <xf numFmtId="4" fontId="4" fillId="0" borderId="71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left"/>
    </xf>
    <xf numFmtId="4" fontId="4" fillId="0" borderId="44" xfId="0" applyNumberFormat="1" applyFont="1" applyBorder="1" applyAlignment="1">
      <alignment horizontal="left"/>
    </xf>
    <xf numFmtId="4" fontId="4" fillId="0" borderId="46" xfId="0" applyNumberFormat="1" applyFont="1" applyBorder="1" applyAlignment="1">
      <alignment horizontal="left"/>
    </xf>
    <xf numFmtId="4" fontId="4" fillId="0" borderId="47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left"/>
    </xf>
    <xf numFmtId="4" fontId="4" fillId="0" borderId="59" xfId="0" applyNumberFormat="1" applyFont="1" applyBorder="1" applyAlignment="1">
      <alignment horizontal="left"/>
    </xf>
    <xf numFmtId="4" fontId="4" fillId="0" borderId="61" xfId="0" applyNumberFormat="1" applyFont="1" applyBorder="1" applyAlignment="1">
      <alignment horizontal="left"/>
    </xf>
    <xf numFmtId="4" fontId="4" fillId="0" borderId="87" xfId="0" applyNumberFormat="1" applyFont="1" applyBorder="1" applyAlignment="1">
      <alignment horizontal="left"/>
    </xf>
    <xf numFmtId="4" fontId="4" fillId="0" borderId="88" xfId="0" applyNumberFormat="1" applyFont="1" applyBorder="1" applyAlignment="1">
      <alignment horizontal="left"/>
    </xf>
    <xf numFmtId="4" fontId="4" fillId="0" borderId="90" xfId="0" applyNumberFormat="1" applyFont="1" applyBorder="1" applyAlignment="1">
      <alignment horizontal="left"/>
    </xf>
    <xf numFmtId="4" fontId="4" fillId="0" borderId="89" xfId="0" applyNumberFormat="1" applyFont="1" applyBorder="1" applyAlignment="1">
      <alignment horizontal="left"/>
    </xf>
    <xf numFmtId="4" fontId="4" fillId="0" borderId="35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center" wrapText="1"/>
    </xf>
    <xf numFmtId="4" fontId="4" fillId="0" borderId="58" xfId="0" applyNumberFormat="1" applyFont="1" applyBorder="1" applyAlignment="1">
      <alignment horizontal="center" wrapText="1"/>
    </xf>
    <xf numFmtId="4" fontId="4" fillId="0" borderId="8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 wrapText="1"/>
    </xf>
    <xf numFmtId="4" fontId="4" fillId="0" borderId="56" xfId="0" applyNumberFormat="1" applyFont="1" applyBorder="1" applyAlignment="1">
      <alignment horizontal="center" wrapText="1"/>
    </xf>
    <xf numFmtId="4" fontId="4" fillId="0" borderId="64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4" fillId="0" borderId="7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0" borderId="63" xfId="0" applyNumberFormat="1" applyFont="1" applyBorder="1" applyAlignment="1">
      <alignment horizontal="left"/>
    </xf>
    <xf numFmtId="4" fontId="15" fillId="0" borderId="87" xfId="0" applyNumberFormat="1" applyFont="1" applyBorder="1" applyAlignment="1">
      <alignment horizontal="right"/>
    </xf>
    <xf numFmtId="4" fontId="15" fillId="0" borderId="88" xfId="0" applyNumberFormat="1" applyFont="1" applyBorder="1" applyAlignment="1">
      <alignment horizontal="right"/>
    </xf>
    <xf numFmtId="4" fontId="15" fillId="0" borderId="90" xfId="0" applyNumberFormat="1" applyFont="1" applyBorder="1" applyAlignment="1">
      <alignment horizontal="right"/>
    </xf>
    <xf numFmtId="4" fontId="11" fillId="0" borderId="87" xfId="0" applyNumberFormat="1" applyFont="1" applyBorder="1" applyAlignment="1">
      <alignment horizontal="right"/>
    </xf>
    <xf numFmtId="4" fontId="11" fillId="0" borderId="88" xfId="0" applyNumberFormat="1" applyFont="1" applyBorder="1" applyAlignment="1">
      <alignment horizontal="right"/>
    </xf>
    <xf numFmtId="4" fontId="11" fillId="0" borderId="90" xfId="0" applyNumberFormat="1" applyFont="1" applyBorder="1" applyAlignment="1">
      <alignment horizontal="right"/>
    </xf>
    <xf numFmtId="4" fontId="6" fillId="0" borderId="7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63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60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5" fillId="0" borderId="64" xfId="0" applyNumberFormat="1" applyFont="1" applyBorder="1" applyAlignment="1">
      <alignment horizontal="right"/>
    </xf>
    <xf numFmtId="4" fontId="15" fillId="0" borderId="61" xfId="0" applyNumberFormat="1" applyFont="1" applyBorder="1" applyAlignment="1">
      <alignment horizontal="right"/>
    </xf>
    <xf numFmtId="4" fontId="15" fillId="0" borderId="29" xfId="0" applyNumberFormat="1" applyFont="1" applyBorder="1" applyAlignment="1">
      <alignment horizontal="right"/>
    </xf>
    <xf numFmtId="4" fontId="11" fillId="0" borderId="64" xfId="0" applyNumberFormat="1" applyFont="1" applyBorder="1" applyAlignment="1">
      <alignment horizontal="left"/>
    </xf>
    <xf numFmtId="4" fontId="11" fillId="0" borderId="61" xfId="0" applyNumberFormat="1" applyFont="1" applyBorder="1" applyAlignment="1">
      <alignment horizontal="left"/>
    </xf>
    <xf numFmtId="4" fontId="11" fillId="0" borderId="29" xfId="0" applyNumberFormat="1" applyFont="1" applyBorder="1" applyAlignment="1">
      <alignment horizontal="left"/>
    </xf>
    <xf numFmtId="4" fontId="4" fillId="0" borderId="73" xfId="0" applyNumberFormat="1" applyFont="1" applyBorder="1" applyAlignment="1">
      <alignment horizontal="left"/>
    </xf>
    <xf numFmtId="4" fontId="4" fillId="0" borderId="80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horizontal="left"/>
    </xf>
    <xf numFmtId="4" fontId="4" fillId="0" borderId="36" xfId="0" applyNumberFormat="1" applyFont="1" applyBorder="1" applyAlignment="1">
      <alignment horizontal="left"/>
    </xf>
    <xf numFmtId="4" fontId="11" fillId="0" borderId="35" xfId="0" applyNumberFormat="1" applyFont="1" applyBorder="1" applyAlignment="1">
      <alignment horizontal="left"/>
    </xf>
    <xf numFmtId="4" fontId="6" fillId="0" borderId="73" xfId="0" applyNumberFormat="1" applyFont="1" applyBorder="1" applyAlignment="1">
      <alignment horizontal="right"/>
    </xf>
    <xf numFmtId="4" fontId="6" fillId="0" borderId="8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left"/>
    </xf>
    <xf numFmtId="4" fontId="4" fillId="0" borderId="83" xfId="0" applyNumberFormat="1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9" fontId="11" fillId="0" borderId="91" xfId="0" applyNumberFormat="1" applyFont="1" applyBorder="1" applyAlignment="1">
      <alignment horizontal="center"/>
    </xf>
    <xf numFmtId="49" fontId="11" fillId="0" borderId="88" xfId="0" applyNumberFormat="1" applyFont="1" applyBorder="1" applyAlignment="1">
      <alignment horizontal="center"/>
    </xf>
    <xf numFmtId="49" fontId="11" fillId="0" borderId="90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9" fontId="9" fillId="0" borderId="60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14" fillId="0" borderId="71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9" fillId="0" borderId="71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49" fontId="9" fillId="0" borderId="71" xfId="0" applyNumberFormat="1" applyFont="1" applyBorder="1" applyAlignment="1">
      <alignment horizontal="left"/>
    </xf>
    <xf numFmtId="49" fontId="9" fillId="0" borderId="56" xfId="0" applyNumberFormat="1" applyFont="1" applyBorder="1" applyAlignment="1">
      <alignment horizontal="left"/>
    </xf>
    <xf numFmtId="49" fontId="9" fillId="0" borderId="44" xfId="0" applyNumberFormat="1" applyFont="1" applyBorder="1" applyAlignment="1">
      <alignment horizontal="left"/>
    </xf>
    <xf numFmtId="49" fontId="9" fillId="0" borderId="47" xfId="0" applyNumberFormat="1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4" fillId="0" borderId="54" xfId="0" applyFont="1" applyBorder="1" applyAlignment="1">
      <alignment horizontal="left" indent="2"/>
    </xf>
    <xf numFmtId="0" fontId="4" fillId="0" borderId="54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4" fillId="0" borderId="64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%2031.12.2012\1.%20&#1085;&#1072;%201%20&#1076;&#1077;&#1082;&#1072;&#1073;&#1088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 "/>
      <sheetName val="Отчет БУ кварт"/>
      <sheetName val="Отчет БУ  цел кварт"/>
      <sheetName val="Расходы  (2)"/>
    </sheetNames>
    <sheetDataSet>
      <sheetData sheetId="0">
        <row r="3">
          <cell r="C3" t="str">
            <v>января</v>
          </cell>
        </row>
      </sheetData>
      <sheetData sheetId="1">
        <row r="205">
          <cell r="F205">
            <v>1306751.74</v>
          </cell>
        </row>
        <row r="208">
          <cell r="D208">
            <v>1214450</v>
          </cell>
        </row>
        <row r="237">
          <cell r="F237">
            <v>358538.7</v>
          </cell>
        </row>
        <row r="240">
          <cell r="D240">
            <v>285350</v>
          </cell>
        </row>
        <row r="300">
          <cell r="D300">
            <v>756905</v>
          </cell>
          <cell r="F300">
            <v>732679.91</v>
          </cell>
        </row>
        <row r="301">
          <cell r="D301">
            <v>228745</v>
          </cell>
          <cell r="F301">
            <v>217308</v>
          </cell>
        </row>
        <row r="302">
          <cell r="D302">
            <v>22800</v>
          </cell>
          <cell r="F302">
            <v>22800</v>
          </cell>
        </row>
        <row r="303">
          <cell r="D303">
            <v>6900</v>
          </cell>
          <cell r="F303">
            <v>6900</v>
          </cell>
        </row>
        <row r="304">
          <cell r="D304">
            <v>62901.5</v>
          </cell>
          <cell r="F304">
            <v>62901.5</v>
          </cell>
        </row>
        <row r="305">
          <cell r="D305">
            <v>18998.5</v>
          </cell>
          <cell r="F305">
            <v>18998.5</v>
          </cell>
        </row>
        <row r="306">
          <cell r="D306">
            <v>13500</v>
          </cell>
          <cell r="F306">
            <v>13500</v>
          </cell>
        </row>
        <row r="307">
          <cell r="D307">
            <v>4400</v>
          </cell>
          <cell r="F307">
            <v>4400</v>
          </cell>
        </row>
        <row r="309">
          <cell r="D309">
            <v>12899.27</v>
          </cell>
          <cell r="F309">
            <v>11363.1</v>
          </cell>
        </row>
        <row r="310">
          <cell r="D310">
            <v>35775.3</v>
          </cell>
          <cell r="F310">
            <v>35775.3</v>
          </cell>
        </row>
        <row r="311">
          <cell r="D311">
            <v>60956.75</v>
          </cell>
          <cell r="F311">
            <v>60956.75</v>
          </cell>
        </row>
        <row r="312">
          <cell r="D312">
            <v>0</v>
          </cell>
        </row>
        <row r="316">
          <cell r="D316">
            <v>119168.68</v>
          </cell>
          <cell r="F316">
            <v>119168.68</v>
          </cell>
        </row>
        <row r="329">
          <cell r="D329">
            <v>188020</v>
          </cell>
          <cell r="F329">
            <v>187994.52</v>
          </cell>
        </row>
        <row r="330">
          <cell r="D330">
            <v>56780</v>
          </cell>
          <cell r="F330">
            <v>48426.17999999999</v>
          </cell>
        </row>
        <row r="331">
          <cell r="D331">
            <v>9438.5</v>
          </cell>
          <cell r="F331">
            <v>9438.5</v>
          </cell>
        </row>
        <row r="332">
          <cell r="D332">
            <v>11661.5</v>
          </cell>
          <cell r="F332">
            <v>11661.5</v>
          </cell>
        </row>
        <row r="333">
          <cell r="D333">
            <v>3000</v>
          </cell>
          <cell r="F333">
            <v>3000</v>
          </cell>
        </row>
        <row r="334">
          <cell r="D334">
            <v>900</v>
          </cell>
          <cell r="F334">
            <v>900</v>
          </cell>
        </row>
        <row r="337">
          <cell r="D337">
            <v>40000</v>
          </cell>
          <cell r="F337">
            <v>39998</v>
          </cell>
        </row>
        <row r="342">
          <cell r="D342">
            <v>550</v>
          </cell>
          <cell r="F342">
            <v>550</v>
          </cell>
        </row>
      </sheetData>
      <sheetData sheetId="2">
        <row r="180">
          <cell r="C180" t="str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hyperlink" Target="garantf1://12081735.40150000/" TargetMode="External" /><Relationship Id="rId6" Type="http://schemas.openxmlformats.org/officeDocument/2006/relationships/hyperlink" Target="garantf1://12081735.40140000/" TargetMode="External" /><Relationship Id="rId7" Type="http://schemas.openxmlformats.org/officeDocument/2006/relationships/hyperlink" Target="garantf1://12081735.40130000/" TargetMode="External" /><Relationship Id="rId8" Type="http://schemas.openxmlformats.org/officeDocument/2006/relationships/hyperlink" Target="garantf1://12081735.30406000/" TargetMode="External" /><Relationship Id="rId9" Type="http://schemas.openxmlformats.org/officeDocument/2006/relationships/hyperlink" Target="garantf1://12081735.30404000/" TargetMode="External" /><Relationship Id="rId10" Type="http://schemas.openxmlformats.org/officeDocument/2006/relationships/hyperlink" Target="garantf1://12081735.30403000/" TargetMode="External" /><Relationship Id="rId11" Type="http://schemas.openxmlformats.org/officeDocument/2006/relationships/hyperlink" Target="garantf1://12081735.30402000/" TargetMode="External" /><Relationship Id="rId12" Type="http://schemas.openxmlformats.org/officeDocument/2006/relationships/hyperlink" Target="garantf1://12081735.30401000/" TargetMode="External" /><Relationship Id="rId13" Type="http://schemas.openxmlformats.org/officeDocument/2006/relationships/hyperlink" Target="garantf1://12081735.30400000/" TargetMode="External" /><Relationship Id="rId14" Type="http://schemas.openxmlformats.org/officeDocument/2006/relationships/hyperlink" Target="garantf1://12081735.30304/" TargetMode="External" /><Relationship Id="rId15" Type="http://schemas.openxmlformats.org/officeDocument/2006/relationships/hyperlink" Target="garantf1://12081735.30303/" TargetMode="External" /><Relationship Id="rId16" Type="http://schemas.openxmlformats.org/officeDocument/2006/relationships/hyperlink" Target="garantf1://12081735.30301/" TargetMode="External" /><Relationship Id="rId17" Type="http://schemas.openxmlformats.org/officeDocument/2006/relationships/hyperlink" Target="garantf1://12081735.30300000/" TargetMode="External" /><Relationship Id="rId18" Type="http://schemas.openxmlformats.org/officeDocument/2006/relationships/hyperlink" Target="garantf1://12081735.30200000/" TargetMode="External" /><Relationship Id="rId19" Type="http://schemas.openxmlformats.org/officeDocument/2006/relationships/hyperlink" Target="garantf1://12081735.3014/" TargetMode="External" /><Relationship Id="rId20" Type="http://schemas.openxmlformats.org/officeDocument/2006/relationships/hyperlink" Target="garantf1://12081735.3012/" TargetMode="External" /><Relationship Id="rId21" Type="http://schemas.openxmlformats.org/officeDocument/2006/relationships/hyperlink" Target="garantf1://12081735.3011/" TargetMode="External" /><Relationship Id="rId22" Type="http://schemas.openxmlformats.org/officeDocument/2006/relationships/hyperlink" Target="garantf1://12081735.30100000/" TargetMode="External" /><Relationship Id="rId23" Type="http://schemas.openxmlformats.org/officeDocument/2006/relationships/hyperlink" Target="garantf1://12081735.21550/" TargetMode="External" /><Relationship Id="rId24" Type="http://schemas.openxmlformats.org/officeDocument/2006/relationships/hyperlink" Target="garantf1://12081735.21530/" TargetMode="External" /><Relationship Id="rId25" Type="http://schemas.openxmlformats.org/officeDocument/2006/relationships/hyperlink" Target="garantf1://12081735.21520/" TargetMode="External" /><Relationship Id="rId26" Type="http://schemas.openxmlformats.org/officeDocument/2006/relationships/hyperlink" Target="garantf1://12081735.21500000/" TargetMode="External" /><Relationship Id="rId27" Type="http://schemas.openxmlformats.org/officeDocument/2006/relationships/hyperlink" Target="garantf1://12081735.21003000/" TargetMode="External" /><Relationship Id="rId28" Type="http://schemas.openxmlformats.org/officeDocument/2006/relationships/hyperlink" Target="garantf1://12081735.21001000/" TargetMode="External" /><Relationship Id="rId29" Type="http://schemas.openxmlformats.org/officeDocument/2006/relationships/hyperlink" Target="garantf1://12081735.21000000/" TargetMode="External" /><Relationship Id="rId30" Type="http://schemas.openxmlformats.org/officeDocument/2006/relationships/hyperlink" Target="garantf1://12081735.20900000/" TargetMode="External" /><Relationship Id="rId31" Type="http://schemas.openxmlformats.org/officeDocument/2006/relationships/hyperlink" Target="garantf1://12081735.20800000/" TargetMode="External" /><Relationship Id="rId32" Type="http://schemas.openxmlformats.org/officeDocument/2006/relationships/hyperlink" Target="garantf1://12081735.20720/" TargetMode="External" /><Relationship Id="rId33" Type="http://schemas.openxmlformats.org/officeDocument/2006/relationships/hyperlink" Target="garantf1://12081735.20710/" TargetMode="External" /><Relationship Id="rId34" Type="http://schemas.openxmlformats.org/officeDocument/2006/relationships/hyperlink" Target="garantf1://12081735.20700000/" TargetMode="External" /><Relationship Id="rId35" Type="http://schemas.openxmlformats.org/officeDocument/2006/relationships/hyperlink" Target="garantf1://12081735.20600000/" TargetMode="External" /><Relationship Id="rId36" Type="http://schemas.openxmlformats.org/officeDocument/2006/relationships/hyperlink" Target="garantf1://12081735.20500000/" TargetMode="External" /><Relationship Id="rId37" Type="http://schemas.openxmlformats.org/officeDocument/2006/relationships/hyperlink" Target="garantf1://12081735.20450/" TargetMode="External" /><Relationship Id="rId38" Type="http://schemas.openxmlformats.org/officeDocument/2006/relationships/hyperlink" Target="garantf1://12081735.20430/" TargetMode="External" /><Relationship Id="rId39" Type="http://schemas.openxmlformats.org/officeDocument/2006/relationships/hyperlink" Target="garantf1://12081735.20420/" TargetMode="External" /><Relationship Id="rId40" Type="http://schemas.openxmlformats.org/officeDocument/2006/relationships/hyperlink" Target="garantf1://12081735.20400000/" TargetMode="External" /><Relationship Id="rId41" Type="http://schemas.openxmlformats.org/officeDocument/2006/relationships/hyperlink" Target="garantf1://12081735.20135000/" TargetMode="External" /><Relationship Id="rId42" Type="http://schemas.openxmlformats.org/officeDocument/2006/relationships/hyperlink" Target="garantf1://12081735.20134000/" TargetMode="External" /><Relationship Id="rId43" Type="http://schemas.openxmlformats.org/officeDocument/2006/relationships/hyperlink" Target="garantf1://12081735.20127000/" TargetMode="External" /><Relationship Id="rId44" Type="http://schemas.openxmlformats.org/officeDocument/2006/relationships/hyperlink" Target="garantf1://12081735.20126000/" TargetMode="External" /><Relationship Id="rId45" Type="http://schemas.openxmlformats.org/officeDocument/2006/relationships/hyperlink" Target="garantf1://12081735.20123000/" TargetMode="External" /><Relationship Id="rId46" Type="http://schemas.openxmlformats.org/officeDocument/2006/relationships/hyperlink" Target="garantf1://12081735.20113000/" TargetMode="External" /><Relationship Id="rId47" Type="http://schemas.openxmlformats.org/officeDocument/2006/relationships/hyperlink" Target="garantf1://12081735.20111000/" TargetMode="External" /><Relationship Id="rId48" Type="http://schemas.openxmlformats.org/officeDocument/2006/relationships/hyperlink" Target="garantf1://12081735.20100000/" TargetMode="External" /><Relationship Id="rId49" Type="http://schemas.openxmlformats.org/officeDocument/2006/relationships/hyperlink" Target="garantf1://12081735.10900000/" TargetMode="External" /><Relationship Id="rId50" Type="http://schemas.openxmlformats.org/officeDocument/2006/relationships/hyperlink" Target="garantf1://12081735.1074/" TargetMode="External" /><Relationship Id="rId51" Type="http://schemas.openxmlformats.org/officeDocument/2006/relationships/hyperlink" Target="garantf1://12081735.1073/" TargetMode="External" /><Relationship Id="rId52" Type="http://schemas.openxmlformats.org/officeDocument/2006/relationships/hyperlink" Target="garantf1://12081735.1072/" TargetMode="External" /><Relationship Id="rId53" Type="http://schemas.openxmlformats.org/officeDocument/2006/relationships/hyperlink" Target="garantf1://12081735.1071/" TargetMode="External" /><Relationship Id="rId54" Type="http://schemas.openxmlformats.org/officeDocument/2006/relationships/hyperlink" Target="garantf1://12081735.10700000/" TargetMode="External" /><Relationship Id="rId55" Type="http://schemas.openxmlformats.org/officeDocument/2006/relationships/hyperlink" Target="garantf1://12081735.1064/" TargetMode="External" /><Relationship Id="rId56" Type="http://schemas.openxmlformats.org/officeDocument/2006/relationships/hyperlink" Target="garantf1://12081735.1063/" TargetMode="External" /><Relationship Id="rId57" Type="http://schemas.openxmlformats.org/officeDocument/2006/relationships/hyperlink" Target="garantf1://12081735.1062/" TargetMode="External" /><Relationship Id="rId58" Type="http://schemas.openxmlformats.org/officeDocument/2006/relationships/hyperlink" Target="garantf1://12081735.1061/" TargetMode="External" /><Relationship Id="rId59" Type="http://schemas.openxmlformats.org/officeDocument/2006/relationships/hyperlink" Target="garantf1://12081735.10600000/" TargetMode="External" /><Relationship Id="rId60" Type="http://schemas.openxmlformats.org/officeDocument/2006/relationships/hyperlink" Target="garantf1://12081735.10500000/" TargetMode="External" /><Relationship Id="rId61" Type="http://schemas.openxmlformats.org/officeDocument/2006/relationships/hyperlink" Target="garantf1://12081735.10300/" TargetMode="External" /><Relationship Id="rId6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1735.1001/" TargetMode="External" /><Relationship Id="rId2" Type="http://schemas.openxmlformats.org/officeDocument/2006/relationships/hyperlink" Target="garantf1://12081735.1002/" TargetMode="External" /><Relationship Id="rId3" Type="http://schemas.openxmlformats.org/officeDocument/2006/relationships/hyperlink" Target="garantf1://12081735.1003/" TargetMode="External" /><Relationship Id="rId4" Type="http://schemas.openxmlformats.org/officeDocument/2006/relationships/hyperlink" Target="garantf1://12081735.1004/" TargetMode="External" /><Relationship Id="rId5" Type="http://schemas.openxmlformats.org/officeDocument/2006/relationships/hyperlink" Target="garantf1://12081735.1005/" TargetMode="External" /><Relationship Id="rId6" Type="http://schemas.openxmlformats.org/officeDocument/2006/relationships/hyperlink" Target="garantf1://12081735.1005/" TargetMode="External" /><Relationship Id="rId7" Type="http://schemas.openxmlformats.org/officeDocument/2006/relationships/hyperlink" Target="garantf1://12081735.1006/" TargetMode="External" /><Relationship Id="rId8" Type="http://schemas.openxmlformats.org/officeDocument/2006/relationships/hyperlink" Target="garantf1://12081735.1007/" TargetMode="External" /><Relationship Id="rId9" Type="http://schemas.openxmlformats.org/officeDocument/2006/relationships/hyperlink" Target="garantf1://12081735.1008/" TargetMode="External" /><Relationship Id="rId10" Type="http://schemas.openxmlformats.org/officeDocument/2006/relationships/hyperlink" Target="garantf1://12081735.1009/" TargetMode="External" /><Relationship Id="rId11" Type="http://schemas.openxmlformats.org/officeDocument/2006/relationships/hyperlink" Target="garantf1://12081735.1010/" TargetMode="External" /><Relationship Id="rId12" Type="http://schemas.openxmlformats.org/officeDocument/2006/relationships/hyperlink" Target="garantf1://12081735.1012/" TargetMode="External" /><Relationship Id="rId13" Type="http://schemas.openxmlformats.org/officeDocument/2006/relationships/hyperlink" Target="garantf1://12081735.1013/" TargetMode="External" /><Relationship Id="rId14" Type="http://schemas.openxmlformats.org/officeDocument/2006/relationships/hyperlink" Target="garantf1://12081735.1015/" TargetMode="External" /><Relationship Id="rId15" Type="http://schemas.openxmlformats.org/officeDocument/2006/relationships/hyperlink" Target="garantf1://12081735.1016/" TargetMode="External" /><Relationship Id="rId16" Type="http://schemas.openxmlformats.org/officeDocument/2006/relationships/hyperlink" Target="garantf1://12081735.1017/" TargetMode="External" /><Relationship Id="rId17" Type="http://schemas.openxmlformats.org/officeDocument/2006/relationships/hyperlink" Target="garantf1://12081735.1018/" TargetMode="External" /><Relationship Id="rId18" Type="http://schemas.openxmlformats.org/officeDocument/2006/relationships/hyperlink" Target="garantf1://12081735.1020/" TargetMode="External" /><Relationship Id="rId19" Type="http://schemas.openxmlformats.org/officeDocument/2006/relationships/hyperlink" Target="garantf1://12081735.1021/" TargetMode="External" /><Relationship Id="rId20" Type="http://schemas.openxmlformats.org/officeDocument/2006/relationships/hyperlink" Target="garantf1://12081735.1022/" TargetMode="External" /><Relationship Id="rId21" Type="http://schemas.openxmlformats.org/officeDocument/2006/relationships/hyperlink" Target="garantf1://12081735.1023/" TargetMode="External" /><Relationship Id="rId22" Type="http://schemas.openxmlformats.org/officeDocument/2006/relationships/hyperlink" Target="garantf1://12081735.1024/" TargetMode="External" /><Relationship Id="rId23" Type="http://schemas.openxmlformats.org/officeDocument/2006/relationships/hyperlink" Target="garantf1://12081735.1025/" TargetMode="External" /><Relationship Id="rId24" Type="http://schemas.openxmlformats.org/officeDocument/2006/relationships/hyperlink" Target="garantf1://12081735.1025/" TargetMode="External" /><Relationship Id="rId25" Type="http://schemas.openxmlformats.org/officeDocument/2006/relationships/hyperlink" Target="garantf1://12081735.1026/" TargetMode="External" /><Relationship Id="rId26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9064.0/" TargetMode="External" /><Relationship Id="rId3" Type="http://schemas.openxmlformats.org/officeDocument/2006/relationships/hyperlink" Target="garantf1://12081731.100000/" TargetMode="External" /><Relationship Id="rId4" Type="http://schemas.openxmlformats.org/officeDocument/2006/relationships/hyperlink" Target="garantf1://79222.383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view="pageBreakPreview" zoomScaleSheetLayoutView="100" zoomScalePageLayoutView="0" workbookViewId="0" topLeftCell="A55">
      <selection activeCell="D160" sqref="D160"/>
    </sheetView>
  </sheetViews>
  <sheetFormatPr defaultColWidth="9.00390625" defaultRowHeight="12.75"/>
  <cols>
    <col min="1" max="1" width="42.375" style="177" customWidth="1"/>
    <col min="2" max="2" width="9.875" style="274" customWidth="1"/>
    <col min="3" max="4" width="17.00390625" style="177" customWidth="1"/>
    <col min="5" max="5" width="14.375" style="177" customWidth="1"/>
    <col min="6" max="6" width="19.625" style="177" customWidth="1"/>
    <col min="7" max="8" width="17.00390625" style="177" customWidth="1"/>
    <col min="9" max="9" width="13.375" style="177" customWidth="1"/>
    <col min="10" max="10" width="18.125" style="177" customWidth="1"/>
    <col min="11" max="16384" width="9.125" style="177" customWidth="1"/>
  </cols>
  <sheetData>
    <row r="1" spans="1:10" ht="15" customHeight="1">
      <c r="A1" s="348" t="s">
        <v>224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5" customHeight="1">
      <c r="A2" s="348" t="s">
        <v>225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5"/>
    </row>
    <row r="4" spans="1:10" ht="13.5" customHeight="1">
      <c r="A4" s="178"/>
      <c r="B4" s="270"/>
      <c r="C4" s="179"/>
      <c r="D4" s="179"/>
      <c r="E4" s="179"/>
      <c r="F4" s="179"/>
      <c r="G4" s="179"/>
      <c r="I4" s="180"/>
      <c r="J4" s="325" t="s">
        <v>380</v>
      </c>
    </row>
    <row r="5" spans="1:10" ht="14.25" customHeight="1">
      <c r="A5" s="178"/>
      <c r="B5" s="364" t="s">
        <v>226</v>
      </c>
      <c r="C5" s="364"/>
      <c r="D5" s="364"/>
      <c r="E5" s="364"/>
      <c r="F5" s="364"/>
      <c r="G5" s="181"/>
      <c r="H5" s="362" t="s">
        <v>377</v>
      </c>
      <c r="I5" s="363"/>
      <c r="J5" s="327" t="s">
        <v>684</v>
      </c>
    </row>
    <row r="6" spans="1:10" ht="15" customHeight="1">
      <c r="A6" s="178"/>
      <c r="B6" s="270"/>
      <c r="C6" s="179"/>
      <c r="D6" s="179"/>
      <c r="E6" s="179"/>
      <c r="F6" s="179"/>
      <c r="G6" s="179"/>
      <c r="H6" s="181"/>
      <c r="I6" s="182" t="s">
        <v>381</v>
      </c>
      <c r="J6" s="324"/>
    </row>
    <row r="7" spans="1:10" ht="15" customHeight="1">
      <c r="A7" s="335" t="s">
        <v>193</v>
      </c>
      <c r="B7" s="335"/>
      <c r="C7" s="335"/>
      <c r="D7" s="335"/>
      <c r="E7" s="335"/>
      <c r="F7" s="335"/>
      <c r="G7" s="335"/>
      <c r="H7" s="335"/>
      <c r="I7" s="181"/>
      <c r="J7" s="324"/>
    </row>
    <row r="8" spans="1:10" ht="15" customHeight="1">
      <c r="A8" s="335" t="s">
        <v>227</v>
      </c>
      <c r="B8" s="335"/>
      <c r="C8" s="335"/>
      <c r="D8" s="335"/>
      <c r="E8" s="335"/>
      <c r="F8" s="335"/>
      <c r="G8" s="335"/>
      <c r="H8" s="335"/>
      <c r="I8" s="181"/>
      <c r="J8" s="324"/>
    </row>
    <row r="9" spans="1:10" ht="14.25" customHeight="1">
      <c r="A9" s="335" t="s">
        <v>313</v>
      </c>
      <c r="B9" s="335"/>
      <c r="C9" s="335"/>
      <c r="D9" s="335"/>
      <c r="E9" s="335"/>
      <c r="F9" s="335"/>
      <c r="G9" s="335"/>
      <c r="H9" s="335"/>
      <c r="I9" s="182" t="s">
        <v>378</v>
      </c>
      <c r="J9" s="324"/>
    </row>
    <row r="10" spans="1:10" ht="14.25" customHeight="1">
      <c r="A10" s="335" t="s">
        <v>1208</v>
      </c>
      <c r="B10" s="335"/>
      <c r="C10" s="335"/>
      <c r="D10" s="335"/>
      <c r="E10" s="335"/>
      <c r="F10" s="335"/>
      <c r="G10" s="335"/>
      <c r="H10" s="335"/>
      <c r="I10" s="181"/>
      <c r="J10" s="334"/>
    </row>
    <row r="11" spans="1:10" ht="14.25" customHeight="1">
      <c r="A11" s="335" t="s">
        <v>219</v>
      </c>
      <c r="B11" s="335"/>
      <c r="C11" s="335"/>
      <c r="D11" s="335"/>
      <c r="E11" s="335"/>
      <c r="F11" s="335"/>
      <c r="G11" s="335"/>
      <c r="H11" s="335"/>
      <c r="I11" s="183" t="s">
        <v>421</v>
      </c>
      <c r="J11" s="334"/>
    </row>
    <row r="12" spans="1:10" ht="14.25">
      <c r="A12" s="335"/>
      <c r="B12" s="335"/>
      <c r="C12" s="335"/>
      <c r="D12" s="335"/>
      <c r="E12" s="335"/>
      <c r="F12" s="335"/>
      <c r="G12" s="335"/>
      <c r="H12" s="335"/>
      <c r="I12" s="181"/>
      <c r="J12" s="324"/>
    </row>
    <row r="13" spans="1:10" ht="15.75" customHeight="1">
      <c r="A13" s="335" t="s">
        <v>228</v>
      </c>
      <c r="B13" s="335"/>
      <c r="C13" s="335"/>
      <c r="D13" s="335"/>
      <c r="E13" s="335"/>
      <c r="F13" s="335"/>
      <c r="G13" s="335"/>
      <c r="H13" s="335"/>
      <c r="I13" s="181" t="s">
        <v>378</v>
      </c>
      <c r="J13" s="324"/>
    </row>
    <row r="14" spans="9:10" ht="16.5" customHeight="1">
      <c r="I14" s="183" t="s">
        <v>456</v>
      </c>
      <c r="J14" s="326">
        <v>383</v>
      </c>
    </row>
    <row r="15" ht="13.5" thickBot="1"/>
    <row r="16" spans="1:10" ht="12.75" customHeight="1">
      <c r="A16" s="336" t="s">
        <v>229</v>
      </c>
      <c r="B16" s="349" t="s">
        <v>185</v>
      </c>
      <c r="C16" s="346" t="s">
        <v>1032</v>
      </c>
      <c r="D16" s="344"/>
      <c r="E16" s="344"/>
      <c r="F16" s="343"/>
      <c r="G16" s="346" t="s">
        <v>1033</v>
      </c>
      <c r="H16" s="344"/>
      <c r="I16" s="344"/>
      <c r="J16" s="343"/>
    </row>
    <row r="17" spans="1:10" ht="43.5" customHeight="1">
      <c r="A17" s="337"/>
      <c r="B17" s="350"/>
      <c r="C17" s="184" t="s">
        <v>230</v>
      </c>
      <c r="D17" s="185" t="s">
        <v>233</v>
      </c>
      <c r="E17" s="185" t="s">
        <v>231</v>
      </c>
      <c r="F17" s="186" t="s">
        <v>1218</v>
      </c>
      <c r="G17" s="184" t="s">
        <v>230</v>
      </c>
      <c r="H17" s="185" t="s">
        <v>233</v>
      </c>
      <c r="I17" s="185" t="s">
        <v>231</v>
      </c>
      <c r="J17" s="186" t="s">
        <v>1218</v>
      </c>
    </row>
    <row r="18" spans="1:10" s="191" customFormat="1" ht="13.5" thickBot="1">
      <c r="A18" s="187">
        <v>1</v>
      </c>
      <c r="B18" s="275">
        <v>2</v>
      </c>
      <c r="C18" s="188">
        <v>3</v>
      </c>
      <c r="D18" s="189">
        <v>4</v>
      </c>
      <c r="E18" s="189">
        <v>5</v>
      </c>
      <c r="F18" s="190">
        <v>6</v>
      </c>
      <c r="G18" s="188">
        <v>7</v>
      </c>
      <c r="H18" s="189">
        <v>8</v>
      </c>
      <c r="I18" s="189">
        <v>9</v>
      </c>
      <c r="J18" s="190">
        <v>10</v>
      </c>
    </row>
    <row r="19" spans="1:10" s="196" customFormat="1" ht="15">
      <c r="A19" s="192" t="s">
        <v>535</v>
      </c>
      <c r="B19" s="276"/>
      <c r="C19" s="193"/>
      <c r="D19" s="194"/>
      <c r="E19" s="194"/>
      <c r="F19" s="195"/>
      <c r="G19" s="193"/>
      <c r="H19" s="194"/>
      <c r="I19" s="194"/>
      <c r="J19" s="195"/>
    </row>
    <row r="20" spans="1:10" s="200" customFormat="1" ht="25.5">
      <c r="A20" s="197" t="s">
        <v>975</v>
      </c>
      <c r="B20" s="277" t="s">
        <v>412</v>
      </c>
      <c r="C20" s="198">
        <f>C22+C23+C24+C25</f>
        <v>0</v>
      </c>
      <c r="D20" s="198">
        <f>D22+D23+D24+D25</f>
        <v>183166</v>
      </c>
      <c r="E20" s="198">
        <f>E22+E23+E24+E25</f>
        <v>0</v>
      </c>
      <c r="F20" s="199">
        <f>C20+D20+E20</f>
        <v>183166</v>
      </c>
      <c r="G20" s="198">
        <f>G22+G23+G24+G25</f>
        <v>0</v>
      </c>
      <c r="H20" s="198">
        <f>H22+H23+H24+H25</f>
        <v>183166</v>
      </c>
      <c r="I20" s="198">
        <f>I22+I23+I24+I25</f>
        <v>0</v>
      </c>
      <c r="J20" s="199">
        <f>G20+H20+I20</f>
        <v>183166</v>
      </c>
    </row>
    <row r="21" spans="1:10" ht="12.75">
      <c r="A21" s="201" t="s">
        <v>145</v>
      </c>
      <c r="B21" s="278"/>
      <c r="C21" s="202"/>
      <c r="D21" s="203"/>
      <c r="E21" s="203"/>
      <c r="F21" s="204">
        <f aca="true" t="shared" si="0" ref="F21:F31">C21+D21+E21</f>
        <v>0</v>
      </c>
      <c r="G21" s="202"/>
      <c r="H21" s="203"/>
      <c r="I21" s="203"/>
      <c r="J21" s="204">
        <f aca="true" t="shared" si="1" ref="J21:J26">G21+H21+I21</f>
        <v>0</v>
      </c>
    </row>
    <row r="22" spans="1:10" ht="25.5">
      <c r="A22" s="201" t="s">
        <v>976</v>
      </c>
      <c r="B22" s="278" t="s">
        <v>413</v>
      </c>
      <c r="C22" s="202"/>
      <c r="D22" s="203">
        <f>86342</f>
        <v>86342</v>
      </c>
      <c r="E22" s="203"/>
      <c r="F22" s="204">
        <f t="shared" si="0"/>
        <v>86342</v>
      </c>
      <c r="G22" s="202"/>
      <c r="H22" s="203">
        <f>86342</f>
        <v>86342</v>
      </c>
      <c r="I22" s="203"/>
      <c r="J22" s="204">
        <f t="shared" si="1"/>
        <v>86342</v>
      </c>
    </row>
    <row r="23" spans="1:10" ht="25.5">
      <c r="A23" s="201" t="s">
        <v>1058</v>
      </c>
      <c r="B23" s="278" t="s">
        <v>414</v>
      </c>
      <c r="C23" s="202"/>
      <c r="D23" s="203"/>
      <c r="E23" s="203"/>
      <c r="F23" s="204">
        <f t="shared" si="0"/>
        <v>0</v>
      </c>
      <c r="G23" s="202"/>
      <c r="H23" s="203"/>
      <c r="I23" s="203"/>
      <c r="J23" s="204">
        <f t="shared" si="1"/>
        <v>0</v>
      </c>
    </row>
    <row r="24" spans="1:10" ht="25.5">
      <c r="A24" s="201" t="s">
        <v>977</v>
      </c>
      <c r="B24" s="278" t="s">
        <v>471</v>
      </c>
      <c r="C24" s="202"/>
      <c r="D24" s="203">
        <f>96824</f>
        <v>96824</v>
      </c>
      <c r="E24" s="203"/>
      <c r="F24" s="204">
        <f t="shared" si="0"/>
        <v>96824</v>
      </c>
      <c r="G24" s="202"/>
      <c r="H24" s="203">
        <f>96824</f>
        <v>96824</v>
      </c>
      <c r="I24" s="203"/>
      <c r="J24" s="204">
        <f t="shared" si="1"/>
        <v>96824</v>
      </c>
    </row>
    <row r="25" spans="1:10" ht="12.75">
      <c r="A25" s="201" t="s">
        <v>978</v>
      </c>
      <c r="B25" s="278" t="s">
        <v>472</v>
      </c>
      <c r="C25" s="202"/>
      <c r="D25" s="203"/>
      <c r="E25" s="203"/>
      <c r="F25" s="204">
        <f t="shared" si="0"/>
        <v>0</v>
      </c>
      <c r="G25" s="202"/>
      <c r="H25" s="203"/>
      <c r="I25" s="203"/>
      <c r="J25" s="204">
        <f t="shared" si="1"/>
        <v>0</v>
      </c>
    </row>
    <row r="26" spans="1:10" s="200" customFormat="1" ht="26.25" customHeight="1">
      <c r="A26" s="205" t="s">
        <v>340</v>
      </c>
      <c r="B26" s="277" t="s">
        <v>415</v>
      </c>
      <c r="C26" s="198">
        <f>C28+C29+C30+C31</f>
        <v>0</v>
      </c>
      <c r="D26" s="198">
        <f>D28+D29+D30+D31</f>
        <v>183166</v>
      </c>
      <c r="E26" s="198">
        <f>E28+E29+E30+E31</f>
        <v>0</v>
      </c>
      <c r="F26" s="206">
        <f t="shared" si="0"/>
        <v>183166</v>
      </c>
      <c r="G26" s="198">
        <f>G28+G29+G30+G31</f>
        <v>0</v>
      </c>
      <c r="H26" s="198">
        <f>H28+H29+H30+H31</f>
        <v>183166</v>
      </c>
      <c r="I26" s="198">
        <f>I28+I29+I30+I31</f>
        <v>0</v>
      </c>
      <c r="J26" s="206">
        <f t="shared" si="1"/>
        <v>183166</v>
      </c>
    </row>
    <row r="27" spans="1:10" ht="12.75">
      <c r="A27" s="201" t="s">
        <v>145</v>
      </c>
      <c r="B27" s="278"/>
      <c r="C27" s="202"/>
      <c r="D27" s="203"/>
      <c r="E27" s="203"/>
      <c r="F27" s="204">
        <f t="shared" si="0"/>
        <v>0</v>
      </c>
      <c r="G27" s="202"/>
      <c r="H27" s="203"/>
      <c r="I27" s="203"/>
      <c r="J27" s="204"/>
    </row>
    <row r="28" spans="1:10" ht="25.5">
      <c r="A28" s="201" t="s">
        <v>980</v>
      </c>
      <c r="B28" s="278" t="s">
        <v>445</v>
      </c>
      <c r="C28" s="202"/>
      <c r="D28" s="203">
        <f>86342</f>
        <v>86342</v>
      </c>
      <c r="E28" s="203"/>
      <c r="F28" s="204">
        <f t="shared" si="0"/>
        <v>86342</v>
      </c>
      <c r="G28" s="202"/>
      <c r="H28" s="203">
        <f>86342</f>
        <v>86342</v>
      </c>
      <c r="I28" s="203"/>
      <c r="J28" s="204">
        <v>100429</v>
      </c>
    </row>
    <row r="29" spans="1:10" ht="25.5">
      <c r="A29" s="201" t="s">
        <v>314</v>
      </c>
      <c r="B29" s="278" t="s">
        <v>516</v>
      </c>
      <c r="C29" s="202"/>
      <c r="D29" s="203"/>
      <c r="E29" s="203"/>
      <c r="F29" s="204">
        <f t="shared" si="0"/>
        <v>0</v>
      </c>
      <c r="G29" s="202"/>
      <c r="H29" s="203"/>
      <c r="I29" s="203"/>
      <c r="J29" s="204">
        <v>18860</v>
      </c>
    </row>
    <row r="30" spans="1:10" ht="25.5">
      <c r="A30" s="201" t="s">
        <v>315</v>
      </c>
      <c r="B30" s="278" t="s">
        <v>537</v>
      </c>
      <c r="C30" s="202"/>
      <c r="D30" s="203">
        <v>96824</v>
      </c>
      <c r="E30" s="203"/>
      <c r="F30" s="204">
        <f t="shared" si="0"/>
        <v>96824</v>
      </c>
      <c r="G30" s="202"/>
      <c r="H30" s="203">
        <f>96824</f>
        <v>96824</v>
      </c>
      <c r="I30" s="203"/>
      <c r="J30" s="204">
        <v>96824</v>
      </c>
    </row>
    <row r="31" spans="1:10" ht="12.75">
      <c r="A31" s="201" t="s">
        <v>984</v>
      </c>
      <c r="B31" s="278" t="s">
        <v>538</v>
      </c>
      <c r="C31" s="202"/>
      <c r="D31" s="203"/>
      <c r="E31" s="203"/>
      <c r="F31" s="204">
        <f t="shared" si="0"/>
        <v>0</v>
      </c>
      <c r="G31" s="202"/>
      <c r="H31" s="203"/>
      <c r="I31" s="203"/>
      <c r="J31" s="204"/>
    </row>
    <row r="32" spans="1:10" s="200" customFormat="1" ht="25.5">
      <c r="A32" s="197" t="s">
        <v>316</v>
      </c>
      <c r="B32" s="277" t="s">
        <v>517</v>
      </c>
      <c r="C32" s="198">
        <f aca="true" t="shared" si="2" ref="C32:J32">C20-C26</f>
        <v>0</v>
      </c>
      <c r="D32" s="198">
        <f t="shared" si="2"/>
        <v>0</v>
      </c>
      <c r="E32" s="198">
        <f t="shared" si="2"/>
        <v>0</v>
      </c>
      <c r="F32" s="198">
        <f t="shared" si="2"/>
        <v>0</v>
      </c>
      <c r="G32" s="198">
        <f t="shared" si="2"/>
        <v>0</v>
      </c>
      <c r="H32" s="198">
        <f t="shared" si="2"/>
        <v>0</v>
      </c>
      <c r="I32" s="198">
        <f t="shared" si="2"/>
        <v>0</v>
      </c>
      <c r="J32" s="207">
        <f t="shared" si="2"/>
        <v>0</v>
      </c>
    </row>
    <row r="33" spans="1:10" ht="14.25">
      <c r="A33" s="201" t="s">
        <v>149</v>
      </c>
      <c r="B33" s="268"/>
      <c r="C33" s="202"/>
      <c r="D33" s="202"/>
      <c r="E33" s="202"/>
      <c r="F33" s="202"/>
      <c r="G33" s="202"/>
      <c r="H33" s="202"/>
      <c r="I33" s="202"/>
      <c r="J33" s="208"/>
    </row>
    <row r="34" spans="1:10" ht="25.5">
      <c r="A34" s="201" t="s">
        <v>317</v>
      </c>
      <c r="B34" s="268" t="s">
        <v>518</v>
      </c>
      <c r="C34" s="202">
        <f aca="true" t="shared" si="3" ref="C34:J37">C22-C28</f>
        <v>0</v>
      </c>
      <c r="D34" s="202">
        <f t="shared" si="3"/>
        <v>0</v>
      </c>
      <c r="E34" s="202">
        <f t="shared" si="3"/>
        <v>0</v>
      </c>
      <c r="F34" s="202">
        <f t="shared" si="3"/>
        <v>0</v>
      </c>
      <c r="G34" s="202">
        <f t="shared" si="3"/>
        <v>0</v>
      </c>
      <c r="H34" s="202">
        <f t="shared" si="3"/>
        <v>0</v>
      </c>
      <c r="I34" s="202">
        <f t="shared" si="3"/>
        <v>0</v>
      </c>
      <c r="J34" s="208">
        <f t="shared" si="3"/>
        <v>-14087</v>
      </c>
    </row>
    <row r="35" spans="1:10" ht="38.25">
      <c r="A35" s="201" t="s">
        <v>318</v>
      </c>
      <c r="B35" s="268" t="s">
        <v>519</v>
      </c>
      <c r="C35" s="202">
        <f t="shared" si="3"/>
        <v>0</v>
      </c>
      <c r="D35" s="202">
        <f t="shared" si="3"/>
        <v>0</v>
      </c>
      <c r="E35" s="202">
        <f t="shared" si="3"/>
        <v>0</v>
      </c>
      <c r="F35" s="202">
        <f t="shared" si="3"/>
        <v>0</v>
      </c>
      <c r="G35" s="202">
        <f t="shared" si="3"/>
        <v>0</v>
      </c>
      <c r="H35" s="202">
        <f t="shared" si="3"/>
        <v>0</v>
      </c>
      <c r="I35" s="202">
        <f t="shared" si="3"/>
        <v>0</v>
      </c>
      <c r="J35" s="208">
        <f t="shared" si="3"/>
        <v>-18860</v>
      </c>
    </row>
    <row r="36" spans="1:10" ht="25.5">
      <c r="A36" s="201" t="s">
        <v>319</v>
      </c>
      <c r="B36" s="268" t="s">
        <v>530</v>
      </c>
      <c r="C36" s="202">
        <f t="shared" si="3"/>
        <v>0</v>
      </c>
      <c r="D36" s="202">
        <f t="shared" si="3"/>
        <v>0</v>
      </c>
      <c r="E36" s="202">
        <f t="shared" si="3"/>
        <v>0</v>
      </c>
      <c r="F36" s="202">
        <f t="shared" si="3"/>
        <v>0</v>
      </c>
      <c r="G36" s="202">
        <f t="shared" si="3"/>
        <v>0</v>
      </c>
      <c r="H36" s="202">
        <f t="shared" si="3"/>
        <v>0</v>
      </c>
      <c r="I36" s="202">
        <f t="shared" si="3"/>
        <v>0</v>
      </c>
      <c r="J36" s="208">
        <f t="shared" si="3"/>
        <v>0</v>
      </c>
    </row>
    <row r="37" spans="1:10" ht="26.25" thickBot="1">
      <c r="A37" s="209" t="s">
        <v>320</v>
      </c>
      <c r="B37" s="279" t="s">
        <v>543</v>
      </c>
      <c r="C37" s="210">
        <f t="shared" si="3"/>
        <v>0</v>
      </c>
      <c r="D37" s="210">
        <f t="shared" si="3"/>
        <v>0</v>
      </c>
      <c r="E37" s="210">
        <f t="shared" si="3"/>
        <v>0</v>
      </c>
      <c r="F37" s="210">
        <f t="shared" si="3"/>
        <v>0</v>
      </c>
      <c r="G37" s="210">
        <f t="shared" si="3"/>
        <v>0</v>
      </c>
      <c r="H37" s="210">
        <f t="shared" si="3"/>
        <v>0</v>
      </c>
      <c r="I37" s="210">
        <f t="shared" si="3"/>
        <v>0</v>
      </c>
      <c r="J37" s="211">
        <f t="shared" si="3"/>
        <v>0</v>
      </c>
    </row>
    <row r="38" spans="1:10" ht="12.75">
      <c r="A38" s="342"/>
      <c r="B38" s="342"/>
      <c r="C38" s="342"/>
      <c r="D38" s="342"/>
      <c r="E38" s="342"/>
      <c r="F38" s="342"/>
      <c r="G38" s="342"/>
      <c r="H38" s="342"/>
      <c r="I38" s="212"/>
      <c r="J38" s="212"/>
    </row>
    <row r="39" spans="1:10" ht="22.5" customHeight="1" thickBot="1">
      <c r="A39" s="356"/>
      <c r="B39" s="356"/>
      <c r="C39" s="356"/>
      <c r="D39" s="356"/>
      <c r="E39" s="356"/>
      <c r="F39" s="356"/>
      <c r="G39" s="356"/>
      <c r="H39" s="356"/>
      <c r="I39" s="357" t="s">
        <v>232</v>
      </c>
      <c r="J39" s="357"/>
    </row>
    <row r="40" spans="1:10" ht="13.5" customHeight="1">
      <c r="A40" s="338" t="s">
        <v>229</v>
      </c>
      <c r="B40" s="339" t="s">
        <v>185</v>
      </c>
      <c r="C40" s="359" t="s">
        <v>1032</v>
      </c>
      <c r="D40" s="360"/>
      <c r="E40" s="360"/>
      <c r="F40" s="361"/>
      <c r="G40" s="359" t="s">
        <v>1033</v>
      </c>
      <c r="H40" s="360"/>
      <c r="I40" s="360"/>
      <c r="J40" s="361"/>
    </row>
    <row r="41" spans="1:10" ht="34.5" customHeight="1">
      <c r="A41" s="337"/>
      <c r="B41" s="350"/>
      <c r="C41" s="184" t="s">
        <v>230</v>
      </c>
      <c r="D41" s="185" t="s">
        <v>233</v>
      </c>
      <c r="E41" s="185" t="s">
        <v>231</v>
      </c>
      <c r="F41" s="186" t="s">
        <v>1218</v>
      </c>
      <c r="G41" s="184" t="s">
        <v>230</v>
      </c>
      <c r="H41" s="185" t="s">
        <v>233</v>
      </c>
      <c r="I41" s="185" t="s">
        <v>231</v>
      </c>
      <c r="J41" s="186" t="s">
        <v>1218</v>
      </c>
    </row>
    <row r="42" spans="1:10" ht="14.25" customHeight="1" thickBot="1">
      <c r="A42" s="187">
        <v>1</v>
      </c>
      <c r="B42" s="275">
        <v>2</v>
      </c>
      <c r="C42" s="188">
        <v>3</v>
      </c>
      <c r="D42" s="189">
        <v>4</v>
      </c>
      <c r="E42" s="189">
        <v>5</v>
      </c>
      <c r="F42" s="190">
        <v>6</v>
      </c>
      <c r="G42" s="188">
        <v>7</v>
      </c>
      <c r="H42" s="189">
        <v>8</v>
      </c>
      <c r="I42" s="189">
        <v>9</v>
      </c>
      <c r="J42" s="190">
        <v>10</v>
      </c>
    </row>
    <row r="43" spans="1:10" s="200" customFormat="1" ht="29.25" customHeight="1">
      <c r="A43" s="197" t="s">
        <v>548</v>
      </c>
      <c r="B43" s="277" t="s">
        <v>416</v>
      </c>
      <c r="C43" s="198"/>
      <c r="D43" s="213"/>
      <c r="E43" s="213"/>
      <c r="F43" s="214">
        <f>C43+D43+E43</f>
        <v>0</v>
      </c>
      <c r="G43" s="198"/>
      <c r="H43" s="213"/>
      <c r="I43" s="213"/>
      <c r="J43" s="206">
        <f>G43+H43+I43</f>
        <v>0</v>
      </c>
    </row>
    <row r="44" spans="1:10" ht="14.25">
      <c r="A44" s="201" t="s">
        <v>149</v>
      </c>
      <c r="B44" s="268"/>
      <c r="C44" s="202"/>
      <c r="D44" s="203"/>
      <c r="E44" s="203"/>
      <c r="F44" s="215">
        <f aca="true" t="shared" si="4" ref="F44:F68">C44+D44+E44</f>
        <v>0</v>
      </c>
      <c r="G44" s="202"/>
      <c r="H44" s="203"/>
      <c r="I44" s="203"/>
      <c r="J44" s="204">
        <f aca="true" t="shared" si="5" ref="J44:J67">G44+H44+I44</f>
        <v>0</v>
      </c>
    </row>
    <row r="45" spans="1:10" ht="25.5">
      <c r="A45" s="201" t="s">
        <v>321</v>
      </c>
      <c r="B45" s="268" t="s">
        <v>520</v>
      </c>
      <c r="C45" s="202"/>
      <c r="D45" s="203"/>
      <c r="E45" s="203"/>
      <c r="F45" s="215">
        <f t="shared" si="4"/>
        <v>0</v>
      </c>
      <c r="G45" s="202"/>
      <c r="H45" s="203"/>
      <c r="I45" s="203"/>
      <c r="J45" s="204">
        <f t="shared" si="5"/>
        <v>0</v>
      </c>
    </row>
    <row r="46" spans="1:10" ht="25.5">
      <c r="A46" s="201" t="s">
        <v>322</v>
      </c>
      <c r="B46" s="268" t="s">
        <v>521</v>
      </c>
      <c r="C46" s="202"/>
      <c r="D46" s="203"/>
      <c r="E46" s="203"/>
      <c r="F46" s="215">
        <f t="shared" si="4"/>
        <v>0</v>
      </c>
      <c r="G46" s="202"/>
      <c r="H46" s="203"/>
      <c r="I46" s="203"/>
      <c r="J46" s="204">
        <f t="shared" si="5"/>
        <v>0</v>
      </c>
    </row>
    <row r="47" spans="1:10" ht="14.25">
      <c r="A47" s="201" t="s">
        <v>550</v>
      </c>
      <c r="B47" s="268" t="s">
        <v>522</v>
      </c>
      <c r="C47" s="202"/>
      <c r="D47" s="203"/>
      <c r="E47" s="203"/>
      <c r="F47" s="215">
        <f t="shared" si="4"/>
        <v>0</v>
      </c>
      <c r="G47" s="202"/>
      <c r="H47" s="203"/>
      <c r="I47" s="203"/>
      <c r="J47" s="204">
        <f t="shared" si="5"/>
        <v>0</v>
      </c>
    </row>
    <row r="48" spans="1:10" s="217" customFormat="1" ht="28.5">
      <c r="A48" s="216" t="s">
        <v>551</v>
      </c>
      <c r="B48" s="277" t="s">
        <v>417</v>
      </c>
      <c r="C48" s="358"/>
      <c r="D48" s="354"/>
      <c r="E48" s="354"/>
      <c r="F48" s="353">
        <f t="shared" si="4"/>
        <v>0</v>
      </c>
      <c r="G48" s="358"/>
      <c r="H48" s="354"/>
      <c r="I48" s="354"/>
      <c r="J48" s="353">
        <f t="shared" si="5"/>
        <v>0</v>
      </c>
    </row>
    <row r="49" spans="1:10" s="217" customFormat="1" ht="14.25">
      <c r="A49" s="218" t="s">
        <v>149</v>
      </c>
      <c r="B49" s="277"/>
      <c r="C49" s="355"/>
      <c r="D49" s="352"/>
      <c r="E49" s="352"/>
      <c r="F49" s="351"/>
      <c r="G49" s="355"/>
      <c r="H49" s="352"/>
      <c r="I49" s="352"/>
      <c r="J49" s="351"/>
    </row>
    <row r="50" spans="1:10" ht="25.5">
      <c r="A50" s="201" t="s">
        <v>323</v>
      </c>
      <c r="B50" s="268" t="s">
        <v>446</v>
      </c>
      <c r="C50" s="219"/>
      <c r="D50" s="220"/>
      <c r="E50" s="220"/>
      <c r="F50" s="221">
        <f t="shared" si="4"/>
        <v>0</v>
      </c>
      <c r="G50" s="219"/>
      <c r="H50" s="220"/>
      <c r="I50" s="220"/>
      <c r="J50" s="222">
        <f t="shared" si="5"/>
        <v>0</v>
      </c>
    </row>
    <row r="51" spans="1:10" ht="25.5">
      <c r="A51" s="201" t="s">
        <v>324</v>
      </c>
      <c r="B51" s="268" t="s">
        <v>447</v>
      </c>
      <c r="C51" s="219"/>
      <c r="D51" s="220"/>
      <c r="E51" s="220"/>
      <c r="F51" s="221">
        <f t="shared" si="4"/>
        <v>0</v>
      </c>
      <c r="G51" s="219"/>
      <c r="H51" s="220"/>
      <c r="I51" s="220"/>
      <c r="J51" s="222">
        <f t="shared" si="5"/>
        <v>0</v>
      </c>
    </row>
    <row r="52" spans="1:10" ht="14.25">
      <c r="A52" s="201" t="s">
        <v>553</v>
      </c>
      <c r="B52" s="268" t="s">
        <v>479</v>
      </c>
      <c r="C52" s="219"/>
      <c r="D52" s="220"/>
      <c r="E52" s="220"/>
      <c r="F52" s="221">
        <f t="shared" si="4"/>
        <v>0</v>
      </c>
      <c r="G52" s="219"/>
      <c r="H52" s="220"/>
      <c r="I52" s="220"/>
      <c r="J52" s="222">
        <f t="shared" si="5"/>
        <v>0</v>
      </c>
    </row>
    <row r="53" spans="1:10" s="200" customFormat="1" ht="25.5">
      <c r="A53" s="197" t="s">
        <v>325</v>
      </c>
      <c r="B53" s="277" t="s">
        <v>418</v>
      </c>
      <c r="C53" s="198"/>
      <c r="D53" s="213"/>
      <c r="E53" s="213"/>
      <c r="F53" s="214">
        <f t="shared" si="4"/>
        <v>0</v>
      </c>
      <c r="G53" s="198"/>
      <c r="H53" s="213"/>
      <c r="I53" s="213"/>
      <c r="J53" s="206">
        <f t="shared" si="5"/>
        <v>0</v>
      </c>
    </row>
    <row r="54" spans="1:10" ht="14.25">
      <c r="A54" s="201" t="s">
        <v>149</v>
      </c>
      <c r="B54" s="268"/>
      <c r="C54" s="219"/>
      <c r="D54" s="220"/>
      <c r="E54" s="220"/>
      <c r="F54" s="221">
        <f t="shared" si="4"/>
        <v>0</v>
      </c>
      <c r="G54" s="219"/>
      <c r="H54" s="220"/>
      <c r="I54" s="220"/>
      <c r="J54" s="222">
        <f t="shared" si="5"/>
        <v>0</v>
      </c>
    </row>
    <row r="55" spans="1:10" ht="25.5">
      <c r="A55" s="201" t="s">
        <v>326</v>
      </c>
      <c r="B55" s="268" t="s">
        <v>419</v>
      </c>
      <c r="C55" s="219"/>
      <c r="D55" s="220"/>
      <c r="E55" s="220"/>
      <c r="F55" s="221">
        <f t="shared" si="4"/>
        <v>0</v>
      </c>
      <c r="G55" s="219"/>
      <c r="H55" s="220"/>
      <c r="I55" s="220"/>
      <c r="J55" s="222">
        <f t="shared" si="5"/>
        <v>0</v>
      </c>
    </row>
    <row r="56" spans="1:10" ht="25.5">
      <c r="A56" s="201" t="s">
        <v>327</v>
      </c>
      <c r="B56" s="268" t="s">
        <v>420</v>
      </c>
      <c r="C56" s="219"/>
      <c r="D56" s="220"/>
      <c r="E56" s="220"/>
      <c r="F56" s="221">
        <f t="shared" si="4"/>
        <v>0</v>
      </c>
      <c r="G56" s="219"/>
      <c r="H56" s="220"/>
      <c r="I56" s="220"/>
      <c r="J56" s="222">
        <f t="shared" si="5"/>
        <v>0</v>
      </c>
    </row>
    <row r="57" spans="1:10" ht="25.5">
      <c r="A57" s="201" t="s">
        <v>328</v>
      </c>
      <c r="B57" s="268" t="s">
        <v>557</v>
      </c>
      <c r="C57" s="219"/>
      <c r="D57" s="220"/>
      <c r="E57" s="220"/>
      <c r="F57" s="221">
        <f t="shared" si="4"/>
        <v>0</v>
      </c>
      <c r="G57" s="219"/>
      <c r="H57" s="220"/>
      <c r="I57" s="220"/>
      <c r="J57" s="222">
        <f t="shared" si="5"/>
        <v>0</v>
      </c>
    </row>
    <row r="58" spans="1:10" s="217" customFormat="1" ht="28.5">
      <c r="A58" s="216" t="s">
        <v>234</v>
      </c>
      <c r="B58" s="277" t="s">
        <v>489</v>
      </c>
      <c r="C58" s="198"/>
      <c r="D58" s="213"/>
      <c r="E58" s="213"/>
      <c r="F58" s="214">
        <f t="shared" si="4"/>
        <v>0</v>
      </c>
      <c r="G58" s="198"/>
      <c r="H58" s="213"/>
      <c r="I58" s="213"/>
      <c r="J58" s="206">
        <f t="shared" si="5"/>
        <v>0</v>
      </c>
    </row>
    <row r="59" spans="1:10" s="217" customFormat="1" ht="26.25" customHeight="1">
      <c r="A59" s="216" t="s">
        <v>559</v>
      </c>
      <c r="B59" s="277" t="s">
        <v>448</v>
      </c>
      <c r="C59" s="198"/>
      <c r="D59" s="213">
        <f>48147.65</f>
        <v>48147.65</v>
      </c>
      <c r="E59" s="213"/>
      <c r="F59" s="214">
        <f t="shared" si="4"/>
        <v>48147.65</v>
      </c>
      <c r="G59" s="198"/>
      <c r="H59" s="213">
        <f>56650.54</f>
        <v>56650.54</v>
      </c>
      <c r="I59" s="213"/>
      <c r="J59" s="206">
        <f t="shared" si="5"/>
        <v>56650.54</v>
      </c>
    </row>
    <row r="60" spans="1:10" ht="14.25">
      <c r="A60" s="201" t="s">
        <v>149</v>
      </c>
      <c r="B60" s="268"/>
      <c r="C60" s="219"/>
      <c r="D60" s="220"/>
      <c r="E60" s="220"/>
      <c r="F60" s="221">
        <f t="shared" si="4"/>
        <v>0</v>
      </c>
      <c r="G60" s="219"/>
      <c r="H60" s="220"/>
      <c r="I60" s="220"/>
      <c r="J60" s="222">
        <f t="shared" si="5"/>
        <v>0</v>
      </c>
    </row>
    <row r="61" spans="1:10" ht="25.5">
      <c r="A61" s="201" t="s">
        <v>329</v>
      </c>
      <c r="B61" s="268" t="s">
        <v>523</v>
      </c>
      <c r="C61" s="219"/>
      <c r="D61" s="220"/>
      <c r="E61" s="220"/>
      <c r="F61" s="221">
        <f t="shared" si="4"/>
        <v>0</v>
      </c>
      <c r="G61" s="219"/>
      <c r="H61" s="220"/>
      <c r="I61" s="220"/>
      <c r="J61" s="222">
        <f t="shared" si="5"/>
        <v>0</v>
      </c>
    </row>
    <row r="62" spans="1:10" s="217" customFormat="1" ht="28.5">
      <c r="A62" s="216" t="s">
        <v>560</v>
      </c>
      <c r="B62" s="277" t="s">
        <v>524</v>
      </c>
      <c r="C62" s="198"/>
      <c r="D62" s="213"/>
      <c r="E62" s="213"/>
      <c r="F62" s="214">
        <f t="shared" si="4"/>
        <v>0</v>
      </c>
      <c r="G62" s="198"/>
      <c r="H62" s="213"/>
      <c r="I62" s="213"/>
      <c r="J62" s="206">
        <f t="shared" si="5"/>
        <v>0</v>
      </c>
    </row>
    <row r="63" spans="1:10" ht="14.25">
      <c r="A63" s="201" t="s">
        <v>149</v>
      </c>
      <c r="B63" s="268"/>
      <c r="C63" s="219"/>
      <c r="D63" s="220"/>
      <c r="E63" s="220"/>
      <c r="F63" s="221">
        <f t="shared" si="4"/>
        <v>0</v>
      </c>
      <c r="G63" s="219"/>
      <c r="H63" s="220"/>
      <c r="I63" s="220"/>
      <c r="J63" s="222">
        <f t="shared" si="5"/>
        <v>0</v>
      </c>
    </row>
    <row r="64" spans="1:10" ht="25.5">
      <c r="A64" s="223" t="s">
        <v>562</v>
      </c>
      <c r="B64" s="268" t="s">
        <v>525</v>
      </c>
      <c r="C64" s="219"/>
      <c r="D64" s="220"/>
      <c r="E64" s="220"/>
      <c r="F64" s="221">
        <f t="shared" si="4"/>
        <v>0</v>
      </c>
      <c r="G64" s="219"/>
      <c r="H64" s="220"/>
      <c r="I64" s="220"/>
      <c r="J64" s="222">
        <f t="shared" si="5"/>
        <v>0</v>
      </c>
    </row>
    <row r="65" spans="1:10" ht="25.5">
      <c r="A65" s="223" t="s">
        <v>992</v>
      </c>
      <c r="B65" s="268" t="s">
        <v>526</v>
      </c>
      <c r="C65" s="219"/>
      <c r="D65" s="220"/>
      <c r="E65" s="220"/>
      <c r="F65" s="221">
        <f t="shared" si="4"/>
        <v>0</v>
      </c>
      <c r="G65" s="219"/>
      <c r="H65" s="220"/>
      <c r="I65" s="220"/>
      <c r="J65" s="222">
        <f t="shared" si="5"/>
        <v>0</v>
      </c>
    </row>
    <row r="66" spans="1:10" ht="25.5">
      <c r="A66" s="223" t="s">
        <v>561</v>
      </c>
      <c r="B66" s="268" t="s">
        <v>527</v>
      </c>
      <c r="C66" s="219"/>
      <c r="D66" s="220"/>
      <c r="E66" s="220"/>
      <c r="F66" s="221">
        <f t="shared" si="4"/>
        <v>0</v>
      </c>
      <c r="G66" s="219"/>
      <c r="H66" s="220"/>
      <c r="I66" s="220"/>
      <c r="J66" s="222">
        <f t="shared" si="5"/>
        <v>0</v>
      </c>
    </row>
    <row r="67" spans="1:10" ht="14.25">
      <c r="A67" s="223" t="s">
        <v>563</v>
      </c>
      <c r="B67" s="268" t="s">
        <v>564</v>
      </c>
      <c r="C67" s="219"/>
      <c r="D67" s="220"/>
      <c r="E67" s="220"/>
      <c r="F67" s="221">
        <f t="shared" si="4"/>
        <v>0</v>
      </c>
      <c r="G67" s="219"/>
      <c r="H67" s="220"/>
      <c r="I67" s="220"/>
      <c r="J67" s="222">
        <f t="shared" si="5"/>
        <v>0</v>
      </c>
    </row>
    <row r="68" spans="1:10" ht="14.25">
      <c r="A68" s="201"/>
      <c r="B68" s="268"/>
      <c r="C68" s="219"/>
      <c r="D68" s="220"/>
      <c r="E68" s="220"/>
      <c r="F68" s="221">
        <f t="shared" si="4"/>
        <v>0</v>
      </c>
      <c r="G68" s="219"/>
      <c r="H68" s="220"/>
      <c r="I68" s="220"/>
      <c r="J68" s="222"/>
    </row>
    <row r="69" spans="1:10" ht="12.75">
      <c r="A69" s="342"/>
      <c r="B69" s="342"/>
      <c r="C69" s="342"/>
      <c r="D69" s="342"/>
      <c r="E69" s="342"/>
      <c r="F69" s="342"/>
      <c r="G69" s="342"/>
      <c r="H69" s="342"/>
      <c r="I69" s="212"/>
      <c r="J69" s="212"/>
    </row>
    <row r="70" spans="1:10" ht="22.5" customHeight="1" thickBot="1">
      <c r="A70" s="356"/>
      <c r="B70" s="356"/>
      <c r="C70" s="356"/>
      <c r="D70" s="356"/>
      <c r="E70" s="356"/>
      <c r="F70" s="356"/>
      <c r="G70" s="356"/>
      <c r="H70" s="356"/>
      <c r="I70" s="357" t="s">
        <v>235</v>
      </c>
      <c r="J70" s="357"/>
    </row>
    <row r="71" spans="1:10" ht="12.75" customHeight="1">
      <c r="A71" s="336" t="s">
        <v>229</v>
      </c>
      <c r="B71" s="349" t="s">
        <v>185</v>
      </c>
      <c r="C71" s="346" t="s">
        <v>1032</v>
      </c>
      <c r="D71" s="344"/>
      <c r="E71" s="344"/>
      <c r="F71" s="343"/>
      <c r="G71" s="346" t="s">
        <v>1033</v>
      </c>
      <c r="H71" s="344"/>
      <c r="I71" s="344"/>
      <c r="J71" s="343"/>
    </row>
    <row r="72" spans="1:10" ht="34.5" customHeight="1">
      <c r="A72" s="337"/>
      <c r="B72" s="350"/>
      <c r="C72" s="184" t="s">
        <v>230</v>
      </c>
      <c r="D72" s="185" t="s">
        <v>233</v>
      </c>
      <c r="E72" s="185" t="s">
        <v>231</v>
      </c>
      <c r="F72" s="186" t="s">
        <v>1218</v>
      </c>
      <c r="G72" s="184" t="s">
        <v>230</v>
      </c>
      <c r="H72" s="185" t="s">
        <v>233</v>
      </c>
      <c r="I72" s="185" t="s">
        <v>231</v>
      </c>
      <c r="J72" s="186" t="s">
        <v>1218</v>
      </c>
    </row>
    <row r="73" spans="1:10" s="332" customFormat="1" ht="12" thickBot="1">
      <c r="A73" s="328">
        <v>1</v>
      </c>
      <c r="B73" s="275">
        <v>2</v>
      </c>
      <c r="C73" s="329">
        <v>3</v>
      </c>
      <c r="D73" s="330">
        <v>4</v>
      </c>
      <c r="E73" s="330">
        <v>5</v>
      </c>
      <c r="F73" s="331">
        <v>6</v>
      </c>
      <c r="G73" s="329">
        <v>7</v>
      </c>
      <c r="H73" s="330">
        <v>8</v>
      </c>
      <c r="I73" s="330">
        <v>9</v>
      </c>
      <c r="J73" s="331">
        <v>10</v>
      </c>
    </row>
    <row r="74" spans="1:10" s="200" customFormat="1" ht="30" customHeight="1">
      <c r="A74" s="205" t="s">
        <v>565</v>
      </c>
      <c r="B74" s="277">
        <v>100</v>
      </c>
      <c r="C74" s="198"/>
      <c r="D74" s="213"/>
      <c r="E74" s="213"/>
      <c r="F74" s="214">
        <f>C74+D74+E74</f>
        <v>0</v>
      </c>
      <c r="G74" s="198"/>
      <c r="H74" s="213"/>
      <c r="I74" s="213"/>
      <c r="J74" s="206">
        <f>G74+H74+I74</f>
        <v>0</v>
      </c>
    </row>
    <row r="75" spans="1:10" ht="14.25" customHeight="1">
      <c r="A75" s="201" t="s">
        <v>149</v>
      </c>
      <c r="B75" s="268"/>
      <c r="C75" s="219"/>
      <c r="D75" s="220"/>
      <c r="E75" s="220"/>
      <c r="F75" s="221">
        <f aca="true" t="shared" si="6" ref="F75:F98">C75+D75+E75</f>
        <v>0</v>
      </c>
      <c r="G75" s="219"/>
      <c r="H75" s="220"/>
      <c r="I75" s="220"/>
      <c r="J75" s="222">
        <f aca="true" t="shared" si="7" ref="J75:J98">G75+H75+I75</f>
        <v>0</v>
      </c>
    </row>
    <row r="76" spans="1:10" ht="30" customHeight="1">
      <c r="A76" s="223" t="s">
        <v>566</v>
      </c>
      <c r="B76" s="268">
        <v>101</v>
      </c>
      <c r="C76" s="219"/>
      <c r="D76" s="220"/>
      <c r="E76" s="220"/>
      <c r="F76" s="221">
        <f t="shared" si="6"/>
        <v>0</v>
      </c>
      <c r="G76" s="219"/>
      <c r="H76" s="220"/>
      <c r="I76" s="220"/>
      <c r="J76" s="222">
        <f t="shared" si="7"/>
        <v>0</v>
      </c>
    </row>
    <row r="77" spans="1:10" ht="30" customHeight="1">
      <c r="A77" s="223" t="s">
        <v>994</v>
      </c>
      <c r="B77" s="268">
        <v>102</v>
      </c>
      <c r="C77" s="219"/>
      <c r="D77" s="220"/>
      <c r="E77" s="220"/>
      <c r="F77" s="221">
        <f t="shared" si="6"/>
        <v>0</v>
      </c>
      <c r="G77" s="219"/>
      <c r="H77" s="220"/>
      <c r="I77" s="220"/>
      <c r="J77" s="222">
        <f t="shared" si="7"/>
        <v>0</v>
      </c>
    </row>
    <row r="78" spans="1:10" ht="30" customHeight="1">
      <c r="A78" s="223" t="s">
        <v>569</v>
      </c>
      <c r="B78" s="268">
        <v>103</v>
      </c>
      <c r="C78" s="219"/>
      <c r="D78" s="220"/>
      <c r="E78" s="220"/>
      <c r="F78" s="221">
        <f t="shared" si="6"/>
        <v>0</v>
      </c>
      <c r="G78" s="219"/>
      <c r="H78" s="220"/>
      <c r="I78" s="220"/>
      <c r="J78" s="222">
        <f t="shared" si="7"/>
        <v>0</v>
      </c>
    </row>
    <row r="79" spans="1:10" ht="30" customHeight="1">
      <c r="A79" s="223" t="s">
        <v>568</v>
      </c>
      <c r="B79" s="268">
        <v>104</v>
      </c>
      <c r="C79" s="219"/>
      <c r="D79" s="220"/>
      <c r="E79" s="220"/>
      <c r="F79" s="221">
        <f t="shared" si="6"/>
        <v>0</v>
      </c>
      <c r="G79" s="219"/>
      <c r="H79" s="220"/>
      <c r="I79" s="220"/>
      <c r="J79" s="222">
        <f t="shared" si="7"/>
        <v>0</v>
      </c>
    </row>
    <row r="80" spans="1:10" s="200" customFormat="1" ht="40.5" customHeight="1">
      <c r="A80" s="224" t="s">
        <v>236</v>
      </c>
      <c r="B80" s="277">
        <v>140</v>
      </c>
      <c r="C80" s="198"/>
      <c r="D80" s="213"/>
      <c r="E80" s="213"/>
      <c r="F80" s="214">
        <f t="shared" si="6"/>
        <v>0</v>
      </c>
      <c r="G80" s="198"/>
      <c r="H80" s="213"/>
      <c r="I80" s="213"/>
      <c r="J80" s="206">
        <f t="shared" si="7"/>
        <v>0</v>
      </c>
    </row>
    <row r="81" spans="1:10" s="196" customFormat="1" ht="50.25" customHeight="1">
      <c r="A81" s="225" t="s">
        <v>341</v>
      </c>
      <c r="B81" s="280">
        <v>150</v>
      </c>
      <c r="C81" s="226">
        <f>C32+C53+C58+C59+C62+C74+C80</f>
        <v>0</v>
      </c>
      <c r="D81" s="226">
        <f>D32+D53+D58+D59+D62+D74+D80</f>
        <v>48147.65</v>
      </c>
      <c r="E81" s="226">
        <f>E32+E53+E58+E59+E62+E74+E80</f>
        <v>0</v>
      </c>
      <c r="F81" s="227">
        <f t="shared" si="6"/>
        <v>48147.65</v>
      </c>
      <c r="G81" s="226">
        <f>G32+G53+G58+G59+G62+G74+G80</f>
        <v>0</v>
      </c>
      <c r="H81" s="226">
        <f>H32+H53+H58+H59+H62+H74+H80</f>
        <v>56650.54</v>
      </c>
      <c r="I81" s="226">
        <f>I32+I53+I58+I59+I62+I74+I80</f>
        <v>0</v>
      </c>
      <c r="J81" s="199">
        <f t="shared" si="7"/>
        <v>56650.54</v>
      </c>
    </row>
    <row r="82" spans="1:10" s="196" customFormat="1" ht="23.25" customHeight="1">
      <c r="A82" s="228" t="s">
        <v>574</v>
      </c>
      <c r="B82" s="281"/>
      <c r="C82" s="226"/>
      <c r="D82" s="229"/>
      <c r="E82" s="229"/>
      <c r="F82" s="227">
        <f t="shared" si="6"/>
        <v>0</v>
      </c>
      <c r="G82" s="226"/>
      <c r="H82" s="229"/>
      <c r="I82" s="229"/>
      <c r="J82" s="199">
        <f t="shared" si="7"/>
        <v>0</v>
      </c>
    </row>
    <row r="83" spans="1:10" s="200" customFormat="1" ht="25.5">
      <c r="A83" s="205" t="s">
        <v>575</v>
      </c>
      <c r="B83" s="277">
        <v>170</v>
      </c>
      <c r="C83" s="198"/>
      <c r="D83" s="213"/>
      <c r="E83" s="213"/>
      <c r="F83" s="214">
        <f t="shared" si="6"/>
        <v>0</v>
      </c>
      <c r="G83" s="198"/>
      <c r="H83" s="213"/>
      <c r="I83" s="213"/>
      <c r="J83" s="206">
        <f t="shared" si="7"/>
        <v>0</v>
      </c>
    </row>
    <row r="84" spans="1:10" ht="14.25">
      <c r="A84" s="201" t="s">
        <v>145</v>
      </c>
      <c r="B84" s="268"/>
      <c r="C84" s="219"/>
      <c r="D84" s="220"/>
      <c r="E84" s="220"/>
      <c r="F84" s="221">
        <f t="shared" si="6"/>
        <v>0</v>
      </c>
      <c r="G84" s="219"/>
      <c r="H84" s="220"/>
      <c r="I84" s="220"/>
      <c r="J84" s="222">
        <f t="shared" si="7"/>
        <v>0</v>
      </c>
    </row>
    <row r="85" spans="1:10" ht="25.5">
      <c r="A85" s="223" t="s">
        <v>237</v>
      </c>
      <c r="B85" s="268">
        <v>171</v>
      </c>
      <c r="C85" s="219"/>
      <c r="D85" s="220"/>
      <c r="E85" s="220"/>
      <c r="F85" s="221">
        <f t="shared" si="6"/>
        <v>0</v>
      </c>
      <c r="G85" s="219"/>
      <c r="H85" s="220"/>
      <c r="I85" s="220"/>
      <c r="J85" s="222">
        <f t="shared" si="7"/>
        <v>0</v>
      </c>
    </row>
    <row r="86" spans="1:10" ht="25.5">
      <c r="A86" s="223" t="s">
        <v>238</v>
      </c>
      <c r="B86" s="268">
        <v>172</v>
      </c>
      <c r="C86" s="219"/>
      <c r="D86" s="220"/>
      <c r="E86" s="220"/>
      <c r="F86" s="221">
        <f t="shared" si="6"/>
        <v>0</v>
      </c>
      <c r="G86" s="219"/>
      <c r="H86" s="220"/>
      <c r="I86" s="220"/>
      <c r="J86" s="222">
        <f t="shared" si="7"/>
        <v>0</v>
      </c>
    </row>
    <row r="87" spans="1:10" ht="25.5">
      <c r="A87" s="201" t="s">
        <v>239</v>
      </c>
      <c r="B87" s="268">
        <v>173</v>
      </c>
      <c r="C87" s="219"/>
      <c r="D87" s="220"/>
      <c r="E87" s="220"/>
      <c r="F87" s="221">
        <f t="shared" si="6"/>
        <v>0</v>
      </c>
      <c r="G87" s="219"/>
      <c r="H87" s="220"/>
      <c r="I87" s="220"/>
      <c r="J87" s="222">
        <f t="shared" si="7"/>
        <v>0</v>
      </c>
    </row>
    <row r="88" spans="1:10" ht="25.5">
      <c r="A88" s="223" t="s">
        <v>240</v>
      </c>
      <c r="B88" s="268">
        <v>174</v>
      </c>
      <c r="C88" s="219"/>
      <c r="D88" s="220"/>
      <c r="E88" s="220"/>
      <c r="F88" s="221">
        <f t="shared" si="6"/>
        <v>0</v>
      </c>
      <c r="G88" s="219"/>
      <c r="H88" s="220"/>
      <c r="I88" s="220"/>
      <c r="J88" s="222">
        <f t="shared" si="7"/>
        <v>0</v>
      </c>
    </row>
    <row r="89" spans="1:10" ht="25.5">
      <c r="A89" s="223" t="s">
        <v>241</v>
      </c>
      <c r="B89" s="268">
        <v>175</v>
      </c>
      <c r="C89" s="219"/>
      <c r="D89" s="220"/>
      <c r="E89" s="220"/>
      <c r="F89" s="221">
        <f t="shared" si="6"/>
        <v>0</v>
      </c>
      <c r="G89" s="219"/>
      <c r="H89" s="220"/>
      <c r="I89" s="220"/>
      <c r="J89" s="222">
        <f t="shared" si="7"/>
        <v>0</v>
      </c>
    </row>
    <row r="90" spans="1:10" ht="38.25">
      <c r="A90" s="223" t="s">
        <v>242</v>
      </c>
      <c r="B90" s="268">
        <v>176</v>
      </c>
      <c r="C90" s="219"/>
      <c r="D90" s="220"/>
      <c r="E90" s="220"/>
      <c r="F90" s="221">
        <f t="shared" si="6"/>
        <v>0</v>
      </c>
      <c r="G90" s="219"/>
      <c r="H90" s="220"/>
      <c r="I90" s="220"/>
      <c r="J90" s="222">
        <f t="shared" si="7"/>
        <v>0</v>
      </c>
    </row>
    <row r="91" spans="1:10" ht="14.25">
      <c r="A91" s="223" t="s">
        <v>587</v>
      </c>
      <c r="B91" s="268">
        <v>177</v>
      </c>
      <c r="C91" s="219"/>
      <c r="D91" s="220"/>
      <c r="E91" s="220"/>
      <c r="F91" s="221">
        <f t="shared" si="6"/>
        <v>0</v>
      </c>
      <c r="G91" s="219"/>
      <c r="H91" s="220"/>
      <c r="I91" s="220"/>
      <c r="J91" s="222">
        <f t="shared" si="7"/>
        <v>0</v>
      </c>
    </row>
    <row r="92" spans="1:10" ht="14.25">
      <c r="A92" s="223" t="s">
        <v>588</v>
      </c>
      <c r="B92" s="268">
        <v>178</v>
      </c>
      <c r="C92" s="219"/>
      <c r="D92" s="220"/>
      <c r="E92" s="220"/>
      <c r="F92" s="221">
        <f t="shared" si="6"/>
        <v>0</v>
      </c>
      <c r="G92" s="219"/>
      <c r="H92" s="220"/>
      <c r="I92" s="220"/>
      <c r="J92" s="222">
        <f t="shared" si="7"/>
        <v>0</v>
      </c>
    </row>
    <row r="93" spans="1:10" ht="38.25">
      <c r="A93" s="201" t="s">
        <v>243</v>
      </c>
      <c r="B93" s="268">
        <v>179</v>
      </c>
      <c r="C93" s="219"/>
      <c r="D93" s="220"/>
      <c r="E93" s="220"/>
      <c r="F93" s="221">
        <f t="shared" si="6"/>
        <v>0</v>
      </c>
      <c r="G93" s="219"/>
      <c r="H93" s="220"/>
      <c r="I93" s="220"/>
      <c r="J93" s="222">
        <f t="shared" si="7"/>
        <v>0</v>
      </c>
    </row>
    <row r="94" spans="1:10" s="200" customFormat="1" ht="14.25">
      <c r="A94" s="205" t="s">
        <v>606</v>
      </c>
      <c r="B94" s="277">
        <v>210</v>
      </c>
      <c r="C94" s="198"/>
      <c r="D94" s="213"/>
      <c r="E94" s="213"/>
      <c r="F94" s="214">
        <f t="shared" si="6"/>
        <v>0</v>
      </c>
      <c r="G94" s="198"/>
      <c r="H94" s="213"/>
      <c r="I94" s="213"/>
      <c r="J94" s="206">
        <f t="shared" si="7"/>
        <v>0</v>
      </c>
    </row>
    <row r="95" spans="1:10" ht="14.25">
      <c r="A95" s="201" t="s">
        <v>145</v>
      </c>
      <c r="B95" s="268"/>
      <c r="C95" s="219"/>
      <c r="D95" s="220"/>
      <c r="E95" s="220"/>
      <c r="F95" s="221">
        <f t="shared" si="6"/>
        <v>0</v>
      </c>
      <c r="G95" s="219"/>
      <c r="H95" s="220"/>
      <c r="I95" s="220"/>
      <c r="J95" s="222">
        <f t="shared" si="7"/>
        <v>0</v>
      </c>
    </row>
    <row r="96" spans="1:10" ht="14.25">
      <c r="A96" s="223" t="s">
        <v>244</v>
      </c>
      <c r="B96" s="268">
        <v>211</v>
      </c>
      <c r="C96" s="219"/>
      <c r="D96" s="220"/>
      <c r="E96" s="220"/>
      <c r="F96" s="221">
        <f t="shared" si="6"/>
        <v>0</v>
      </c>
      <c r="G96" s="219"/>
      <c r="H96" s="220"/>
      <c r="I96" s="220"/>
      <c r="J96" s="222">
        <f t="shared" si="7"/>
        <v>0</v>
      </c>
    </row>
    <row r="97" spans="1:10" ht="25.5">
      <c r="A97" s="223" t="s">
        <v>604</v>
      </c>
      <c r="B97" s="268">
        <v>212</v>
      </c>
      <c r="C97" s="219"/>
      <c r="D97" s="220"/>
      <c r="E97" s="220"/>
      <c r="F97" s="221">
        <f t="shared" si="6"/>
        <v>0</v>
      </c>
      <c r="G97" s="219"/>
      <c r="H97" s="220"/>
      <c r="I97" s="220"/>
      <c r="J97" s="222">
        <f t="shared" si="7"/>
        <v>0</v>
      </c>
    </row>
    <row r="98" spans="1:10" ht="14.25">
      <c r="A98" s="223" t="s">
        <v>605</v>
      </c>
      <c r="B98" s="268">
        <v>213</v>
      </c>
      <c r="C98" s="219"/>
      <c r="D98" s="220"/>
      <c r="E98" s="220"/>
      <c r="F98" s="221">
        <f t="shared" si="6"/>
        <v>0</v>
      </c>
      <c r="G98" s="219"/>
      <c r="H98" s="220"/>
      <c r="I98" s="220"/>
      <c r="J98" s="222">
        <f t="shared" si="7"/>
        <v>0</v>
      </c>
    </row>
    <row r="99" spans="1:10" ht="14.25">
      <c r="A99" s="201"/>
      <c r="B99" s="268"/>
      <c r="C99" s="219"/>
      <c r="D99" s="220"/>
      <c r="E99" s="220"/>
      <c r="F99" s="222"/>
      <c r="G99" s="219"/>
      <c r="H99" s="220"/>
      <c r="I99" s="220"/>
      <c r="J99" s="222"/>
    </row>
    <row r="100" spans="1:10" ht="12.75">
      <c r="A100" s="342"/>
      <c r="B100" s="342"/>
      <c r="C100" s="342"/>
      <c r="D100" s="342"/>
      <c r="E100" s="342"/>
      <c r="F100" s="342"/>
      <c r="G100" s="342"/>
      <c r="H100" s="342"/>
      <c r="I100" s="212"/>
      <c r="J100" s="212"/>
    </row>
    <row r="101" spans="1:10" ht="22.5" customHeight="1" thickBot="1">
      <c r="A101" s="356"/>
      <c r="B101" s="356"/>
      <c r="C101" s="356"/>
      <c r="D101" s="356"/>
      <c r="E101" s="356"/>
      <c r="F101" s="356"/>
      <c r="G101" s="356"/>
      <c r="H101" s="356"/>
      <c r="I101" s="357" t="s">
        <v>245</v>
      </c>
      <c r="J101" s="357"/>
    </row>
    <row r="102" spans="1:10" ht="12.75" customHeight="1">
      <c r="A102" s="336" t="s">
        <v>229</v>
      </c>
      <c r="B102" s="349" t="s">
        <v>185</v>
      </c>
      <c r="C102" s="346" t="s">
        <v>1032</v>
      </c>
      <c r="D102" s="344"/>
      <c r="E102" s="344"/>
      <c r="F102" s="343"/>
      <c r="G102" s="346" t="s">
        <v>1033</v>
      </c>
      <c r="H102" s="344"/>
      <c r="I102" s="344"/>
      <c r="J102" s="343"/>
    </row>
    <row r="103" spans="1:10" ht="33.75">
      <c r="A103" s="337"/>
      <c r="B103" s="350"/>
      <c r="C103" s="184" t="s">
        <v>230</v>
      </c>
      <c r="D103" s="185" t="s">
        <v>233</v>
      </c>
      <c r="E103" s="185" t="s">
        <v>231</v>
      </c>
      <c r="F103" s="186" t="s">
        <v>1218</v>
      </c>
      <c r="G103" s="184" t="s">
        <v>230</v>
      </c>
      <c r="H103" s="185" t="s">
        <v>233</v>
      </c>
      <c r="I103" s="185" t="s">
        <v>231</v>
      </c>
      <c r="J103" s="186" t="s">
        <v>1218</v>
      </c>
    </row>
    <row r="104" spans="1:10" ht="13.5" thickBot="1">
      <c r="A104" s="187">
        <v>1</v>
      </c>
      <c r="B104" s="275">
        <v>2</v>
      </c>
      <c r="C104" s="188">
        <v>3</v>
      </c>
      <c r="D104" s="189">
        <v>4</v>
      </c>
      <c r="E104" s="189">
        <v>5</v>
      </c>
      <c r="F104" s="190">
        <v>6</v>
      </c>
      <c r="G104" s="188">
        <v>7</v>
      </c>
      <c r="H104" s="189">
        <v>8</v>
      </c>
      <c r="I104" s="189">
        <v>9</v>
      </c>
      <c r="J104" s="190">
        <v>10</v>
      </c>
    </row>
    <row r="105" spans="1:10" s="200" customFormat="1" ht="14.25">
      <c r="A105" s="205" t="s">
        <v>602</v>
      </c>
      <c r="B105" s="277">
        <v>230</v>
      </c>
      <c r="C105" s="198"/>
      <c r="D105" s="213"/>
      <c r="E105" s="213"/>
      <c r="F105" s="206">
        <f>C105+D105+E105</f>
        <v>0</v>
      </c>
      <c r="G105" s="230"/>
      <c r="H105" s="213"/>
      <c r="I105" s="213"/>
      <c r="J105" s="206">
        <f>G105+H105+I105</f>
        <v>0</v>
      </c>
    </row>
    <row r="106" spans="1:10" s="200" customFormat="1" ht="25.5">
      <c r="A106" s="205" t="s">
        <v>601</v>
      </c>
      <c r="B106" s="277">
        <v>260</v>
      </c>
      <c r="C106" s="198"/>
      <c r="D106" s="213"/>
      <c r="E106" s="213"/>
      <c r="F106" s="206">
        <f aca="true" t="shared" si="8" ref="F106:F127">C106+D106+E106</f>
        <v>0</v>
      </c>
      <c r="G106" s="230"/>
      <c r="H106" s="213"/>
      <c r="I106" s="213"/>
      <c r="J106" s="206">
        <f aca="true" t="shared" si="9" ref="J106:J127">G106+H106+I106</f>
        <v>0</v>
      </c>
    </row>
    <row r="107" spans="1:10" s="200" customFormat="1" ht="25.5">
      <c r="A107" s="205" t="s">
        <v>1005</v>
      </c>
      <c r="B107" s="277">
        <v>290</v>
      </c>
      <c r="C107" s="198"/>
      <c r="D107" s="213"/>
      <c r="E107" s="213"/>
      <c r="F107" s="206">
        <f t="shared" si="8"/>
        <v>0</v>
      </c>
      <c r="G107" s="230"/>
      <c r="H107" s="213"/>
      <c r="I107" s="213"/>
      <c r="J107" s="206">
        <f t="shared" si="9"/>
        <v>0</v>
      </c>
    </row>
    <row r="108" spans="1:10" ht="14.25">
      <c r="A108" s="201" t="s">
        <v>145</v>
      </c>
      <c r="B108" s="268"/>
      <c r="C108" s="219"/>
      <c r="D108" s="220"/>
      <c r="E108" s="220"/>
      <c r="F108" s="222">
        <f t="shared" si="8"/>
        <v>0</v>
      </c>
      <c r="G108" s="231"/>
      <c r="H108" s="220"/>
      <c r="I108" s="220"/>
      <c r="J108" s="222">
        <f t="shared" si="9"/>
        <v>0</v>
      </c>
    </row>
    <row r="109" spans="1:10" ht="25.5">
      <c r="A109" s="223" t="s">
        <v>1006</v>
      </c>
      <c r="B109" s="268">
        <v>291</v>
      </c>
      <c r="C109" s="219"/>
      <c r="D109" s="220"/>
      <c r="E109" s="220"/>
      <c r="F109" s="222">
        <f t="shared" si="8"/>
        <v>0</v>
      </c>
      <c r="G109" s="231"/>
      <c r="H109" s="220"/>
      <c r="I109" s="220"/>
      <c r="J109" s="222">
        <f t="shared" si="9"/>
        <v>0</v>
      </c>
    </row>
    <row r="110" spans="1:10" ht="25.5">
      <c r="A110" s="223" t="s">
        <v>246</v>
      </c>
      <c r="B110" s="268">
        <v>292</v>
      </c>
      <c r="C110" s="219"/>
      <c r="D110" s="220"/>
      <c r="E110" s="220"/>
      <c r="F110" s="222">
        <f t="shared" si="8"/>
        <v>0</v>
      </c>
      <c r="G110" s="231"/>
      <c r="H110" s="220"/>
      <c r="I110" s="220"/>
      <c r="J110" s="222">
        <f t="shared" si="9"/>
        <v>0</v>
      </c>
    </row>
    <row r="111" spans="1:10" s="200" customFormat="1" ht="18.75" customHeight="1">
      <c r="A111" s="205" t="s">
        <v>598</v>
      </c>
      <c r="B111" s="277">
        <v>310</v>
      </c>
      <c r="C111" s="198"/>
      <c r="D111" s="213"/>
      <c r="E111" s="213"/>
      <c r="F111" s="206">
        <f t="shared" si="8"/>
        <v>0</v>
      </c>
      <c r="G111" s="230"/>
      <c r="H111" s="213"/>
      <c r="I111" s="213"/>
      <c r="J111" s="206">
        <f t="shared" si="9"/>
        <v>0</v>
      </c>
    </row>
    <row r="112" spans="1:10" s="200" customFormat="1" ht="18.75" customHeight="1">
      <c r="A112" s="205" t="s">
        <v>597</v>
      </c>
      <c r="B112" s="277">
        <v>320</v>
      </c>
      <c r="C112" s="198"/>
      <c r="D112" s="213"/>
      <c r="E112" s="213"/>
      <c r="F112" s="206">
        <f t="shared" si="8"/>
        <v>0</v>
      </c>
      <c r="G112" s="230"/>
      <c r="H112" s="213"/>
      <c r="I112" s="213"/>
      <c r="J112" s="206">
        <f t="shared" si="9"/>
        <v>0</v>
      </c>
    </row>
    <row r="113" spans="1:10" s="200" customFormat="1" ht="18.75" customHeight="1">
      <c r="A113" s="205" t="s">
        <v>613</v>
      </c>
      <c r="B113" s="277">
        <v>330</v>
      </c>
      <c r="C113" s="198"/>
      <c r="D113" s="213"/>
      <c r="E113" s="213"/>
      <c r="F113" s="206">
        <f t="shared" si="8"/>
        <v>0</v>
      </c>
      <c r="G113" s="230"/>
      <c r="H113" s="213"/>
      <c r="I113" s="213"/>
      <c r="J113" s="206">
        <f t="shared" si="9"/>
        <v>0</v>
      </c>
    </row>
    <row r="114" spans="1:10" ht="15" customHeight="1">
      <c r="A114" s="201" t="s">
        <v>145</v>
      </c>
      <c r="B114" s="268"/>
      <c r="C114" s="219"/>
      <c r="D114" s="220"/>
      <c r="E114" s="220"/>
      <c r="F114" s="222">
        <f t="shared" si="8"/>
        <v>0</v>
      </c>
      <c r="G114" s="231"/>
      <c r="H114" s="220"/>
      <c r="I114" s="220"/>
      <c r="J114" s="222">
        <f t="shared" si="9"/>
        <v>0</v>
      </c>
    </row>
    <row r="115" spans="1:10" ht="38.25">
      <c r="A115" s="223" t="s">
        <v>247</v>
      </c>
      <c r="B115" s="268">
        <v>331</v>
      </c>
      <c r="C115" s="219"/>
      <c r="D115" s="220"/>
      <c r="E115" s="220"/>
      <c r="F115" s="222">
        <f t="shared" si="8"/>
        <v>0</v>
      </c>
      <c r="G115" s="231"/>
      <c r="H115" s="220"/>
      <c r="I115" s="220"/>
      <c r="J115" s="222">
        <f t="shared" si="9"/>
        <v>0</v>
      </c>
    </row>
    <row r="116" spans="1:10" ht="25.5">
      <c r="A116" s="223" t="s">
        <v>248</v>
      </c>
      <c r="B116" s="268">
        <v>333</v>
      </c>
      <c r="C116" s="219"/>
      <c r="D116" s="220"/>
      <c r="E116" s="220"/>
      <c r="F116" s="222">
        <f t="shared" si="8"/>
        <v>0</v>
      </c>
      <c r="G116" s="231"/>
      <c r="H116" s="220"/>
      <c r="I116" s="220"/>
      <c r="J116" s="222">
        <f t="shared" si="9"/>
        <v>0</v>
      </c>
    </row>
    <row r="117" spans="1:10" ht="14.25">
      <c r="A117" s="201" t="s">
        <v>1007</v>
      </c>
      <c r="B117" s="268">
        <v>335</v>
      </c>
      <c r="C117" s="219"/>
      <c r="D117" s="220"/>
      <c r="E117" s="220"/>
      <c r="F117" s="222">
        <f t="shared" si="8"/>
        <v>0</v>
      </c>
      <c r="G117" s="231"/>
      <c r="H117" s="220"/>
      <c r="I117" s="220"/>
      <c r="J117" s="222">
        <f t="shared" si="9"/>
        <v>0</v>
      </c>
    </row>
    <row r="118" spans="1:10" ht="14.25">
      <c r="A118" s="201" t="s">
        <v>330</v>
      </c>
      <c r="B118" s="268">
        <v>336</v>
      </c>
      <c r="C118" s="219" t="s">
        <v>249</v>
      </c>
      <c r="D118" s="220"/>
      <c r="E118" s="220"/>
      <c r="F118" s="222"/>
      <c r="G118" s="232" t="s">
        <v>249</v>
      </c>
      <c r="H118" s="220"/>
      <c r="I118" s="220"/>
      <c r="J118" s="222"/>
    </row>
    <row r="119" spans="1:10" ht="25.5">
      <c r="A119" s="201" t="s">
        <v>250</v>
      </c>
      <c r="B119" s="268">
        <v>337</v>
      </c>
      <c r="C119" s="219" t="s">
        <v>249</v>
      </c>
      <c r="D119" s="220"/>
      <c r="E119" s="220"/>
      <c r="F119" s="222"/>
      <c r="G119" s="232" t="s">
        <v>249</v>
      </c>
      <c r="H119" s="220"/>
      <c r="I119" s="220"/>
      <c r="J119" s="222"/>
    </row>
    <row r="120" spans="1:10" ht="14.25">
      <c r="A120" s="201" t="s">
        <v>331</v>
      </c>
      <c r="B120" s="268">
        <v>338</v>
      </c>
      <c r="C120" s="219" t="s">
        <v>249</v>
      </c>
      <c r="D120" s="220"/>
      <c r="E120" s="220"/>
      <c r="F120" s="222"/>
      <c r="G120" s="232" t="s">
        <v>249</v>
      </c>
      <c r="H120" s="220"/>
      <c r="I120" s="220"/>
      <c r="J120" s="222"/>
    </row>
    <row r="121" spans="1:10" s="200" customFormat="1" ht="20.25" customHeight="1">
      <c r="A121" s="205" t="s">
        <v>618</v>
      </c>
      <c r="B121" s="277">
        <v>370</v>
      </c>
      <c r="C121" s="198"/>
      <c r="D121" s="213"/>
      <c r="E121" s="213"/>
      <c r="F121" s="206">
        <f t="shared" si="8"/>
        <v>0</v>
      </c>
      <c r="G121" s="230"/>
      <c r="H121" s="213"/>
      <c r="I121" s="213"/>
      <c r="J121" s="206">
        <f t="shared" si="9"/>
        <v>0</v>
      </c>
    </row>
    <row r="122" spans="1:10" ht="14.25">
      <c r="A122" s="201" t="s">
        <v>145</v>
      </c>
      <c r="B122" s="268"/>
      <c r="C122" s="219"/>
      <c r="D122" s="220"/>
      <c r="E122" s="220"/>
      <c r="F122" s="222">
        <f t="shared" si="8"/>
        <v>0</v>
      </c>
      <c r="G122" s="231"/>
      <c r="H122" s="220"/>
      <c r="I122" s="220"/>
      <c r="J122" s="222">
        <f t="shared" si="9"/>
        <v>0</v>
      </c>
    </row>
    <row r="123" spans="1:10" ht="14.25">
      <c r="A123" s="223" t="s">
        <v>251</v>
      </c>
      <c r="B123" s="268">
        <v>371</v>
      </c>
      <c r="C123" s="219"/>
      <c r="D123" s="220"/>
      <c r="E123" s="220"/>
      <c r="F123" s="222">
        <f t="shared" si="8"/>
        <v>0</v>
      </c>
      <c r="G123" s="231"/>
      <c r="H123" s="220"/>
      <c r="I123" s="220"/>
      <c r="J123" s="222">
        <f t="shared" si="9"/>
        <v>0</v>
      </c>
    </row>
    <row r="124" spans="1:10" ht="25.5">
      <c r="A124" s="223" t="s">
        <v>620</v>
      </c>
      <c r="B124" s="268">
        <v>372</v>
      </c>
      <c r="C124" s="219"/>
      <c r="D124" s="220"/>
      <c r="E124" s="220"/>
      <c r="F124" s="222">
        <f t="shared" si="8"/>
        <v>0</v>
      </c>
      <c r="G124" s="231"/>
      <c r="H124" s="220"/>
      <c r="I124" s="220"/>
      <c r="J124" s="222">
        <f t="shared" si="9"/>
        <v>0</v>
      </c>
    </row>
    <row r="125" spans="1:10" ht="14.25">
      <c r="A125" s="223" t="s">
        <v>621</v>
      </c>
      <c r="B125" s="268">
        <v>373</v>
      </c>
      <c r="C125" s="219"/>
      <c r="D125" s="220"/>
      <c r="E125" s="220"/>
      <c r="F125" s="222">
        <f t="shared" si="8"/>
        <v>0</v>
      </c>
      <c r="G125" s="231"/>
      <c r="H125" s="220"/>
      <c r="I125" s="220"/>
      <c r="J125" s="222">
        <f t="shared" si="9"/>
        <v>0</v>
      </c>
    </row>
    <row r="126" spans="1:10" s="217" customFormat="1" ht="57.75" thickBot="1">
      <c r="A126" s="233" t="s">
        <v>332</v>
      </c>
      <c r="B126" s="282">
        <v>400</v>
      </c>
      <c r="C126" s="234">
        <f>C83+C94+C105+C106+C107+C111+C112+C113+C121</f>
        <v>0</v>
      </c>
      <c r="D126" s="234">
        <f>D83+D94+D105+D106+D107+D111+D112+D113+D121</f>
        <v>0</v>
      </c>
      <c r="E126" s="234">
        <f>E83+E94+E105+E106+E107+E111+E112+E113+E121</f>
        <v>0</v>
      </c>
      <c r="F126" s="235">
        <f t="shared" si="8"/>
        <v>0</v>
      </c>
      <c r="G126" s="234">
        <f>G83+G94+G105+G106+G107+G111+G112+G113+G121</f>
        <v>0</v>
      </c>
      <c r="H126" s="234">
        <f>H83+H94+H105+H106+H107+H111+H112+H113+H121</f>
        <v>0</v>
      </c>
      <c r="I126" s="234">
        <f>I83+I94+I105+I106+I107+I111+I112+I113+I121</f>
        <v>0</v>
      </c>
      <c r="J126" s="235">
        <f t="shared" si="9"/>
        <v>0</v>
      </c>
    </row>
    <row r="127" spans="1:10" s="239" customFormat="1" ht="29.25" customHeight="1" thickBot="1">
      <c r="A127" s="236" t="s">
        <v>333</v>
      </c>
      <c r="B127" s="283">
        <v>410</v>
      </c>
      <c r="C127" s="237">
        <f>C81+C126</f>
        <v>0</v>
      </c>
      <c r="D127" s="237">
        <f>D81+D126</f>
        <v>48147.65</v>
      </c>
      <c r="E127" s="237">
        <f>E81+E126</f>
        <v>0</v>
      </c>
      <c r="F127" s="238">
        <f t="shared" si="8"/>
        <v>48147.65</v>
      </c>
      <c r="G127" s="237">
        <f>G81+G126</f>
        <v>0</v>
      </c>
      <c r="H127" s="237">
        <f>H81+H126</f>
        <v>56650.54</v>
      </c>
      <c r="I127" s="237">
        <f>I81+I126</f>
        <v>0</v>
      </c>
      <c r="J127" s="238">
        <f t="shared" si="9"/>
        <v>56650.54</v>
      </c>
    </row>
    <row r="128" spans="1:10" ht="12.75">
      <c r="A128" s="342"/>
      <c r="B128" s="342"/>
      <c r="C128" s="342"/>
      <c r="D128" s="342"/>
      <c r="E128" s="342"/>
      <c r="F128" s="342"/>
      <c r="G128" s="342"/>
      <c r="H128" s="342"/>
      <c r="I128" s="212"/>
      <c r="J128" s="212"/>
    </row>
    <row r="129" spans="1:10" ht="22.5" customHeight="1" thickBot="1">
      <c r="A129" s="356"/>
      <c r="B129" s="356"/>
      <c r="C129" s="356"/>
      <c r="D129" s="356"/>
      <c r="E129" s="356"/>
      <c r="F129" s="356"/>
      <c r="G129" s="356"/>
      <c r="H129" s="356"/>
      <c r="I129" s="357" t="s">
        <v>252</v>
      </c>
      <c r="J129" s="357"/>
    </row>
    <row r="130" spans="1:10" ht="12.75" customHeight="1">
      <c r="A130" s="340" t="s">
        <v>253</v>
      </c>
      <c r="B130" s="341" t="s">
        <v>185</v>
      </c>
      <c r="C130" s="346" t="s">
        <v>1032</v>
      </c>
      <c r="D130" s="344"/>
      <c r="E130" s="344"/>
      <c r="F130" s="343"/>
      <c r="G130" s="346" t="s">
        <v>1033</v>
      </c>
      <c r="H130" s="344"/>
      <c r="I130" s="344"/>
      <c r="J130" s="343"/>
    </row>
    <row r="131" spans="1:10" ht="42.75" customHeight="1">
      <c r="A131" s="338"/>
      <c r="B131" s="333"/>
      <c r="C131" s="184" t="s">
        <v>230</v>
      </c>
      <c r="D131" s="185" t="s">
        <v>233</v>
      </c>
      <c r="E131" s="185" t="s">
        <v>231</v>
      </c>
      <c r="F131" s="186" t="s">
        <v>1218</v>
      </c>
      <c r="G131" s="184" t="s">
        <v>230</v>
      </c>
      <c r="H131" s="185" t="s">
        <v>233</v>
      </c>
      <c r="I131" s="185" t="s">
        <v>231</v>
      </c>
      <c r="J131" s="186" t="s">
        <v>1218</v>
      </c>
    </row>
    <row r="132" spans="1:10" ht="13.5" thickBot="1">
      <c r="A132" s="187">
        <v>1</v>
      </c>
      <c r="B132" s="275">
        <v>2</v>
      </c>
      <c r="C132" s="188">
        <v>3</v>
      </c>
      <c r="D132" s="189">
        <v>4</v>
      </c>
      <c r="E132" s="189">
        <v>5</v>
      </c>
      <c r="F132" s="190">
        <v>6</v>
      </c>
      <c r="G132" s="188">
        <v>7</v>
      </c>
      <c r="H132" s="189">
        <v>8</v>
      </c>
      <c r="I132" s="189">
        <v>9</v>
      </c>
      <c r="J132" s="190">
        <v>10</v>
      </c>
    </row>
    <row r="133" spans="1:10" s="196" customFormat="1" ht="18.75" customHeight="1">
      <c r="A133" s="240" t="s">
        <v>638</v>
      </c>
      <c r="B133" s="281"/>
      <c r="C133" s="241"/>
      <c r="D133" s="229"/>
      <c r="E133" s="229"/>
      <c r="F133" s="199">
        <f>C133+D133+E133</f>
        <v>0</v>
      </c>
      <c r="G133" s="226"/>
      <c r="H133" s="229"/>
      <c r="I133" s="229"/>
      <c r="J133" s="199">
        <f>G133+H133+I133</f>
        <v>0</v>
      </c>
    </row>
    <row r="134" spans="1:10" s="200" customFormat="1" ht="25.5">
      <c r="A134" s="205" t="s">
        <v>639</v>
      </c>
      <c r="B134" s="277">
        <v>470</v>
      </c>
      <c r="C134" s="230"/>
      <c r="D134" s="213"/>
      <c r="E134" s="213"/>
      <c r="F134" s="206">
        <f aca="true" t="shared" si="10" ref="F134:F147">C134+D134+E134</f>
        <v>0</v>
      </c>
      <c r="G134" s="198"/>
      <c r="H134" s="213"/>
      <c r="I134" s="213"/>
      <c r="J134" s="206">
        <f aca="true" t="shared" si="11" ref="J134:J147">G134+H134+I134</f>
        <v>0</v>
      </c>
    </row>
    <row r="135" spans="1:10" ht="14.25">
      <c r="A135" s="201" t="s">
        <v>145</v>
      </c>
      <c r="B135" s="268"/>
      <c r="C135" s="231"/>
      <c r="D135" s="220"/>
      <c r="E135" s="220"/>
      <c r="F135" s="222">
        <f t="shared" si="10"/>
        <v>0</v>
      </c>
      <c r="G135" s="219"/>
      <c r="H135" s="220"/>
      <c r="I135" s="220"/>
      <c r="J135" s="222">
        <f t="shared" si="11"/>
        <v>0</v>
      </c>
    </row>
    <row r="136" spans="1:10" ht="25.5">
      <c r="A136" s="223" t="s">
        <v>640</v>
      </c>
      <c r="B136" s="268">
        <v>471</v>
      </c>
      <c r="C136" s="231"/>
      <c r="D136" s="220"/>
      <c r="E136" s="220"/>
      <c r="F136" s="222">
        <f t="shared" si="10"/>
        <v>0</v>
      </c>
      <c r="G136" s="219"/>
      <c r="H136" s="220"/>
      <c r="I136" s="220"/>
      <c r="J136" s="222">
        <f t="shared" si="11"/>
        <v>0</v>
      </c>
    </row>
    <row r="137" spans="1:10" ht="38.25">
      <c r="A137" s="223" t="s">
        <v>254</v>
      </c>
      <c r="B137" s="268">
        <v>472</v>
      </c>
      <c r="C137" s="231"/>
      <c r="D137" s="220"/>
      <c r="E137" s="220"/>
      <c r="F137" s="222">
        <f t="shared" si="10"/>
        <v>0</v>
      </c>
      <c r="G137" s="219"/>
      <c r="H137" s="220"/>
      <c r="I137" s="220"/>
      <c r="J137" s="222">
        <f t="shared" si="11"/>
        <v>0</v>
      </c>
    </row>
    <row r="138" spans="1:10" ht="25.5">
      <c r="A138" s="223" t="s">
        <v>642</v>
      </c>
      <c r="B138" s="268">
        <v>474</v>
      </c>
      <c r="C138" s="231"/>
      <c r="D138" s="220"/>
      <c r="E138" s="220"/>
      <c r="F138" s="222">
        <f t="shared" si="10"/>
        <v>0</v>
      </c>
      <c r="G138" s="219"/>
      <c r="H138" s="220"/>
      <c r="I138" s="220"/>
      <c r="J138" s="222">
        <f t="shared" si="11"/>
        <v>0</v>
      </c>
    </row>
    <row r="139" spans="1:10" s="200" customFormat="1" ht="25.5">
      <c r="A139" s="205" t="s">
        <v>643</v>
      </c>
      <c r="B139" s="277">
        <v>490</v>
      </c>
      <c r="C139" s="230"/>
      <c r="D139" s="213"/>
      <c r="E139" s="213"/>
      <c r="F139" s="206">
        <f t="shared" si="10"/>
        <v>0</v>
      </c>
      <c r="G139" s="198"/>
      <c r="H139" s="213"/>
      <c r="I139" s="213"/>
      <c r="J139" s="206">
        <f t="shared" si="11"/>
        <v>0</v>
      </c>
    </row>
    <row r="140" spans="1:10" s="200" customFormat="1" ht="20.25" customHeight="1">
      <c r="A140" s="205" t="s">
        <v>644</v>
      </c>
      <c r="B140" s="277">
        <v>510</v>
      </c>
      <c r="C140" s="230"/>
      <c r="D140" s="213"/>
      <c r="E140" s="213"/>
      <c r="F140" s="206">
        <f t="shared" si="10"/>
        <v>0</v>
      </c>
      <c r="G140" s="198"/>
      <c r="H140" s="213"/>
      <c r="I140" s="213"/>
      <c r="J140" s="206">
        <f t="shared" si="11"/>
        <v>0</v>
      </c>
    </row>
    <row r="141" spans="1:10" ht="14.25">
      <c r="A141" s="201" t="s">
        <v>149</v>
      </c>
      <c r="B141" s="268"/>
      <c r="C141" s="231"/>
      <c r="D141" s="220"/>
      <c r="E141" s="220"/>
      <c r="F141" s="222">
        <f t="shared" si="10"/>
        <v>0</v>
      </c>
      <c r="G141" s="219"/>
      <c r="H141" s="220"/>
      <c r="I141" s="220"/>
      <c r="J141" s="222">
        <f t="shared" si="11"/>
        <v>0</v>
      </c>
    </row>
    <row r="142" spans="1:10" ht="24" customHeight="1">
      <c r="A142" s="223" t="s">
        <v>645</v>
      </c>
      <c r="B142" s="268">
        <v>511</v>
      </c>
      <c r="C142" s="231"/>
      <c r="D142" s="220"/>
      <c r="E142" s="220"/>
      <c r="F142" s="222">
        <f t="shared" si="10"/>
        <v>0</v>
      </c>
      <c r="G142" s="219"/>
      <c r="H142" s="220"/>
      <c r="I142" s="220"/>
      <c r="J142" s="222">
        <f t="shared" si="11"/>
        <v>0</v>
      </c>
    </row>
    <row r="143" spans="1:10" ht="38.25">
      <c r="A143" s="201" t="s">
        <v>334</v>
      </c>
      <c r="B143" s="268">
        <v>512</v>
      </c>
      <c r="C143" s="231"/>
      <c r="D143" s="220"/>
      <c r="E143" s="220"/>
      <c r="F143" s="222">
        <f t="shared" si="10"/>
        <v>0</v>
      </c>
      <c r="G143" s="219"/>
      <c r="H143" s="220"/>
      <c r="I143" s="220"/>
      <c r="J143" s="222">
        <f t="shared" si="11"/>
        <v>0</v>
      </c>
    </row>
    <row r="144" spans="1:10" ht="25.5">
      <c r="A144" s="223" t="s">
        <v>647</v>
      </c>
      <c r="B144" s="268">
        <v>513</v>
      </c>
      <c r="C144" s="231"/>
      <c r="D144" s="220"/>
      <c r="E144" s="220"/>
      <c r="F144" s="222">
        <f t="shared" si="10"/>
        <v>0</v>
      </c>
      <c r="G144" s="219"/>
      <c r="H144" s="220"/>
      <c r="I144" s="220"/>
      <c r="J144" s="222">
        <f t="shared" si="11"/>
        <v>0</v>
      </c>
    </row>
    <row r="145" spans="1:10" ht="25.5">
      <c r="A145" s="223" t="s">
        <v>648</v>
      </c>
      <c r="B145" s="268">
        <v>514</v>
      </c>
      <c r="C145" s="231"/>
      <c r="D145" s="220"/>
      <c r="E145" s="220"/>
      <c r="F145" s="222">
        <f t="shared" si="10"/>
        <v>0</v>
      </c>
      <c r="G145" s="219"/>
      <c r="H145" s="220"/>
      <c r="I145" s="220"/>
      <c r="J145" s="222">
        <f t="shared" si="11"/>
        <v>0</v>
      </c>
    </row>
    <row r="146" spans="1:10" ht="25.5">
      <c r="A146" s="201" t="s">
        <v>335</v>
      </c>
      <c r="B146" s="268">
        <v>515</v>
      </c>
      <c r="C146" s="231"/>
      <c r="D146" s="220"/>
      <c r="E146" s="220"/>
      <c r="F146" s="222">
        <f t="shared" si="10"/>
        <v>0</v>
      </c>
      <c r="G146" s="219"/>
      <c r="H146" s="220"/>
      <c r="I146" s="220"/>
      <c r="J146" s="222">
        <f t="shared" si="11"/>
        <v>0</v>
      </c>
    </row>
    <row r="147" spans="1:10" ht="51">
      <c r="A147" s="201" t="s">
        <v>336</v>
      </c>
      <c r="B147" s="268">
        <v>516</v>
      </c>
      <c r="C147" s="231"/>
      <c r="D147" s="220"/>
      <c r="E147" s="220"/>
      <c r="F147" s="222">
        <f t="shared" si="10"/>
        <v>0</v>
      </c>
      <c r="G147" s="219"/>
      <c r="H147" s="220"/>
      <c r="I147" s="220"/>
      <c r="J147" s="222">
        <f t="shared" si="11"/>
        <v>0</v>
      </c>
    </row>
    <row r="148" spans="1:10" ht="12.75">
      <c r="A148" s="201"/>
      <c r="B148" s="269"/>
      <c r="C148" s="242"/>
      <c r="D148" s="243"/>
      <c r="E148" s="243"/>
      <c r="F148" s="244"/>
      <c r="G148" s="242"/>
      <c r="H148" s="243"/>
      <c r="I148" s="243"/>
      <c r="J148" s="244"/>
    </row>
    <row r="149" spans="1:10" ht="12.75">
      <c r="A149" s="342"/>
      <c r="B149" s="342"/>
      <c r="C149" s="342"/>
      <c r="D149" s="342"/>
      <c r="E149" s="342"/>
      <c r="F149" s="342"/>
      <c r="G149" s="342"/>
      <c r="H149" s="342"/>
      <c r="I149" s="212"/>
      <c r="J149" s="212"/>
    </row>
    <row r="150" spans="1:10" ht="22.5" customHeight="1" thickBot="1">
      <c r="A150" s="356"/>
      <c r="B150" s="356"/>
      <c r="C150" s="356"/>
      <c r="D150" s="356"/>
      <c r="E150" s="356"/>
      <c r="F150" s="356"/>
      <c r="G150" s="356"/>
      <c r="H150" s="356"/>
      <c r="I150" s="357" t="s">
        <v>255</v>
      </c>
      <c r="J150" s="357"/>
    </row>
    <row r="151" spans="1:10" ht="12.75" customHeight="1">
      <c r="A151" s="340" t="s">
        <v>253</v>
      </c>
      <c r="B151" s="341" t="s">
        <v>185</v>
      </c>
      <c r="C151" s="346" t="s">
        <v>1032</v>
      </c>
      <c r="D151" s="344"/>
      <c r="E151" s="344"/>
      <c r="F151" s="343"/>
      <c r="G151" s="346" t="s">
        <v>1033</v>
      </c>
      <c r="H151" s="344"/>
      <c r="I151" s="344"/>
      <c r="J151" s="343"/>
    </row>
    <row r="152" spans="1:10" ht="40.5" customHeight="1">
      <c r="A152" s="338"/>
      <c r="B152" s="333"/>
      <c r="C152" s="184" t="s">
        <v>230</v>
      </c>
      <c r="D152" s="185" t="s">
        <v>233</v>
      </c>
      <c r="E152" s="185" t="s">
        <v>231</v>
      </c>
      <c r="F152" s="186" t="s">
        <v>1218</v>
      </c>
      <c r="G152" s="184" t="s">
        <v>230</v>
      </c>
      <c r="H152" s="185" t="s">
        <v>233</v>
      </c>
      <c r="I152" s="185" t="s">
        <v>231</v>
      </c>
      <c r="J152" s="186" t="s">
        <v>1218</v>
      </c>
    </row>
    <row r="153" spans="1:10" ht="13.5" thickBot="1">
      <c r="A153" s="187">
        <v>1</v>
      </c>
      <c r="B153" s="275">
        <v>2</v>
      </c>
      <c r="C153" s="188">
        <v>3</v>
      </c>
      <c r="D153" s="189">
        <v>4</v>
      </c>
      <c r="E153" s="189">
        <v>5</v>
      </c>
      <c r="F153" s="190">
        <v>6</v>
      </c>
      <c r="G153" s="188">
        <v>7</v>
      </c>
      <c r="H153" s="189">
        <v>8</v>
      </c>
      <c r="I153" s="189">
        <v>9</v>
      </c>
      <c r="J153" s="190">
        <v>10</v>
      </c>
    </row>
    <row r="154" spans="1:10" s="200" customFormat="1" ht="18.75" customHeight="1">
      <c r="A154" s="245" t="s">
        <v>664</v>
      </c>
      <c r="B154" s="284">
        <v>530</v>
      </c>
      <c r="C154" s="246"/>
      <c r="D154" s="247"/>
      <c r="E154" s="247"/>
      <c r="F154" s="248">
        <f>C154+D154+E154</f>
        <v>0</v>
      </c>
      <c r="G154" s="246"/>
      <c r="H154" s="247"/>
      <c r="I154" s="247"/>
      <c r="J154" s="248">
        <f>G154+H154+I154</f>
        <v>0</v>
      </c>
    </row>
    <row r="155" spans="1:10" ht="14.25">
      <c r="A155" s="201" t="s">
        <v>149</v>
      </c>
      <c r="B155" s="268"/>
      <c r="C155" s="219"/>
      <c r="D155" s="220"/>
      <c r="E155" s="220"/>
      <c r="F155" s="221">
        <f aca="true" t="shared" si="12" ref="F155:F169">C155+D155+E155</f>
        <v>0</v>
      </c>
      <c r="G155" s="219"/>
      <c r="H155" s="220"/>
      <c r="I155" s="220"/>
      <c r="J155" s="221">
        <f aca="true" t="shared" si="13" ref="J155:J169">G155+H155+I155</f>
        <v>0</v>
      </c>
    </row>
    <row r="156" spans="1:10" ht="25.5">
      <c r="A156" s="223" t="s">
        <v>256</v>
      </c>
      <c r="B156" s="268">
        <v>531</v>
      </c>
      <c r="C156" s="219"/>
      <c r="D156" s="220"/>
      <c r="E156" s="220"/>
      <c r="F156" s="221">
        <f t="shared" si="12"/>
        <v>0</v>
      </c>
      <c r="G156" s="219"/>
      <c r="H156" s="220"/>
      <c r="I156" s="220"/>
      <c r="J156" s="221">
        <f t="shared" si="13"/>
        <v>0</v>
      </c>
    </row>
    <row r="157" spans="1:10" ht="14.25">
      <c r="A157" s="223" t="s">
        <v>667</v>
      </c>
      <c r="B157" s="268">
        <v>532</v>
      </c>
      <c r="C157" s="219"/>
      <c r="D157" s="220"/>
      <c r="E157" s="220"/>
      <c r="F157" s="221">
        <f t="shared" si="12"/>
        <v>0</v>
      </c>
      <c r="G157" s="219"/>
      <c r="H157" s="220"/>
      <c r="I157" s="220"/>
      <c r="J157" s="221">
        <f t="shared" si="13"/>
        <v>0</v>
      </c>
    </row>
    <row r="158" spans="1:10" ht="25.5">
      <c r="A158" s="223" t="s">
        <v>668</v>
      </c>
      <c r="B158" s="268">
        <v>533</v>
      </c>
      <c r="C158" s="219"/>
      <c r="D158" s="220"/>
      <c r="E158" s="220"/>
      <c r="F158" s="221">
        <f t="shared" si="12"/>
        <v>0</v>
      </c>
      <c r="G158" s="219"/>
      <c r="H158" s="220"/>
      <c r="I158" s="220"/>
      <c r="J158" s="221">
        <f t="shared" si="13"/>
        <v>0</v>
      </c>
    </row>
    <row r="159" spans="1:10" ht="14.25">
      <c r="A159" s="223" t="s">
        <v>1019</v>
      </c>
      <c r="B159" s="268">
        <v>534</v>
      </c>
      <c r="C159" s="219"/>
      <c r="D159" s="220"/>
      <c r="E159" s="220"/>
      <c r="F159" s="221">
        <f t="shared" si="12"/>
        <v>0</v>
      </c>
      <c r="G159" s="219"/>
      <c r="H159" s="220"/>
      <c r="I159" s="220"/>
      <c r="J159" s="221">
        <f t="shared" si="13"/>
        <v>0</v>
      </c>
    </row>
    <row r="160" spans="1:10" ht="14.25">
      <c r="A160" s="223" t="s">
        <v>1020</v>
      </c>
      <c r="B160" s="268">
        <v>536</v>
      </c>
      <c r="C160" s="219"/>
      <c r="D160" s="220"/>
      <c r="E160" s="220"/>
      <c r="F160" s="221">
        <f t="shared" si="12"/>
        <v>0</v>
      </c>
      <c r="G160" s="219"/>
      <c r="H160" s="220"/>
      <c r="I160" s="220"/>
      <c r="J160" s="221">
        <f t="shared" si="13"/>
        <v>0</v>
      </c>
    </row>
    <row r="161" spans="1:10" s="200" customFormat="1" ht="25.5">
      <c r="A161" s="197" t="s">
        <v>337</v>
      </c>
      <c r="B161" s="277">
        <v>600</v>
      </c>
      <c r="C161" s="198">
        <f>C134+C139+C140+C154</f>
        <v>0</v>
      </c>
      <c r="D161" s="198">
        <f>D134+D139+D140+D154</f>
        <v>0</v>
      </c>
      <c r="E161" s="198">
        <f>E134+E139+E140+E154</f>
        <v>0</v>
      </c>
      <c r="F161" s="214">
        <f t="shared" si="12"/>
        <v>0</v>
      </c>
      <c r="G161" s="198">
        <f>G134+G139+G140+G154</f>
        <v>0</v>
      </c>
      <c r="H161" s="198">
        <f>H134+H139+H140+H154</f>
        <v>0</v>
      </c>
      <c r="I161" s="198">
        <f>I134+I139+I140+I154</f>
        <v>0</v>
      </c>
      <c r="J161" s="214">
        <f t="shared" si="13"/>
        <v>0</v>
      </c>
    </row>
    <row r="162" spans="1:10" s="196" customFormat="1" ht="24.75" customHeight="1">
      <c r="A162" s="240" t="s">
        <v>662</v>
      </c>
      <c r="B162" s="281"/>
      <c r="C162" s="226"/>
      <c r="D162" s="229"/>
      <c r="E162" s="229"/>
      <c r="F162" s="227">
        <f t="shared" si="12"/>
        <v>0</v>
      </c>
      <c r="G162" s="226"/>
      <c r="H162" s="229"/>
      <c r="I162" s="229"/>
      <c r="J162" s="227">
        <f t="shared" si="13"/>
        <v>0</v>
      </c>
    </row>
    <row r="163" spans="1:10" s="200" customFormat="1" ht="51">
      <c r="A163" s="197" t="s">
        <v>338</v>
      </c>
      <c r="B163" s="277">
        <v>620</v>
      </c>
      <c r="C163" s="198">
        <f>C165+C166+C167+C168</f>
        <v>0</v>
      </c>
      <c r="D163" s="198">
        <f>D165+D166+D167+D168</f>
        <v>48147.65</v>
      </c>
      <c r="E163" s="198">
        <f>E165+E166+E167+E168</f>
        <v>0</v>
      </c>
      <c r="F163" s="214">
        <f t="shared" si="12"/>
        <v>48147.65</v>
      </c>
      <c r="G163" s="198">
        <f>G165+G166+G167+G168</f>
        <v>0</v>
      </c>
      <c r="H163" s="198">
        <f>H165+H166+H167+H168</f>
        <v>56650.54</v>
      </c>
      <c r="I163" s="198">
        <f>I165+I166+I167+I168</f>
        <v>0</v>
      </c>
      <c r="J163" s="214">
        <f t="shared" si="13"/>
        <v>56650.54</v>
      </c>
    </row>
    <row r="164" spans="1:10" ht="14.25">
      <c r="A164" s="201" t="s">
        <v>149</v>
      </c>
      <c r="B164" s="268"/>
      <c r="C164" s="219"/>
      <c r="D164" s="220"/>
      <c r="E164" s="220"/>
      <c r="F164" s="221">
        <f t="shared" si="12"/>
        <v>0</v>
      </c>
      <c r="G164" s="219"/>
      <c r="H164" s="220"/>
      <c r="I164" s="220"/>
      <c r="J164" s="221">
        <f t="shared" si="13"/>
        <v>0</v>
      </c>
    </row>
    <row r="165" spans="1:10" ht="25.5">
      <c r="A165" s="223" t="s">
        <v>660</v>
      </c>
      <c r="B165" s="268">
        <v>623</v>
      </c>
      <c r="C165" s="220">
        <f>C81</f>
        <v>0</v>
      </c>
      <c r="D165" s="220">
        <f>D81</f>
        <v>48147.65</v>
      </c>
      <c r="E165" s="220">
        <f>E81</f>
        <v>0</v>
      </c>
      <c r="F165" s="221">
        <f t="shared" si="12"/>
        <v>48147.65</v>
      </c>
      <c r="G165" s="220">
        <f>G81</f>
        <v>0</v>
      </c>
      <c r="H165" s="220">
        <f>H81</f>
        <v>56650.54</v>
      </c>
      <c r="I165" s="220">
        <f>I81</f>
        <v>0</v>
      </c>
      <c r="J165" s="221">
        <f t="shared" si="13"/>
        <v>56650.54</v>
      </c>
    </row>
    <row r="166" spans="1:10" ht="25.5">
      <c r="A166" s="201" t="s">
        <v>257</v>
      </c>
      <c r="B166" s="268">
        <v>623.1</v>
      </c>
      <c r="C166" s="219"/>
      <c r="D166" s="220"/>
      <c r="E166" s="220"/>
      <c r="F166" s="221">
        <f t="shared" si="12"/>
        <v>0</v>
      </c>
      <c r="G166" s="219"/>
      <c r="H166" s="220"/>
      <c r="I166" s="220"/>
      <c r="J166" s="221">
        <f t="shared" si="13"/>
        <v>0</v>
      </c>
    </row>
    <row r="167" spans="1:10" ht="15.75" customHeight="1">
      <c r="A167" s="223" t="s">
        <v>659</v>
      </c>
      <c r="B167" s="268">
        <v>624</v>
      </c>
      <c r="C167" s="219"/>
      <c r="D167" s="220"/>
      <c r="E167" s="220"/>
      <c r="F167" s="221">
        <f t="shared" si="12"/>
        <v>0</v>
      </c>
      <c r="G167" s="219"/>
      <c r="H167" s="220"/>
      <c r="I167" s="220"/>
      <c r="J167" s="221">
        <f t="shared" si="13"/>
        <v>0</v>
      </c>
    </row>
    <row r="168" spans="1:10" ht="14.25">
      <c r="A168" s="223" t="s">
        <v>658</v>
      </c>
      <c r="B168" s="268">
        <v>625</v>
      </c>
      <c r="C168" s="219"/>
      <c r="D168" s="220"/>
      <c r="E168" s="220"/>
      <c r="F168" s="221">
        <f t="shared" si="12"/>
        <v>0</v>
      </c>
      <c r="G168" s="219"/>
      <c r="H168" s="220"/>
      <c r="I168" s="220"/>
      <c r="J168" s="221">
        <f t="shared" si="13"/>
        <v>0</v>
      </c>
    </row>
    <row r="169" spans="1:10" s="239" customFormat="1" ht="26.25" customHeight="1" thickBot="1">
      <c r="A169" s="249" t="s">
        <v>339</v>
      </c>
      <c r="B169" s="285">
        <v>900</v>
      </c>
      <c r="C169" s="250">
        <f>C161+C163</f>
        <v>0</v>
      </c>
      <c r="D169" s="250">
        <f>D161+D163</f>
        <v>48147.65</v>
      </c>
      <c r="E169" s="250">
        <f>E161+E163</f>
        <v>0</v>
      </c>
      <c r="F169" s="251">
        <f t="shared" si="12"/>
        <v>48147.65</v>
      </c>
      <c r="G169" s="250">
        <f>G161+G163</f>
        <v>0</v>
      </c>
      <c r="H169" s="250">
        <f>H161+H163</f>
        <v>56650.54</v>
      </c>
      <c r="I169" s="250">
        <f>I161+I163</f>
        <v>0</v>
      </c>
      <c r="J169" s="251">
        <f t="shared" si="13"/>
        <v>56650.54</v>
      </c>
    </row>
    <row r="170" spans="1:10" ht="14.25">
      <c r="A170" s="252" t="s">
        <v>342</v>
      </c>
      <c r="B170" s="270"/>
      <c r="C170" s="253">
        <f>C127-C169</f>
        <v>0</v>
      </c>
      <c r="D170" s="253">
        <f aca="true" t="shared" si="14" ref="D170:J170">D127-D169</f>
        <v>0</v>
      </c>
      <c r="E170" s="253">
        <f t="shared" si="14"/>
        <v>0</v>
      </c>
      <c r="F170" s="253">
        <f t="shared" si="14"/>
        <v>0</v>
      </c>
      <c r="G170" s="253">
        <f t="shared" si="14"/>
        <v>0</v>
      </c>
      <c r="H170" s="253">
        <f t="shared" si="14"/>
        <v>0</v>
      </c>
      <c r="I170" s="253">
        <f t="shared" si="14"/>
        <v>0</v>
      </c>
      <c r="J170" s="253">
        <f t="shared" si="14"/>
        <v>0</v>
      </c>
    </row>
    <row r="171" ht="12.75">
      <c r="A171" s="254"/>
    </row>
    <row r="173" ht="12.75">
      <c r="A173" s="255"/>
    </row>
    <row r="174" spans="1:9" ht="33" customHeight="1">
      <c r="A174" s="256"/>
      <c r="B174" s="271"/>
      <c r="C174" s="257"/>
      <c r="D174" s="257"/>
      <c r="E174" s="257"/>
      <c r="F174" s="257"/>
      <c r="G174" s="257"/>
      <c r="H174" s="257"/>
      <c r="I174" s="257"/>
    </row>
    <row r="175" spans="1:9" ht="16.5" customHeight="1">
      <c r="A175" s="257"/>
      <c r="B175" s="271"/>
      <c r="C175" s="257"/>
      <c r="D175" s="257"/>
      <c r="E175" s="257"/>
      <c r="F175" s="257"/>
      <c r="G175" s="257"/>
      <c r="H175" s="257"/>
      <c r="I175" s="257"/>
    </row>
    <row r="176" spans="1:9" ht="16.5">
      <c r="A176" s="256"/>
      <c r="B176" s="272"/>
      <c r="C176" s="258"/>
      <c r="D176" s="258"/>
      <c r="E176" s="258"/>
      <c r="F176" s="258"/>
      <c r="G176" s="258"/>
      <c r="H176" s="258"/>
      <c r="I176" s="258"/>
    </row>
    <row r="177" spans="1:9" ht="12.75">
      <c r="A177" s="259"/>
      <c r="B177" s="286"/>
      <c r="C177" s="260"/>
      <c r="D177" s="212"/>
      <c r="E177" s="212"/>
      <c r="F177" s="212"/>
      <c r="G177" s="212"/>
      <c r="H177" s="212"/>
      <c r="I177" s="212"/>
    </row>
    <row r="178" spans="1:9" ht="12.75">
      <c r="A178" s="259"/>
      <c r="B178" s="286"/>
      <c r="C178" s="260"/>
      <c r="D178" s="212"/>
      <c r="E178" s="212"/>
      <c r="F178" s="212"/>
      <c r="G178" s="212"/>
      <c r="H178" s="212"/>
      <c r="I178" s="212"/>
    </row>
    <row r="179" spans="1:9" ht="12.75">
      <c r="A179" s="259"/>
      <c r="B179" s="286"/>
      <c r="C179" s="261"/>
      <c r="D179" s="212"/>
      <c r="E179" s="212"/>
      <c r="F179" s="212"/>
      <c r="G179" s="212"/>
      <c r="H179" s="212"/>
      <c r="I179" s="212"/>
    </row>
    <row r="180" spans="1:9" ht="12.75">
      <c r="A180" s="262"/>
      <c r="B180" s="286"/>
      <c r="C180" s="262"/>
      <c r="D180" s="260"/>
      <c r="E180" s="260"/>
      <c r="F180" s="260"/>
      <c r="G180" s="260"/>
      <c r="H180" s="260"/>
      <c r="I180" s="260"/>
    </row>
    <row r="181" spans="1:9" ht="12.75">
      <c r="A181" s="259"/>
      <c r="B181" s="286"/>
      <c r="C181" s="260"/>
      <c r="D181" s="260"/>
      <c r="E181" s="260"/>
      <c r="F181" s="260"/>
      <c r="G181" s="260"/>
      <c r="H181" s="260"/>
      <c r="I181" s="260"/>
    </row>
    <row r="182" spans="1:9" ht="16.5">
      <c r="A182" s="263"/>
      <c r="B182" s="272"/>
      <c r="C182" s="265"/>
      <c r="D182" s="258"/>
      <c r="E182" s="258"/>
      <c r="F182" s="258"/>
      <c r="G182" s="258"/>
      <c r="H182" s="258"/>
      <c r="I182" s="258"/>
    </row>
    <row r="183" spans="1:9" ht="16.5">
      <c r="A183" s="256"/>
      <c r="B183" s="272"/>
      <c r="C183" s="258"/>
      <c r="D183" s="258"/>
      <c r="E183" s="258"/>
      <c r="F183" s="258"/>
      <c r="G183" s="258"/>
      <c r="H183" s="258"/>
      <c r="I183" s="258"/>
    </row>
    <row r="184" spans="1:9" ht="16.5">
      <c r="A184" s="256"/>
      <c r="B184" s="272"/>
      <c r="C184" s="265"/>
      <c r="D184" s="258"/>
      <c r="E184" s="258"/>
      <c r="F184" s="258"/>
      <c r="G184" s="258"/>
      <c r="H184" s="258"/>
      <c r="I184" s="258"/>
    </row>
    <row r="185" spans="1:9" ht="16.5">
      <c r="A185" s="256"/>
      <c r="B185" s="272"/>
      <c r="C185" s="258"/>
      <c r="D185" s="258"/>
      <c r="E185" s="258"/>
      <c r="F185" s="258"/>
      <c r="G185" s="258"/>
      <c r="H185" s="258"/>
      <c r="I185" s="258"/>
    </row>
    <row r="186" spans="1:9" ht="16.5">
      <c r="A186" s="256"/>
      <c r="B186" s="272"/>
      <c r="C186" s="265"/>
      <c r="D186" s="258"/>
      <c r="E186" s="258"/>
      <c r="F186" s="258"/>
      <c r="G186" s="258"/>
      <c r="H186" s="258"/>
      <c r="I186" s="258"/>
    </row>
    <row r="187" spans="1:9" ht="16.5">
      <c r="A187" s="256"/>
      <c r="B187" s="272"/>
      <c r="C187" s="265"/>
      <c r="D187" s="258"/>
      <c r="E187" s="258"/>
      <c r="F187" s="258"/>
      <c r="G187" s="258"/>
      <c r="H187" s="258"/>
      <c r="I187" s="258"/>
    </row>
    <row r="188" spans="1:9" ht="16.5">
      <c r="A188" s="256"/>
      <c r="B188" s="272"/>
      <c r="C188" s="258"/>
      <c r="D188" s="258"/>
      <c r="E188" s="258"/>
      <c r="F188" s="258"/>
      <c r="G188" s="258"/>
      <c r="H188" s="258"/>
      <c r="I188" s="258"/>
    </row>
    <row r="189" spans="1:9" ht="16.5">
      <c r="A189" s="256"/>
      <c r="B189" s="272"/>
      <c r="C189" s="258"/>
      <c r="D189" s="258"/>
      <c r="E189" s="258"/>
      <c r="F189" s="258"/>
      <c r="G189" s="258"/>
      <c r="H189" s="258"/>
      <c r="I189" s="258"/>
    </row>
    <row r="190" spans="1:9" ht="16.5">
      <c r="A190" s="256"/>
      <c r="B190" s="272"/>
      <c r="C190" s="258"/>
      <c r="D190" s="258"/>
      <c r="E190" s="258"/>
      <c r="F190" s="258"/>
      <c r="G190" s="258"/>
      <c r="H190" s="258"/>
      <c r="I190" s="258"/>
    </row>
    <row r="191" spans="1:9" ht="16.5">
      <c r="A191" s="263"/>
      <c r="B191" s="272"/>
      <c r="C191" s="265"/>
      <c r="D191" s="258"/>
      <c r="E191" s="258"/>
      <c r="F191" s="258"/>
      <c r="G191" s="258"/>
      <c r="H191" s="258"/>
      <c r="I191" s="258"/>
    </row>
    <row r="192" spans="1:9" ht="16.5">
      <c r="A192" s="256"/>
      <c r="B192" s="272"/>
      <c r="C192" s="258"/>
      <c r="D192" s="258"/>
      <c r="E192" s="258"/>
      <c r="F192" s="258"/>
      <c r="G192" s="258"/>
      <c r="H192" s="258"/>
      <c r="I192" s="258"/>
    </row>
    <row r="193" spans="1:9" ht="16.5">
      <c r="A193" s="256"/>
      <c r="B193" s="272"/>
      <c r="C193" s="258"/>
      <c r="D193" s="258"/>
      <c r="E193" s="258"/>
      <c r="F193" s="258"/>
      <c r="G193" s="258"/>
      <c r="H193" s="258"/>
      <c r="I193" s="258"/>
    </row>
    <row r="194" spans="1:9" ht="16.5">
      <c r="A194" s="256"/>
      <c r="B194" s="272"/>
      <c r="C194" s="258"/>
      <c r="D194" s="258"/>
      <c r="E194" s="258"/>
      <c r="F194" s="258"/>
      <c r="G194" s="258"/>
      <c r="H194" s="258"/>
      <c r="I194" s="258"/>
    </row>
    <row r="195" spans="1:9" ht="16.5">
      <c r="A195" s="263"/>
      <c r="B195" s="272"/>
      <c r="C195" s="265"/>
      <c r="D195" s="258"/>
      <c r="E195" s="258"/>
      <c r="F195" s="258"/>
      <c r="G195" s="258"/>
      <c r="H195" s="258"/>
      <c r="I195" s="258"/>
    </row>
    <row r="196" spans="1:9" ht="16.5">
      <c r="A196" s="256"/>
      <c r="B196" s="272"/>
      <c r="C196" s="258"/>
      <c r="D196" s="258"/>
      <c r="E196" s="258"/>
      <c r="F196" s="258"/>
      <c r="G196" s="258"/>
      <c r="H196" s="258"/>
      <c r="I196" s="258"/>
    </row>
    <row r="197" spans="1:9" ht="16.5">
      <c r="A197" s="256"/>
      <c r="B197" s="272"/>
      <c r="C197" s="258"/>
      <c r="D197" s="258"/>
      <c r="E197" s="258"/>
      <c r="F197" s="258"/>
      <c r="G197" s="258"/>
      <c r="H197" s="258"/>
      <c r="I197" s="258"/>
    </row>
    <row r="198" spans="1:9" ht="16.5">
      <c r="A198" s="256"/>
      <c r="B198" s="272"/>
      <c r="C198" s="258"/>
      <c r="D198" s="258"/>
      <c r="E198" s="258"/>
      <c r="F198" s="258"/>
      <c r="G198" s="258"/>
      <c r="H198" s="258"/>
      <c r="I198" s="258"/>
    </row>
    <row r="199" spans="1:9" ht="16.5">
      <c r="A199" s="263"/>
      <c r="B199" s="272"/>
      <c r="C199" s="265"/>
      <c r="D199" s="258"/>
      <c r="E199" s="258"/>
      <c r="F199" s="258"/>
      <c r="G199" s="258"/>
      <c r="H199" s="258"/>
      <c r="I199" s="258"/>
    </row>
    <row r="200" spans="1:9" ht="16.5">
      <c r="A200" s="256"/>
      <c r="B200" s="272"/>
      <c r="C200" s="258"/>
      <c r="D200" s="258"/>
      <c r="E200" s="258"/>
      <c r="F200" s="258"/>
      <c r="G200" s="258"/>
      <c r="H200" s="258"/>
      <c r="I200" s="258"/>
    </row>
    <row r="201" spans="1:9" ht="16.5">
      <c r="A201" s="256"/>
      <c r="B201" s="272"/>
      <c r="C201" s="258"/>
      <c r="D201" s="258"/>
      <c r="E201" s="258"/>
      <c r="F201" s="258"/>
      <c r="G201" s="258"/>
      <c r="H201" s="258"/>
      <c r="I201" s="258"/>
    </row>
    <row r="202" spans="1:9" ht="16.5">
      <c r="A202" s="256"/>
      <c r="B202" s="272"/>
      <c r="C202" s="258"/>
      <c r="D202" s="258"/>
      <c r="E202" s="258"/>
      <c r="F202" s="258"/>
      <c r="G202" s="258"/>
      <c r="H202" s="258"/>
      <c r="I202" s="258"/>
    </row>
    <row r="203" spans="1:9" ht="16.5">
      <c r="A203" s="263"/>
      <c r="B203" s="272"/>
      <c r="C203" s="265"/>
      <c r="D203" s="258"/>
      <c r="E203" s="258"/>
      <c r="F203" s="258"/>
      <c r="G203" s="258"/>
      <c r="H203" s="258"/>
      <c r="I203" s="258"/>
    </row>
    <row r="204" spans="1:9" ht="16.5">
      <c r="A204" s="256"/>
      <c r="B204" s="272"/>
      <c r="C204" s="258"/>
      <c r="D204" s="258"/>
      <c r="E204" s="258"/>
      <c r="F204" s="258"/>
      <c r="G204" s="258"/>
      <c r="H204" s="258"/>
      <c r="I204" s="258"/>
    </row>
    <row r="205" spans="1:9" ht="16.5">
      <c r="A205" s="256"/>
      <c r="B205" s="272"/>
      <c r="C205" s="265"/>
      <c r="D205" s="258"/>
      <c r="E205" s="258"/>
      <c r="F205" s="258"/>
      <c r="G205" s="258"/>
      <c r="H205" s="258"/>
      <c r="I205" s="258"/>
    </row>
    <row r="206" spans="1:9" ht="16.5">
      <c r="A206" s="256"/>
      <c r="B206" s="272"/>
      <c r="C206" s="258"/>
      <c r="D206" s="258"/>
      <c r="E206" s="258"/>
      <c r="F206" s="258"/>
      <c r="G206" s="258"/>
      <c r="H206" s="258"/>
      <c r="I206" s="258"/>
    </row>
    <row r="207" spans="1:9" ht="16.5">
      <c r="A207" s="256"/>
      <c r="B207" s="272"/>
      <c r="C207" s="265"/>
      <c r="D207" s="258"/>
      <c r="E207" s="258"/>
      <c r="F207" s="258"/>
      <c r="G207" s="258"/>
      <c r="H207" s="258"/>
      <c r="I207" s="258"/>
    </row>
    <row r="208" spans="1:9" ht="16.5">
      <c r="A208" s="264"/>
      <c r="B208" s="272"/>
      <c r="C208" s="264"/>
      <c r="D208" s="264"/>
      <c r="E208" s="264"/>
      <c r="F208" s="264"/>
      <c r="G208" s="264"/>
      <c r="H208" s="264"/>
      <c r="I208" s="264"/>
    </row>
    <row r="209" spans="1:9" ht="16.5" customHeight="1">
      <c r="A209" s="266"/>
      <c r="B209" s="273"/>
      <c r="C209" s="266"/>
      <c r="D209" s="266"/>
      <c r="E209" s="266"/>
      <c r="F209" s="266"/>
      <c r="G209" s="266"/>
      <c r="H209" s="266"/>
      <c r="I209" s="266"/>
    </row>
    <row r="210" spans="1:9" ht="16.5">
      <c r="A210" s="264"/>
      <c r="B210" s="272"/>
      <c r="C210" s="264"/>
      <c r="D210" s="264"/>
      <c r="E210" s="264"/>
      <c r="F210" s="264"/>
      <c r="G210" s="264"/>
      <c r="H210" s="264"/>
      <c r="I210" s="264"/>
    </row>
    <row r="211" spans="1:9" ht="16.5">
      <c r="A211" s="259"/>
      <c r="B211" s="272"/>
      <c r="C211" s="265"/>
      <c r="D211" s="265"/>
      <c r="E211" s="265"/>
      <c r="F211" s="265"/>
      <c r="G211" s="265"/>
      <c r="H211" s="265"/>
      <c r="I211" s="265"/>
    </row>
    <row r="212" spans="1:9" ht="16.5">
      <c r="A212" s="263"/>
      <c r="B212" s="272"/>
      <c r="C212" s="265"/>
      <c r="D212" s="258"/>
      <c r="E212" s="258"/>
      <c r="F212" s="258"/>
      <c r="G212" s="258"/>
      <c r="H212" s="258"/>
      <c r="I212" s="258"/>
    </row>
    <row r="213" spans="1:9" ht="16.5">
      <c r="A213" s="256"/>
      <c r="B213" s="272"/>
      <c r="C213" s="258"/>
      <c r="D213" s="258"/>
      <c r="E213" s="258"/>
      <c r="F213" s="258"/>
      <c r="G213" s="258"/>
      <c r="H213" s="258"/>
      <c r="I213" s="258"/>
    </row>
    <row r="214" spans="1:9" ht="16.5">
      <c r="A214" s="256"/>
      <c r="B214" s="272"/>
      <c r="C214" s="265"/>
      <c r="D214" s="258"/>
      <c r="E214" s="258"/>
      <c r="F214" s="258"/>
      <c r="G214" s="258"/>
      <c r="H214" s="258"/>
      <c r="I214" s="258"/>
    </row>
    <row r="215" spans="1:9" ht="16.5">
      <c r="A215" s="256"/>
      <c r="B215" s="272"/>
      <c r="C215" s="258"/>
      <c r="D215" s="258"/>
      <c r="E215" s="258"/>
      <c r="F215" s="258"/>
      <c r="G215" s="258"/>
      <c r="H215" s="258"/>
      <c r="I215" s="258"/>
    </row>
    <row r="216" spans="1:9" ht="16.5">
      <c r="A216" s="263"/>
      <c r="B216" s="272"/>
      <c r="C216" s="265"/>
      <c r="D216" s="258"/>
      <c r="E216" s="258"/>
      <c r="F216" s="258"/>
      <c r="G216" s="258"/>
      <c r="H216" s="258"/>
      <c r="I216" s="258"/>
    </row>
    <row r="217" spans="1:9" ht="16.5">
      <c r="A217" s="263"/>
      <c r="B217" s="272"/>
      <c r="C217" s="265"/>
      <c r="D217" s="258"/>
      <c r="E217" s="258"/>
      <c r="F217" s="258"/>
      <c r="G217" s="258"/>
      <c r="H217" s="258"/>
      <c r="I217" s="258"/>
    </row>
    <row r="218" spans="1:9" ht="16.5">
      <c r="A218" s="256"/>
      <c r="B218" s="272"/>
      <c r="C218" s="258"/>
      <c r="D218" s="258"/>
      <c r="E218" s="258"/>
      <c r="F218" s="258"/>
      <c r="G218" s="258"/>
      <c r="H218" s="258"/>
      <c r="I218" s="258"/>
    </row>
    <row r="219" spans="1:9" ht="16.5">
      <c r="A219" s="256"/>
      <c r="B219" s="272"/>
      <c r="C219" s="265"/>
      <c r="D219" s="258"/>
      <c r="E219" s="258"/>
      <c r="F219" s="258"/>
      <c r="G219" s="258"/>
      <c r="H219" s="258"/>
      <c r="I219" s="258"/>
    </row>
    <row r="220" spans="1:9" ht="16.5">
      <c r="A220" s="256"/>
      <c r="B220" s="272"/>
      <c r="C220" s="265"/>
      <c r="D220" s="258"/>
      <c r="E220" s="258"/>
      <c r="F220" s="258"/>
      <c r="G220" s="258"/>
      <c r="H220" s="258"/>
      <c r="I220" s="258"/>
    </row>
    <row r="221" spans="1:9" ht="16.5">
      <c r="A221" s="263"/>
      <c r="B221" s="272"/>
      <c r="C221" s="265"/>
      <c r="D221" s="258"/>
      <c r="E221" s="258"/>
      <c r="F221" s="258"/>
      <c r="G221" s="258"/>
      <c r="H221" s="258"/>
      <c r="I221" s="258"/>
    </row>
    <row r="222" spans="1:9" ht="16.5">
      <c r="A222" s="263"/>
      <c r="B222" s="272"/>
      <c r="C222" s="265"/>
      <c r="D222" s="258"/>
      <c r="E222" s="258"/>
      <c r="F222" s="258"/>
      <c r="G222" s="258"/>
      <c r="H222" s="258"/>
      <c r="I222" s="258"/>
    </row>
    <row r="223" spans="1:9" ht="16.5">
      <c r="A223" s="263"/>
      <c r="B223" s="272"/>
      <c r="C223" s="265"/>
      <c r="D223" s="258"/>
      <c r="E223" s="258"/>
      <c r="F223" s="258"/>
      <c r="G223" s="258"/>
      <c r="H223" s="258"/>
      <c r="I223" s="258"/>
    </row>
    <row r="224" spans="1:9" ht="16.5">
      <c r="A224" s="256"/>
      <c r="B224" s="272"/>
      <c r="C224" s="258"/>
      <c r="D224" s="258"/>
      <c r="E224" s="258"/>
      <c r="F224" s="258"/>
      <c r="G224" s="258"/>
      <c r="H224" s="258"/>
      <c r="I224" s="258"/>
    </row>
    <row r="225" spans="1:9" ht="16.5">
      <c r="A225" s="256"/>
      <c r="B225" s="272"/>
      <c r="C225" s="265"/>
      <c r="D225" s="258"/>
      <c r="E225" s="258"/>
      <c r="F225" s="258"/>
      <c r="G225" s="258"/>
      <c r="H225" s="258"/>
      <c r="I225" s="258"/>
    </row>
    <row r="226" spans="1:9" ht="16.5">
      <c r="A226" s="256"/>
      <c r="B226" s="272"/>
      <c r="C226" s="265"/>
      <c r="D226" s="258"/>
      <c r="E226" s="258"/>
      <c r="F226" s="258"/>
      <c r="G226" s="258"/>
      <c r="H226" s="258"/>
      <c r="I226" s="258"/>
    </row>
    <row r="227" spans="1:9" ht="16.5">
      <c r="A227" s="256"/>
      <c r="B227" s="272"/>
      <c r="C227" s="265"/>
      <c r="D227" s="258"/>
      <c r="E227" s="258"/>
      <c r="F227" s="258"/>
      <c r="G227" s="258"/>
      <c r="H227" s="258"/>
      <c r="I227" s="258"/>
    </row>
    <row r="228" spans="1:9" ht="16.5">
      <c r="A228" s="256"/>
      <c r="B228" s="272"/>
      <c r="C228" s="265"/>
      <c r="D228" s="258"/>
      <c r="E228" s="258"/>
      <c r="F228" s="258"/>
      <c r="G228" s="258"/>
      <c r="H228" s="258"/>
      <c r="I228" s="258"/>
    </row>
    <row r="229" spans="1:9" ht="16.5">
      <c r="A229" s="256"/>
      <c r="B229" s="272"/>
      <c r="C229" s="265"/>
      <c r="D229" s="258"/>
      <c r="E229" s="258"/>
      <c r="F229" s="258"/>
      <c r="G229" s="258"/>
      <c r="H229" s="258"/>
      <c r="I229" s="258"/>
    </row>
    <row r="230" spans="1:9" ht="16.5">
      <c r="A230" s="263"/>
      <c r="B230" s="272"/>
      <c r="C230" s="265"/>
      <c r="D230" s="258"/>
      <c r="E230" s="258"/>
      <c r="F230" s="258"/>
      <c r="G230" s="258"/>
      <c r="H230" s="258"/>
      <c r="I230" s="258"/>
    </row>
    <row r="231" spans="1:9" ht="16.5">
      <c r="A231" s="256"/>
      <c r="B231" s="272"/>
      <c r="C231" s="258"/>
      <c r="D231" s="258"/>
      <c r="E231" s="258"/>
      <c r="F231" s="258"/>
      <c r="G231" s="258"/>
      <c r="H231" s="258"/>
      <c r="I231" s="258"/>
    </row>
    <row r="232" spans="1:9" ht="16.5">
      <c r="A232" s="256"/>
      <c r="B232" s="272"/>
      <c r="C232" s="258"/>
      <c r="D232" s="258"/>
      <c r="E232" s="258"/>
      <c r="F232" s="258"/>
      <c r="G232" s="258"/>
      <c r="H232" s="258"/>
      <c r="I232" s="258"/>
    </row>
    <row r="233" spans="1:9" ht="16.5">
      <c r="A233" s="256"/>
      <c r="B233" s="272"/>
      <c r="C233" s="258"/>
      <c r="D233" s="258"/>
      <c r="E233" s="258"/>
      <c r="F233" s="258"/>
      <c r="G233" s="258"/>
      <c r="H233" s="258"/>
      <c r="I233" s="258"/>
    </row>
    <row r="234" spans="1:9" ht="16.5">
      <c r="A234" s="263"/>
      <c r="B234" s="272"/>
      <c r="C234" s="265"/>
      <c r="D234" s="258"/>
      <c r="E234" s="258"/>
      <c r="F234" s="258"/>
      <c r="G234" s="258"/>
      <c r="H234" s="258"/>
      <c r="I234" s="258"/>
    </row>
    <row r="235" spans="1:9" ht="16.5">
      <c r="A235" s="264"/>
      <c r="B235" s="272"/>
      <c r="C235" s="264"/>
      <c r="D235" s="264"/>
      <c r="E235" s="264"/>
      <c r="F235" s="264"/>
      <c r="G235" s="264"/>
      <c r="H235" s="264"/>
      <c r="I235" s="264"/>
    </row>
    <row r="236" spans="1:9" ht="16.5" customHeight="1">
      <c r="A236" s="266"/>
      <c r="B236" s="273"/>
      <c r="C236" s="266"/>
      <c r="D236" s="266"/>
      <c r="E236" s="266"/>
      <c r="F236" s="266"/>
      <c r="G236" s="266"/>
      <c r="H236" s="266"/>
      <c r="I236" s="266"/>
    </row>
    <row r="237" spans="1:9" ht="16.5">
      <c r="A237" s="264"/>
      <c r="B237" s="272"/>
      <c r="C237" s="264"/>
      <c r="D237" s="264"/>
      <c r="E237" s="264"/>
      <c r="F237" s="264"/>
      <c r="G237" s="264"/>
      <c r="H237" s="264"/>
      <c r="I237" s="264"/>
    </row>
    <row r="238" spans="1:9" ht="16.5">
      <c r="A238" s="259"/>
      <c r="B238" s="272"/>
      <c r="C238" s="265"/>
      <c r="D238" s="265"/>
      <c r="E238" s="265"/>
      <c r="F238" s="265"/>
      <c r="G238" s="265"/>
      <c r="H238" s="265"/>
      <c r="I238" s="265"/>
    </row>
    <row r="239" spans="1:9" ht="16.5">
      <c r="A239" s="263"/>
      <c r="B239" s="272"/>
      <c r="C239" s="265"/>
      <c r="D239" s="258"/>
      <c r="E239" s="258"/>
      <c r="F239" s="258"/>
      <c r="G239" s="258"/>
      <c r="H239" s="258"/>
      <c r="I239" s="258"/>
    </row>
    <row r="240" spans="1:9" ht="16.5">
      <c r="A240" s="263"/>
      <c r="B240" s="272"/>
      <c r="C240" s="265"/>
      <c r="D240" s="258"/>
      <c r="E240" s="258"/>
      <c r="F240" s="258"/>
      <c r="G240" s="258"/>
      <c r="H240" s="258"/>
      <c r="I240" s="258"/>
    </row>
    <row r="241" spans="1:9" ht="16.5">
      <c r="A241" s="263"/>
      <c r="B241" s="272"/>
      <c r="C241" s="265"/>
      <c r="D241" s="258"/>
      <c r="E241" s="258"/>
      <c r="F241" s="258"/>
      <c r="G241" s="258"/>
      <c r="H241" s="258"/>
      <c r="I241" s="258"/>
    </row>
    <row r="242" spans="1:9" ht="16.5">
      <c r="A242" s="256"/>
      <c r="B242" s="272"/>
      <c r="C242" s="258"/>
      <c r="D242" s="258"/>
      <c r="E242" s="258"/>
      <c r="F242" s="258"/>
      <c r="G242" s="258"/>
      <c r="H242" s="258"/>
      <c r="I242" s="258"/>
    </row>
    <row r="243" spans="1:9" ht="16.5">
      <c r="A243" s="256"/>
      <c r="B243" s="272"/>
      <c r="C243" s="265"/>
      <c r="D243" s="258"/>
      <c r="E243" s="258"/>
      <c r="F243" s="258"/>
      <c r="G243" s="258"/>
      <c r="H243" s="258"/>
      <c r="I243" s="258"/>
    </row>
    <row r="244" spans="1:9" ht="16.5">
      <c r="A244" s="256"/>
      <c r="B244" s="272"/>
      <c r="C244" s="265"/>
      <c r="D244" s="258"/>
      <c r="E244" s="258"/>
      <c r="F244" s="258"/>
      <c r="G244" s="258"/>
      <c r="H244" s="258"/>
      <c r="I244" s="258"/>
    </row>
    <row r="245" spans="1:9" ht="16.5">
      <c r="A245" s="256"/>
      <c r="B245" s="272"/>
      <c r="C245" s="265"/>
      <c r="D245" s="258"/>
      <c r="E245" s="258"/>
      <c r="F245" s="258"/>
      <c r="G245" s="258"/>
      <c r="H245" s="258"/>
      <c r="I245" s="258"/>
    </row>
    <row r="246" spans="1:9" ht="16.5">
      <c r="A246" s="263"/>
      <c r="B246" s="272"/>
      <c r="C246" s="265"/>
      <c r="D246" s="258"/>
      <c r="E246" s="258"/>
      <c r="F246" s="258"/>
      <c r="G246" s="258"/>
      <c r="H246" s="258"/>
      <c r="I246" s="258"/>
    </row>
    <row r="247" spans="1:9" ht="16.5">
      <c r="A247" s="256"/>
      <c r="B247" s="272"/>
      <c r="C247" s="258"/>
      <c r="D247" s="258"/>
      <c r="E247" s="258"/>
      <c r="F247" s="258"/>
      <c r="G247" s="258"/>
      <c r="H247" s="258"/>
      <c r="I247" s="258"/>
    </row>
    <row r="248" spans="1:9" ht="16.5">
      <c r="A248" s="256"/>
      <c r="B248" s="272"/>
      <c r="C248" s="265"/>
      <c r="D248" s="258"/>
      <c r="E248" s="258"/>
      <c r="F248" s="258"/>
      <c r="G248" s="258"/>
      <c r="H248" s="258"/>
      <c r="I248" s="258"/>
    </row>
    <row r="249" spans="1:9" ht="16.5">
      <c r="A249" s="256"/>
      <c r="B249" s="272"/>
      <c r="C249" s="265"/>
      <c r="D249" s="258"/>
      <c r="E249" s="258"/>
      <c r="F249" s="258"/>
      <c r="G249" s="258"/>
      <c r="H249" s="258"/>
      <c r="I249" s="258"/>
    </row>
    <row r="250" spans="1:9" ht="16.5">
      <c r="A250" s="263"/>
      <c r="B250" s="272"/>
      <c r="C250" s="265"/>
      <c r="D250" s="258"/>
      <c r="E250" s="258"/>
      <c r="F250" s="258"/>
      <c r="G250" s="258"/>
      <c r="H250" s="258"/>
      <c r="I250" s="258"/>
    </row>
    <row r="251" spans="1:9" ht="16.5">
      <c r="A251" s="256"/>
      <c r="B251" s="272"/>
      <c r="C251" s="258"/>
      <c r="D251" s="258"/>
      <c r="E251" s="258"/>
      <c r="F251" s="258"/>
      <c r="G251" s="258"/>
      <c r="H251" s="258"/>
      <c r="I251" s="258"/>
    </row>
    <row r="252" spans="1:9" ht="16.5">
      <c r="A252" s="256"/>
      <c r="B252" s="272"/>
      <c r="C252" s="258"/>
      <c r="D252" s="258"/>
      <c r="E252" s="258"/>
      <c r="F252" s="258"/>
      <c r="G252" s="258"/>
      <c r="H252" s="258"/>
      <c r="I252" s="258"/>
    </row>
    <row r="253" spans="1:9" ht="16.5">
      <c r="A253" s="256"/>
      <c r="B253" s="272"/>
      <c r="C253" s="258"/>
      <c r="D253" s="258"/>
      <c r="E253" s="258"/>
      <c r="F253" s="258"/>
      <c r="G253" s="258"/>
      <c r="H253" s="258"/>
      <c r="I253" s="258"/>
    </row>
    <row r="254" spans="1:9" ht="16.5">
      <c r="A254" s="267"/>
      <c r="B254" s="272"/>
      <c r="C254" s="265"/>
      <c r="D254" s="258"/>
      <c r="E254" s="258"/>
      <c r="F254" s="258"/>
      <c r="G254" s="258"/>
      <c r="H254" s="258"/>
      <c r="I254" s="258"/>
    </row>
    <row r="255" spans="1:9" ht="16.5">
      <c r="A255" s="267"/>
      <c r="B255" s="272"/>
      <c r="C255" s="258"/>
      <c r="D255" s="258"/>
      <c r="E255" s="258"/>
      <c r="F255" s="258"/>
      <c r="G255" s="258"/>
      <c r="H255" s="258"/>
      <c r="I255" s="258"/>
    </row>
    <row r="256" spans="1:9" ht="16.5">
      <c r="A256" s="267"/>
      <c r="B256" s="272"/>
      <c r="C256" s="265"/>
      <c r="D256" s="258"/>
      <c r="E256" s="258"/>
      <c r="F256" s="258"/>
      <c r="G256" s="258"/>
      <c r="H256" s="258"/>
      <c r="I256" s="258"/>
    </row>
    <row r="257" spans="1:9" ht="16.5">
      <c r="A257" s="267"/>
      <c r="B257" s="272"/>
      <c r="C257" s="265"/>
      <c r="D257" s="258"/>
      <c r="E257" s="258"/>
      <c r="F257" s="258"/>
      <c r="G257" s="258"/>
      <c r="H257" s="258"/>
      <c r="I257" s="258"/>
    </row>
    <row r="258" spans="1:9" ht="16.5">
      <c r="A258" s="267"/>
      <c r="B258" s="272"/>
      <c r="C258" s="258"/>
      <c r="D258" s="258"/>
      <c r="E258" s="258"/>
      <c r="F258" s="258"/>
      <c r="G258" s="258"/>
      <c r="H258" s="258"/>
      <c r="I258" s="258"/>
    </row>
    <row r="259" spans="1:9" ht="16.5">
      <c r="A259" s="264"/>
      <c r="B259" s="272"/>
      <c r="C259" s="264"/>
      <c r="D259" s="264"/>
      <c r="E259" s="264"/>
      <c r="F259" s="264"/>
      <c r="G259" s="264"/>
      <c r="H259" s="264"/>
      <c r="I259" s="264"/>
    </row>
    <row r="260" spans="1:9" ht="16.5" customHeight="1">
      <c r="A260" s="266"/>
      <c r="B260" s="273"/>
      <c r="C260" s="266"/>
      <c r="D260" s="266"/>
      <c r="E260" s="266"/>
      <c r="F260" s="266"/>
      <c r="G260" s="266"/>
      <c r="H260" s="266"/>
      <c r="I260" s="266"/>
    </row>
    <row r="261" spans="1:9" ht="16.5">
      <c r="A261" s="264"/>
      <c r="B261" s="272"/>
      <c r="C261" s="264"/>
      <c r="D261" s="264"/>
      <c r="E261" s="264"/>
      <c r="F261" s="264"/>
      <c r="G261" s="264"/>
      <c r="H261" s="264"/>
      <c r="I261" s="264"/>
    </row>
    <row r="262" spans="1:9" ht="16.5">
      <c r="A262" s="259"/>
      <c r="B262" s="272"/>
      <c r="C262" s="265"/>
      <c r="D262" s="265"/>
      <c r="E262" s="265"/>
      <c r="F262" s="265"/>
      <c r="G262" s="265"/>
      <c r="H262" s="265"/>
      <c r="I262" s="265"/>
    </row>
    <row r="263" spans="1:9" ht="16.5">
      <c r="A263" s="263"/>
      <c r="B263" s="272"/>
      <c r="C263" s="265"/>
      <c r="D263" s="258"/>
      <c r="E263" s="258"/>
      <c r="F263" s="258"/>
      <c r="G263" s="258"/>
      <c r="H263" s="258"/>
      <c r="I263" s="258"/>
    </row>
    <row r="264" spans="1:9" ht="16.5">
      <c r="A264" s="256"/>
      <c r="B264" s="272"/>
      <c r="C264" s="258"/>
      <c r="D264" s="258"/>
      <c r="E264" s="258"/>
      <c r="F264" s="258"/>
      <c r="G264" s="258"/>
      <c r="H264" s="258"/>
      <c r="I264" s="258"/>
    </row>
    <row r="265" spans="1:9" ht="16.5">
      <c r="A265" s="256"/>
      <c r="B265" s="272"/>
      <c r="C265" s="265"/>
      <c r="D265" s="258"/>
      <c r="E265" s="258"/>
      <c r="F265" s="258"/>
      <c r="G265" s="258"/>
      <c r="H265" s="258"/>
      <c r="I265" s="258"/>
    </row>
    <row r="266" spans="1:9" ht="16.5">
      <c r="A266" s="256"/>
      <c r="B266" s="272"/>
      <c r="C266" s="258"/>
      <c r="D266" s="258"/>
      <c r="E266" s="258"/>
      <c r="F266" s="258"/>
      <c r="G266" s="258"/>
      <c r="H266" s="258"/>
      <c r="I266" s="258"/>
    </row>
    <row r="267" spans="1:9" ht="16.5">
      <c r="A267" s="256"/>
      <c r="B267" s="272"/>
      <c r="C267" s="265"/>
      <c r="D267" s="258"/>
      <c r="E267" s="258"/>
      <c r="F267" s="258"/>
      <c r="G267" s="258"/>
      <c r="H267" s="258"/>
      <c r="I267" s="258"/>
    </row>
    <row r="268" spans="1:9" ht="16.5">
      <c r="A268" s="256"/>
      <c r="B268" s="272"/>
      <c r="C268" s="265"/>
      <c r="D268" s="258"/>
      <c r="E268" s="258"/>
      <c r="F268" s="258"/>
      <c r="G268" s="258"/>
      <c r="H268" s="258"/>
      <c r="I268" s="258"/>
    </row>
    <row r="269" spans="1:9" ht="16.5">
      <c r="A269" s="256"/>
      <c r="B269" s="272"/>
      <c r="C269" s="258"/>
      <c r="D269" s="258"/>
      <c r="E269" s="258"/>
      <c r="F269" s="258"/>
      <c r="G269" s="258"/>
      <c r="H269" s="258"/>
      <c r="I269" s="258"/>
    </row>
    <row r="270" spans="1:9" ht="16.5">
      <c r="A270" s="256"/>
      <c r="B270" s="272"/>
      <c r="C270" s="265"/>
      <c r="D270" s="258"/>
      <c r="E270" s="258"/>
      <c r="F270" s="258"/>
      <c r="G270" s="258"/>
      <c r="H270" s="258"/>
      <c r="I270" s="258"/>
    </row>
    <row r="271" spans="1:9" ht="16.5">
      <c r="A271" s="256"/>
      <c r="B271" s="272"/>
      <c r="C271" s="258"/>
      <c r="D271" s="258"/>
      <c r="E271" s="258"/>
      <c r="F271" s="258"/>
      <c r="G271" s="258"/>
      <c r="H271" s="258"/>
      <c r="I271" s="258"/>
    </row>
    <row r="272" spans="1:9" ht="16.5">
      <c r="A272" s="263"/>
      <c r="B272" s="272"/>
      <c r="C272" s="265"/>
      <c r="D272" s="258"/>
      <c r="E272" s="258"/>
      <c r="F272" s="258"/>
      <c r="G272" s="258"/>
      <c r="H272" s="258"/>
      <c r="I272" s="258"/>
    </row>
    <row r="273" spans="1:9" ht="16.5">
      <c r="A273" s="256"/>
      <c r="B273" s="272"/>
      <c r="C273" s="258"/>
      <c r="D273" s="258"/>
      <c r="E273" s="258"/>
      <c r="F273" s="258"/>
      <c r="G273" s="258"/>
      <c r="H273" s="258"/>
      <c r="I273" s="258"/>
    </row>
    <row r="274" spans="1:9" ht="16.5">
      <c r="A274" s="256"/>
      <c r="B274" s="272"/>
      <c r="C274" s="258"/>
      <c r="D274" s="258"/>
      <c r="E274" s="258"/>
      <c r="F274" s="258"/>
      <c r="G274" s="258"/>
      <c r="H274" s="258"/>
      <c r="I274" s="258"/>
    </row>
    <row r="275" spans="1:9" ht="16.5">
      <c r="A275" s="256"/>
      <c r="B275" s="272"/>
      <c r="C275" s="258"/>
      <c r="D275" s="258"/>
      <c r="E275" s="258"/>
      <c r="F275" s="258"/>
      <c r="G275" s="258"/>
      <c r="H275" s="258"/>
      <c r="I275" s="258"/>
    </row>
    <row r="276" spans="1:9" ht="16.5">
      <c r="A276" s="267"/>
      <c r="B276" s="272"/>
      <c r="C276" s="265"/>
      <c r="D276" s="258"/>
      <c r="E276" s="258"/>
      <c r="F276" s="258"/>
      <c r="G276" s="258"/>
      <c r="H276" s="258"/>
      <c r="I276" s="258"/>
    </row>
    <row r="277" spans="1:9" ht="16.5">
      <c r="A277" s="267"/>
      <c r="B277" s="272"/>
      <c r="C277" s="258"/>
      <c r="D277" s="258"/>
      <c r="E277" s="258"/>
      <c r="F277" s="258"/>
      <c r="G277" s="258"/>
      <c r="H277" s="258"/>
      <c r="I277" s="258"/>
    </row>
    <row r="278" spans="1:9" ht="16.5">
      <c r="A278" s="267"/>
      <c r="B278" s="272"/>
      <c r="C278" s="265"/>
      <c r="D278" s="258"/>
      <c r="E278" s="258"/>
      <c r="F278" s="258"/>
      <c r="G278" s="258"/>
      <c r="H278" s="258"/>
      <c r="I278" s="258"/>
    </row>
    <row r="279" spans="1:9" ht="16.5">
      <c r="A279" s="267"/>
      <c r="B279" s="272"/>
      <c r="C279" s="258"/>
      <c r="D279" s="258"/>
      <c r="E279" s="258"/>
      <c r="F279" s="258"/>
      <c r="G279" s="258"/>
      <c r="H279" s="258"/>
      <c r="I279" s="258"/>
    </row>
    <row r="280" spans="1:9" ht="16.5">
      <c r="A280" s="267"/>
      <c r="B280" s="272"/>
      <c r="C280" s="265"/>
      <c r="D280" s="258"/>
      <c r="E280" s="258"/>
      <c r="F280" s="258"/>
      <c r="G280" s="258"/>
      <c r="H280" s="258"/>
      <c r="I280" s="258"/>
    </row>
    <row r="281" spans="1:9" ht="16.5">
      <c r="A281" s="267"/>
      <c r="B281" s="272"/>
      <c r="C281" s="265"/>
      <c r="D281" s="258"/>
      <c r="E281" s="258"/>
      <c r="F281" s="258"/>
      <c r="G281" s="258"/>
      <c r="H281" s="258"/>
      <c r="I281" s="258"/>
    </row>
    <row r="282" spans="1:9" ht="16.5">
      <c r="A282" s="267"/>
      <c r="B282" s="272"/>
      <c r="C282" s="265"/>
      <c r="D282" s="258"/>
      <c r="E282" s="258"/>
      <c r="F282" s="258"/>
      <c r="G282" s="258"/>
      <c r="H282" s="258"/>
      <c r="I282" s="258"/>
    </row>
    <row r="283" spans="1:9" ht="16.5">
      <c r="A283" s="267"/>
      <c r="B283" s="272"/>
      <c r="C283" s="258"/>
      <c r="D283" s="258"/>
      <c r="E283" s="258"/>
      <c r="F283" s="258"/>
      <c r="G283" s="258"/>
      <c r="H283" s="258"/>
      <c r="I283" s="258"/>
    </row>
    <row r="284" spans="1:9" ht="16.5">
      <c r="A284" s="267"/>
      <c r="B284" s="272"/>
      <c r="C284" s="265"/>
      <c r="D284" s="258"/>
      <c r="E284" s="258"/>
      <c r="F284" s="258"/>
      <c r="G284" s="258"/>
      <c r="H284" s="258"/>
      <c r="I284" s="258"/>
    </row>
    <row r="285" spans="1:9" ht="16.5">
      <c r="A285" s="267"/>
      <c r="B285" s="272"/>
      <c r="C285" s="265"/>
      <c r="D285" s="258"/>
      <c r="E285" s="258"/>
      <c r="F285" s="258"/>
      <c r="G285" s="258"/>
      <c r="H285" s="258"/>
      <c r="I285" s="258"/>
    </row>
    <row r="286" spans="1:9" ht="16.5">
      <c r="A286" s="267"/>
      <c r="B286" s="272"/>
      <c r="C286" s="258"/>
      <c r="D286" s="258"/>
      <c r="E286" s="258"/>
      <c r="F286" s="258"/>
      <c r="G286" s="258"/>
      <c r="H286" s="258"/>
      <c r="I286" s="258"/>
    </row>
    <row r="287" spans="1:9" ht="16.5">
      <c r="A287" s="267"/>
      <c r="B287" s="272"/>
      <c r="C287" s="265"/>
      <c r="D287" s="258"/>
      <c r="E287" s="258"/>
      <c r="F287" s="258"/>
      <c r="G287" s="258"/>
      <c r="H287" s="258"/>
      <c r="I287" s="258"/>
    </row>
    <row r="288" spans="1:9" ht="16.5">
      <c r="A288" s="267"/>
      <c r="B288" s="272"/>
      <c r="C288" s="258"/>
      <c r="D288" s="258"/>
      <c r="E288" s="258"/>
      <c r="F288" s="258"/>
      <c r="G288" s="258"/>
      <c r="H288" s="258"/>
      <c r="I288" s="258"/>
    </row>
    <row r="289" spans="1:9" ht="16.5">
      <c r="A289" s="267"/>
      <c r="B289" s="272"/>
      <c r="C289" s="265"/>
      <c r="D289" s="258"/>
      <c r="E289" s="258"/>
      <c r="F289" s="258"/>
      <c r="G289" s="258"/>
      <c r="H289" s="258"/>
      <c r="I289" s="258"/>
    </row>
    <row r="290" spans="1:9" ht="16.5">
      <c r="A290" s="267"/>
      <c r="B290" s="272"/>
      <c r="C290" s="258"/>
      <c r="D290" s="258"/>
      <c r="E290" s="258"/>
      <c r="F290" s="258"/>
      <c r="G290" s="258"/>
      <c r="H290" s="258"/>
      <c r="I290" s="258"/>
    </row>
    <row r="291" spans="1:9" ht="16.5">
      <c r="A291" s="267"/>
      <c r="B291" s="272"/>
      <c r="C291" s="265"/>
      <c r="D291" s="258"/>
      <c r="E291" s="258"/>
      <c r="F291" s="258"/>
      <c r="G291" s="258"/>
      <c r="H291" s="258"/>
      <c r="I291" s="258"/>
    </row>
    <row r="292" spans="1:9" ht="16.5">
      <c r="A292" s="267"/>
      <c r="B292" s="272"/>
      <c r="C292" s="258"/>
      <c r="D292" s="258"/>
      <c r="E292" s="258"/>
      <c r="F292" s="258"/>
      <c r="G292" s="258"/>
      <c r="H292" s="258"/>
      <c r="I292" s="258"/>
    </row>
    <row r="293" spans="1:9" ht="16.5">
      <c r="A293" s="267"/>
      <c r="B293" s="272"/>
      <c r="C293" s="265"/>
      <c r="D293" s="258"/>
      <c r="E293" s="258"/>
      <c r="F293" s="258"/>
      <c r="G293" s="258"/>
      <c r="H293" s="258"/>
      <c r="I293" s="258"/>
    </row>
    <row r="294" spans="1:9" ht="16.5">
      <c r="A294" s="267"/>
      <c r="B294" s="272"/>
      <c r="C294" s="265"/>
      <c r="D294" s="258"/>
      <c r="E294" s="258"/>
      <c r="F294" s="258"/>
      <c r="G294" s="258"/>
      <c r="H294" s="258"/>
      <c r="I294" s="258"/>
    </row>
    <row r="295" spans="1:9" ht="16.5">
      <c r="A295" s="267"/>
      <c r="B295" s="272"/>
      <c r="C295" s="265"/>
      <c r="D295" s="258"/>
      <c r="E295" s="258"/>
      <c r="F295" s="258"/>
      <c r="G295" s="258"/>
      <c r="H295" s="258"/>
      <c r="I295" s="258"/>
    </row>
    <row r="296" spans="1:9" ht="16.5">
      <c r="A296" s="267"/>
      <c r="B296" s="272"/>
      <c r="C296" s="258"/>
      <c r="D296" s="258"/>
      <c r="E296" s="258"/>
      <c r="F296" s="258"/>
      <c r="G296" s="258"/>
      <c r="H296" s="258"/>
      <c r="I296" s="258"/>
    </row>
    <row r="297" spans="1:9" ht="16.5">
      <c r="A297" s="267"/>
      <c r="B297" s="272"/>
      <c r="C297" s="265"/>
      <c r="D297" s="258"/>
      <c r="E297" s="258"/>
      <c r="F297" s="258"/>
      <c r="G297" s="258"/>
      <c r="H297" s="258"/>
      <c r="I297" s="258"/>
    </row>
    <row r="298" spans="1:9" ht="16.5">
      <c r="A298" s="267"/>
      <c r="B298" s="272"/>
      <c r="C298" s="265"/>
      <c r="D298" s="258"/>
      <c r="E298" s="258"/>
      <c r="F298" s="258"/>
      <c r="G298" s="258"/>
      <c r="H298" s="258"/>
      <c r="I298" s="258"/>
    </row>
    <row r="299" spans="1:9" ht="16.5">
      <c r="A299" s="267"/>
      <c r="B299" s="272"/>
      <c r="C299" s="258"/>
      <c r="D299" s="258"/>
      <c r="E299" s="258"/>
      <c r="F299" s="258"/>
      <c r="G299" s="258"/>
      <c r="H299" s="258"/>
      <c r="I299" s="258"/>
    </row>
    <row r="300" spans="1:9" ht="16.5">
      <c r="A300" s="267"/>
      <c r="B300" s="272"/>
      <c r="C300" s="265"/>
      <c r="D300" s="258"/>
      <c r="E300" s="258"/>
      <c r="F300" s="258"/>
      <c r="G300" s="258"/>
      <c r="H300" s="258"/>
      <c r="I300" s="258"/>
    </row>
    <row r="301" spans="1:9" ht="16.5">
      <c r="A301" s="267"/>
      <c r="B301" s="272"/>
      <c r="C301" s="258"/>
      <c r="D301" s="258"/>
      <c r="E301" s="258"/>
      <c r="F301" s="258"/>
      <c r="G301" s="258"/>
      <c r="H301" s="258"/>
      <c r="I301" s="258"/>
    </row>
    <row r="302" spans="1:9" ht="16.5">
      <c r="A302" s="267"/>
      <c r="B302" s="272"/>
      <c r="C302" s="265"/>
      <c r="D302" s="258"/>
      <c r="E302" s="258"/>
      <c r="F302" s="258"/>
      <c r="G302" s="258"/>
      <c r="H302" s="258"/>
      <c r="I302" s="258"/>
    </row>
    <row r="303" spans="1:9" ht="16.5">
      <c r="A303" s="267"/>
      <c r="B303" s="272"/>
      <c r="C303" s="258"/>
      <c r="D303" s="258"/>
      <c r="E303" s="258"/>
      <c r="F303" s="258"/>
      <c r="G303" s="258"/>
      <c r="H303" s="258"/>
      <c r="I303" s="258"/>
    </row>
    <row r="304" spans="1:9" ht="16.5">
      <c r="A304" s="267"/>
      <c r="B304" s="272"/>
      <c r="C304" s="265"/>
      <c r="D304" s="258"/>
      <c r="E304" s="258"/>
      <c r="F304" s="258"/>
      <c r="G304" s="258"/>
      <c r="H304" s="258"/>
      <c r="I304" s="258"/>
    </row>
    <row r="305" spans="1:9" ht="16.5">
      <c r="A305" s="267"/>
      <c r="B305" s="272"/>
      <c r="C305" s="258"/>
      <c r="D305" s="258"/>
      <c r="E305" s="258"/>
      <c r="F305" s="258"/>
      <c r="G305" s="258"/>
      <c r="H305" s="258"/>
      <c r="I305" s="258"/>
    </row>
    <row r="306" spans="1:9" ht="16.5">
      <c r="A306" s="267"/>
      <c r="B306" s="272"/>
      <c r="C306" s="265"/>
      <c r="D306" s="258"/>
      <c r="E306" s="258"/>
      <c r="F306" s="258"/>
      <c r="G306" s="258"/>
      <c r="H306" s="258"/>
      <c r="I306" s="258"/>
    </row>
    <row r="307" spans="1:9" ht="16.5">
      <c r="A307" s="267"/>
      <c r="B307" s="272"/>
      <c r="C307" s="265"/>
      <c r="D307" s="258"/>
      <c r="E307" s="258"/>
      <c r="F307" s="258"/>
      <c r="G307" s="258"/>
      <c r="H307" s="258"/>
      <c r="I307" s="258"/>
    </row>
    <row r="308" spans="1:9" ht="16.5">
      <c r="A308" s="267"/>
      <c r="B308" s="272"/>
      <c r="C308" s="265"/>
      <c r="D308" s="258"/>
      <c r="E308" s="258"/>
      <c r="F308" s="258"/>
      <c r="G308" s="258"/>
      <c r="H308" s="258"/>
      <c r="I308" s="258"/>
    </row>
    <row r="309" spans="1:9" ht="16.5">
      <c r="A309" s="267"/>
      <c r="B309" s="272"/>
      <c r="C309" s="258"/>
      <c r="D309" s="258"/>
      <c r="E309" s="258"/>
      <c r="F309" s="258"/>
      <c r="G309" s="258"/>
      <c r="H309" s="258"/>
      <c r="I309" s="258"/>
    </row>
    <row r="310" spans="1:9" ht="16.5">
      <c r="A310" s="267"/>
      <c r="B310" s="272"/>
      <c r="C310" s="265"/>
      <c r="D310" s="258"/>
      <c r="E310" s="258"/>
      <c r="F310" s="258"/>
      <c r="G310" s="258"/>
      <c r="H310" s="258"/>
      <c r="I310" s="258"/>
    </row>
    <row r="311" spans="1:9" ht="16.5">
      <c r="A311" s="267"/>
      <c r="B311" s="272"/>
      <c r="C311" s="265"/>
      <c r="D311" s="258"/>
      <c r="E311" s="258"/>
      <c r="F311" s="258"/>
      <c r="G311" s="258"/>
      <c r="H311" s="258"/>
      <c r="I311" s="258"/>
    </row>
    <row r="312" spans="1:9" ht="16.5">
      <c r="A312" s="267"/>
      <c r="B312" s="272"/>
      <c r="C312" s="258"/>
      <c r="D312" s="258"/>
      <c r="E312" s="258"/>
      <c r="F312" s="258"/>
      <c r="G312" s="258"/>
      <c r="H312" s="258"/>
      <c r="I312" s="258"/>
    </row>
    <row r="313" spans="1:9" ht="16.5">
      <c r="A313" s="267"/>
      <c r="B313" s="272"/>
      <c r="C313" s="265"/>
      <c r="D313" s="258"/>
      <c r="E313" s="258"/>
      <c r="F313" s="258"/>
      <c r="G313" s="258"/>
      <c r="H313" s="258"/>
      <c r="I313" s="258"/>
    </row>
    <row r="314" spans="1:9" ht="16.5">
      <c r="A314" s="267"/>
      <c r="B314" s="272"/>
      <c r="C314" s="258"/>
      <c r="D314" s="258"/>
      <c r="E314" s="258"/>
      <c r="F314" s="258"/>
      <c r="G314" s="258"/>
      <c r="H314" s="258"/>
      <c r="I314" s="258"/>
    </row>
    <row r="315" ht="12.75">
      <c r="A315" s="254"/>
    </row>
    <row r="316" ht="12.75">
      <c r="A316" s="254"/>
    </row>
    <row r="317" ht="12.75">
      <c r="A317" s="254"/>
    </row>
    <row r="318" ht="12.75">
      <c r="A318" s="254"/>
    </row>
    <row r="319" ht="12.75">
      <c r="A319" s="254"/>
    </row>
    <row r="320" ht="12.75">
      <c r="A320" s="254"/>
    </row>
    <row r="321" ht="12.75">
      <c r="A321" s="254"/>
    </row>
    <row r="322" ht="12.75">
      <c r="A322" s="254"/>
    </row>
    <row r="323" ht="12.75">
      <c r="A323" s="254"/>
    </row>
    <row r="324" ht="12.75">
      <c r="A324" s="254"/>
    </row>
    <row r="325" ht="12.75">
      <c r="A325" s="254"/>
    </row>
    <row r="326" ht="12.75">
      <c r="A326" s="254"/>
    </row>
    <row r="327" ht="12.75">
      <c r="A327" s="254"/>
    </row>
    <row r="328" ht="12.75">
      <c r="A328" s="254"/>
    </row>
  </sheetData>
  <sheetProtection/>
  <mergeCells count="60">
    <mergeCell ref="A9:H9"/>
    <mergeCell ref="A10:H10"/>
    <mergeCell ref="A11:H11"/>
    <mergeCell ref="H5:I5"/>
    <mergeCell ref="B5:F5"/>
    <mergeCell ref="A7:H7"/>
    <mergeCell ref="A8:H8"/>
    <mergeCell ref="I129:J129"/>
    <mergeCell ref="C102:F102"/>
    <mergeCell ref="G102:J102"/>
    <mergeCell ref="J10:J11"/>
    <mergeCell ref="I101:J101"/>
    <mergeCell ref="A12:H12"/>
    <mergeCell ref="A13:H13"/>
    <mergeCell ref="G16:J16"/>
    <mergeCell ref="C40:F40"/>
    <mergeCell ref="G40:J40"/>
    <mergeCell ref="A130:A131"/>
    <mergeCell ref="B130:B131"/>
    <mergeCell ref="A128:H128"/>
    <mergeCell ref="A129:H129"/>
    <mergeCell ref="C151:F151"/>
    <mergeCell ref="G151:J151"/>
    <mergeCell ref="A151:A152"/>
    <mergeCell ref="B151:B152"/>
    <mergeCell ref="A149:H149"/>
    <mergeCell ref="C130:F130"/>
    <mergeCell ref="G130:J130"/>
    <mergeCell ref="A16:A17"/>
    <mergeCell ref="B16:B17"/>
    <mergeCell ref="A102:A103"/>
    <mergeCell ref="B102:B103"/>
    <mergeCell ref="A100:H100"/>
    <mergeCell ref="A101:H101"/>
    <mergeCell ref="C16:F16"/>
    <mergeCell ref="I39:J39"/>
    <mergeCell ref="F48:F49"/>
    <mergeCell ref="I70:J70"/>
    <mergeCell ref="A69:H69"/>
    <mergeCell ref="A70:H70"/>
    <mergeCell ref="A1:J1"/>
    <mergeCell ref="A2:J2"/>
    <mergeCell ref="A3:J3"/>
    <mergeCell ref="C71:F71"/>
    <mergeCell ref="G71:J71"/>
    <mergeCell ref="A38:H38"/>
    <mergeCell ref="A39:H39"/>
    <mergeCell ref="A71:A72"/>
    <mergeCell ref="A40:A41"/>
    <mergeCell ref="B40:B41"/>
    <mergeCell ref="A150:H150"/>
    <mergeCell ref="I150:J150"/>
    <mergeCell ref="G48:G49"/>
    <mergeCell ref="H48:H49"/>
    <mergeCell ref="I48:I49"/>
    <mergeCell ref="J48:J49"/>
    <mergeCell ref="B71:B72"/>
    <mergeCell ref="C48:C49"/>
    <mergeCell ref="D48:D49"/>
    <mergeCell ref="E48:E49"/>
  </mergeCells>
  <hyperlinks>
    <hyperlink ref="H5" r:id="rId1" display="garantf1://79139.0/"/>
    <hyperlink ref="I11" r:id="rId2" display="garantf1://79064.0/"/>
    <hyperlink ref="I14" r:id="rId3" display="garantf1://12081731.100000/"/>
    <hyperlink ref="J14" r:id="rId4" display="garantf1://79222.383/"/>
    <hyperlink ref="A168" r:id="rId5" display="garantf1://12081735.40150000/"/>
    <hyperlink ref="A167" r:id="rId6" display="garantf1://12081735.40140000/"/>
    <hyperlink ref="A165" r:id="rId7" display="garantf1://12081735.40130000/"/>
    <hyperlink ref="A160" r:id="rId8" display="garantf1://12081735.30406000/"/>
    <hyperlink ref="A159" r:id="rId9" display="garantf1://12081735.30404000/"/>
    <hyperlink ref="A158" r:id="rId10" display="garantf1://12081735.30403000/"/>
    <hyperlink ref="A157" r:id="rId11" display="garantf1://12081735.30402000/"/>
    <hyperlink ref="A156" r:id="rId12" display="garantf1://12081735.30401000/"/>
    <hyperlink ref="A154" r:id="rId13" display="garantf1://12081735.30400000/"/>
    <hyperlink ref="A145" r:id="rId14" display="garantf1://12081735.30304/"/>
    <hyperlink ref="A144" r:id="rId15" display="garantf1://12081735.30303/"/>
    <hyperlink ref="A142" r:id="rId16" display="garantf1://12081735.30301/"/>
    <hyperlink ref="A140" r:id="rId17" display="garantf1://12081735.30300000/"/>
    <hyperlink ref="A139" r:id="rId18" display="garantf1://12081735.30200000/"/>
    <hyperlink ref="A138" r:id="rId19" display="garantf1://12081735.3014/"/>
    <hyperlink ref="A137" r:id="rId20" display="garantf1://12081735.3012/"/>
    <hyperlink ref="A136" r:id="rId21" display="garantf1://12081735.3011/"/>
    <hyperlink ref="A134" r:id="rId22" display="garantf1://12081735.30100000/"/>
    <hyperlink ref="A125" r:id="rId23" display="garantf1://12081735.21550/"/>
    <hyperlink ref="A124" r:id="rId24" display="garantf1://12081735.21530/"/>
    <hyperlink ref="A123" r:id="rId25" display="garantf1://12081735.21520/"/>
    <hyperlink ref="A121" r:id="rId26" display="garantf1://12081735.21500000/"/>
    <hyperlink ref="A116" r:id="rId27" display="garantf1://12081735.21003000/"/>
    <hyperlink ref="A115" r:id="rId28" display="garantf1://12081735.21001000/"/>
    <hyperlink ref="A113" r:id="rId29" display="garantf1://12081735.21000000/"/>
    <hyperlink ref="A112" r:id="rId30" display="garantf1://12081735.20900000/"/>
    <hyperlink ref="A111" r:id="rId31" display="garantf1://12081735.20800000/"/>
    <hyperlink ref="A110" r:id="rId32" display="garantf1://12081735.20720/"/>
    <hyperlink ref="A109" r:id="rId33" display="garantf1://12081735.20710/"/>
    <hyperlink ref="A107" r:id="rId34" display="garantf1://12081735.20700000/"/>
    <hyperlink ref="A106" r:id="rId35" display="garantf1://12081735.20600000/"/>
    <hyperlink ref="A105" r:id="rId36" display="garantf1://12081735.20500000/"/>
    <hyperlink ref="A98" r:id="rId37" display="garantf1://12081735.20450/"/>
    <hyperlink ref="A97" r:id="rId38" display="garantf1://12081735.20430/"/>
    <hyperlink ref="A96" r:id="rId39" display="garantf1://12081735.20420/"/>
    <hyperlink ref="A94" r:id="rId40" display="garantf1://12081735.20400000/"/>
    <hyperlink ref="A92" r:id="rId41" display="garantf1://12081735.20135000/"/>
    <hyperlink ref="A91" r:id="rId42" display="garantf1://12081735.20134000/"/>
    <hyperlink ref="A90" r:id="rId43" display="garantf1://12081735.20127000/"/>
    <hyperlink ref="A89" r:id="rId44" display="garantf1://12081735.20126000/"/>
    <hyperlink ref="A88" r:id="rId45" display="garantf1://12081735.20123000/"/>
    <hyperlink ref="A86" r:id="rId46" display="garantf1://12081735.20113000/"/>
    <hyperlink ref="A85" r:id="rId47" display="garantf1://12081735.20111000/"/>
    <hyperlink ref="A83" r:id="rId48" display="garantf1://12081735.20100000/"/>
    <hyperlink ref="A80" r:id="rId49" display="garantf1://12081735.10900000/"/>
    <hyperlink ref="A79" r:id="rId50" display="garantf1://12081735.1074/"/>
    <hyperlink ref="A78" r:id="rId51" display="garantf1://12081735.1073/"/>
    <hyperlink ref="A77" r:id="rId52" display="garantf1://12081735.1072/"/>
    <hyperlink ref="A76" r:id="rId53" display="garantf1://12081735.1071/"/>
    <hyperlink ref="A74" r:id="rId54" display="garantf1://12081735.10700000/"/>
    <hyperlink ref="A67" r:id="rId55" display="garantf1://12081735.1064/"/>
    <hyperlink ref="A66" r:id="rId56" display="garantf1://12081735.1063/"/>
    <hyperlink ref="A65" r:id="rId57" display="garantf1://12081735.1062/"/>
    <hyperlink ref="A64" r:id="rId58" display="garantf1://12081735.1061/"/>
    <hyperlink ref="A62" r:id="rId59" display="garantf1://12081735.10600000/"/>
    <hyperlink ref="A59" r:id="rId60" display="garantf1://12081735.10500000/"/>
    <hyperlink ref="A58" r:id="rId61" display="garantf1://12081735.10300/"/>
    <hyperlink ref="A48" location="sub_9913730" display="sub_9913730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62"/>
  <rowBreaks count="5" manualBreakCount="5">
    <brk id="38" max="255" man="1"/>
    <brk id="69" max="255" man="1"/>
    <brk id="99" max="255" man="1"/>
    <brk id="127" max="255" man="1"/>
    <brk id="1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U63"/>
  <sheetViews>
    <sheetView view="pageBreakPreview" zoomScale="76" zoomScaleSheetLayoutView="76" zoomScalePageLayoutView="0" workbookViewId="0" topLeftCell="A1">
      <selection activeCell="A30" sqref="A30:IV42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547</v>
      </c>
    </row>
    <row r="2" s="33" customFormat="1" ht="11.25">
      <c r="CU2" s="34" t="s">
        <v>673</v>
      </c>
    </row>
    <row r="3" spans="1:87" s="55" customFormat="1" ht="15.75">
      <c r="A3" s="390" t="s">
        <v>1168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</row>
    <row r="4" spans="1:87" s="18" customFormat="1" ht="3" customHeight="1">
      <c r="A4" s="390" t="s">
        <v>1169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99" s="18" customFormat="1" ht="12.75" customHeight="1" thickBo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1" t="s">
        <v>380</v>
      </c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377</v>
      </c>
      <c r="CJ6" s="392" t="s">
        <v>1170</v>
      </c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4"/>
    </row>
    <row r="7" spans="36:99" s="18" customFormat="1" ht="12.75">
      <c r="AJ7" s="64"/>
      <c r="AK7" s="68" t="s">
        <v>382</v>
      </c>
      <c r="AL7" s="395" t="s">
        <v>1075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64"/>
      <c r="AY7" s="65" t="s">
        <v>395</v>
      </c>
      <c r="AZ7" s="498" t="s">
        <v>1076</v>
      </c>
      <c r="BA7" s="498"/>
      <c r="BB7" s="498"/>
      <c r="BC7" s="70" t="s">
        <v>379</v>
      </c>
      <c r="BD7" s="64"/>
      <c r="BE7" s="64"/>
      <c r="CH7" s="21" t="s">
        <v>381</v>
      </c>
      <c r="CJ7" s="397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9"/>
    </row>
    <row r="8" spans="1:99" s="18" customFormat="1" ht="15.75">
      <c r="A8" s="17" t="s">
        <v>677</v>
      </c>
      <c r="U8" s="963" t="s">
        <v>372</v>
      </c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3"/>
      <c r="BL8" s="963"/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3"/>
      <c r="BZ8" s="963"/>
      <c r="CA8" s="963"/>
      <c r="CH8" s="21" t="s">
        <v>378</v>
      </c>
      <c r="CI8" s="19"/>
      <c r="CJ8" s="408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10"/>
    </row>
    <row r="9" spans="1:99" s="18" customFormat="1" ht="12.75">
      <c r="A9" s="17" t="s">
        <v>678</v>
      </c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59"/>
      <c r="CH9" s="21"/>
      <c r="CI9" s="19"/>
      <c r="CJ9" s="404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6"/>
    </row>
    <row r="10" spans="1:99" s="18" customFormat="1" ht="14.25">
      <c r="A10" s="17" t="s">
        <v>679</v>
      </c>
      <c r="U10" s="407" t="s">
        <v>1078</v>
      </c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59"/>
      <c r="CH10" s="21" t="s">
        <v>421</v>
      </c>
      <c r="CI10" s="19"/>
      <c r="CJ10" s="408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10"/>
    </row>
    <row r="11" spans="1:99" s="18" customFormat="1" ht="12.75">
      <c r="A11" s="17" t="s">
        <v>1171</v>
      </c>
      <c r="CH11" s="21" t="s">
        <v>378</v>
      </c>
      <c r="CI11" s="19"/>
      <c r="CJ11" s="401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3"/>
    </row>
    <row r="12" spans="1:99" s="18" customFormat="1" ht="12.75">
      <c r="A12" s="17" t="s">
        <v>1172</v>
      </c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59"/>
      <c r="CH12" s="21" t="s">
        <v>456</v>
      </c>
      <c r="CI12" s="19"/>
      <c r="CJ12" s="408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10"/>
    </row>
    <row r="13" spans="1:99" s="18" customFormat="1" ht="11.25" customHeight="1">
      <c r="A13" s="17" t="s">
        <v>1173</v>
      </c>
      <c r="U13" s="970" t="s">
        <v>374</v>
      </c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970"/>
      <c r="AM13" s="970"/>
      <c r="AN13" s="970"/>
      <c r="AO13" s="970"/>
      <c r="AP13" s="970"/>
      <c r="AQ13" s="970"/>
      <c r="AR13" s="970"/>
      <c r="AS13" s="970"/>
      <c r="AT13" s="970"/>
      <c r="AU13" s="970"/>
      <c r="AV13" s="970"/>
      <c r="AW13" s="970"/>
      <c r="AX13" s="970"/>
      <c r="AY13" s="970"/>
      <c r="AZ13" s="970"/>
      <c r="BA13" s="970"/>
      <c r="BB13" s="970"/>
      <c r="BC13" s="970"/>
      <c r="BD13" s="970"/>
      <c r="BE13" s="970"/>
      <c r="BF13" s="970"/>
      <c r="BG13" s="970"/>
      <c r="BH13" s="970"/>
      <c r="BI13" s="970"/>
      <c r="BJ13" s="970"/>
      <c r="BK13" s="970"/>
      <c r="BL13" s="970"/>
      <c r="BM13" s="970"/>
      <c r="BN13" s="970"/>
      <c r="BO13" s="970"/>
      <c r="BP13" s="970"/>
      <c r="BQ13" s="970"/>
      <c r="BR13" s="970"/>
      <c r="BS13" s="970"/>
      <c r="BT13" s="970"/>
      <c r="BU13" s="970"/>
      <c r="BV13" s="970"/>
      <c r="BW13" s="970"/>
      <c r="BX13" s="970"/>
      <c r="BY13" s="970"/>
      <c r="BZ13" s="970"/>
      <c r="CA13" s="970"/>
      <c r="CB13" s="59"/>
      <c r="CH13" s="21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9" customHeight="1">
      <c r="A14" s="17" t="s">
        <v>1174</v>
      </c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59"/>
      <c r="CH14" s="21"/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9.75" customHeight="1">
      <c r="A15" s="17" t="s">
        <v>1175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0.5" customHeight="1" thickBot="1">
      <c r="A16" s="17" t="s">
        <v>1091</v>
      </c>
      <c r="CH16" s="21"/>
      <c r="CI16" s="19"/>
      <c r="CJ16" s="420" t="s">
        <v>384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ht="10.5" customHeight="1"/>
    <row r="18" spans="1:99" s="53" customFormat="1" ht="10.5" customHeight="1">
      <c r="A18" s="966" t="s">
        <v>385</v>
      </c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8"/>
      <c r="Q18" s="969" t="s">
        <v>392</v>
      </c>
      <c r="R18" s="966"/>
      <c r="S18" s="966"/>
      <c r="T18" s="969" t="s">
        <v>392</v>
      </c>
      <c r="U18" s="966"/>
      <c r="V18" s="966"/>
      <c r="W18" s="966"/>
      <c r="X18" s="966"/>
      <c r="Y18" s="966"/>
      <c r="Z18" s="966"/>
      <c r="AA18" s="968"/>
      <c r="AB18" s="969" t="s">
        <v>389</v>
      </c>
      <c r="AC18" s="966"/>
      <c r="AD18" s="966"/>
      <c r="AE18" s="966"/>
      <c r="AF18" s="966"/>
      <c r="AG18" s="966"/>
      <c r="AH18" s="966"/>
      <c r="AI18" s="966"/>
      <c r="AJ18" s="968"/>
      <c r="AK18" s="964" t="s">
        <v>1176</v>
      </c>
      <c r="AL18" s="964"/>
      <c r="AM18" s="964"/>
      <c r="AN18" s="964"/>
      <c r="AO18" s="964"/>
      <c r="AP18" s="964"/>
      <c r="AQ18" s="964"/>
      <c r="AR18" s="964"/>
      <c r="AS18" s="964"/>
      <c r="AT18" s="964"/>
      <c r="AU18" s="964"/>
      <c r="AV18" s="964"/>
      <c r="AW18" s="964"/>
      <c r="AX18" s="964"/>
      <c r="AY18" s="964"/>
      <c r="AZ18" s="964"/>
      <c r="BA18" s="964"/>
      <c r="BB18" s="964"/>
      <c r="BC18" s="964"/>
      <c r="BD18" s="964"/>
      <c r="BE18" s="964"/>
      <c r="BF18" s="964"/>
      <c r="BG18" s="964"/>
      <c r="BH18" s="964"/>
      <c r="BI18" s="964"/>
      <c r="BJ18" s="964"/>
      <c r="BK18" s="964"/>
      <c r="BL18" s="964"/>
      <c r="BM18" s="964"/>
      <c r="BN18" s="964"/>
      <c r="BO18" s="964"/>
      <c r="BP18" s="964"/>
      <c r="BQ18" s="964"/>
      <c r="BR18" s="964"/>
      <c r="BS18" s="964"/>
      <c r="BT18" s="965"/>
      <c r="BU18" s="966" t="s">
        <v>1177</v>
      </c>
      <c r="BV18" s="966"/>
      <c r="BW18" s="966"/>
      <c r="BX18" s="966"/>
      <c r="BY18" s="966"/>
      <c r="BZ18" s="966"/>
      <c r="CA18" s="966"/>
      <c r="CB18" s="966"/>
      <c r="CC18" s="966"/>
      <c r="CD18" s="967" t="s">
        <v>1178</v>
      </c>
      <c r="CE18" s="964"/>
      <c r="CF18" s="964"/>
      <c r="CG18" s="964"/>
      <c r="CH18" s="964"/>
      <c r="CI18" s="964"/>
      <c r="CJ18" s="964"/>
      <c r="CK18" s="964"/>
      <c r="CL18" s="964"/>
      <c r="CM18" s="964"/>
      <c r="CN18" s="964"/>
      <c r="CO18" s="964"/>
      <c r="CP18" s="964"/>
      <c r="CQ18" s="964"/>
      <c r="CR18" s="964"/>
      <c r="CS18" s="964"/>
      <c r="CT18" s="964"/>
      <c r="CU18" s="964"/>
    </row>
    <row r="19" spans="1:99" s="53" customFormat="1" ht="10.5" customHeight="1">
      <c r="A19" s="971"/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3"/>
      <c r="Q19" s="972" t="s">
        <v>425</v>
      </c>
      <c r="R19" s="971"/>
      <c r="S19" s="971"/>
      <c r="T19" s="972" t="s">
        <v>1179</v>
      </c>
      <c r="U19" s="971"/>
      <c r="V19" s="971"/>
      <c r="W19" s="971"/>
      <c r="X19" s="971"/>
      <c r="Y19" s="971"/>
      <c r="Z19" s="971"/>
      <c r="AA19" s="973"/>
      <c r="AB19" s="972" t="s">
        <v>756</v>
      </c>
      <c r="AC19" s="971"/>
      <c r="AD19" s="971"/>
      <c r="AE19" s="971"/>
      <c r="AF19" s="971"/>
      <c r="AG19" s="971"/>
      <c r="AH19" s="971"/>
      <c r="AI19" s="971"/>
      <c r="AJ19" s="973"/>
      <c r="AK19" s="967" t="s">
        <v>1180</v>
      </c>
      <c r="AL19" s="964"/>
      <c r="AM19" s="964"/>
      <c r="AN19" s="964"/>
      <c r="AO19" s="964"/>
      <c r="AP19" s="964"/>
      <c r="AQ19" s="964"/>
      <c r="AR19" s="964"/>
      <c r="AS19" s="964"/>
      <c r="AT19" s="964"/>
      <c r="AU19" s="964"/>
      <c r="AV19" s="964"/>
      <c r="AW19" s="964"/>
      <c r="AX19" s="964"/>
      <c r="AY19" s="964"/>
      <c r="AZ19" s="964"/>
      <c r="BA19" s="964"/>
      <c r="BB19" s="965"/>
      <c r="BC19" s="967" t="s">
        <v>1181</v>
      </c>
      <c r="BD19" s="964"/>
      <c r="BE19" s="964"/>
      <c r="BF19" s="964"/>
      <c r="BG19" s="964"/>
      <c r="BH19" s="964"/>
      <c r="BI19" s="964"/>
      <c r="BJ19" s="964"/>
      <c r="BK19" s="964"/>
      <c r="BL19" s="964"/>
      <c r="BM19" s="964"/>
      <c r="BN19" s="964"/>
      <c r="BO19" s="964"/>
      <c r="BP19" s="964"/>
      <c r="BQ19" s="964"/>
      <c r="BR19" s="964"/>
      <c r="BS19" s="964"/>
      <c r="BT19" s="965"/>
      <c r="BU19" s="971" t="s">
        <v>1182</v>
      </c>
      <c r="BV19" s="971"/>
      <c r="BW19" s="971"/>
      <c r="BX19" s="971"/>
      <c r="BY19" s="971"/>
      <c r="BZ19" s="971"/>
      <c r="CA19" s="971"/>
      <c r="CB19" s="971"/>
      <c r="CC19" s="971"/>
      <c r="CD19" s="972" t="s">
        <v>1183</v>
      </c>
      <c r="CE19" s="971"/>
      <c r="CF19" s="971"/>
      <c r="CG19" s="971"/>
      <c r="CH19" s="971"/>
      <c r="CI19" s="971"/>
      <c r="CJ19" s="971"/>
      <c r="CK19" s="971"/>
      <c r="CL19" s="973"/>
      <c r="CM19" s="969" t="s">
        <v>1183</v>
      </c>
      <c r="CN19" s="966"/>
      <c r="CO19" s="966"/>
      <c r="CP19" s="966"/>
      <c r="CQ19" s="966"/>
      <c r="CR19" s="966"/>
      <c r="CS19" s="966"/>
      <c r="CT19" s="966"/>
      <c r="CU19" s="966"/>
    </row>
    <row r="20" spans="1:99" s="53" customFormat="1" ht="10.5" customHeight="1">
      <c r="A20" s="971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3"/>
      <c r="Q20" s="972" t="s">
        <v>426</v>
      </c>
      <c r="R20" s="971"/>
      <c r="S20" s="971"/>
      <c r="T20" s="972" t="s">
        <v>1184</v>
      </c>
      <c r="U20" s="971"/>
      <c r="V20" s="971"/>
      <c r="W20" s="971"/>
      <c r="X20" s="971"/>
      <c r="Y20" s="971"/>
      <c r="Z20" s="971"/>
      <c r="AA20" s="973"/>
      <c r="AB20" s="972" t="s">
        <v>1185</v>
      </c>
      <c r="AC20" s="971"/>
      <c r="AD20" s="971"/>
      <c r="AE20" s="971"/>
      <c r="AF20" s="971"/>
      <c r="AG20" s="971"/>
      <c r="AH20" s="971"/>
      <c r="AI20" s="971"/>
      <c r="AJ20" s="973"/>
      <c r="AK20" s="971" t="s">
        <v>400</v>
      </c>
      <c r="AL20" s="971"/>
      <c r="AM20" s="971"/>
      <c r="AN20" s="971"/>
      <c r="AO20" s="971"/>
      <c r="AP20" s="971"/>
      <c r="AQ20" s="971"/>
      <c r="AR20" s="971"/>
      <c r="AS20" s="971"/>
      <c r="AT20" s="972" t="s">
        <v>1186</v>
      </c>
      <c r="AU20" s="971"/>
      <c r="AV20" s="971"/>
      <c r="AW20" s="971"/>
      <c r="AX20" s="971"/>
      <c r="AY20" s="971"/>
      <c r="AZ20" s="971"/>
      <c r="BA20" s="971"/>
      <c r="BB20" s="973"/>
      <c r="BC20" s="971" t="s">
        <v>400</v>
      </c>
      <c r="BD20" s="971"/>
      <c r="BE20" s="971"/>
      <c r="BF20" s="971"/>
      <c r="BG20" s="971"/>
      <c r="BH20" s="971"/>
      <c r="BI20" s="971"/>
      <c r="BJ20" s="971"/>
      <c r="BK20" s="971"/>
      <c r="BL20" s="972" t="s">
        <v>1186</v>
      </c>
      <c r="BM20" s="971"/>
      <c r="BN20" s="971"/>
      <c r="BO20" s="971"/>
      <c r="BP20" s="971"/>
      <c r="BQ20" s="971"/>
      <c r="BR20" s="971"/>
      <c r="BS20" s="971"/>
      <c r="BT20" s="973"/>
      <c r="BU20" s="971" t="s">
        <v>1180</v>
      </c>
      <c r="BV20" s="971"/>
      <c r="BW20" s="971"/>
      <c r="BX20" s="971"/>
      <c r="BY20" s="971"/>
      <c r="BZ20" s="971"/>
      <c r="CA20" s="971"/>
      <c r="CB20" s="971"/>
      <c r="CC20" s="971"/>
      <c r="CD20" s="972" t="s">
        <v>1180</v>
      </c>
      <c r="CE20" s="971"/>
      <c r="CF20" s="971"/>
      <c r="CG20" s="971"/>
      <c r="CH20" s="971"/>
      <c r="CI20" s="971"/>
      <c r="CJ20" s="971"/>
      <c r="CK20" s="971"/>
      <c r="CL20" s="973"/>
      <c r="CM20" s="972" t="s">
        <v>1182</v>
      </c>
      <c r="CN20" s="971"/>
      <c r="CO20" s="971"/>
      <c r="CP20" s="971"/>
      <c r="CQ20" s="971"/>
      <c r="CR20" s="971"/>
      <c r="CS20" s="971"/>
      <c r="CT20" s="971"/>
      <c r="CU20" s="971"/>
    </row>
    <row r="21" spans="1:99" s="53" customFormat="1" ht="10.5" customHeight="1">
      <c r="A21" s="971"/>
      <c r="B21" s="971"/>
      <c r="C21" s="971"/>
      <c r="D21" s="971"/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3"/>
      <c r="Q21" s="972"/>
      <c r="R21" s="971"/>
      <c r="S21" s="971"/>
      <c r="T21" s="972" t="s">
        <v>1187</v>
      </c>
      <c r="U21" s="971"/>
      <c r="V21" s="971"/>
      <c r="W21" s="971"/>
      <c r="X21" s="971"/>
      <c r="Y21" s="971"/>
      <c r="Z21" s="971"/>
      <c r="AA21" s="973"/>
      <c r="AB21" s="974" t="s">
        <v>395</v>
      </c>
      <c r="AC21" s="975"/>
      <c r="AD21" s="975"/>
      <c r="AE21" s="976" t="s">
        <v>1188</v>
      </c>
      <c r="AF21" s="976"/>
      <c r="AG21" s="976"/>
      <c r="AH21" s="977" t="s">
        <v>437</v>
      </c>
      <c r="AI21" s="977"/>
      <c r="AJ21" s="978"/>
      <c r="AK21" s="971"/>
      <c r="AL21" s="971"/>
      <c r="AM21" s="971"/>
      <c r="AN21" s="971"/>
      <c r="AO21" s="971"/>
      <c r="AP21" s="971"/>
      <c r="AQ21" s="971"/>
      <c r="AR21" s="971"/>
      <c r="AS21" s="971"/>
      <c r="AT21" s="972" t="s">
        <v>1189</v>
      </c>
      <c r="AU21" s="971"/>
      <c r="AV21" s="971"/>
      <c r="AW21" s="971"/>
      <c r="AX21" s="971"/>
      <c r="AY21" s="971"/>
      <c r="AZ21" s="971"/>
      <c r="BA21" s="971"/>
      <c r="BB21" s="973"/>
      <c r="BC21" s="971"/>
      <c r="BD21" s="971"/>
      <c r="BE21" s="971"/>
      <c r="BF21" s="971"/>
      <c r="BG21" s="971"/>
      <c r="BH21" s="971"/>
      <c r="BI21" s="971"/>
      <c r="BJ21" s="971"/>
      <c r="BK21" s="971"/>
      <c r="BL21" s="972" t="s">
        <v>1189</v>
      </c>
      <c r="BM21" s="971"/>
      <c r="BN21" s="971"/>
      <c r="BO21" s="971"/>
      <c r="BP21" s="971"/>
      <c r="BQ21" s="971"/>
      <c r="BR21" s="971"/>
      <c r="BS21" s="971"/>
      <c r="BT21" s="973"/>
      <c r="BU21" s="971"/>
      <c r="BV21" s="971"/>
      <c r="BW21" s="971"/>
      <c r="BX21" s="971"/>
      <c r="BY21" s="971"/>
      <c r="BZ21" s="971"/>
      <c r="CA21" s="971"/>
      <c r="CB21" s="971"/>
      <c r="CC21" s="971"/>
      <c r="CD21" s="972"/>
      <c r="CE21" s="971"/>
      <c r="CF21" s="971"/>
      <c r="CG21" s="971"/>
      <c r="CH21" s="971"/>
      <c r="CI21" s="971"/>
      <c r="CJ21" s="971"/>
      <c r="CK21" s="971"/>
      <c r="CL21" s="973"/>
      <c r="CM21" s="972" t="s">
        <v>1180</v>
      </c>
      <c r="CN21" s="971"/>
      <c r="CO21" s="971"/>
      <c r="CP21" s="971"/>
      <c r="CQ21" s="971"/>
      <c r="CR21" s="971"/>
      <c r="CS21" s="971"/>
      <c r="CT21" s="971"/>
      <c r="CU21" s="971"/>
    </row>
    <row r="22" spans="1:99" s="53" customFormat="1" ht="10.5" customHeight="1">
      <c r="A22" s="971"/>
      <c r="B22" s="971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3"/>
      <c r="Q22" s="972"/>
      <c r="R22" s="971"/>
      <c r="S22" s="971"/>
      <c r="T22" s="972"/>
      <c r="U22" s="971"/>
      <c r="V22" s="971"/>
      <c r="W22" s="971"/>
      <c r="X22" s="971"/>
      <c r="Y22" s="971"/>
      <c r="Z22" s="971"/>
      <c r="AA22" s="973"/>
      <c r="AB22" s="972"/>
      <c r="AC22" s="971"/>
      <c r="AD22" s="971"/>
      <c r="AE22" s="971"/>
      <c r="AF22" s="971"/>
      <c r="AG22" s="971"/>
      <c r="AH22" s="971"/>
      <c r="AI22" s="971"/>
      <c r="AJ22" s="973"/>
      <c r="AK22" s="971"/>
      <c r="AL22" s="971"/>
      <c r="AM22" s="971"/>
      <c r="AN22" s="971"/>
      <c r="AO22" s="971"/>
      <c r="AP22" s="971"/>
      <c r="AQ22" s="971"/>
      <c r="AR22" s="971"/>
      <c r="AS22" s="971"/>
      <c r="AT22" s="972" t="s">
        <v>756</v>
      </c>
      <c r="AU22" s="971"/>
      <c r="AV22" s="971"/>
      <c r="AW22" s="971"/>
      <c r="AX22" s="971"/>
      <c r="AY22" s="971"/>
      <c r="AZ22" s="971"/>
      <c r="BA22" s="971"/>
      <c r="BB22" s="973"/>
      <c r="BC22" s="971"/>
      <c r="BD22" s="971"/>
      <c r="BE22" s="971"/>
      <c r="BF22" s="971"/>
      <c r="BG22" s="971"/>
      <c r="BH22" s="971"/>
      <c r="BI22" s="971"/>
      <c r="BJ22" s="971"/>
      <c r="BK22" s="971"/>
      <c r="BL22" s="972" t="s">
        <v>756</v>
      </c>
      <c r="BM22" s="971"/>
      <c r="BN22" s="971"/>
      <c r="BO22" s="971"/>
      <c r="BP22" s="971"/>
      <c r="BQ22" s="971"/>
      <c r="BR22" s="971"/>
      <c r="BS22" s="971"/>
      <c r="BT22" s="973"/>
      <c r="BU22" s="972"/>
      <c r="BV22" s="971"/>
      <c r="BW22" s="971"/>
      <c r="BX22" s="971"/>
      <c r="BY22" s="971"/>
      <c r="BZ22" s="971"/>
      <c r="CA22" s="971"/>
      <c r="CB22" s="971"/>
      <c r="CC22" s="971"/>
      <c r="CD22" s="972"/>
      <c r="CE22" s="971"/>
      <c r="CF22" s="971"/>
      <c r="CG22" s="971"/>
      <c r="CH22" s="971"/>
      <c r="CI22" s="971"/>
      <c r="CJ22" s="971"/>
      <c r="CK22" s="971"/>
      <c r="CL22" s="973"/>
      <c r="CM22" s="972"/>
      <c r="CN22" s="971"/>
      <c r="CO22" s="971"/>
      <c r="CP22" s="971"/>
      <c r="CQ22" s="971"/>
      <c r="CR22" s="971"/>
      <c r="CS22" s="971"/>
      <c r="CT22" s="971"/>
      <c r="CU22" s="971"/>
    </row>
    <row r="23" spans="1:99" s="53" customFormat="1" ht="10.5" customHeight="1">
      <c r="A23" s="971"/>
      <c r="B23" s="971"/>
      <c r="C23" s="971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3"/>
      <c r="Q23" s="979"/>
      <c r="R23" s="980"/>
      <c r="S23" s="980"/>
      <c r="T23" s="979"/>
      <c r="U23" s="980"/>
      <c r="V23" s="980"/>
      <c r="W23" s="980"/>
      <c r="X23" s="980"/>
      <c r="Y23" s="980"/>
      <c r="Z23" s="980"/>
      <c r="AA23" s="981"/>
      <c r="AB23" s="979"/>
      <c r="AC23" s="980"/>
      <c r="AD23" s="980"/>
      <c r="AE23" s="980"/>
      <c r="AF23" s="980"/>
      <c r="AG23" s="980"/>
      <c r="AH23" s="980"/>
      <c r="AI23" s="980"/>
      <c r="AJ23" s="981"/>
      <c r="AK23" s="980"/>
      <c r="AL23" s="980"/>
      <c r="AM23" s="980"/>
      <c r="AN23" s="980"/>
      <c r="AO23" s="980"/>
      <c r="AP23" s="980"/>
      <c r="AQ23" s="980"/>
      <c r="AR23" s="980"/>
      <c r="AS23" s="980"/>
      <c r="AT23" s="979" t="s">
        <v>1190</v>
      </c>
      <c r="AU23" s="980"/>
      <c r="AV23" s="980"/>
      <c r="AW23" s="980"/>
      <c r="AX23" s="980"/>
      <c r="AY23" s="980"/>
      <c r="AZ23" s="980"/>
      <c r="BA23" s="980"/>
      <c r="BB23" s="981"/>
      <c r="BC23" s="980"/>
      <c r="BD23" s="980"/>
      <c r="BE23" s="980"/>
      <c r="BF23" s="980"/>
      <c r="BG23" s="980"/>
      <c r="BH23" s="980"/>
      <c r="BI23" s="980"/>
      <c r="BJ23" s="980"/>
      <c r="BK23" s="980"/>
      <c r="BL23" s="979" t="s">
        <v>1190</v>
      </c>
      <c r="BM23" s="980"/>
      <c r="BN23" s="980"/>
      <c r="BO23" s="980"/>
      <c r="BP23" s="980"/>
      <c r="BQ23" s="980"/>
      <c r="BR23" s="980"/>
      <c r="BS23" s="980"/>
      <c r="BT23" s="981"/>
      <c r="BU23" s="980"/>
      <c r="BV23" s="980"/>
      <c r="BW23" s="980"/>
      <c r="BX23" s="980"/>
      <c r="BY23" s="980"/>
      <c r="BZ23" s="980"/>
      <c r="CA23" s="980"/>
      <c r="CB23" s="980"/>
      <c r="CC23" s="980"/>
      <c r="CD23" s="979"/>
      <c r="CE23" s="980"/>
      <c r="CF23" s="980"/>
      <c r="CG23" s="980"/>
      <c r="CH23" s="980"/>
      <c r="CI23" s="980"/>
      <c r="CJ23" s="980"/>
      <c r="CK23" s="980"/>
      <c r="CL23" s="981"/>
      <c r="CM23" s="979"/>
      <c r="CN23" s="980"/>
      <c r="CO23" s="980"/>
      <c r="CP23" s="980"/>
      <c r="CQ23" s="980"/>
      <c r="CR23" s="980"/>
      <c r="CS23" s="980"/>
      <c r="CT23" s="980"/>
      <c r="CU23" s="980"/>
    </row>
    <row r="24" spans="1:99" s="53" customFormat="1" ht="10.5" customHeight="1" thickBot="1">
      <c r="A24" s="964">
        <v>1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5"/>
      <c r="Q24" s="982">
        <v>2</v>
      </c>
      <c r="R24" s="982"/>
      <c r="S24" s="969"/>
      <c r="T24" s="969">
        <v>3</v>
      </c>
      <c r="U24" s="966"/>
      <c r="V24" s="966"/>
      <c r="W24" s="966"/>
      <c r="X24" s="966"/>
      <c r="Y24" s="966"/>
      <c r="Z24" s="966"/>
      <c r="AA24" s="968"/>
      <c r="AB24" s="969">
        <v>4</v>
      </c>
      <c r="AC24" s="966"/>
      <c r="AD24" s="966"/>
      <c r="AE24" s="966"/>
      <c r="AF24" s="966"/>
      <c r="AG24" s="966"/>
      <c r="AH24" s="966"/>
      <c r="AI24" s="966"/>
      <c r="AJ24" s="968"/>
      <c r="AK24" s="968">
        <v>5</v>
      </c>
      <c r="AL24" s="982"/>
      <c r="AM24" s="982"/>
      <c r="AN24" s="982"/>
      <c r="AO24" s="982"/>
      <c r="AP24" s="982"/>
      <c r="AQ24" s="982"/>
      <c r="AR24" s="982"/>
      <c r="AS24" s="969"/>
      <c r="AT24" s="969">
        <v>6</v>
      </c>
      <c r="AU24" s="966"/>
      <c r="AV24" s="966"/>
      <c r="AW24" s="966"/>
      <c r="AX24" s="966"/>
      <c r="AY24" s="966"/>
      <c r="AZ24" s="966"/>
      <c r="BA24" s="966"/>
      <c r="BB24" s="968"/>
      <c r="BC24" s="968">
        <v>7</v>
      </c>
      <c r="BD24" s="982"/>
      <c r="BE24" s="982"/>
      <c r="BF24" s="982"/>
      <c r="BG24" s="982"/>
      <c r="BH24" s="982"/>
      <c r="BI24" s="982"/>
      <c r="BJ24" s="982"/>
      <c r="BK24" s="969"/>
      <c r="BL24" s="969">
        <v>8</v>
      </c>
      <c r="BM24" s="966"/>
      <c r="BN24" s="966"/>
      <c r="BO24" s="966"/>
      <c r="BP24" s="966"/>
      <c r="BQ24" s="966"/>
      <c r="BR24" s="966"/>
      <c r="BS24" s="966"/>
      <c r="BT24" s="968"/>
      <c r="BU24" s="968">
        <v>9</v>
      </c>
      <c r="BV24" s="982"/>
      <c r="BW24" s="982"/>
      <c r="BX24" s="982"/>
      <c r="BY24" s="982"/>
      <c r="BZ24" s="982"/>
      <c r="CA24" s="982"/>
      <c r="CB24" s="982"/>
      <c r="CC24" s="969"/>
      <c r="CD24" s="969">
        <v>10</v>
      </c>
      <c r="CE24" s="966"/>
      <c r="CF24" s="966"/>
      <c r="CG24" s="966"/>
      <c r="CH24" s="966"/>
      <c r="CI24" s="966"/>
      <c r="CJ24" s="966"/>
      <c r="CK24" s="966"/>
      <c r="CL24" s="968"/>
      <c r="CM24" s="969">
        <v>11</v>
      </c>
      <c r="CN24" s="966"/>
      <c r="CO24" s="966"/>
      <c r="CP24" s="966"/>
      <c r="CQ24" s="966"/>
      <c r="CR24" s="966"/>
      <c r="CS24" s="966"/>
      <c r="CT24" s="966"/>
      <c r="CU24" s="966"/>
    </row>
    <row r="25" spans="1:99" s="61" customFormat="1" ht="12.75">
      <c r="A25" s="984" t="s">
        <v>1191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6"/>
      <c r="Q25" s="987" t="s">
        <v>1192</v>
      </c>
      <c r="R25" s="988"/>
      <c r="S25" s="988"/>
      <c r="T25" s="991" t="s">
        <v>491</v>
      </c>
      <c r="U25" s="991"/>
      <c r="V25" s="991"/>
      <c r="W25" s="991"/>
      <c r="X25" s="991"/>
      <c r="Y25" s="991"/>
      <c r="Z25" s="991"/>
      <c r="AA25" s="991"/>
      <c r="AB25" s="446">
        <f>AB27+AB28+AB37+AB38+AB39+AB40+AB41+AB42+AB43+AB44+AB45+AB46</f>
        <v>56570</v>
      </c>
      <c r="AC25" s="446"/>
      <c r="AD25" s="446"/>
      <c r="AE25" s="446"/>
      <c r="AF25" s="446"/>
      <c r="AG25" s="446"/>
      <c r="AH25" s="446"/>
      <c r="AI25" s="446"/>
      <c r="AJ25" s="446"/>
      <c r="AK25" s="446">
        <f>AK27+AK28+AK37+AK38+AK39+AK40+AK41+AK42+AK43+AK44+AK45+AK46</f>
        <v>56570</v>
      </c>
      <c r="AL25" s="446"/>
      <c r="AM25" s="446"/>
      <c r="AN25" s="446"/>
      <c r="AO25" s="446"/>
      <c r="AP25" s="446"/>
      <c r="AQ25" s="446"/>
      <c r="AR25" s="446"/>
      <c r="AS25" s="446"/>
      <c r="AT25" s="446">
        <f>AT27+AT28+AT37+AT38+AT39+AT40+AT41+AT42+AT43+AT44+AT45+AT46</f>
        <v>0</v>
      </c>
      <c r="AU25" s="446"/>
      <c r="AV25" s="446"/>
      <c r="AW25" s="446"/>
      <c r="AX25" s="446"/>
      <c r="AY25" s="446"/>
      <c r="AZ25" s="446"/>
      <c r="BA25" s="446"/>
      <c r="BB25" s="446"/>
      <c r="BC25" s="446">
        <f>BC27+BC28+BC37+BC38+BC39+BC40+BC41+BC42+BC43+BC44+BC45+BC46</f>
        <v>0</v>
      </c>
      <c r="BD25" s="446"/>
      <c r="BE25" s="446"/>
      <c r="BF25" s="446"/>
      <c r="BG25" s="446"/>
      <c r="BH25" s="446"/>
      <c r="BI25" s="446"/>
      <c r="BJ25" s="446"/>
      <c r="BK25" s="446"/>
      <c r="BL25" s="446">
        <f>BL27+BL28+BL37+BL38+BL39+BL40+BL41+BL42+BL43+BL44+BL45+BL46</f>
        <v>0</v>
      </c>
      <c r="BM25" s="446"/>
      <c r="BN25" s="446"/>
      <c r="BO25" s="446"/>
      <c r="BP25" s="446"/>
      <c r="BQ25" s="446"/>
      <c r="BR25" s="446"/>
      <c r="BS25" s="446"/>
      <c r="BT25" s="446"/>
      <c r="BU25" s="446">
        <f>BU27+BU28+BU37+BU38+BU39+BU40+BU41+BU42+BU43+BU44+BU45+BU46</f>
        <v>56570</v>
      </c>
      <c r="BV25" s="446"/>
      <c r="BW25" s="446"/>
      <c r="BX25" s="446"/>
      <c r="BY25" s="446"/>
      <c r="BZ25" s="446"/>
      <c r="CA25" s="446"/>
      <c r="CB25" s="446"/>
      <c r="CC25" s="446"/>
      <c r="CD25" s="446">
        <f>CD27+CD28+CD37+CD38+CD39+CD40+CD41+CD42+CD43+CD44+CD45+CD46</f>
        <v>0</v>
      </c>
      <c r="CE25" s="446"/>
      <c r="CF25" s="446"/>
      <c r="CG25" s="446"/>
      <c r="CH25" s="446"/>
      <c r="CI25" s="446"/>
      <c r="CJ25" s="446"/>
      <c r="CK25" s="446"/>
      <c r="CL25" s="446"/>
      <c r="CM25" s="446">
        <f>CM27+CM28+CM37+CM38+CM39+CM40+CM41+CM42+CM43+CM44+CM45+CM46</f>
        <v>0</v>
      </c>
      <c r="CN25" s="446"/>
      <c r="CO25" s="446"/>
      <c r="CP25" s="446"/>
      <c r="CQ25" s="446"/>
      <c r="CR25" s="446"/>
      <c r="CS25" s="446"/>
      <c r="CT25" s="446"/>
      <c r="CU25" s="446"/>
    </row>
    <row r="26" spans="1:99" s="61" customFormat="1" ht="12.75">
      <c r="A26" s="993" t="s">
        <v>1193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5"/>
      <c r="Q26" s="989"/>
      <c r="R26" s="990"/>
      <c r="S26" s="990"/>
      <c r="T26" s="992"/>
      <c r="U26" s="992"/>
      <c r="V26" s="992"/>
      <c r="W26" s="992"/>
      <c r="X26" s="992"/>
      <c r="Y26" s="992"/>
      <c r="Z26" s="992"/>
      <c r="AA26" s="992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3"/>
      <c r="AU26" s="983"/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3"/>
      <c r="BN26" s="983"/>
      <c r="BO26" s="983"/>
      <c r="BP26" s="983"/>
      <c r="BQ26" s="983"/>
      <c r="BR26" s="983"/>
      <c r="BS26" s="983"/>
      <c r="BT26" s="983"/>
      <c r="BU26" s="983"/>
      <c r="BV26" s="983"/>
      <c r="BW26" s="983"/>
      <c r="BX26" s="983"/>
      <c r="BY26" s="983"/>
      <c r="BZ26" s="983"/>
      <c r="CA26" s="983"/>
      <c r="CB26" s="983"/>
      <c r="CC26" s="983"/>
      <c r="CD26" s="983"/>
      <c r="CE26" s="983"/>
      <c r="CF26" s="983"/>
      <c r="CG26" s="983"/>
      <c r="CH26" s="983"/>
      <c r="CI26" s="983"/>
      <c r="CJ26" s="983"/>
      <c r="CK26" s="983"/>
      <c r="CL26" s="983"/>
      <c r="CM26" s="983"/>
      <c r="CN26" s="983"/>
      <c r="CO26" s="983"/>
      <c r="CP26" s="983"/>
      <c r="CQ26" s="983"/>
      <c r="CR26" s="983"/>
      <c r="CS26" s="983"/>
      <c r="CT26" s="983"/>
      <c r="CU26" s="983"/>
    </row>
    <row r="27" spans="1:99" ht="15" customHeight="1">
      <c r="A27" s="996" t="s">
        <v>1128</v>
      </c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8"/>
      <c r="Q27" s="999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1000">
        <v>56000</v>
      </c>
      <c r="AC27" s="1000"/>
      <c r="AD27" s="1000"/>
      <c r="AE27" s="1000"/>
      <c r="AF27" s="1000"/>
      <c r="AG27" s="1000"/>
      <c r="AH27" s="1000"/>
      <c r="AI27" s="1000"/>
      <c r="AJ27" s="1000"/>
      <c r="AK27" s="457">
        <v>56000</v>
      </c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>
        <f>AK27</f>
        <v>56000</v>
      </c>
      <c r="BV27" s="457"/>
      <c r="BW27" s="457"/>
      <c r="BX27" s="457"/>
      <c r="BY27" s="457"/>
      <c r="BZ27" s="457"/>
      <c r="CA27" s="457"/>
      <c r="CB27" s="457"/>
      <c r="CC27" s="457"/>
      <c r="CD27" s="457">
        <f>AK27-BU27</f>
        <v>0</v>
      </c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1001"/>
    </row>
    <row r="28" spans="1:99" ht="15" customHeight="1">
      <c r="A28" s="996" t="s">
        <v>375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8"/>
      <c r="Q28" s="999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1000">
        <v>570</v>
      </c>
      <c r="AC28" s="1000"/>
      <c r="AD28" s="1000"/>
      <c r="AE28" s="1000"/>
      <c r="AF28" s="1000"/>
      <c r="AG28" s="1000"/>
      <c r="AH28" s="1000"/>
      <c r="AI28" s="1000"/>
      <c r="AJ28" s="1000"/>
      <c r="AK28" s="457">
        <v>570</v>
      </c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>
        <f aca="true" t="shared" si="0" ref="BU28:BU49">AK28</f>
        <v>570</v>
      </c>
      <c r="BV28" s="457"/>
      <c r="BW28" s="457"/>
      <c r="BX28" s="457"/>
      <c r="BY28" s="457"/>
      <c r="BZ28" s="457"/>
      <c r="CA28" s="457"/>
      <c r="CB28" s="457"/>
      <c r="CC28" s="457"/>
      <c r="CD28" s="457">
        <f aca="true" t="shared" si="1" ref="CD28:CD49">AK28-BU28</f>
        <v>0</v>
      </c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1001"/>
    </row>
    <row r="29" spans="1:99" ht="15" customHeight="1">
      <c r="A29" s="996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8"/>
      <c r="Q29" s="999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1000"/>
      <c r="AC29" s="1000"/>
      <c r="AD29" s="1000"/>
      <c r="AE29" s="1000"/>
      <c r="AF29" s="1000"/>
      <c r="AG29" s="1000"/>
      <c r="AH29" s="1000"/>
      <c r="AI29" s="1000"/>
      <c r="AJ29" s="1000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>
        <f t="shared" si="0"/>
        <v>0</v>
      </c>
      <c r="BV29" s="457"/>
      <c r="BW29" s="457"/>
      <c r="BX29" s="457"/>
      <c r="BY29" s="457"/>
      <c r="BZ29" s="457"/>
      <c r="CA29" s="457"/>
      <c r="CB29" s="457"/>
      <c r="CC29" s="457"/>
      <c r="CD29" s="457">
        <f t="shared" si="1"/>
        <v>0</v>
      </c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1001"/>
    </row>
    <row r="30" spans="1:99" ht="15" customHeight="1" hidden="1">
      <c r="A30" s="996"/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8"/>
      <c r="Q30" s="999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>
        <f t="shared" si="0"/>
        <v>0</v>
      </c>
      <c r="BV30" s="457"/>
      <c r="BW30" s="457"/>
      <c r="BX30" s="457"/>
      <c r="BY30" s="457"/>
      <c r="BZ30" s="457"/>
      <c r="CA30" s="457"/>
      <c r="CB30" s="457"/>
      <c r="CC30" s="457"/>
      <c r="CD30" s="457">
        <f t="shared" si="1"/>
        <v>0</v>
      </c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1001"/>
    </row>
    <row r="31" spans="1:99" ht="15" customHeight="1" hidden="1">
      <c r="A31" s="996"/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8"/>
      <c r="Q31" s="999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000"/>
      <c r="AC31" s="1000"/>
      <c r="AD31" s="1000"/>
      <c r="AE31" s="1000"/>
      <c r="AF31" s="1000"/>
      <c r="AG31" s="1000"/>
      <c r="AH31" s="1000"/>
      <c r="AI31" s="1000"/>
      <c r="AJ31" s="1000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>
        <f t="shared" si="0"/>
        <v>0</v>
      </c>
      <c r="BV31" s="457"/>
      <c r="BW31" s="457"/>
      <c r="BX31" s="457"/>
      <c r="BY31" s="457"/>
      <c r="BZ31" s="457"/>
      <c r="CA31" s="457"/>
      <c r="CB31" s="457"/>
      <c r="CC31" s="457"/>
      <c r="CD31" s="457">
        <f t="shared" si="1"/>
        <v>0</v>
      </c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1001"/>
    </row>
    <row r="32" spans="1:99" ht="15" customHeight="1" hidden="1">
      <c r="A32" s="996"/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8"/>
      <c r="Q32" s="999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>
        <f t="shared" si="0"/>
        <v>0</v>
      </c>
      <c r="BV32" s="457"/>
      <c r="BW32" s="457"/>
      <c r="BX32" s="457"/>
      <c r="BY32" s="457"/>
      <c r="BZ32" s="457"/>
      <c r="CA32" s="457"/>
      <c r="CB32" s="457"/>
      <c r="CC32" s="457"/>
      <c r="CD32" s="457">
        <f t="shared" si="1"/>
        <v>0</v>
      </c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1001"/>
    </row>
    <row r="33" spans="1:99" ht="15" customHeight="1" hidden="1">
      <c r="A33" s="996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8"/>
      <c r="Q33" s="999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1000"/>
      <c r="AC33" s="1000"/>
      <c r="AD33" s="1000"/>
      <c r="AE33" s="1000"/>
      <c r="AF33" s="1000"/>
      <c r="AG33" s="1000"/>
      <c r="AH33" s="1000"/>
      <c r="AI33" s="1000"/>
      <c r="AJ33" s="1000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>
        <f>AK33</f>
        <v>0</v>
      </c>
      <c r="BV33" s="457"/>
      <c r="BW33" s="457"/>
      <c r="BX33" s="457"/>
      <c r="BY33" s="457"/>
      <c r="BZ33" s="457"/>
      <c r="CA33" s="457"/>
      <c r="CB33" s="457"/>
      <c r="CC33" s="457"/>
      <c r="CD33" s="457">
        <f>AK33-BU33</f>
        <v>0</v>
      </c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7"/>
      <c r="CS33" s="457"/>
      <c r="CT33" s="457"/>
      <c r="CU33" s="1001"/>
    </row>
    <row r="34" spans="1:99" ht="15" customHeight="1" hidden="1">
      <c r="A34" s="996"/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8"/>
      <c r="Q34" s="999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1000"/>
      <c r="AC34" s="1000"/>
      <c r="AD34" s="1000"/>
      <c r="AE34" s="1000"/>
      <c r="AF34" s="1000"/>
      <c r="AG34" s="1000"/>
      <c r="AH34" s="1000"/>
      <c r="AI34" s="1000"/>
      <c r="AJ34" s="1000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>
        <f>AK34</f>
        <v>0</v>
      </c>
      <c r="BV34" s="457"/>
      <c r="BW34" s="457"/>
      <c r="BX34" s="457"/>
      <c r="BY34" s="457"/>
      <c r="BZ34" s="457"/>
      <c r="CA34" s="457"/>
      <c r="CB34" s="457"/>
      <c r="CC34" s="457"/>
      <c r="CD34" s="457">
        <f>AK34-BU34</f>
        <v>0</v>
      </c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1001"/>
    </row>
    <row r="35" spans="1:99" ht="15" customHeight="1" hidden="1">
      <c r="A35" s="996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8"/>
      <c r="Q35" s="999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1000"/>
      <c r="AC35" s="1000"/>
      <c r="AD35" s="1000"/>
      <c r="AE35" s="1000"/>
      <c r="AF35" s="1000"/>
      <c r="AG35" s="1000"/>
      <c r="AH35" s="1000"/>
      <c r="AI35" s="1000"/>
      <c r="AJ35" s="1000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>
        <f>AK35</f>
        <v>0</v>
      </c>
      <c r="BV35" s="457"/>
      <c r="BW35" s="457"/>
      <c r="BX35" s="457"/>
      <c r="BY35" s="457"/>
      <c r="BZ35" s="457"/>
      <c r="CA35" s="457"/>
      <c r="CB35" s="457"/>
      <c r="CC35" s="457"/>
      <c r="CD35" s="457">
        <f>AK35-BU35</f>
        <v>0</v>
      </c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1001"/>
    </row>
    <row r="36" spans="1:99" ht="15" customHeight="1" hidden="1">
      <c r="A36" s="996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8"/>
      <c r="Q36" s="999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1000"/>
      <c r="AC36" s="1000"/>
      <c r="AD36" s="1000"/>
      <c r="AE36" s="1000"/>
      <c r="AF36" s="1000"/>
      <c r="AG36" s="1000"/>
      <c r="AH36" s="1000"/>
      <c r="AI36" s="1000"/>
      <c r="AJ36" s="1000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>
        <f>AK36</f>
        <v>0</v>
      </c>
      <c r="BV36" s="457"/>
      <c r="BW36" s="457"/>
      <c r="BX36" s="457"/>
      <c r="BY36" s="457"/>
      <c r="BZ36" s="457"/>
      <c r="CA36" s="457"/>
      <c r="CB36" s="457"/>
      <c r="CC36" s="457"/>
      <c r="CD36" s="457">
        <f>AK36-BU36</f>
        <v>0</v>
      </c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1001"/>
    </row>
    <row r="37" spans="1:99" ht="15" customHeight="1" hidden="1">
      <c r="A37" s="996"/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8"/>
      <c r="Q37" s="999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1000"/>
      <c r="AC37" s="1000"/>
      <c r="AD37" s="1000"/>
      <c r="AE37" s="1000"/>
      <c r="AF37" s="1000"/>
      <c r="AG37" s="1000"/>
      <c r="AH37" s="1000"/>
      <c r="AI37" s="1000"/>
      <c r="AJ37" s="1000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>
        <f t="shared" si="0"/>
        <v>0</v>
      </c>
      <c r="BV37" s="457"/>
      <c r="BW37" s="457"/>
      <c r="BX37" s="457"/>
      <c r="BY37" s="457"/>
      <c r="BZ37" s="457"/>
      <c r="CA37" s="457"/>
      <c r="CB37" s="457"/>
      <c r="CC37" s="457"/>
      <c r="CD37" s="457">
        <f t="shared" si="1"/>
        <v>0</v>
      </c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1001"/>
    </row>
    <row r="38" spans="1:99" ht="15" customHeight="1" hidden="1">
      <c r="A38" s="996"/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8"/>
      <c r="Q38" s="999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1000"/>
      <c r="AC38" s="1000"/>
      <c r="AD38" s="1000"/>
      <c r="AE38" s="1000"/>
      <c r="AF38" s="1000"/>
      <c r="AG38" s="1000"/>
      <c r="AH38" s="1000"/>
      <c r="AI38" s="1000"/>
      <c r="AJ38" s="1000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>
        <f t="shared" si="0"/>
        <v>0</v>
      </c>
      <c r="BV38" s="457"/>
      <c r="BW38" s="457"/>
      <c r="BX38" s="457"/>
      <c r="BY38" s="457"/>
      <c r="BZ38" s="457"/>
      <c r="CA38" s="457"/>
      <c r="CB38" s="457"/>
      <c r="CC38" s="457"/>
      <c r="CD38" s="457">
        <f t="shared" si="1"/>
        <v>0</v>
      </c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1001"/>
    </row>
    <row r="39" spans="1:99" ht="15" customHeight="1" hidden="1">
      <c r="A39" s="996"/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8"/>
      <c r="Q39" s="999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1000"/>
      <c r="AC39" s="1000"/>
      <c r="AD39" s="1000"/>
      <c r="AE39" s="1000"/>
      <c r="AF39" s="1000"/>
      <c r="AG39" s="1000"/>
      <c r="AH39" s="1000"/>
      <c r="AI39" s="1000"/>
      <c r="AJ39" s="1000"/>
      <c r="AK39" s="457"/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>
        <f t="shared" si="0"/>
        <v>0</v>
      </c>
      <c r="BV39" s="457"/>
      <c r="BW39" s="457"/>
      <c r="BX39" s="457"/>
      <c r="BY39" s="457"/>
      <c r="BZ39" s="457"/>
      <c r="CA39" s="457"/>
      <c r="CB39" s="457"/>
      <c r="CC39" s="457"/>
      <c r="CD39" s="457">
        <f t="shared" si="1"/>
        <v>0</v>
      </c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1001"/>
    </row>
    <row r="40" spans="1:99" ht="15" customHeight="1" hidden="1">
      <c r="A40" s="996"/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8"/>
      <c r="Q40" s="999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1000"/>
      <c r="AC40" s="1000"/>
      <c r="AD40" s="1000"/>
      <c r="AE40" s="1000"/>
      <c r="AF40" s="1000"/>
      <c r="AG40" s="1000"/>
      <c r="AH40" s="1000"/>
      <c r="AI40" s="1000"/>
      <c r="AJ40" s="1000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>
        <f t="shared" si="0"/>
        <v>0</v>
      </c>
      <c r="BV40" s="457"/>
      <c r="BW40" s="457"/>
      <c r="BX40" s="457"/>
      <c r="BY40" s="457"/>
      <c r="BZ40" s="457"/>
      <c r="CA40" s="457"/>
      <c r="CB40" s="457"/>
      <c r="CC40" s="457"/>
      <c r="CD40" s="457">
        <f t="shared" si="1"/>
        <v>0</v>
      </c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1001"/>
    </row>
    <row r="41" spans="1:99" ht="15" customHeight="1" hidden="1">
      <c r="A41" s="996"/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8"/>
      <c r="Q41" s="999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>
        <f t="shared" si="0"/>
        <v>0</v>
      </c>
      <c r="BV41" s="457"/>
      <c r="BW41" s="457"/>
      <c r="BX41" s="457"/>
      <c r="BY41" s="457"/>
      <c r="BZ41" s="457"/>
      <c r="CA41" s="457"/>
      <c r="CB41" s="457"/>
      <c r="CC41" s="457"/>
      <c r="CD41" s="457">
        <f t="shared" si="1"/>
        <v>0</v>
      </c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1001"/>
    </row>
    <row r="42" spans="1:99" ht="15" customHeight="1" hidden="1">
      <c r="A42" s="996"/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8"/>
      <c r="Q42" s="999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>
        <f t="shared" si="0"/>
        <v>0</v>
      </c>
      <c r="BV42" s="457"/>
      <c r="BW42" s="457"/>
      <c r="BX42" s="457"/>
      <c r="BY42" s="457"/>
      <c r="BZ42" s="457"/>
      <c r="CA42" s="457"/>
      <c r="CB42" s="457"/>
      <c r="CC42" s="457"/>
      <c r="CD42" s="457">
        <f t="shared" si="1"/>
        <v>0</v>
      </c>
      <c r="CE42" s="457"/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7"/>
      <c r="CS42" s="457"/>
      <c r="CT42" s="457"/>
      <c r="CU42" s="1001"/>
    </row>
    <row r="43" spans="1:99" ht="15" customHeight="1" hidden="1">
      <c r="A43" s="996"/>
      <c r="B43" s="997"/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8"/>
      <c r="Q43" s="999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1001"/>
    </row>
    <row r="44" spans="1:99" ht="15" customHeight="1" hidden="1">
      <c r="A44" s="996"/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8"/>
      <c r="Q44" s="999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1001"/>
    </row>
    <row r="45" spans="1:99" ht="15" customHeight="1" hidden="1">
      <c r="A45" s="996"/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8"/>
      <c r="Q45" s="999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1001"/>
    </row>
    <row r="46" spans="1:99" ht="15" customHeight="1" hidden="1">
      <c r="A46" s="996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8"/>
      <c r="Q46" s="999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1000"/>
      <c r="AC46" s="1000"/>
      <c r="AD46" s="1000"/>
      <c r="AE46" s="1000"/>
      <c r="AF46" s="1000"/>
      <c r="AG46" s="1000"/>
      <c r="AH46" s="1000"/>
      <c r="AI46" s="1000"/>
      <c r="AJ46" s="1000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1001"/>
    </row>
    <row r="47" spans="1:99" ht="16.5" customHeight="1" hidden="1">
      <c r="A47" s="996"/>
      <c r="B47" s="997"/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8"/>
      <c r="Q47" s="999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456"/>
      <c r="AC47" s="456"/>
      <c r="AD47" s="456"/>
      <c r="AE47" s="456"/>
      <c r="AF47" s="456"/>
      <c r="AG47" s="456"/>
      <c r="AH47" s="456"/>
      <c r="AI47" s="456"/>
      <c r="AJ47" s="456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>
        <f t="shared" si="0"/>
        <v>0</v>
      </c>
      <c r="BV47" s="457"/>
      <c r="BW47" s="457"/>
      <c r="BX47" s="457"/>
      <c r="BY47" s="457"/>
      <c r="BZ47" s="457"/>
      <c r="CA47" s="457"/>
      <c r="CB47" s="457"/>
      <c r="CC47" s="457"/>
      <c r="CD47" s="457">
        <f t="shared" si="1"/>
        <v>0</v>
      </c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1001"/>
    </row>
    <row r="48" spans="1:99" ht="15" customHeight="1" hidden="1">
      <c r="A48" s="996"/>
      <c r="B48" s="997"/>
      <c r="C48" s="997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8"/>
      <c r="Q48" s="999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456"/>
      <c r="AC48" s="456"/>
      <c r="AD48" s="456"/>
      <c r="AE48" s="456"/>
      <c r="AF48" s="456"/>
      <c r="AG48" s="456"/>
      <c r="AH48" s="456"/>
      <c r="AI48" s="456"/>
      <c r="AJ48" s="456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>
        <f t="shared" si="0"/>
        <v>0</v>
      </c>
      <c r="BV48" s="457"/>
      <c r="BW48" s="457"/>
      <c r="BX48" s="457"/>
      <c r="BY48" s="457"/>
      <c r="BZ48" s="457"/>
      <c r="CA48" s="457"/>
      <c r="CB48" s="457"/>
      <c r="CC48" s="457"/>
      <c r="CD48" s="457">
        <f t="shared" si="1"/>
        <v>0</v>
      </c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1001"/>
    </row>
    <row r="49" spans="1:99" ht="15" customHeight="1" hidden="1">
      <c r="A49" s="996"/>
      <c r="B49" s="997"/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8"/>
      <c r="Q49" s="999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456"/>
      <c r="AC49" s="456"/>
      <c r="AD49" s="456"/>
      <c r="AE49" s="456"/>
      <c r="AF49" s="456"/>
      <c r="AG49" s="456"/>
      <c r="AH49" s="456"/>
      <c r="AI49" s="456"/>
      <c r="AJ49" s="456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>
        <f t="shared" si="0"/>
        <v>0</v>
      </c>
      <c r="BV49" s="457"/>
      <c r="BW49" s="457"/>
      <c r="BX49" s="457"/>
      <c r="BY49" s="457"/>
      <c r="BZ49" s="457"/>
      <c r="CA49" s="457"/>
      <c r="CB49" s="457"/>
      <c r="CC49" s="457"/>
      <c r="CD49" s="457">
        <f t="shared" si="1"/>
        <v>0</v>
      </c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1001"/>
    </row>
    <row r="50" spans="1:99" ht="15" customHeight="1" thickBot="1">
      <c r="A50" s="1002" t="s">
        <v>1134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3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5">
        <f>SUM(AB27:AB49)</f>
        <v>56570</v>
      </c>
      <c r="AC50" s="1006"/>
      <c r="AD50" s="1006"/>
      <c r="AE50" s="1006"/>
      <c r="AF50" s="1006"/>
      <c r="AG50" s="1006"/>
      <c r="AH50" s="1006"/>
      <c r="AI50" s="1006"/>
      <c r="AJ50" s="1006"/>
      <c r="AK50" s="1005">
        <f>SUM(AK27:AK49)</f>
        <v>56570</v>
      </c>
      <c r="AL50" s="1006"/>
      <c r="AM50" s="1006"/>
      <c r="AN50" s="1006"/>
      <c r="AO50" s="1006"/>
      <c r="AP50" s="1006"/>
      <c r="AQ50" s="1006"/>
      <c r="AR50" s="1006"/>
      <c r="AS50" s="1006"/>
      <c r="AT50" s="1005">
        <f>SUM(AT27:AT49)</f>
        <v>0</v>
      </c>
      <c r="AU50" s="1006"/>
      <c r="AV50" s="1006"/>
      <c r="AW50" s="1006"/>
      <c r="AX50" s="1006"/>
      <c r="AY50" s="1006"/>
      <c r="AZ50" s="1006"/>
      <c r="BA50" s="1006"/>
      <c r="BB50" s="1006"/>
      <c r="BC50" s="1005">
        <f>SUM(BC27:BC49)</f>
        <v>0</v>
      </c>
      <c r="BD50" s="1006"/>
      <c r="BE50" s="1006"/>
      <c r="BF50" s="1006"/>
      <c r="BG50" s="1006"/>
      <c r="BH50" s="1006"/>
      <c r="BI50" s="1006"/>
      <c r="BJ50" s="1006"/>
      <c r="BK50" s="1006"/>
      <c r="BL50" s="1005">
        <f>SUM(BL27:BL49)</f>
        <v>0</v>
      </c>
      <c r="BM50" s="1006"/>
      <c r="BN50" s="1006"/>
      <c r="BO50" s="1006"/>
      <c r="BP50" s="1006"/>
      <c r="BQ50" s="1006"/>
      <c r="BR50" s="1006"/>
      <c r="BS50" s="1006"/>
      <c r="BT50" s="1006"/>
      <c r="BU50" s="1005">
        <f>SUM(BU27:BU49)</f>
        <v>56570</v>
      </c>
      <c r="BV50" s="1006"/>
      <c r="BW50" s="1006"/>
      <c r="BX50" s="1006"/>
      <c r="BY50" s="1006"/>
      <c r="BZ50" s="1006"/>
      <c r="CA50" s="1006"/>
      <c r="CB50" s="1006"/>
      <c r="CC50" s="1006"/>
      <c r="CD50" s="1005">
        <f>SUM(CD27:CD49)</f>
        <v>0</v>
      </c>
      <c r="CE50" s="1006"/>
      <c r="CF50" s="1006"/>
      <c r="CG50" s="1006"/>
      <c r="CH50" s="1006"/>
      <c r="CI50" s="1006"/>
      <c r="CJ50" s="1006"/>
      <c r="CK50" s="1006"/>
      <c r="CL50" s="1006"/>
      <c r="CM50" s="1005">
        <f>SUM(CM27:CM49)</f>
        <v>0</v>
      </c>
      <c r="CN50" s="1006"/>
      <c r="CO50" s="1006"/>
      <c r="CP50" s="1006"/>
      <c r="CQ50" s="1006"/>
      <c r="CR50" s="1006"/>
      <c r="CS50" s="1006"/>
      <c r="CT50" s="1006"/>
      <c r="CU50" s="1006"/>
    </row>
    <row r="51" ht="10.5" customHeight="1"/>
    <row r="52" spans="1:99" ht="14.25">
      <c r="A52" s="23" t="s">
        <v>439</v>
      </c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Z52" s="494" t="s">
        <v>1079</v>
      </c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W52" s="23" t="s">
        <v>1135</v>
      </c>
      <c r="AZ52" s="23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0"/>
    </row>
    <row r="53" spans="1:99" s="6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493" t="s">
        <v>440</v>
      </c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31"/>
      <c r="Y53" s="31"/>
      <c r="Z53" s="493" t="s">
        <v>441</v>
      </c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V53" s="31"/>
      <c r="AW53" s="35" t="s">
        <v>444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L53" s="493" t="s">
        <v>440</v>
      </c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31"/>
      <c r="BZ53" s="31"/>
      <c r="CA53" s="493" t="s">
        <v>441</v>
      </c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</row>
    <row r="54" spans="1:99" s="62" customFormat="1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V54" s="31"/>
      <c r="AW54" s="35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s="31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3" t="s">
        <v>688</v>
      </c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</row>
    <row r="56" spans="1:99" s="31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95" t="s">
        <v>1136</v>
      </c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495"/>
      <c r="BZ56" s="495"/>
      <c r="CA56" s="495"/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</row>
    <row r="57" spans="31:99" s="18" customFormat="1" ht="12.75">
      <c r="AE57" s="23" t="s">
        <v>439</v>
      </c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K57" s="490"/>
      <c r="BL57" s="490"/>
      <c r="BM57" s="490"/>
      <c r="BN57" s="490"/>
      <c r="BO57" s="490"/>
      <c r="BP57" s="490"/>
      <c r="BQ57" s="490"/>
      <c r="BR57" s="490"/>
      <c r="BS57" s="490"/>
      <c r="BT57" s="490"/>
      <c r="BU57" s="490"/>
      <c r="BV57" s="490"/>
      <c r="BW57" s="490"/>
      <c r="BX57" s="490"/>
      <c r="BY57" s="19"/>
      <c r="BZ57" s="19"/>
      <c r="CA57" s="490"/>
      <c r="CB57" s="490"/>
      <c r="CC57" s="490"/>
      <c r="CD57" s="490"/>
      <c r="CE57" s="490"/>
      <c r="CF57" s="490"/>
      <c r="CG57" s="490"/>
      <c r="CH57" s="490"/>
      <c r="CI57" s="490"/>
      <c r="CJ57" s="490"/>
      <c r="CK57" s="490"/>
      <c r="CL57" s="490"/>
      <c r="CM57" s="490"/>
      <c r="CN57" s="490"/>
      <c r="CO57" s="490"/>
      <c r="CP57" s="490"/>
      <c r="CQ57" s="490"/>
      <c r="CR57" s="490"/>
      <c r="CS57" s="490"/>
      <c r="CT57" s="490"/>
      <c r="CU57" s="490"/>
    </row>
    <row r="58" spans="1:99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7" t="s">
        <v>689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493" t="s">
        <v>690</v>
      </c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18"/>
      <c r="BJ58" s="18"/>
      <c r="BK58" s="493" t="s">
        <v>440</v>
      </c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31"/>
      <c r="BZ58" s="31"/>
      <c r="CA58" s="493" t="s">
        <v>441</v>
      </c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</row>
    <row r="59" spans="1:83" s="18" customFormat="1" ht="14.25">
      <c r="A59" s="23" t="s">
        <v>691</v>
      </c>
      <c r="K59" s="407" t="s">
        <v>1137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19"/>
      <c r="AR59" s="19"/>
      <c r="AS59" s="496" t="s">
        <v>1080</v>
      </c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</row>
    <row r="60" spans="1:99" s="18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493" t="s">
        <v>690</v>
      </c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31"/>
      <c r="AB60" s="31"/>
      <c r="AC60" s="493" t="s">
        <v>440</v>
      </c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31"/>
      <c r="AR60" s="31"/>
      <c r="AS60" s="493" t="s">
        <v>441</v>
      </c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31"/>
      <c r="BO60" s="31"/>
      <c r="BP60" s="493" t="s">
        <v>692</v>
      </c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2:25" s="18" customFormat="1" ht="12.75">
      <c r="B61" s="21" t="s">
        <v>442</v>
      </c>
      <c r="C61" s="405"/>
      <c r="D61" s="405"/>
      <c r="E61" s="405"/>
      <c r="F61" s="17" t="s">
        <v>443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395</v>
      </c>
      <c r="V61" s="396"/>
      <c r="W61" s="396"/>
      <c r="X61" s="396"/>
      <c r="Y61" s="17" t="s">
        <v>379</v>
      </c>
    </row>
    <row r="63" spans="32:33" ht="15">
      <c r="AF63" s="71"/>
      <c r="AG63" s="71"/>
    </row>
  </sheetData>
  <sheetProtection/>
  <mergeCells count="396">
    <mergeCell ref="C61:E61"/>
    <mergeCell ref="H61:S61"/>
    <mergeCell ref="V61:X61"/>
    <mergeCell ref="K59:Z59"/>
    <mergeCell ref="K60:Z60"/>
    <mergeCell ref="AC60:AP60"/>
    <mergeCell ref="AS58:BH58"/>
    <mergeCell ref="BK58:BX58"/>
    <mergeCell ref="AS60:BM60"/>
    <mergeCell ref="BP60:CE60"/>
    <mergeCell ref="AC59:AP59"/>
    <mergeCell ref="AS59:BM59"/>
    <mergeCell ref="BP59:CE59"/>
    <mergeCell ref="CA58:CU58"/>
    <mergeCell ref="J52:W52"/>
    <mergeCell ref="Z52:AT52"/>
    <mergeCell ref="BL52:BX52"/>
    <mergeCell ref="CA52:CU52"/>
    <mergeCell ref="J53:W53"/>
    <mergeCell ref="Z53:AT53"/>
    <mergeCell ref="BL53:BX53"/>
    <mergeCell ref="BK55:CU55"/>
    <mergeCell ref="BK56:CU56"/>
    <mergeCell ref="AS57:BH57"/>
    <mergeCell ref="BK57:BX57"/>
    <mergeCell ref="CA57:CU57"/>
    <mergeCell ref="BU50:CC50"/>
    <mergeCell ref="CD50:CL50"/>
    <mergeCell ref="CM50:CU50"/>
    <mergeCell ref="CA53:CU53"/>
    <mergeCell ref="CM49:CU49"/>
    <mergeCell ref="AK49:AS49"/>
    <mergeCell ref="AT50:BB50"/>
    <mergeCell ref="BC50:BK50"/>
    <mergeCell ref="BL50:BT50"/>
    <mergeCell ref="AT49:BB49"/>
    <mergeCell ref="BC49:BK49"/>
    <mergeCell ref="BL49:BT49"/>
    <mergeCell ref="BU49:CC49"/>
    <mergeCell ref="CD49:CL49"/>
    <mergeCell ref="AT47:BB47"/>
    <mergeCell ref="A50:P50"/>
    <mergeCell ref="Q50:S50"/>
    <mergeCell ref="T50:AA50"/>
    <mergeCell ref="AB50:AJ50"/>
    <mergeCell ref="AK50:AS50"/>
    <mergeCell ref="A49:P49"/>
    <mergeCell ref="Q49:S49"/>
    <mergeCell ref="T49:AA49"/>
    <mergeCell ref="AB49:AJ49"/>
    <mergeCell ref="CD48:CL48"/>
    <mergeCell ref="CM48:CU48"/>
    <mergeCell ref="BC47:BK47"/>
    <mergeCell ref="BL47:BT47"/>
    <mergeCell ref="BU47:CC47"/>
    <mergeCell ref="CD47:CL47"/>
    <mergeCell ref="CM47:CU47"/>
    <mergeCell ref="AT48:BB48"/>
    <mergeCell ref="BC48:BK48"/>
    <mergeCell ref="BL48:BT48"/>
    <mergeCell ref="BU48:CC48"/>
    <mergeCell ref="AK48:AS48"/>
    <mergeCell ref="A47:P47"/>
    <mergeCell ref="Q47:S47"/>
    <mergeCell ref="T47:AA47"/>
    <mergeCell ref="AB47:AJ47"/>
    <mergeCell ref="AK47:AS47"/>
    <mergeCell ref="A48:P48"/>
    <mergeCell ref="Q48:S48"/>
    <mergeCell ref="T48:AA48"/>
    <mergeCell ref="AB48:AJ48"/>
    <mergeCell ref="BU46:CC46"/>
    <mergeCell ref="CD46:CL46"/>
    <mergeCell ref="CM46:CU46"/>
    <mergeCell ref="BC45:BK45"/>
    <mergeCell ref="BL45:BT45"/>
    <mergeCell ref="BU45:CC45"/>
    <mergeCell ref="CD45:CL45"/>
    <mergeCell ref="CM45:CU45"/>
    <mergeCell ref="AK45:AS45"/>
    <mergeCell ref="AT46:BB46"/>
    <mergeCell ref="BC46:BK46"/>
    <mergeCell ref="BL46:BT46"/>
    <mergeCell ref="AT45:BB45"/>
    <mergeCell ref="AT43:BB43"/>
    <mergeCell ref="A46:P46"/>
    <mergeCell ref="Q46:S46"/>
    <mergeCell ref="T46:AA46"/>
    <mergeCell ref="AB46:AJ46"/>
    <mergeCell ref="AK46:AS46"/>
    <mergeCell ref="A45:P45"/>
    <mergeCell ref="Q45:S45"/>
    <mergeCell ref="T45:AA45"/>
    <mergeCell ref="AB45:AJ45"/>
    <mergeCell ref="CD44:CL44"/>
    <mergeCell ref="CM44:CU44"/>
    <mergeCell ref="BC43:BK43"/>
    <mergeCell ref="BL43:BT43"/>
    <mergeCell ref="BU43:CC43"/>
    <mergeCell ref="CD43:CL43"/>
    <mergeCell ref="CM43:CU43"/>
    <mergeCell ref="AT44:BB44"/>
    <mergeCell ref="BC44:BK44"/>
    <mergeCell ref="BL44:BT44"/>
    <mergeCell ref="BU44:CC44"/>
    <mergeCell ref="AK44:AS44"/>
    <mergeCell ref="A43:P43"/>
    <mergeCell ref="Q43:S43"/>
    <mergeCell ref="T43:AA43"/>
    <mergeCell ref="AB43:AJ43"/>
    <mergeCell ref="AK43:AS43"/>
    <mergeCell ref="A44:P44"/>
    <mergeCell ref="Q44:S44"/>
    <mergeCell ref="T44:AA44"/>
    <mergeCell ref="AB44:AJ44"/>
    <mergeCell ref="BU42:CC42"/>
    <mergeCell ref="CD42:CL42"/>
    <mergeCell ref="CM42:CU42"/>
    <mergeCell ref="BC41:BK41"/>
    <mergeCell ref="BL41:BT41"/>
    <mergeCell ref="BU41:CC41"/>
    <mergeCell ref="CD41:CL41"/>
    <mergeCell ref="CM41:CU41"/>
    <mergeCell ref="AK41:AS41"/>
    <mergeCell ref="AT42:BB42"/>
    <mergeCell ref="BC42:BK42"/>
    <mergeCell ref="BL42:BT42"/>
    <mergeCell ref="AT41:BB41"/>
    <mergeCell ref="AT39:BB39"/>
    <mergeCell ref="A42:P42"/>
    <mergeCell ref="Q42:S42"/>
    <mergeCell ref="T42:AA42"/>
    <mergeCell ref="AB42:AJ42"/>
    <mergeCell ref="AK42:AS42"/>
    <mergeCell ref="A41:P41"/>
    <mergeCell ref="Q41:S41"/>
    <mergeCell ref="T41:AA41"/>
    <mergeCell ref="AB41:AJ41"/>
    <mergeCell ref="CD40:CL40"/>
    <mergeCell ref="CM40:CU40"/>
    <mergeCell ref="BC39:BK39"/>
    <mergeCell ref="BL39:BT39"/>
    <mergeCell ref="BU39:CC39"/>
    <mergeCell ref="CD39:CL39"/>
    <mergeCell ref="CM39:CU39"/>
    <mergeCell ref="AT40:BB40"/>
    <mergeCell ref="BC40:BK40"/>
    <mergeCell ref="BL40:BT40"/>
    <mergeCell ref="BU40:CC40"/>
    <mergeCell ref="AK40:AS40"/>
    <mergeCell ref="A39:P39"/>
    <mergeCell ref="Q39:S39"/>
    <mergeCell ref="T39:AA39"/>
    <mergeCell ref="AB39:AJ39"/>
    <mergeCell ref="AK39:AS39"/>
    <mergeCell ref="A40:P40"/>
    <mergeCell ref="Q40:S40"/>
    <mergeCell ref="T40:AA40"/>
    <mergeCell ref="AB40:AJ40"/>
    <mergeCell ref="BU38:CC38"/>
    <mergeCell ref="CD38:CL38"/>
    <mergeCell ref="CM38:CU38"/>
    <mergeCell ref="BC37:BK37"/>
    <mergeCell ref="BL37:BT37"/>
    <mergeCell ref="BU37:CC37"/>
    <mergeCell ref="CD37:CL37"/>
    <mergeCell ref="CM37:CU37"/>
    <mergeCell ref="AK37:AS37"/>
    <mergeCell ref="AT38:BB38"/>
    <mergeCell ref="BC38:BK38"/>
    <mergeCell ref="BL38:BT38"/>
    <mergeCell ref="AT37:BB37"/>
    <mergeCell ref="AT35:BB35"/>
    <mergeCell ref="A38:P38"/>
    <mergeCell ref="Q38:S38"/>
    <mergeCell ref="T38:AA38"/>
    <mergeCell ref="AB38:AJ38"/>
    <mergeCell ref="AK38:AS38"/>
    <mergeCell ref="A37:P37"/>
    <mergeCell ref="Q37:S37"/>
    <mergeCell ref="T37:AA37"/>
    <mergeCell ref="AB37:AJ37"/>
    <mergeCell ref="CD36:CL36"/>
    <mergeCell ref="CM36:CU36"/>
    <mergeCell ref="BC35:BK35"/>
    <mergeCell ref="BL35:BT35"/>
    <mergeCell ref="BU35:CC35"/>
    <mergeCell ref="CD35:CL35"/>
    <mergeCell ref="CM35:CU35"/>
    <mergeCell ref="AT36:BB36"/>
    <mergeCell ref="BC36:BK36"/>
    <mergeCell ref="BL36:BT36"/>
    <mergeCell ref="BU36:CC36"/>
    <mergeCell ref="AK36:AS36"/>
    <mergeCell ref="A35:P35"/>
    <mergeCell ref="Q35:S35"/>
    <mergeCell ref="T35:AA35"/>
    <mergeCell ref="AB35:AJ35"/>
    <mergeCell ref="AK35:AS35"/>
    <mergeCell ref="A36:P36"/>
    <mergeCell ref="Q36:S36"/>
    <mergeCell ref="T36:AA36"/>
    <mergeCell ref="AB36:AJ36"/>
    <mergeCell ref="BU34:CC34"/>
    <mergeCell ref="CD34:CL34"/>
    <mergeCell ref="CM34:CU34"/>
    <mergeCell ref="BC33:BK33"/>
    <mergeCell ref="BL33:BT33"/>
    <mergeCell ref="BU33:CC33"/>
    <mergeCell ref="CD33:CL33"/>
    <mergeCell ref="CM33:CU33"/>
    <mergeCell ref="AK33:AS33"/>
    <mergeCell ref="AT34:BB34"/>
    <mergeCell ref="BC34:BK34"/>
    <mergeCell ref="BL34:BT34"/>
    <mergeCell ref="AT33:BB33"/>
    <mergeCell ref="AT31:BB31"/>
    <mergeCell ref="A34:P34"/>
    <mergeCell ref="Q34:S34"/>
    <mergeCell ref="T34:AA34"/>
    <mergeCell ref="AB34:AJ34"/>
    <mergeCell ref="AK34:AS34"/>
    <mergeCell ref="A33:P33"/>
    <mergeCell ref="Q33:S33"/>
    <mergeCell ref="T33:AA33"/>
    <mergeCell ref="AB33:AJ33"/>
    <mergeCell ref="CD32:CL32"/>
    <mergeCell ref="CM32:CU32"/>
    <mergeCell ref="BC31:BK31"/>
    <mergeCell ref="BL31:BT31"/>
    <mergeCell ref="BU31:CC31"/>
    <mergeCell ref="CD31:CL31"/>
    <mergeCell ref="CM31:CU31"/>
    <mergeCell ref="AT32:BB32"/>
    <mergeCell ref="BC32:BK32"/>
    <mergeCell ref="BL32:BT32"/>
    <mergeCell ref="BU32:CC32"/>
    <mergeCell ref="AK32:AS32"/>
    <mergeCell ref="A31:P31"/>
    <mergeCell ref="Q31:S31"/>
    <mergeCell ref="T31:AA31"/>
    <mergeCell ref="AB31:AJ31"/>
    <mergeCell ref="AK31:AS31"/>
    <mergeCell ref="A32:P32"/>
    <mergeCell ref="Q32:S32"/>
    <mergeCell ref="T32:AA32"/>
    <mergeCell ref="AB32:AJ32"/>
    <mergeCell ref="BU30:CC30"/>
    <mergeCell ref="CD30:CL30"/>
    <mergeCell ref="CM30:CU30"/>
    <mergeCell ref="BC29:BK29"/>
    <mergeCell ref="BL29:BT29"/>
    <mergeCell ref="BU29:CC29"/>
    <mergeCell ref="CD29:CL29"/>
    <mergeCell ref="CM29:CU29"/>
    <mergeCell ref="AK29:AS29"/>
    <mergeCell ref="AT30:BB30"/>
    <mergeCell ref="BC30:BK30"/>
    <mergeCell ref="BL30:BT30"/>
    <mergeCell ref="AT29:BB29"/>
    <mergeCell ref="AT27:BB27"/>
    <mergeCell ref="A30:P30"/>
    <mergeCell ref="Q30:S30"/>
    <mergeCell ref="T30:AA30"/>
    <mergeCell ref="AB30:AJ30"/>
    <mergeCell ref="AK30:AS30"/>
    <mergeCell ref="A29:P29"/>
    <mergeCell ref="Q29:S29"/>
    <mergeCell ref="T29:AA29"/>
    <mergeCell ref="AB29:AJ29"/>
    <mergeCell ref="BU28:CC28"/>
    <mergeCell ref="CD28:CL28"/>
    <mergeCell ref="CM28:CU28"/>
    <mergeCell ref="BC27:BK27"/>
    <mergeCell ref="BL27:BT27"/>
    <mergeCell ref="BU27:CC27"/>
    <mergeCell ref="CD27:CL27"/>
    <mergeCell ref="CM27:CU27"/>
    <mergeCell ref="AB28:AJ28"/>
    <mergeCell ref="AT28:BB28"/>
    <mergeCell ref="BC28:BK28"/>
    <mergeCell ref="BL28:BT28"/>
    <mergeCell ref="BU24:CC24"/>
    <mergeCell ref="AK28:AS28"/>
    <mergeCell ref="A27:P27"/>
    <mergeCell ref="Q27:S27"/>
    <mergeCell ref="T27:AA27"/>
    <mergeCell ref="AB27:AJ27"/>
    <mergeCell ref="AK27:AS27"/>
    <mergeCell ref="A28:P28"/>
    <mergeCell ref="Q28:S28"/>
    <mergeCell ref="T28:AA28"/>
    <mergeCell ref="AK25:AS26"/>
    <mergeCell ref="AT25:BB26"/>
    <mergeCell ref="A26:P26"/>
    <mergeCell ref="BL24:BT24"/>
    <mergeCell ref="A25:P25"/>
    <mergeCell ref="Q25:S26"/>
    <mergeCell ref="T25:AA26"/>
    <mergeCell ref="AB25:AJ26"/>
    <mergeCell ref="CM25:CU26"/>
    <mergeCell ref="AK24:AS24"/>
    <mergeCell ref="AT24:BB24"/>
    <mergeCell ref="BC24:BK24"/>
    <mergeCell ref="BC25:BK26"/>
    <mergeCell ref="CD24:CL24"/>
    <mergeCell ref="BL25:BT26"/>
    <mergeCell ref="BU25:CC26"/>
    <mergeCell ref="CD25:CL26"/>
    <mergeCell ref="CM24:CU24"/>
    <mergeCell ref="A24:P24"/>
    <mergeCell ref="Q24:S24"/>
    <mergeCell ref="T24:AA24"/>
    <mergeCell ref="AB24:AJ24"/>
    <mergeCell ref="BL23:BT23"/>
    <mergeCell ref="BU23:CC23"/>
    <mergeCell ref="CD23:CL23"/>
    <mergeCell ref="CM23:CU23"/>
    <mergeCell ref="CD21:CL21"/>
    <mergeCell ref="CD22:CL22"/>
    <mergeCell ref="CM22:CU22"/>
    <mergeCell ref="A23:P23"/>
    <mergeCell ref="Q23:S23"/>
    <mergeCell ref="T23:AA23"/>
    <mergeCell ref="AB23:AJ23"/>
    <mergeCell ref="AK23:AS23"/>
    <mergeCell ref="AT23:BB23"/>
    <mergeCell ref="BC23:BK23"/>
    <mergeCell ref="BU22:CC22"/>
    <mergeCell ref="AK21:AS21"/>
    <mergeCell ref="AT21:BB21"/>
    <mergeCell ref="BC21:BK21"/>
    <mergeCell ref="BL21:BT21"/>
    <mergeCell ref="BU21:CC21"/>
    <mergeCell ref="AK22:AS22"/>
    <mergeCell ref="AT22:BB22"/>
    <mergeCell ref="BC22:BK22"/>
    <mergeCell ref="BL22:BT22"/>
    <mergeCell ref="A22:P22"/>
    <mergeCell ref="Q22:S22"/>
    <mergeCell ref="T22:AA22"/>
    <mergeCell ref="AB22:AJ22"/>
    <mergeCell ref="BU20:CC20"/>
    <mergeCell ref="CD20:CL20"/>
    <mergeCell ref="CM20:CU20"/>
    <mergeCell ref="A21:P21"/>
    <mergeCell ref="Q21:S21"/>
    <mergeCell ref="T21:AA21"/>
    <mergeCell ref="AB21:AD21"/>
    <mergeCell ref="AE21:AG21"/>
    <mergeCell ref="AH21:AJ21"/>
    <mergeCell ref="CM21:CU21"/>
    <mergeCell ref="AK20:AS20"/>
    <mergeCell ref="AT20:BB20"/>
    <mergeCell ref="BC20:BK20"/>
    <mergeCell ref="A19:P19"/>
    <mergeCell ref="Q19:S19"/>
    <mergeCell ref="T19:AA19"/>
    <mergeCell ref="AB19:AJ19"/>
    <mergeCell ref="AK19:BB19"/>
    <mergeCell ref="BC19:BT19"/>
    <mergeCell ref="BL20:BT20"/>
    <mergeCell ref="A20:P20"/>
    <mergeCell ref="Q20:S20"/>
    <mergeCell ref="T20:AA20"/>
    <mergeCell ref="AB20:AJ20"/>
    <mergeCell ref="CJ15:CU15"/>
    <mergeCell ref="BU19:CC19"/>
    <mergeCell ref="CD19:CL19"/>
    <mergeCell ref="CM19:CU19"/>
    <mergeCell ref="CJ16:CU16"/>
    <mergeCell ref="A18:P18"/>
    <mergeCell ref="Q18:S18"/>
    <mergeCell ref="T18:AA18"/>
    <mergeCell ref="AB18:AJ18"/>
    <mergeCell ref="AK18:BT18"/>
    <mergeCell ref="BU18:CC18"/>
    <mergeCell ref="CD18:CU18"/>
    <mergeCell ref="U10:CA10"/>
    <mergeCell ref="CJ10:CU10"/>
    <mergeCell ref="CJ11:CU11"/>
    <mergeCell ref="U12:CA12"/>
    <mergeCell ref="CJ12:CU12"/>
    <mergeCell ref="U13:CA14"/>
    <mergeCell ref="CJ13:CU14"/>
    <mergeCell ref="A3:CI3"/>
    <mergeCell ref="A4:CI5"/>
    <mergeCell ref="CJ5:CU5"/>
    <mergeCell ref="CJ6:CU6"/>
    <mergeCell ref="U9:CA9"/>
    <mergeCell ref="CJ9:CU9"/>
    <mergeCell ref="AL7:AW7"/>
    <mergeCell ref="AZ7:BB7"/>
    <mergeCell ref="CJ7:CU7"/>
    <mergeCell ref="U8:CA8"/>
    <mergeCell ref="CJ8:CU8"/>
  </mergeCells>
  <printOptions/>
  <pageMargins left="0.16" right="0.06" top="0.75" bottom="0.36" header="0.3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1"/>
  <sheetViews>
    <sheetView view="pageBreakPreview" zoomScale="60" workbookViewId="0" topLeftCell="A1">
      <selection activeCell="CO19" sqref="CO19"/>
    </sheetView>
  </sheetViews>
  <sheetFormatPr defaultColWidth="1.37890625" defaultRowHeight="12.75"/>
  <cols>
    <col min="1" max="50" width="1.37890625" style="1" customWidth="1"/>
    <col min="51" max="51" width="1.75390625" style="1" customWidth="1"/>
    <col min="52" max="217" width="1.37890625" style="1" customWidth="1"/>
    <col min="218" max="16384" width="1.37890625" style="1" customWidth="1"/>
  </cols>
  <sheetData>
    <row r="1" s="33" customFormat="1" ht="11.25">
      <c r="BL1" s="34" t="s">
        <v>547</v>
      </c>
    </row>
    <row r="2" s="33" customFormat="1" ht="11.25">
      <c r="BL2" s="34" t="s">
        <v>673</v>
      </c>
    </row>
    <row r="4" spans="1:64" s="9" customFormat="1" ht="15.75">
      <c r="A4" s="1034" t="s">
        <v>675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  <c r="AT4" s="1034"/>
      <c r="AU4" s="1034"/>
      <c r="AV4" s="1034"/>
      <c r="AW4" s="1034"/>
      <c r="AX4" s="1034"/>
      <c r="AY4" s="1034"/>
      <c r="AZ4" s="1034"/>
      <c r="BA4" s="1034"/>
      <c r="BB4" s="1034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9" customFormat="1" ht="3" customHeight="1">
      <c r="A5" s="1035" t="s">
        <v>676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 thickBot="1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6" t="s">
        <v>380</v>
      </c>
      <c r="BD6" s="1037"/>
      <c r="BE6" s="1037"/>
      <c r="BF6" s="1037"/>
      <c r="BG6" s="1037"/>
      <c r="BH6" s="1037"/>
      <c r="BI6" s="1037"/>
      <c r="BJ6" s="1037"/>
      <c r="BK6" s="1037"/>
      <c r="BL6" s="1038"/>
    </row>
    <row r="7" spans="53:64" ht="12.75">
      <c r="BA7" s="2" t="s">
        <v>377</v>
      </c>
      <c r="BC7" s="1039" t="s">
        <v>674</v>
      </c>
      <c r="BD7" s="1040"/>
      <c r="BE7" s="1040"/>
      <c r="BF7" s="1040"/>
      <c r="BG7" s="1040"/>
      <c r="BH7" s="1040"/>
      <c r="BI7" s="1040"/>
      <c r="BJ7" s="1040"/>
      <c r="BK7" s="1040"/>
      <c r="BL7" s="1041"/>
    </row>
    <row r="8" spans="20:64" ht="12.75">
      <c r="T8" s="2" t="s">
        <v>382</v>
      </c>
      <c r="U8" s="1029" t="s">
        <v>1075</v>
      </c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G8" s="3" t="s">
        <v>395</v>
      </c>
      <c r="AH8" s="540" t="s">
        <v>1076</v>
      </c>
      <c r="AI8" s="540"/>
      <c r="AJ8" s="540"/>
      <c r="AK8" s="4" t="s">
        <v>379</v>
      </c>
      <c r="AL8" s="4"/>
      <c r="AO8" s="4"/>
      <c r="AP8" s="4"/>
      <c r="AQ8" s="4"/>
      <c r="BA8" s="2" t="s">
        <v>381</v>
      </c>
      <c r="BC8" s="999" t="s">
        <v>300</v>
      </c>
      <c r="BD8" s="534"/>
      <c r="BE8" s="534"/>
      <c r="BF8" s="534"/>
      <c r="BG8" s="534"/>
      <c r="BH8" s="534"/>
      <c r="BI8" s="534"/>
      <c r="BJ8" s="534"/>
      <c r="BK8" s="534"/>
      <c r="BL8" s="535"/>
    </row>
    <row r="9" spans="1:64" ht="27" customHeight="1">
      <c r="A9" s="4" t="s">
        <v>677</v>
      </c>
      <c r="R9" s="1033" t="s">
        <v>304</v>
      </c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3"/>
      <c r="AL9" s="1033"/>
      <c r="AM9" s="1033"/>
      <c r="AN9" s="1033"/>
      <c r="AO9" s="1033"/>
      <c r="AP9" s="1033"/>
      <c r="AQ9" s="1033"/>
      <c r="AR9" s="1033"/>
      <c r="BA9" s="2" t="s">
        <v>378</v>
      </c>
      <c r="BC9" s="999" t="s">
        <v>306</v>
      </c>
      <c r="BD9" s="534"/>
      <c r="BE9" s="534"/>
      <c r="BF9" s="534"/>
      <c r="BG9" s="534"/>
      <c r="BH9" s="534"/>
      <c r="BI9" s="534"/>
      <c r="BJ9" s="534"/>
      <c r="BK9" s="534"/>
      <c r="BL9" s="535"/>
    </row>
    <row r="10" spans="1:64" ht="12.75">
      <c r="A10" s="4" t="s">
        <v>678</v>
      </c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1"/>
      <c r="AL10" s="1031"/>
      <c r="AM10" s="1031"/>
      <c r="AN10" s="1031"/>
      <c r="AO10" s="1031"/>
      <c r="AP10" s="1031"/>
      <c r="AQ10" s="1031"/>
      <c r="AR10" s="1031"/>
      <c r="BA10" s="2"/>
      <c r="BC10" s="999"/>
      <c r="BD10" s="534"/>
      <c r="BE10" s="534"/>
      <c r="BF10" s="534"/>
      <c r="BG10" s="534"/>
      <c r="BH10" s="534"/>
      <c r="BI10" s="534"/>
      <c r="BJ10" s="534"/>
      <c r="BK10" s="534"/>
      <c r="BL10" s="535"/>
    </row>
    <row r="11" spans="1:64" ht="12.75">
      <c r="A11" s="4" t="s">
        <v>679</v>
      </c>
      <c r="R11" s="1032" t="s">
        <v>1078</v>
      </c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032"/>
      <c r="AM11" s="1032"/>
      <c r="AN11" s="1032"/>
      <c r="AO11" s="1032"/>
      <c r="AP11" s="1032"/>
      <c r="AQ11" s="1032"/>
      <c r="AR11" s="1032"/>
      <c r="BA11" s="2" t="s">
        <v>421</v>
      </c>
      <c r="BC11" s="999" t="s">
        <v>302</v>
      </c>
      <c r="BD11" s="534"/>
      <c r="BE11" s="534"/>
      <c r="BF11" s="534"/>
      <c r="BG11" s="534"/>
      <c r="BH11" s="534"/>
      <c r="BI11" s="534"/>
      <c r="BJ11" s="534"/>
      <c r="BK11" s="534"/>
      <c r="BL11" s="535"/>
    </row>
    <row r="12" spans="1:64" ht="12.75">
      <c r="A12" s="4" t="s">
        <v>680</v>
      </c>
      <c r="AM12" s="4"/>
      <c r="AN12" s="4"/>
      <c r="AO12" s="4"/>
      <c r="AP12" s="4"/>
      <c r="AQ12" s="4"/>
      <c r="BA12" s="2"/>
      <c r="BC12" s="1025"/>
      <c r="BD12" s="1026"/>
      <c r="BE12" s="1026"/>
      <c r="BF12" s="1026"/>
      <c r="BG12" s="1026"/>
      <c r="BH12" s="1026"/>
      <c r="BI12" s="1026"/>
      <c r="BJ12" s="1026"/>
      <c r="BK12" s="1026"/>
      <c r="BL12" s="1027"/>
    </row>
    <row r="13" spans="1:64" ht="12.75">
      <c r="A13" s="4" t="s">
        <v>681</v>
      </c>
      <c r="AM13" s="4"/>
      <c r="AN13" s="4"/>
      <c r="AO13" s="4"/>
      <c r="AP13" s="4"/>
      <c r="AQ13" s="4"/>
      <c r="BA13" s="2" t="s">
        <v>378</v>
      </c>
      <c r="BC13" s="1028"/>
      <c r="BD13" s="1029"/>
      <c r="BE13" s="1029"/>
      <c r="BF13" s="1029"/>
      <c r="BG13" s="1029"/>
      <c r="BH13" s="1029"/>
      <c r="BI13" s="1029"/>
      <c r="BJ13" s="1029"/>
      <c r="BK13" s="1029"/>
      <c r="BL13" s="1030"/>
    </row>
    <row r="14" spans="1:64" ht="12.75">
      <c r="A14" s="4" t="s">
        <v>682</v>
      </c>
      <c r="H14" s="5"/>
      <c r="I14" s="5"/>
      <c r="J14" s="5"/>
      <c r="K14" s="5"/>
      <c r="L14" s="5"/>
      <c r="M14" s="12"/>
      <c r="N14" s="12"/>
      <c r="O14" s="12"/>
      <c r="P14" s="12"/>
      <c r="Q14" s="12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1"/>
      <c r="AN14" s="1031"/>
      <c r="AO14" s="1031"/>
      <c r="AP14" s="1031"/>
      <c r="AQ14" s="1031"/>
      <c r="AR14" s="1031"/>
      <c r="AS14" s="5"/>
      <c r="AT14" s="5"/>
      <c r="BA14" s="2" t="s">
        <v>456</v>
      </c>
      <c r="BC14" s="1028" t="s">
        <v>445</v>
      </c>
      <c r="BD14" s="1029"/>
      <c r="BE14" s="1029"/>
      <c r="BF14" s="1029"/>
      <c r="BG14" s="1029"/>
      <c r="BH14" s="1029"/>
      <c r="BI14" s="1029"/>
      <c r="BJ14" s="1029"/>
      <c r="BK14" s="1029"/>
      <c r="BL14" s="1030"/>
    </row>
    <row r="15" spans="1:64" ht="12.75">
      <c r="A15" s="4" t="s">
        <v>685</v>
      </c>
      <c r="BA15" s="2"/>
      <c r="BC15" s="999"/>
      <c r="BD15" s="534"/>
      <c r="BE15" s="534"/>
      <c r="BF15" s="534"/>
      <c r="BG15" s="534"/>
      <c r="BH15" s="534"/>
      <c r="BI15" s="534"/>
      <c r="BJ15" s="534"/>
      <c r="BK15" s="534"/>
      <c r="BL15" s="535"/>
    </row>
    <row r="16" spans="1:64" ht="12.75">
      <c r="A16" s="4"/>
      <c r="AZ16" s="2"/>
      <c r="BA16" s="2" t="s">
        <v>683</v>
      </c>
      <c r="BC16" s="999" t="s">
        <v>684</v>
      </c>
      <c r="BD16" s="534"/>
      <c r="BE16" s="534"/>
      <c r="BF16" s="534"/>
      <c r="BG16" s="534"/>
      <c r="BH16" s="534"/>
      <c r="BI16" s="534"/>
      <c r="BJ16" s="534"/>
      <c r="BK16" s="534"/>
      <c r="BL16" s="535"/>
    </row>
    <row r="17" spans="1:64" ht="13.5" thickBot="1">
      <c r="A17" s="4" t="s">
        <v>1050</v>
      </c>
      <c r="BA17" s="2" t="s">
        <v>383</v>
      </c>
      <c r="BC17" s="1022" t="s">
        <v>384</v>
      </c>
      <c r="BD17" s="1023"/>
      <c r="BE17" s="1023"/>
      <c r="BF17" s="1023"/>
      <c r="BG17" s="1023"/>
      <c r="BH17" s="1023"/>
      <c r="BI17" s="1023"/>
      <c r="BJ17" s="1023"/>
      <c r="BK17" s="1023"/>
      <c r="BL17" s="1024"/>
    </row>
    <row r="19" spans="1:64" ht="28.5" customHeight="1">
      <c r="A19" s="1021" t="s">
        <v>298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1"/>
      <c r="AK19" s="1021"/>
      <c r="AL19" s="1021"/>
      <c r="AM19" s="1021"/>
      <c r="AN19" s="1021"/>
      <c r="AO19" s="1021"/>
      <c r="AP19" s="1021"/>
      <c r="AQ19" s="1021"/>
      <c r="AR19" s="1021"/>
      <c r="AS19" s="1021"/>
      <c r="AT19" s="1021"/>
      <c r="AU19" s="1021"/>
      <c r="AV19" s="1021"/>
      <c r="AW19" s="1021"/>
      <c r="AX19" s="1021"/>
      <c r="AY19" s="1021"/>
      <c r="AZ19" s="1021"/>
      <c r="BA19" s="1021"/>
      <c r="BB19" s="1021"/>
      <c r="BC19" s="1021"/>
      <c r="BD19" s="1021"/>
      <c r="BE19" s="1021"/>
      <c r="BF19" s="1021"/>
      <c r="BG19" s="1021"/>
      <c r="BH19" s="1021"/>
      <c r="BI19" s="1021"/>
      <c r="BJ19" s="1021"/>
      <c r="BK19" s="1021"/>
      <c r="BL19" s="1021"/>
    </row>
    <row r="20" spans="1:64" ht="20.25" customHeight="1">
      <c r="A20" s="1018" t="s">
        <v>299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19"/>
      <c r="BA20" s="1019"/>
      <c r="BB20" s="1019"/>
      <c r="BC20" s="1019"/>
      <c r="BD20" s="1019"/>
      <c r="BE20" s="1019"/>
      <c r="BF20" s="1019"/>
      <c r="BG20" s="1019"/>
      <c r="BH20" s="1019"/>
      <c r="BI20" s="1019"/>
      <c r="BJ20" s="1019"/>
      <c r="BK20" s="1019"/>
      <c r="BL20" s="1020"/>
    </row>
    <row r="21" spans="1:64" ht="15" customHeight="1">
      <c r="A21" s="1021"/>
      <c r="B21" s="1021"/>
      <c r="C21" s="1021"/>
      <c r="D21" s="1021"/>
      <c r="E21" s="1021"/>
      <c r="F21" s="1021"/>
      <c r="G21" s="1021"/>
      <c r="H21" s="1021"/>
      <c r="I21" s="1021"/>
      <c r="J21" s="1021"/>
      <c r="K21" s="1021"/>
      <c r="L21" s="1021"/>
      <c r="M21" s="1021"/>
      <c r="N21" s="1021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1021"/>
      <c r="AK21" s="1021"/>
      <c r="AL21" s="1021"/>
      <c r="AM21" s="1021"/>
      <c r="AN21" s="1021"/>
      <c r="AO21" s="1021"/>
      <c r="AP21" s="1021"/>
      <c r="AQ21" s="1021"/>
      <c r="AR21" s="1021"/>
      <c r="AS21" s="1021"/>
      <c r="AT21" s="1021"/>
      <c r="AU21" s="1021"/>
      <c r="AV21" s="1021"/>
      <c r="AW21" s="1021"/>
      <c r="AX21" s="1021"/>
      <c r="AY21" s="1021"/>
      <c r="AZ21" s="1021"/>
      <c r="BA21" s="1021"/>
      <c r="BB21" s="1021"/>
      <c r="BC21" s="1021"/>
      <c r="BD21" s="1021"/>
      <c r="BE21" s="1021"/>
      <c r="BF21" s="1021"/>
      <c r="BG21" s="1021"/>
      <c r="BH21" s="1021"/>
      <c r="BI21" s="1021"/>
      <c r="BJ21" s="1021"/>
      <c r="BK21" s="1021"/>
      <c r="BL21" s="1021"/>
    </row>
    <row r="22" spans="1:64" ht="15" customHeight="1">
      <c r="A22" s="1017"/>
      <c r="B22" s="1017"/>
      <c r="C22" s="1017"/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  <c r="O22" s="1017"/>
      <c r="P22" s="1017"/>
      <c r="Q22" s="1017"/>
      <c r="R22" s="1017"/>
      <c r="S22" s="1017"/>
      <c r="T22" s="1017"/>
      <c r="U22" s="1017"/>
      <c r="V22" s="1017"/>
      <c r="W22" s="1017"/>
      <c r="X22" s="1017"/>
      <c r="Y22" s="1017"/>
      <c r="Z22" s="1017"/>
      <c r="AA22" s="1017"/>
      <c r="AB22" s="1017"/>
      <c r="AC22" s="1017"/>
      <c r="AD22" s="1017"/>
      <c r="AE22" s="1017"/>
      <c r="AF22" s="1017"/>
      <c r="AG22" s="1017"/>
      <c r="AH22" s="1017"/>
      <c r="AI22" s="1017"/>
      <c r="AJ22" s="1017"/>
      <c r="AK22" s="1017"/>
      <c r="AL22" s="1017"/>
      <c r="AM22" s="1017"/>
      <c r="AN22" s="1017"/>
      <c r="AO22" s="1017"/>
      <c r="AP22" s="1017"/>
      <c r="AQ22" s="1017"/>
      <c r="AR22" s="1017"/>
      <c r="AS22" s="1017"/>
      <c r="AT22" s="1017"/>
      <c r="AU22" s="1017"/>
      <c r="AV22" s="1017"/>
      <c r="AW22" s="1017"/>
      <c r="AX22" s="1017"/>
      <c r="AY22" s="1017"/>
      <c r="AZ22" s="1017"/>
      <c r="BA22" s="1017"/>
      <c r="BB22" s="1017"/>
      <c r="BC22" s="1017"/>
      <c r="BD22" s="1017"/>
      <c r="BE22" s="1017"/>
      <c r="BF22" s="1017"/>
      <c r="BG22" s="1017"/>
      <c r="BH22" s="1017"/>
      <c r="BI22" s="1017"/>
      <c r="BJ22" s="1017"/>
      <c r="BK22" s="1017"/>
      <c r="BL22" s="1017"/>
    </row>
    <row r="23" spans="1:64" ht="15" customHeight="1">
      <c r="A23" s="1017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7"/>
      <c r="AO23" s="1017"/>
      <c r="AP23" s="1017"/>
      <c r="AQ23" s="1017"/>
      <c r="AR23" s="1017"/>
      <c r="AS23" s="1017"/>
      <c r="AT23" s="1017"/>
      <c r="AU23" s="1017"/>
      <c r="AV23" s="1017"/>
      <c r="AW23" s="1017"/>
      <c r="AX23" s="1017"/>
      <c r="AY23" s="1017"/>
      <c r="AZ23" s="1017"/>
      <c r="BA23" s="1017"/>
      <c r="BB23" s="1017"/>
      <c r="BC23" s="1017"/>
      <c r="BD23" s="1017"/>
      <c r="BE23" s="1017"/>
      <c r="BF23" s="1017"/>
      <c r="BG23" s="1017"/>
      <c r="BH23" s="1017"/>
      <c r="BI23" s="1017"/>
      <c r="BJ23" s="1017"/>
      <c r="BK23" s="1017"/>
      <c r="BL23" s="1017"/>
    </row>
    <row r="24" spans="1:64" ht="15" customHeight="1">
      <c r="A24" s="1017"/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7"/>
      <c r="BA24" s="1017"/>
      <c r="BB24" s="1017"/>
      <c r="BC24" s="1017"/>
      <c r="BD24" s="1017"/>
      <c r="BE24" s="1017"/>
      <c r="BF24" s="1017"/>
      <c r="BG24" s="1017"/>
      <c r="BH24" s="1017"/>
      <c r="BI24" s="1017"/>
      <c r="BJ24" s="1017"/>
      <c r="BK24" s="1017"/>
      <c r="BL24" s="1017"/>
    </row>
    <row r="25" spans="1:64" ht="15" customHeight="1" hidden="1">
      <c r="A25" s="1017"/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7"/>
      <c r="AC25" s="1017"/>
      <c r="AD25" s="1017"/>
      <c r="AE25" s="1017"/>
      <c r="AF25" s="1017"/>
      <c r="AG25" s="1017"/>
      <c r="AH25" s="1017"/>
      <c r="AI25" s="1017"/>
      <c r="AJ25" s="1017"/>
      <c r="AK25" s="1017"/>
      <c r="AL25" s="1017"/>
      <c r="AM25" s="1017"/>
      <c r="AN25" s="1017"/>
      <c r="AO25" s="1017"/>
      <c r="AP25" s="1017"/>
      <c r="AQ25" s="1017"/>
      <c r="AR25" s="1017"/>
      <c r="AS25" s="1017"/>
      <c r="AT25" s="1017"/>
      <c r="AU25" s="1017"/>
      <c r="AV25" s="1017"/>
      <c r="AW25" s="1017"/>
      <c r="AX25" s="1017"/>
      <c r="AY25" s="1017"/>
      <c r="AZ25" s="1017"/>
      <c r="BA25" s="1017"/>
      <c r="BB25" s="1017"/>
      <c r="BC25" s="1017"/>
      <c r="BD25" s="1017"/>
      <c r="BE25" s="1017"/>
      <c r="BF25" s="1017"/>
      <c r="BG25" s="1017"/>
      <c r="BH25" s="1017"/>
      <c r="BI25" s="1017"/>
      <c r="BJ25" s="1017"/>
      <c r="BK25" s="1017"/>
      <c r="BL25" s="1017"/>
    </row>
    <row r="26" spans="1:64" ht="15" customHeight="1" hidden="1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1017"/>
      <c r="AL26" s="1017"/>
      <c r="AM26" s="1017"/>
      <c r="AN26" s="1017"/>
      <c r="AO26" s="1017"/>
      <c r="AP26" s="1017"/>
      <c r="AQ26" s="1017"/>
      <c r="AR26" s="1017"/>
      <c r="AS26" s="1017"/>
      <c r="AT26" s="1017"/>
      <c r="AU26" s="1017"/>
      <c r="AV26" s="1017"/>
      <c r="AW26" s="1017"/>
      <c r="AX26" s="1017"/>
      <c r="AY26" s="1017"/>
      <c r="AZ26" s="1017"/>
      <c r="BA26" s="1017"/>
      <c r="BB26" s="1017"/>
      <c r="BC26" s="1017"/>
      <c r="BD26" s="1017"/>
      <c r="BE26" s="1017"/>
      <c r="BF26" s="1017"/>
      <c r="BG26" s="1017"/>
      <c r="BH26" s="1017"/>
      <c r="BI26" s="1017"/>
      <c r="BJ26" s="1017"/>
      <c r="BK26" s="1017"/>
      <c r="BL26" s="1017"/>
    </row>
    <row r="27" spans="1:64" ht="15" customHeight="1" hidden="1">
      <c r="A27" s="1017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7"/>
      <c r="AR27" s="1017"/>
      <c r="AS27" s="1017"/>
      <c r="AT27" s="1017"/>
      <c r="AU27" s="1017"/>
      <c r="AV27" s="1017"/>
      <c r="AW27" s="1017"/>
      <c r="AX27" s="1017"/>
      <c r="AY27" s="1017"/>
      <c r="AZ27" s="1017"/>
      <c r="BA27" s="1017"/>
      <c r="BB27" s="1017"/>
      <c r="BC27" s="1017"/>
      <c r="BD27" s="1017"/>
      <c r="BE27" s="1017"/>
      <c r="BF27" s="1017"/>
      <c r="BG27" s="1017"/>
      <c r="BH27" s="1017"/>
      <c r="BI27" s="1017"/>
      <c r="BJ27" s="1017"/>
      <c r="BK27" s="1017"/>
      <c r="BL27" s="1017"/>
    </row>
    <row r="28" spans="1:64" ht="15" customHeight="1" hidden="1">
      <c r="A28" s="1017"/>
      <c r="B28" s="1017"/>
      <c r="C28" s="1017"/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7"/>
      <c r="AO28" s="1017"/>
      <c r="AP28" s="1017"/>
      <c r="AQ28" s="1017"/>
      <c r="AR28" s="1017"/>
      <c r="AS28" s="1017"/>
      <c r="AT28" s="1017"/>
      <c r="AU28" s="1017"/>
      <c r="AV28" s="1017"/>
      <c r="AW28" s="1017"/>
      <c r="AX28" s="1017"/>
      <c r="AY28" s="1017"/>
      <c r="AZ28" s="1017"/>
      <c r="BA28" s="1017"/>
      <c r="BB28" s="1017"/>
      <c r="BC28" s="1017"/>
      <c r="BD28" s="1017"/>
      <c r="BE28" s="1017"/>
      <c r="BF28" s="1017"/>
      <c r="BG28" s="1017"/>
      <c r="BH28" s="1017"/>
      <c r="BI28" s="1017"/>
      <c r="BJ28" s="1017"/>
      <c r="BK28" s="1017"/>
      <c r="BL28" s="1017"/>
    </row>
    <row r="29" spans="1:64" ht="15" customHeight="1" hidden="1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7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7"/>
      <c r="AO29" s="1017"/>
      <c r="AP29" s="1017"/>
      <c r="AQ29" s="1017"/>
      <c r="AR29" s="1017"/>
      <c r="AS29" s="1017"/>
      <c r="AT29" s="1017"/>
      <c r="AU29" s="1017"/>
      <c r="AV29" s="1017"/>
      <c r="AW29" s="1017"/>
      <c r="AX29" s="1017"/>
      <c r="AY29" s="1017"/>
      <c r="AZ29" s="1017"/>
      <c r="BA29" s="1017"/>
      <c r="BB29" s="1017"/>
      <c r="BC29" s="1017"/>
      <c r="BD29" s="1017"/>
      <c r="BE29" s="1017"/>
      <c r="BF29" s="1017"/>
      <c r="BG29" s="1017"/>
      <c r="BH29" s="1017"/>
      <c r="BI29" s="1017"/>
      <c r="BJ29" s="1017"/>
      <c r="BK29" s="1017"/>
      <c r="BL29" s="1017"/>
    </row>
    <row r="30" spans="1:64" ht="15" customHeight="1" hidden="1">
      <c r="A30" s="1017"/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7"/>
      <c r="AO30" s="1017"/>
      <c r="AP30" s="1017"/>
      <c r="AQ30" s="1017"/>
      <c r="AR30" s="1017"/>
      <c r="AS30" s="1017"/>
      <c r="AT30" s="1017"/>
      <c r="AU30" s="1017"/>
      <c r="AV30" s="1017"/>
      <c r="AW30" s="1017"/>
      <c r="AX30" s="1017"/>
      <c r="AY30" s="1017"/>
      <c r="AZ30" s="1017"/>
      <c r="BA30" s="1017"/>
      <c r="BB30" s="1017"/>
      <c r="BC30" s="1017"/>
      <c r="BD30" s="1017"/>
      <c r="BE30" s="1017"/>
      <c r="BF30" s="1017"/>
      <c r="BG30" s="1017"/>
      <c r="BH30" s="1017"/>
      <c r="BI30" s="1017"/>
      <c r="BJ30" s="1017"/>
      <c r="BK30" s="1017"/>
      <c r="BL30" s="1017"/>
    </row>
    <row r="31" spans="1:64" ht="15" customHeight="1" hidden="1">
      <c r="A31" s="1017"/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7"/>
      <c r="AO31" s="1017"/>
      <c r="AP31" s="1017"/>
      <c r="AQ31" s="1017"/>
      <c r="AR31" s="1017"/>
      <c r="AS31" s="1017"/>
      <c r="AT31" s="1017"/>
      <c r="AU31" s="1017"/>
      <c r="AV31" s="1017"/>
      <c r="AW31" s="1017"/>
      <c r="AX31" s="1017"/>
      <c r="AY31" s="1017"/>
      <c r="AZ31" s="1017"/>
      <c r="BA31" s="1017"/>
      <c r="BB31" s="1017"/>
      <c r="BC31" s="1017"/>
      <c r="BD31" s="1017"/>
      <c r="BE31" s="1017"/>
      <c r="BF31" s="1017"/>
      <c r="BG31" s="1017"/>
      <c r="BH31" s="1017"/>
      <c r="BI31" s="1017"/>
      <c r="BJ31" s="1017"/>
      <c r="BK31" s="1017"/>
      <c r="BL31" s="1017"/>
    </row>
    <row r="32" spans="1:64" ht="15" customHeight="1" hidden="1">
      <c r="A32" s="1017"/>
      <c r="B32" s="1017"/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  <c r="AM32" s="1017"/>
      <c r="AN32" s="1017"/>
      <c r="AO32" s="1017"/>
      <c r="AP32" s="1017"/>
      <c r="AQ32" s="1017"/>
      <c r="AR32" s="1017"/>
      <c r="AS32" s="1017"/>
      <c r="AT32" s="1017"/>
      <c r="AU32" s="1017"/>
      <c r="AV32" s="1017"/>
      <c r="AW32" s="1017"/>
      <c r="AX32" s="1017"/>
      <c r="AY32" s="1017"/>
      <c r="AZ32" s="1017"/>
      <c r="BA32" s="1017"/>
      <c r="BB32" s="1017"/>
      <c r="BC32" s="1017"/>
      <c r="BD32" s="1017"/>
      <c r="BE32" s="1017"/>
      <c r="BF32" s="1017"/>
      <c r="BG32" s="1017"/>
      <c r="BH32" s="1017"/>
      <c r="BI32" s="1017"/>
      <c r="BJ32" s="1017"/>
      <c r="BK32" s="1017"/>
      <c r="BL32" s="1017"/>
    </row>
    <row r="33" spans="1:64" ht="15" customHeight="1" hidden="1">
      <c r="A33" s="1017"/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7"/>
      <c r="AG33" s="1017"/>
      <c r="AH33" s="1017"/>
      <c r="AI33" s="1017"/>
      <c r="AJ33" s="1017"/>
      <c r="AK33" s="1017"/>
      <c r="AL33" s="1017"/>
      <c r="AM33" s="1017"/>
      <c r="AN33" s="1017"/>
      <c r="AO33" s="1017"/>
      <c r="AP33" s="1017"/>
      <c r="AQ33" s="1017"/>
      <c r="AR33" s="1017"/>
      <c r="AS33" s="1017"/>
      <c r="AT33" s="1017"/>
      <c r="AU33" s="1017"/>
      <c r="AV33" s="1017"/>
      <c r="AW33" s="1017"/>
      <c r="AX33" s="1017"/>
      <c r="AY33" s="1017"/>
      <c r="AZ33" s="1017"/>
      <c r="BA33" s="1017"/>
      <c r="BB33" s="1017"/>
      <c r="BC33" s="1017"/>
      <c r="BD33" s="1017"/>
      <c r="BE33" s="1017"/>
      <c r="BF33" s="1017"/>
      <c r="BG33" s="1017"/>
      <c r="BH33" s="1017"/>
      <c r="BI33" s="1017"/>
      <c r="BJ33" s="1017"/>
      <c r="BK33" s="1017"/>
      <c r="BL33" s="1017"/>
    </row>
    <row r="34" spans="1:64" ht="15" customHeight="1" hidden="1">
      <c r="A34" s="1017"/>
      <c r="B34" s="1017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B34" s="1017"/>
      <c r="BC34" s="1017"/>
      <c r="BD34" s="1017"/>
      <c r="BE34" s="1017"/>
      <c r="BF34" s="1017"/>
      <c r="BG34" s="1017"/>
      <c r="BH34" s="1017"/>
      <c r="BI34" s="1017"/>
      <c r="BJ34" s="1017"/>
      <c r="BK34" s="1017"/>
      <c r="BL34" s="1017"/>
    </row>
    <row r="35" spans="1:64" ht="15" customHeight="1" hidden="1">
      <c r="A35" s="1017"/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  <c r="Q35" s="1017"/>
      <c r="R35" s="1017"/>
      <c r="S35" s="1017"/>
      <c r="T35" s="1017"/>
      <c r="U35" s="1017"/>
      <c r="V35" s="1017"/>
      <c r="W35" s="1017"/>
      <c r="X35" s="1017"/>
      <c r="Y35" s="1017"/>
      <c r="Z35" s="1017"/>
      <c r="AA35" s="1017"/>
      <c r="AB35" s="1017"/>
      <c r="AC35" s="1017"/>
      <c r="AD35" s="1017"/>
      <c r="AE35" s="1017"/>
      <c r="AF35" s="1017"/>
      <c r="AG35" s="1017"/>
      <c r="AH35" s="1017"/>
      <c r="AI35" s="1017"/>
      <c r="AJ35" s="1017"/>
      <c r="AK35" s="1017"/>
      <c r="AL35" s="1017"/>
      <c r="AM35" s="1017"/>
      <c r="AN35" s="1017"/>
      <c r="AO35" s="1017"/>
      <c r="AP35" s="1017"/>
      <c r="AQ35" s="1017"/>
      <c r="AR35" s="1017"/>
      <c r="AS35" s="1017"/>
      <c r="AT35" s="1017"/>
      <c r="AU35" s="1017"/>
      <c r="AV35" s="1017"/>
      <c r="AW35" s="1017"/>
      <c r="AX35" s="1017"/>
      <c r="AY35" s="1017"/>
      <c r="AZ35" s="1017"/>
      <c r="BA35" s="1017"/>
      <c r="BB35" s="1017"/>
      <c r="BC35" s="1017"/>
      <c r="BD35" s="1017"/>
      <c r="BE35" s="1017"/>
      <c r="BF35" s="1017"/>
      <c r="BG35" s="1017"/>
      <c r="BH35" s="1017"/>
      <c r="BI35" s="1017"/>
      <c r="BJ35" s="1017"/>
      <c r="BK35" s="1017"/>
      <c r="BL35" s="1017"/>
    </row>
    <row r="36" spans="1:64" ht="15" customHeight="1">
      <c r="A36" s="1017"/>
      <c r="B36" s="1017"/>
      <c r="C36" s="1017"/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1017"/>
      <c r="AG36" s="1017"/>
      <c r="AH36" s="1017"/>
      <c r="AI36" s="1017"/>
      <c r="AJ36" s="1017"/>
      <c r="AK36" s="1017"/>
      <c r="AL36" s="1017"/>
      <c r="AM36" s="1017"/>
      <c r="AN36" s="1017"/>
      <c r="AO36" s="1017"/>
      <c r="AP36" s="1017"/>
      <c r="AQ36" s="1017"/>
      <c r="AR36" s="1017"/>
      <c r="AS36" s="1017"/>
      <c r="AT36" s="1017"/>
      <c r="AU36" s="1017"/>
      <c r="AV36" s="1017"/>
      <c r="AW36" s="1017"/>
      <c r="AX36" s="1017"/>
      <c r="AY36" s="1017"/>
      <c r="AZ36" s="1017"/>
      <c r="BA36" s="1017"/>
      <c r="BB36" s="1017"/>
      <c r="BC36" s="1017"/>
      <c r="BD36" s="1017"/>
      <c r="BE36" s="1017"/>
      <c r="BF36" s="1017"/>
      <c r="BG36" s="1017"/>
      <c r="BH36" s="1017"/>
      <c r="BI36" s="1017"/>
      <c r="BJ36" s="1017"/>
      <c r="BK36" s="1017"/>
      <c r="BL36" s="1017"/>
    </row>
    <row r="37" spans="1:64" ht="15" customHeight="1">
      <c r="A37" s="1017"/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017"/>
      <c r="AJ37" s="1017"/>
      <c r="AK37" s="1017"/>
      <c r="AL37" s="1017"/>
      <c r="AM37" s="1017"/>
      <c r="AN37" s="1017"/>
      <c r="AO37" s="1017"/>
      <c r="AP37" s="1017"/>
      <c r="AQ37" s="1017"/>
      <c r="AR37" s="1017"/>
      <c r="AS37" s="1017"/>
      <c r="AT37" s="1017"/>
      <c r="AU37" s="1017"/>
      <c r="AV37" s="1017"/>
      <c r="AW37" s="1017"/>
      <c r="AX37" s="1017"/>
      <c r="AY37" s="1017"/>
      <c r="AZ37" s="1017"/>
      <c r="BA37" s="1017"/>
      <c r="BB37" s="1017"/>
      <c r="BC37" s="1017"/>
      <c r="BD37" s="1017"/>
      <c r="BE37" s="1017"/>
      <c r="BF37" s="1017"/>
      <c r="BG37" s="1017"/>
      <c r="BH37" s="1017"/>
      <c r="BI37" s="1017"/>
      <c r="BJ37" s="1017"/>
      <c r="BK37" s="1017"/>
      <c r="BL37" s="1017"/>
    </row>
    <row r="41" spans="1:47" ht="12.75">
      <c r="A41" s="23" t="s">
        <v>439</v>
      </c>
      <c r="B41" s="19"/>
      <c r="C41" s="19"/>
      <c r="D41" s="19"/>
      <c r="E41" s="19"/>
      <c r="F41" s="19"/>
      <c r="G41" s="19"/>
      <c r="H41" s="19"/>
      <c r="I41" s="19"/>
      <c r="J41" s="19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19"/>
      <c r="Z41" s="19"/>
      <c r="AA41" s="490" t="s">
        <v>305</v>
      </c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</row>
    <row r="42" spans="1:47" s="37" customFormat="1" ht="10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493" t="s">
        <v>440</v>
      </c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31"/>
      <c r="Z42" s="31"/>
      <c r="AA42" s="493" t="s">
        <v>441</v>
      </c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</row>
    <row r="43" ht="3" customHeight="1"/>
    <row r="44" spans="1:49" ht="12.75">
      <c r="A44" s="23" t="s">
        <v>693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19"/>
      <c r="AB44" s="19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</row>
    <row r="45" spans="1:49" ht="12.75">
      <c r="A45" s="35" t="s">
        <v>444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93" t="s">
        <v>440</v>
      </c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31"/>
      <c r="AB45" s="31"/>
      <c r="AC45" s="493" t="s">
        <v>441</v>
      </c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</row>
    <row r="46" ht="3" customHeight="1"/>
    <row r="47" spans="1:47" ht="12.75">
      <c r="A47" s="23" t="s">
        <v>686</v>
      </c>
      <c r="B47" s="19"/>
      <c r="C47" s="19"/>
      <c r="D47" s="19"/>
      <c r="E47" s="19"/>
      <c r="F47" s="19"/>
      <c r="G47" s="19"/>
      <c r="H47" s="19"/>
      <c r="I47" s="19"/>
      <c r="J47" s="19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19"/>
      <c r="Z47" s="19"/>
      <c r="AA47" s="490" t="s">
        <v>1080</v>
      </c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</row>
    <row r="48" spans="1:47" ht="12.75">
      <c r="A48" s="23" t="s">
        <v>687</v>
      </c>
      <c r="B48" s="31"/>
      <c r="C48" s="31"/>
      <c r="D48" s="31"/>
      <c r="E48" s="31"/>
      <c r="F48" s="31"/>
      <c r="G48" s="31"/>
      <c r="H48" s="31"/>
      <c r="I48" s="31"/>
      <c r="J48" s="31"/>
      <c r="K48" s="493" t="s">
        <v>440</v>
      </c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31"/>
      <c r="Z48" s="31"/>
      <c r="AA48" s="493" t="s">
        <v>441</v>
      </c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</row>
    <row r="49" ht="3" customHeight="1" thickBot="1"/>
    <row r="50" spans="5:64" ht="13.5">
      <c r="E50" s="18"/>
      <c r="G50" s="36" t="s">
        <v>688</v>
      </c>
      <c r="BA50" s="2" t="s">
        <v>694</v>
      </c>
      <c r="BC50" s="1011"/>
      <c r="BD50" s="1012"/>
      <c r="BE50" s="1012"/>
      <c r="BF50" s="1012"/>
      <c r="BG50" s="1012"/>
      <c r="BH50" s="1012"/>
      <c r="BI50" s="1012"/>
      <c r="BJ50" s="1012"/>
      <c r="BK50" s="1012"/>
      <c r="BL50" s="1013"/>
    </row>
    <row r="51" spans="53:64" ht="12.75">
      <c r="BA51" s="2" t="s">
        <v>695</v>
      </c>
      <c r="BC51" s="1014"/>
      <c r="BD51" s="1015"/>
      <c r="BE51" s="1015"/>
      <c r="BF51" s="1015"/>
      <c r="BG51" s="1015"/>
      <c r="BH51" s="1015"/>
      <c r="BI51" s="1015"/>
      <c r="BJ51" s="1015"/>
      <c r="BK51" s="1015"/>
      <c r="BL51" s="1016"/>
    </row>
    <row r="52" spans="1:64" ht="13.5" thickBot="1">
      <c r="A52" s="1007"/>
      <c r="B52" s="1007"/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  <c r="N52" s="1007"/>
      <c r="O52" s="1007"/>
      <c r="P52" s="1007"/>
      <c r="Q52" s="1007"/>
      <c r="R52" s="1007"/>
      <c r="S52" s="1007"/>
      <c r="T52" s="1007"/>
      <c r="U52" s="1007"/>
      <c r="V52" s="1007"/>
      <c r="W52" s="1007"/>
      <c r="X52" s="1007"/>
      <c r="Y52" s="1007"/>
      <c r="Z52" s="1007"/>
      <c r="AA52" s="1007"/>
      <c r="AB52" s="1007"/>
      <c r="AC52" s="1007"/>
      <c r="AD52" s="1007"/>
      <c r="AE52" s="1007"/>
      <c r="AF52" s="1007"/>
      <c r="AG52" s="1007"/>
      <c r="AH52" s="1007"/>
      <c r="AI52" s="1007"/>
      <c r="AJ52" s="1007"/>
      <c r="AK52" s="1007"/>
      <c r="AL52" s="1007"/>
      <c r="AM52" s="1007"/>
      <c r="AN52" s="1007"/>
      <c r="AO52" s="1007"/>
      <c r="AP52" s="1007"/>
      <c r="AQ52" s="1007"/>
      <c r="AR52" s="1007"/>
      <c r="AS52" s="1007"/>
      <c r="AT52" s="1007"/>
      <c r="AU52" s="1007"/>
      <c r="AV52" s="1007"/>
      <c r="BA52" s="2" t="s">
        <v>696</v>
      </c>
      <c r="BC52" s="1008"/>
      <c r="BD52" s="1009"/>
      <c r="BE52" s="1009"/>
      <c r="BF52" s="1009"/>
      <c r="BG52" s="1009"/>
      <c r="BH52" s="1009"/>
      <c r="BI52" s="1009"/>
      <c r="BJ52" s="1009"/>
      <c r="BK52" s="1009"/>
      <c r="BL52" s="1010"/>
    </row>
    <row r="53" spans="1:48" s="24" customFormat="1" ht="10.5">
      <c r="A53" s="495" t="s">
        <v>697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</row>
    <row r="54" s="31" customFormat="1" ht="3" customHeight="1"/>
    <row r="55" spans="1:64" s="31" customFormat="1" ht="12.75">
      <c r="A55" s="23" t="s">
        <v>439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18"/>
      <c r="AE55" s="18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19"/>
      <c r="AR55" s="19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</row>
    <row r="56" spans="1:64" s="31" customFormat="1" ht="12.75">
      <c r="A56" s="17" t="s">
        <v>689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93" t="s">
        <v>690</v>
      </c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18"/>
      <c r="AE56" s="18"/>
      <c r="AF56" s="493" t="s">
        <v>440</v>
      </c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S56" s="493" t="s">
        <v>441</v>
      </c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</row>
    <row r="57" s="18" customFormat="1" ht="3" customHeight="1"/>
    <row r="58" spans="1:64" s="20" customFormat="1" ht="12.75">
      <c r="A58" s="23" t="s">
        <v>691</v>
      </c>
      <c r="B58" s="18"/>
      <c r="C58" s="18"/>
      <c r="D58" s="18"/>
      <c r="E58" s="18"/>
      <c r="F58" s="18"/>
      <c r="G58" s="18"/>
      <c r="H58" s="18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18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19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0"/>
      <c r="AW58" s="490"/>
      <c r="AX58" s="18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</row>
    <row r="59" spans="1:64" s="20" customFormat="1" ht="10.5">
      <c r="A59" s="31"/>
      <c r="B59" s="31"/>
      <c r="C59" s="31"/>
      <c r="D59" s="31"/>
      <c r="E59" s="31"/>
      <c r="F59" s="31"/>
      <c r="G59" s="31"/>
      <c r="H59" s="31"/>
      <c r="I59" s="493" t="s">
        <v>690</v>
      </c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31"/>
      <c r="W59" s="493" t="s">
        <v>440</v>
      </c>
      <c r="X59" s="493"/>
      <c r="Y59" s="493"/>
      <c r="Z59" s="493"/>
      <c r="AA59" s="493"/>
      <c r="AB59" s="493"/>
      <c r="AC59" s="493"/>
      <c r="AD59" s="493"/>
      <c r="AE59" s="493"/>
      <c r="AF59" s="493"/>
      <c r="AG59" s="31"/>
      <c r="AH59" s="493" t="s">
        <v>441</v>
      </c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31"/>
      <c r="AY59" s="493" t="s">
        <v>692</v>
      </c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</row>
    <row r="60" s="31" customFormat="1" ht="3" customHeight="1"/>
    <row r="61" spans="2:25" s="18" customFormat="1" ht="12.75">
      <c r="B61" s="21" t="s">
        <v>442</v>
      </c>
      <c r="C61" s="405"/>
      <c r="D61" s="405"/>
      <c r="E61" s="405"/>
      <c r="F61" s="17" t="s">
        <v>443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395</v>
      </c>
      <c r="V61" s="396"/>
      <c r="W61" s="396"/>
      <c r="X61" s="396"/>
      <c r="Y61" s="17" t="s">
        <v>379</v>
      </c>
    </row>
    <row r="62" s="19" customFormat="1" ht="12.75"/>
  </sheetData>
  <mergeCells count="72">
    <mergeCell ref="A4:BB4"/>
    <mergeCell ref="A5:BB6"/>
    <mergeCell ref="BC6:BL6"/>
    <mergeCell ref="BC7:BL7"/>
    <mergeCell ref="U8:AE8"/>
    <mergeCell ref="AH8:AJ8"/>
    <mergeCell ref="BC8:BL8"/>
    <mergeCell ref="R9:AR9"/>
    <mergeCell ref="BC9:BL9"/>
    <mergeCell ref="R10:AR10"/>
    <mergeCell ref="BC10:BL10"/>
    <mergeCell ref="R11:AR11"/>
    <mergeCell ref="BC11:BL11"/>
    <mergeCell ref="BC16:BL16"/>
    <mergeCell ref="BC17:BL17"/>
    <mergeCell ref="A19:BL19"/>
    <mergeCell ref="BC12:BL13"/>
    <mergeCell ref="R14:AR14"/>
    <mergeCell ref="BC14:BL14"/>
    <mergeCell ref="BC15:BL15"/>
    <mergeCell ref="A20:BL20"/>
    <mergeCell ref="A21:BL21"/>
    <mergeCell ref="A22:BL22"/>
    <mergeCell ref="A23:BL23"/>
    <mergeCell ref="A24:BL24"/>
    <mergeCell ref="A25:BL25"/>
    <mergeCell ref="A26:BL26"/>
    <mergeCell ref="A27:BL27"/>
    <mergeCell ref="A28:BL28"/>
    <mergeCell ref="A29:BL29"/>
    <mergeCell ref="A30:BL30"/>
    <mergeCell ref="A31:BL31"/>
    <mergeCell ref="A32:BL32"/>
    <mergeCell ref="A33:BL33"/>
    <mergeCell ref="A34:BL34"/>
    <mergeCell ref="A35:BL35"/>
    <mergeCell ref="A36:BL36"/>
    <mergeCell ref="A37:BL37"/>
    <mergeCell ref="K41:X41"/>
    <mergeCell ref="AA41:AU41"/>
    <mergeCell ref="K42:X42"/>
    <mergeCell ref="AA42:AU42"/>
    <mergeCell ref="P44:Z44"/>
    <mergeCell ref="AC44:AW44"/>
    <mergeCell ref="P45:Z45"/>
    <mergeCell ref="AC45:AW45"/>
    <mergeCell ref="K47:X47"/>
    <mergeCell ref="AA47:AU47"/>
    <mergeCell ref="K48:X48"/>
    <mergeCell ref="AA48:AU48"/>
    <mergeCell ref="BC50:BL50"/>
    <mergeCell ref="BC51:BL51"/>
    <mergeCell ref="A52:AV52"/>
    <mergeCell ref="BC52:BL52"/>
    <mergeCell ref="A53:AV53"/>
    <mergeCell ref="O55:AC55"/>
    <mergeCell ref="AF55:AP55"/>
    <mergeCell ref="AS55:BL55"/>
    <mergeCell ref="AH59:AW59"/>
    <mergeCell ref="AY59:BL59"/>
    <mergeCell ref="O56:AC56"/>
    <mergeCell ref="AF56:AP56"/>
    <mergeCell ref="AS56:BL56"/>
    <mergeCell ref="I58:U58"/>
    <mergeCell ref="W58:AF58"/>
    <mergeCell ref="AH58:AW58"/>
    <mergeCell ref="AY58:BL58"/>
    <mergeCell ref="C61:E61"/>
    <mergeCell ref="H61:S61"/>
    <mergeCell ref="V61:X61"/>
    <mergeCell ref="I59:U59"/>
    <mergeCell ref="W59:AF59"/>
  </mergeCells>
  <printOptions/>
  <pageMargins left="0.75" right="0.04" top="0.33" bottom="0.3" header="0.18" footer="0.1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L62"/>
  <sheetViews>
    <sheetView view="pageBreakPreview" zoomScale="120" zoomScaleSheetLayoutView="120" zoomScalePageLayoutView="0" workbookViewId="0" topLeftCell="A4">
      <selection activeCell="A24" sqref="A24:BL24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3" customFormat="1" ht="11.25">
      <c r="BL1" s="34" t="s">
        <v>547</v>
      </c>
    </row>
    <row r="2" s="33" customFormat="1" ht="11.25">
      <c r="BL2" s="34" t="s">
        <v>673</v>
      </c>
    </row>
    <row r="4" spans="1:64" s="9" customFormat="1" ht="15.75">
      <c r="A4" s="1034" t="s">
        <v>675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  <c r="AT4" s="1034"/>
      <c r="AU4" s="1034"/>
      <c r="AV4" s="1034"/>
      <c r="AW4" s="1034"/>
      <c r="AX4" s="1034"/>
      <c r="AY4" s="1034"/>
      <c r="AZ4" s="1034"/>
      <c r="BA4" s="1034"/>
      <c r="BB4" s="1034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9" customFormat="1" ht="3" customHeight="1">
      <c r="A5" s="1035" t="s">
        <v>676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 thickBot="1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6" t="s">
        <v>380</v>
      </c>
      <c r="BD6" s="1037"/>
      <c r="BE6" s="1037"/>
      <c r="BF6" s="1037"/>
      <c r="BG6" s="1037"/>
      <c r="BH6" s="1037"/>
      <c r="BI6" s="1037"/>
      <c r="BJ6" s="1037"/>
      <c r="BK6" s="1037"/>
      <c r="BL6" s="1038"/>
    </row>
    <row r="7" spans="53:64" ht="12.75">
      <c r="BA7" s="2" t="s">
        <v>377</v>
      </c>
      <c r="BC7" s="1039" t="s">
        <v>674</v>
      </c>
      <c r="BD7" s="1040"/>
      <c r="BE7" s="1040"/>
      <c r="BF7" s="1040"/>
      <c r="BG7" s="1040"/>
      <c r="BH7" s="1040"/>
      <c r="BI7" s="1040"/>
      <c r="BJ7" s="1040"/>
      <c r="BK7" s="1040"/>
      <c r="BL7" s="1041"/>
    </row>
    <row r="8" spans="20:64" ht="12.75">
      <c r="T8" s="2" t="s">
        <v>382</v>
      </c>
      <c r="U8" s="1029" t="s">
        <v>1075</v>
      </c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G8" s="3" t="s">
        <v>395</v>
      </c>
      <c r="AH8" s="540" t="s">
        <v>1076</v>
      </c>
      <c r="AI8" s="540"/>
      <c r="AJ8" s="540"/>
      <c r="AK8" s="4" t="s">
        <v>379</v>
      </c>
      <c r="AL8" s="4"/>
      <c r="AO8" s="4"/>
      <c r="AP8" s="4"/>
      <c r="AQ8" s="4"/>
      <c r="BA8" s="2" t="s">
        <v>381</v>
      </c>
      <c r="BC8" s="999" t="s">
        <v>300</v>
      </c>
      <c r="BD8" s="534"/>
      <c r="BE8" s="534"/>
      <c r="BF8" s="534"/>
      <c r="BG8" s="534"/>
      <c r="BH8" s="534"/>
      <c r="BI8" s="534"/>
      <c r="BJ8" s="534"/>
      <c r="BK8" s="534"/>
      <c r="BL8" s="535"/>
    </row>
    <row r="9" spans="1:64" ht="27" customHeight="1">
      <c r="A9" s="4" t="s">
        <v>677</v>
      </c>
      <c r="R9" s="1033" t="s">
        <v>1077</v>
      </c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3"/>
      <c r="AL9" s="1033"/>
      <c r="AM9" s="1033"/>
      <c r="AN9" s="1033"/>
      <c r="AO9" s="1033"/>
      <c r="AP9" s="1033"/>
      <c r="AQ9" s="1033"/>
      <c r="AR9" s="1033"/>
      <c r="BA9" s="2" t="s">
        <v>378</v>
      </c>
      <c r="BC9" s="999" t="s">
        <v>301</v>
      </c>
      <c r="BD9" s="534"/>
      <c r="BE9" s="534"/>
      <c r="BF9" s="534"/>
      <c r="BG9" s="534"/>
      <c r="BH9" s="534"/>
      <c r="BI9" s="534"/>
      <c r="BJ9" s="534"/>
      <c r="BK9" s="534"/>
      <c r="BL9" s="535"/>
    </row>
    <row r="10" spans="1:64" ht="12.75">
      <c r="A10" s="4" t="s">
        <v>678</v>
      </c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1"/>
      <c r="AL10" s="1031"/>
      <c r="AM10" s="1031"/>
      <c r="AN10" s="1031"/>
      <c r="AO10" s="1031"/>
      <c r="AP10" s="1031"/>
      <c r="AQ10" s="1031"/>
      <c r="AR10" s="1031"/>
      <c r="BA10" s="2"/>
      <c r="BC10" s="999"/>
      <c r="BD10" s="534"/>
      <c r="BE10" s="534"/>
      <c r="BF10" s="534"/>
      <c r="BG10" s="534"/>
      <c r="BH10" s="534"/>
      <c r="BI10" s="534"/>
      <c r="BJ10" s="534"/>
      <c r="BK10" s="534"/>
      <c r="BL10" s="535"/>
    </row>
    <row r="11" spans="1:64" ht="12.75">
      <c r="A11" s="4" t="s">
        <v>679</v>
      </c>
      <c r="R11" s="1032" t="s">
        <v>1078</v>
      </c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032"/>
      <c r="AM11" s="1032"/>
      <c r="AN11" s="1032"/>
      <c r="AO11" s="1032"/>
      <c r="AP11" s="1032"/>
      <c r="AQ11" s="1032"/>
      <c r="AR11" s="1032"/>
      <c r="BA11" s="2" t="s">
        <v>421</v>
      </c>
      <c r="BC11" s="999" t="s">
        <v>302</v>
      </c>
      <c r="BD11" s="534"/>
      <c r="BE11" s="534"/>
      <c r="BF11" s="534"/>
      <c r="BG11" s="534"/>
      <c r="BH11" s="534"/>
      <c r="BI11" s="534"/>
      <c r="BJ11" s="534"/>
      <c r="BK11" s="534"/>
      <c r="BL11" s="535"/>
    </row>
    <row r="12" spans="1:64" ht="12.75">
      <c r="A12" s="4" t="s">
        <v>680</v>
      </c>
      <c r="AM12" s="4"/>
      <c r="AN12" s="4"/>
      <c r="AO12" s="4"/>
      <c r="AP12" s="4"/>
      <c r="AQ12" s="4"/>
      <c r="BA12" s="2"/>
      <c r="BC12" s="1025"/>
      <c r="BD12" s="1026"/>
      <c r="BE12" s="1026"/>
      <c r="BF12" s="1026"/>
      <c r="BG12" s="1026"/>
      <c r="BH12" s="1026"/>
      <c r="BI12" s="1026"/>
      <c r="BJ12" s="1026"/>
      <c r="BK12" s="1026"/>
      <c r="BL12" s="1027"/>
    </row>
    <row r="13" spans="1:64" ht="12.75">
      <c r="A13" s="4" t="s">
        <v>681</v>
      </c>
      <c r="AM13" s="4"/>
      <c r="AN13" s="4"/>
      <c r="AO13" s="4"/>
      <c r="AP13" s="4"/>
      <c r="AQ13" s="4"/>
      <c r="BA13" s="2" t="s">
        <v>378</v>
      </c>
      <c r="BC13" s="1028"/>
      <c r="BD13" s="1029"/>
      <c r="BE13" s="1029"/>
      <c r="BF13" s="1029"/>
      <c r="BG13" s="1029"/>
      <c r="BH13" s="1029"/>
      <c r="BI13" s="1029"/>
      <c r="BJ13" s="1029"/>
      <c r="BK13" s="1029"/>
      <c r="BL13" s="1030"/>
    </row>
    <row r="14" spans="1:64" ht="12.75">
      <c r="A14" s="4" t="s">
        <v>682</v>
      </c>
      <c r="H14" s="5"/>
      <c r="I14" s="5"/>
      <c r="J14" s="5"/>
      <c r="K14" s="5"/>
      <c r="L14" s="5"/>
      <c r="M14" s="12"/>
      <c r="N14" s="12"/>
      <c r="O14" s="12"/>
      <c r="P14" s="12"/>
      <c r="Q14" s="12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1"/>
      <c r="AN14" s="1031"/>
      <c r="AO14" s="1031"/>
      <c r="AP14" s="1031"/>
      <c r="AQ14" s="1031"/>
      <c r="AR14" s="1031"/>
      <c r="AS14" s="5"/>
      <c r="AT14" s="5"/>
      <c r="BA14" s="2" t="s">
        <v>456</v>
      </c>
      <c r="BC14" s="1028" t="s">
        <v>445</v>
      </c>
      <c r="BD14" s="1029"/>
      <c r="BE14" s="1029"/>
      <c r="BF14" s="1029"/>
      <c r="BG14" s="1029"/>
      <c r="BH14" s="1029"/>
      <c r="BI14" s="1029"/>
      <c r="BJ14" s="1029"/>
      <c r="BK14" s="1029"/>
      <c r="BL14" s="1030"/>
    </row>
    <row r="15" spans="1:64" ht="12.75">
      <c r="A15" s="4" t="s">
        <v>685</v>
      </c>
      <c r="BA15" s="2"/>
      <c r="BC15" s="999"/>
      <c r="BD15" s="534"/>
      <c r="BE15" s="534"/>
      <c r="BF15" s="534"/>
      <c r="BG15" s="534"/>
      <c r="BH15" s="534"/>
      <c r="BI15" s="534"/>
      <c r="BJ15" s="534"/>
      <c r="BK15" s="534"/>
      <c r="BL15" s="535"/>
    </row>
    <row r="16" spans="1:64" ht="12.75">
      <c r="A16" s="4"/>
      <c r="AZ16" s="2"/>
      <c r="BA16" s="2" t="s">
        <v>683</v>
      </c>
      <c r="BC16" s="999" t="s">
        <v>684</v>
      </c>
      <c r="BD16" s="534"/>
      <c r="BE16" s="534"/>
      <c r="BF16" s="534"/>
      <c r="BG16" s="534"/>
      <c r="BH16" s="534"/>
      <c r="BI16" s="534"/>
      <c r="BJ16" s="534"/>
      <c r="BK16" s="534"/>
      <c r="BL16" s="535"/>
    </row>
    <row r="17" spans="1:64" ht="13.5" thickBot="1">
      <c r="A17" s="4" t="s">
        <v>1050</v>
      </c>
      <c r="BA17" s="2" t="s">
        <v>383</v>
      </c>
      <c r="BC17" s="1022" t="s">
        <v>384</v>
      </c>
      <c r="BD17" s="1023"/>
      <c r="BE17" s="1023"/>
      <c r="BF17" s="1023"/>
      <c r="BG17" s="1023"/>
      <c r="BH17" s="1023"/>
      <c r="BI17" s="1023"/>
      <c r="BJ17" s="1023"/>
      <c r="BK17" s="1023"/>
      <c r="BL17" s="1024"/>
    </row>
    <row r="19" spans="1:64" ht="34.5" customHeight="1">
      <c r="A19" s="1042" t="s">
        <v>297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  <c r="BA19" s="1042"/>
      <c r="BB19" s="1042"/>
      <c r="BC19" s="1042"/>
      <c r="BD19" s="1042"/>
      <c r="BE19" s="1042"/>
      <c r="BF19" s="1042"/>
      <c r="BG19" s="1042"/>
      <c r="BH19" s="1042"/>
      <c r="BI19" s="1042"/>
      <c r="BJ19" s="1042"/>
      <c r="BK19" s="1042"/>
      <c r="BL19" s="1042"/>
    </row>
    <row r="20" spans="1:64" ht="27.75" customHeight="1" hidden="1">
      <c r="A20" s="1021" t="s">
        <v>298</v>
      </c>
      <c r="B20" s="1021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  <c r="BA20" s="1021"/>
      <c r="BB20" s="1021"/>
      <c r="BC20" s="1021"/>
      <c r="BD20" s="1021"/>
      <c r="BE20" s="1021"/>
      <c r="BF20" s="1021"/>
      <c r="BG20" s="1021"/>
      <c r="BH20" s="1021"/>
      <c r="BI20" s="1021"/>
      <c r="BJ20" s="1021"/>
      <c r="BK20" s="1021"/>
      <c r="BL20" s="1021"/>
    </row>
    <row r="21" spans="1:64" ht="20.25" customHeight="1">
      <c r="A21" s="1018" t="s">
        <v>299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19"/>
      <c r="BD21" s="1019"/>
      <c r="BE21" s="1019"/>
      <c r="BF21" s="1019"/>
      <c r="BG21" s="1019"/>
      <c r="BH21" s="1019"/>
      <c r="BI21" s="1019"/>
      <c r="BJ21" s="1019"/>
      <c r="BK21" s="1019"/>
      <c r="BL21" s="1020"/>
    </row>
    <row r="22" spans="1:64" ht="15" customHeight="1">
      <c r="A22" s="1021"/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1021"/>
      <c r="Y22" s="1021"/>
      <c r="Z22" s="1021"/>
      <c r="AA22" s="1021"/>
      <c r="AB22" s="1021"/>
      <c r="AC22" s="1021"/>
      <c r="AD22" s="1021"/>
      <c r="AE22" s="1021"/>
      <c r="AF22" s="1021"/>
      <c r="AG22" s="1021"/>
      <c r="AH22" s="1021"/>
      <c r="AI22" s="1021"/>
      <c r="AJ22" s="1021"/>
      <c r="AK22" s="1021"/>
      <c r="AL22" s="1021"/>
      <c r="AM22" s="1021"/>
      <c r="AN22" s="1021"/>
      <c r="AO22" s="1021"/>
      <c r="AP22" s="1021"/>
      <c r="AQ22" s="1021"/>
      <c r="AR22" s="1021"/>
      <c r="AS22" s="1021"/>
      <c r="AT22" s="1021"/>
      <c r="AU22" s="1021"/>
      <c r="AV22" s="1021"/>
      <c r="AW22" s="1021"/>
      <c r="AX22" s="1021"/>
      <c r="AY22" s="1021"/>
      <c r="AZ22" s="1021"/>
      <c r="BA22" s="1021"/>
      <c r="BB22" s="1021"/>
      <c r="BC22" s="1021"/>
      <c r="BD22" s="1021"/>
      <c r="BE22" s="1021"/>
      <c r="BF22" s="1021"/>
      <c r="BG22" s="1021"/>
      <c r="BH22" s="1021"/>
      <c r="BI22" s="1021"/>
      <c r="BJ22" s="1021"/>
      <c r="BK22" s="1021"/>
      <c r="BL22" s="1021"/>
    </row>
    <row r="23" spans="1:64" ht="15" customHeight="1">
      <c r="A23" s="1017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7"/>
      <c r="AO23" s="1017"/>
      <c r="AP23" s="1017"/>
      <c r="AQ23" s="1017"/>
      <c r="AR23" s="1017"/>
      <c r="AS23" s="1017"/>
      <c r="AT23" s="1017"/>
      <c r="AU23" s="1017"/>
      <c r="AV23" s="1017"/>
      <c r="AW23" s="1017"/>
      <c r="AX23" s="1017"/>
      <c r="AY23" s="1017"/>
      <c r="AZ23" s="1017"/>
      <c r="BA23" s="1017"/>
      <c r="BB23" s="1017"/>
      <c r="BC23" s="1017"/>
      <c r="BD23" s="1017"/>
      <c r="BE23" s="1017"/>
      <c r="BF23" s="1017"/>
      <c r="BG23" s="1017"/>
      <c r="BH23" s="1017"/>
      <c r="BI23" s="1017"/>
      <c r="BJ23" s="1017"/>
      <c r="BK23" s="1017"/>
      <c r="BL23" s="1017"/>
    </row>
    <row r="24" spans="1:64" ht="15" customHeight="1">
      <c r="A24" s="1017"/>
      <c r="B24" s="1017"/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7"/>
      <c r="BA24" s="1017"/>
      <c r="BB24" s="1017"/>
      <c r="BC24" s="1017"/>
      <c r="BD24" s="1017"/>
      <c r="BE24" s="1017"/>
      <c r="BF24" s="1017"/>
      <c r="BG24" s="1017"/>
      <c r="BH24" s="1017"/>
      <c r="BI24" s="1017"/>
      <c r="BJ24" s="1017"/>
      <c r="BK24" s="1017"/>
      <c r="BL24" s="1017"/>
    </row>
    <row r="25" spans="1:64" ht="15" customHeight="1">
      <c r="A25" s="1017"/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7"/>
      <c r="AC25" s="1017"/>
      <c r="AD25" s="1017"/>
      <c r="AE25" s="1017"/>
      <c r="AF25" s="1017"/>
      <c r="AG25" s="1017"/>
      <c r="AH25" s="1017"/>
      <c r="AI25" s="1017"/>
      <c r="AJ25" s="1017"/>
      <c r="AK25" s="1017"/>
      <c r="AL25" s="1017"/>
      <c r="AM25" s="1017"/>
      <c r="AN25" s="1017"/>
      <c r="AO25" s="1017"/>
      <c r="AP25" s="1017"/>
      <c r="AQ25" s="1017"/>
      <c r="AR25" s="1017"/>
      <c r="AS25" s="1017"/>
      <c r="AT25" s="1017"/>
      <c r="AU25" s="1017"/>
      <c r="AV25" s="1017"/>
      <c r="AW25" s="1017"/>
      <c r="AX25" s="1017"/>
      <c r="AY25" s="1017"/>
      <c r="AZ25" s="1017"/>
      <c r="BA25" s="1017"/>
      <c r="BB25" s="1017"/>
      <c r="BC25" s="1017"/>
      <c r="BD25" s="1017"/>
      <c r="BE25" s="1017"/>
      <c r="BF25" s="1017"/>
      <c r="BG25" s="1017"/>
      <c r="BH25" s="1017"/>
      <c r="BI25" s="1017"/>
      <c r="BJ25" s="1017"/>
      <c r="BK25" s="1017"/>
      <c r="BL25" s="1017"/>
    </row>
    <row r="26" spans="1:64" ht="15" customHeight="1" hidden="1">
      <c r="A26" s="1017"/>
      <c r="B26" s="1017"/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1017"/>
      <c r="AI26" s="1017"/>
      <c r="AJ26" s="1017"/>
      <c r="AK26" s="1017"/>
      <c r="AL26" s="1017"/>
      <c r="AM26" s="1017"/>
      <c r="AN26" s="1017"/>
      <c r="AO26" s="1017"/>
      <c r="AP26" s="1017"/>
      <c r="AQ26" s="1017"/>
      <c r="AR26" s="1017"/>
      <c r="AS26" s="1017"/>
      <c r="AT26" s="1017"/>
      <c r="AU26" s="1017"/>
      <c r="AV26" s="1017"/>
      <c r="AW26" s="1017"/>
      <c r="AX26" s="1017"/>
      <c r="AY26" s="1017"/>
      <c r="AZ26" s="1017"/>
      <c r="BA26" s="1017"/>
      <c r="BB26" s="1017"/>
      <c r="BC26" s="1017"/>
      <c r="BD26" s="1017"/>
      <c r="BE26" s="1017"/>
      <c r="BF26" s="1017"/>
      <c r="BG26" s="1017"/>
      <c r="BH26" s="1017"/>
      <c r="BI26" s="1017"/>
      <c r="BJ26" s="1017"/>
      <c r="BK26" s="1017"/>
      <c r="BL26" s="1017"/>
    </row>
    <row r="27" spans="1:64" ht="15" customHeight="1" hidden="1">
      <c r="A27" s="1017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7"/>
      <c r="AR27" s="1017"/>
      <c r="AS27" s="1017"/>
      <c r="AT27" s="1017"/>
      <c r="AU27" s="1017"/>
      <c r="AV27" s="1017"/>
      <c r="AW27" s="1017"/>
      <c r="AX27" s="1017"/>
      <c r="AY27" s="1017"/>
      <c r="AZ27" s="1017"/>
      <c r="BA27" s="1017"/>
      <c r="BB27" s="1017"/>
      <c r="BC27" s="1017"/>
      <c r="BD27" s="1017"/>
      <c r="BE27" s="1017"/>
      <c r="BF27" s="1017"/>
      <c r="BG27" s="1017"/>
      <c r="BH27" s="1017"/>
      <c r="BI27" s="1017"/>
      <c r="BJ27" s="1017"/>
      <c r="BK27" s="1017"/>
      <c r="BL27" s="1017"/>
    </row>
    <row r="28" spans="1:64" ht="15" customHeight="1" hidden="1">
      <c r="A28" s="1017"/>
      <c r="B28" s="1017"/>
      <c r="C28" s="1017"/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7"/>
      <c r="AO28" s="1017"/>
      <c r="AP28" s="1017"/>
      <c r="AQ28" s="1017"/>
      <c r="AR28" s="1017"/>
      <c r="AS28" s="1017"/>
      <c r="AT28" s="1017"/>
      <c r="AU28" s="1017"/>
      <c r="AV28" s="1017"/>
      <c r="AW28" s="1017"/>
      <c r="AX28" s="1017"/>
      <c r="AY28" s="1017"/>
      <c r="AZ28" s="1017"/>
      <c r="BA28" s="1017"/>
      <c r="BB28" s="1017"/>
      <c r="BC28" s="1017"/>
      <c r="BD28" s="1017"/>
      <c r="BE28" s="1017"/>
      <c r="BF28" s="1017"/>
      <c r="BG28" s="1017"/>
      <c r="BH28" s="1017"/>
      <c r="BI28" s="1017"/>
      <c r="BJ28" s="1017"/>
      <c r="BK28" s="1017"/>
      <c r="BL28" s="1017"/>
    </row>
    <row r="29" spans="1:64" ht="15" customHeight="1" hidden="1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7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7"/>
      <c r="AO29" s="1017"/>
      <c r="AP29" s="1017"/>
      <c r="AQ29" s="1017"/>
      <c r="AR29" s="1017"/>
      <c r="AS29" s="1017"/>
      <c r="AT29" s="1017"/>
      <c r="AU29" s="1017"/>
      <c r="AV29" s="1017"/>
      <c r="AW29" s="1017"/>
      <c r="AX29" s="1017"/>
      <c r="AY29" s="1017"/>
      <c r="AZ29" s="1017"/>
      <c r="BA29" s="1017"/>
      <c r="BB29" s="1017"/>
      <c r="BC29" s="1017"/>
      <c r="BD29" s="1017"/>
      <c r="BE29" s="1017"/>
      <c r="BF29" s="1017"/>
      <c r="BG29" s="1017"/>
      <c r="BH29" s="1017"/>
      <c r="BI29" s="1017"/>
      <c r="BJ29" s="1017"/>
      <c r="BK29" s="1017"/>
      <c r="BL29" s="1017"/>
    </row>
    <row r="30" spans="1:64" ht="15" customHeight="1" hidden="1">
      <c r="A30" s="1017"/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7"/>
      <c r="AO30" s="1017"/>
      <c r="AP30" s="1017"/>
      <c r="AQ30" s="1017"/>
      <c r="AR30" s="1017"/>
      <c r="AS30" s="1017"/>
      <c r="AT30" s="1017"/>
      <c r="AU30" s="1017"/>
      <c r="AV30" s="1017"/>
      <c r="AW30" s="1017"/>
      <c r="AX30" s="1017"/>
      <c r="AY30" s="1017"/>
      <c r="AZ30" s="1017"/>
      <c r="BA30" s="1017"/>
      <c r="BB30" s="1017"/>
      <c r="BC30" s="1017"/>
      <c r="BD30" s="1017"/>
      <c r="BE30" s="1017"/>
      <c r="BF30" s="1017"/>
      <c r="BG30" s="1017"/>
      <c r="BH30" s="1017"/>
      <c r="BI30" s="1017"/>
      <c r="BJ30" s="1017"/>
      <c r="BK30" s="1017"/>
      <c r="BL30" s="1017"/>
    </row>
    <row r="31" spans="1:64" ht="15" customHeight="1" hidden="1">
      <c r="A31" s="1017"/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7"/>
      <c r="AO31" s="1017"/>
      <c r="AP31" s="1017"/>
      <c r="AQ31" s="1017"/>
      <c r="AR31" s="1017"/>
      <c r="AS31" s="1017"/>
      <c r="AT31" s="1017"/>
      <c r="AU31" s="1017"/>
      <c r="AV31" s="1017"/>
      <c r="AW31" s="1017"/>
      <c r="AX31" s="1017"/>
      <c r="AY31" s="1017"/>
      <c r="AZ31" s="1017"/>
      <c r="BA31" s="1017"/>
      <c r="BB31" s="1017"/>
      <c r="BC31" s="1017"/>
      <c r="BD31" s="1017"/>
      <c r="BE31" s="1017"/>
      <c r="BF31" s="1017"/>
      <c r="BG31" s="1017"/>
      <c r="BH31" s="1017"/>
      <c r="BI31" s="1017"/>
      <c r="BJ31" s="1017"/>
      <c r="BK31" s="1017"/>
      <c r="BL31" s="1017"/>
    </row>
    <row r="32" spans="1:64" ht="15" customHeight="1" hidden="1">
      <c r="A32" s="1017"/>
      <c r="B32" s="1017"/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  <c r="AM32" s="1017"/>
      <c r="AN32" s="1017"/>
      <c r="AO32" s="1017"/>
      <c r="AP32" s="1017"/>
      <c r="AQ32" s="1017"/>
      <c r="AR32" s="1017"/>
      <c r="AS32" s="1017"/>
      <c r="AT32" s="1017"/>
      <c r="AU32" s="1017"/>
      <c r="AV32" s="1017"/>
      <c r="AW32" s="1017"/>
      <c r="AX32" s="1017"/>
      <c r="AY32" s="1017"/>
      <c r="AZ32" s="1017"/>
      <c r="BA32" s="1017"/>
      <c r="BB32" s="1017"/>
      <c r="BC32" s="1017"/>
      <c r="BD32" s="1017"/>
      <c r="BE32" s="1017"/>
      <c r="BF32" s="1017"/>
      <c r="BG32" s="1017"/>
      <c r="BH32" s="1017"/>
      <c r="BI32" s="1017"/>
      <c r="BJ32" s="1017"/>
      <c r="BK32" s="1017"/>
      <c r="BL32" s="1017"/>
    </row>
    <row r="33" spans="1:64" ht="15" customHeight="1" hidden="1">
      <c r="A33" s="1017"/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7"/>
      <c r="AG33" s="1017"/>
      <c r="AH33" s="1017"/>
      <c r="AI33" s="1017"/>
      <c r="AJ33" s="1017"/>
      <c r="AK33" s="1017"/>
      <c r="AL33" s="1017"/>
      <c r="AM33" s="1017"/>
      <c r="AN33" s="1017"/>
      <c r="AO33" s="1017"/>
      <c r="AP33" s="1017"/>
      <c r="AQ33" s="1017"/>
      <c r="AR33" s="1017"/>
      <c r="AS33" s="1017"/>
      <c r="AT33" s="1017"/>
      <c r="AU33" s="1017"/>
      <c r="AV33" s="1017"/>
      <c r="AW33" s="1017"/>
      <c r="AX33" s="1017"/>
      <c r="AY33" s="1017"/>
      <c r="AZ33" s="1017"/>
      <c r="BA33" s="1017"/>
      <c r="BB33" s="1017"/>
      <c r="BC33" s="1017"/>
      <c r="BD33" s="1017"/>
      <c r="BE33" s="1017"/>
      <c r="BF33" s="1017"/>
      <c r="BG33" s="1017"/>
      <c r="BH33" s="1017"/>
      <c r="BI33" s="1017"/>
      <c r="BJ33" s="1017"/>
      <c r="BK33" s="1017"/>
      <c r="BL33" s="1017"/>
    </row>
    <row r="34" spans="1:64" ht="15" customHeight="1" hidden="1">
      <c r="A34" s="1017"/>
      <c r="B34" s="1017"/>
      <c r="C34" s="1017"/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B34" s="1017"/>
      <c r="BC34" s="1017"/>
      <c r="BD34" s="1017"/>
      <c r="BE34" s="1017"/>
      <c r="BF34" s="1017"/>
      <c r="BG34" s="1017"/>
      <c r="BH34" s="1017"/>
      <c r="BI34" s="1017"/>
      <c r="BJ34" s="1017"/>
      <c r="BK34" s="1017"/>
      <c r="BL34" s="1017"/>
    </row>
    <row r="35" spans="1:64" ht="15" customHeight="1" hidden="1">
      <c r="A35" s="1017"/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  <c r="Q35" s="1017"/>
      <c r="R35" s="1017"/>
      <c r="S35" s="1017"/>
      <c r="T35" s="1017"/>
      <c r="U35" s="1017"/>
      <c r="V35" s="1017"/>
      <c r="W35" s="1017"/>
      <c r="X35" s="1017"/>
      <c r="Y35" s="1017"/>
      <c r="Z35" s="1017"/>
      <c r="AA35" s="1017"/>
      <c r="AB35" s="1017"/>
      <c r="AC35" s="1017"/>
      <c r="AD35" s="1017"/>
      <c r="AE35" s="1017"/>
      <c r="AF35" s="1017"/>
      <c r="AG35" s="1017"/>
      <c r="AH35" s="1017"/>
      <c r="AI35" s="1017"/>
      <c r="AJ35" s="1017"/>
      <c r="AK35" s="1017"/>
      <c r="AL35" s="1017"/>
      <c r="AM35" s="1017"/>
      <c r="AN35" s="1017"/>
      <c r="AO35" s="1017"/>
      <c r="AP35" s="1017"/>
      <c r="AQ35" s="1017"/>
      <c r="AR35" s="1017"/>
      <c r="AS35" s="1017"/>
      <c r="AT35" s="1017"/>
      <c r="AU35" s="1017"/>
      <c r="AV35" s="1017"/>
      <c r="AW35" s="1017"/>
      <c r="AX35" s="1017"/>
      <c r="AY35" s="1017"/>
      <c r="AZ35" s="1017"/>
      <c r="BA35" s="1017"/>
      <c r="BB35" s="1017"/>
      <c r="BC35" s="1017"/>
      <c r="BD35" s="1017"/>
      <c r="BE35" s="1017"/>
      <c r="BF35" s="1017"/>
      <c r="BG35" s="1017"/>
      <c r="BH35" s="1017"/>
      <c r="BI35" s="1017"/>
      <c r="BJ35" s="1017"/>
      <c r="BK35" s="1017"/>
      <c r="BL35" s="1017"/>
    </row>
    <row r="36" spans="1:64" ht="15" customHeight="1" hidden="1">
      <c r="A36" s="1017"/>
      <c r="B36" s="1017"/>
      <c r="C36" s="1017"/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1017"/>
      <c r="AG36" s="1017"/>
      <c r="AH36" s="1017"/>
      <c r="AI36" s="1017"/>
      <c r="AJ36" s="1017"/>
      <c r="AK36" s="1017"/>
      <c r="AL36" s="1017"/>
      <c r="AM36" s="1017"/>
      <c r="AN36" s="1017"/>
      <c r="AO36" s="1017"/>
      <c r="AP36" s="1017"/>
      <c r="AQ36" s="1017"/>
      <c r="AR36" s="1017"/>
      <c r="AS36" s="1017"/>
      <c r="AT36" s="1017"/>
      <c r="AU36" s="1017"/>
      <c r="AV36" s="1017"/>
      <c r="AW36" s="1017"/>
      <c r="AX36" s="1017"/>
      <c r="AY36" s="1017"/>
      <c r="AZ36" s="1017"/>
      <c r="BA36" s="1017"/>
      <c r="BB36" s="1017"/>
      <c r="BC36" s="1017"/>
      <c r="BD36" s="1017"/>
      <c r="BE36" s="1017"/>
      <c r="BF36" s="1017"/>
      <c r="BG36" s="1017"/>
      <c r="BH36" s="1017"/>
      <c r="BI36" s="1017"/>
      <c r="BJ36" s="1017"/>
      <c r="BK36" s="1017"/>
      <c r="BL36" s="1017"/>
    </row>
    <row r="37" spans="1:64" ht="15" customHeight="1">
      <c r="A37" s="1017"/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017"/>
      <c r="AJ37" s="1017"/>
      <c r="AK37" s="1017"/>
      <c r="AL37" s="1017"/>
      <c r="AM37" s="1017"/>
      <c r="AN37" s="1017"/>
      <c r="AO37" s="1017"/>
      <c r="AP37" s="1017"/>
      <c r="AQ37" s="1017"/>
      <c r="AR37" s="1017"/>
      <c r="AS37" s="1017"/>
      <c r="AT37" s="1017"/>
      <c r="AU37" s="1017"/>
      <c r="AV37" s="1017"/>
      <c r="AW37" s="1017"/>
      <c r="AX37" s="1017"/>
      <c r="AY37" s="1017"/>
      <c r="AZ37" s="1017"/>
      <c r="BA37" s="1017"/>
      <c r="BB37" s="1017"/>
      <c r="BC37" s="1017"/>
      <c r="BD37" s="1017"/>
      <c r="BE37" s="1017"/>
      <c r="BF37" s="1017"/>
      <c r="BG37" s="1017"/>
      <c r="BH37" s="1017"/>
      <c r="BI37" s="1017"/>
      <c r="BJ37" s="1017"/>
      <c r="BK37" s="1017"/>
      <c r="BL37" s="1017"/>
    </row>
    <row r="38" spans="1:64" ht="15" customHeight="1">
      <c r="A38" s="1017"/>
      <c r="B38" s="1017"/>
      <c r="C38" s="1017"/>
      <c r="D38" s="101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7"/>
      <c r="O38" s="1017"/>
      <c r="P38" s="1017"/>
      <c r="Q38" s="1017"/>
      <c r="R38" s="1017"/>
      <c r="S38" s="1017"/>
      <c r="T38" s="1017"/>
      <c r="U38" s="1017"/>
      <c r="V38" s="1017"/>
      <c r="W38" s="1017"/>
      <c r="X38" s="1017"/>
      <c r="Y38" s="1017"/>
      <c r="Z38" s="1017"/>
      <c r="AA38" s="1017"/>
      <c r="AB38" s="1017"/>
      <c r="AC38" s="1017"/>
      <c r="AD38" s="1017"/>
      <c r="AE38" s="1017"/>
      <c r="AF38" s="1017"/>
      <c r="AG38" s="1017"/>
      <c r="AH38" s="1017"/>
      <c r="AI38" s="1017"/>
      <c r="AJ38" s="1017"/>
      <c r="AK38" s="1017"/>
      <c r="AL38" s="1017"/>
      <c r="AM38" s="1017"/>
      <c r="AN38" s="1017"/>
      <c r="AO38" s="1017"/>
      <c r="AP38" s="1017"/>
      <c r="AQ38" s="1017"/>
      <c r="AR38" s="1017"/>
      <c r="AS38" s="1017"/>
      <c r="AT38" s="1017"/>
      <c r="AU38" s="1017"/>
      <c r="AV38" s="1017"/>
      <c r="AW38" s="1017"/>
      <c r="AX38" s="1017"/>
      <c r="AY38" s="1017"/>
      <c r="AZ38" s="1017"/>
      <c r="BA38" s="1017"/>
      <c r="BB38" s="1017"/>
      <c r="BC38" s="1017"/>
      <c r="BD38" s="1017"/>
      <c r="BE38" s="1017"/>
      <c r="BF38" s="1017"/>
      <c r="BG38" s="1017"/>
      <c r="BH38" s="1017"/>
      <c r="BI38" s="1017"/>
      <c r="BJ38" s="1017"/>
      <c r="BK38" s="1017"/>
      <c r="BL38" s="1017"/>
    </row>
    <row r="42" spans="1:47" ht="12.75">
      <c r="A42" s="23" t="s">
        <v>439</v>
      </c>
      <c r="B42" s="19"/>
      <c r="C42" s="19"/>
      <c r="D42" s="19"/>
      <c r="E42" s="19"/>
      <c r="F42" s="19"/>
      <c r="G42" s="19"/>
      <c r="H42" s="19"/>
      <c r="I42" s="19"/>
      <c r="J42" s="19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19"/>
      <c r="Z42" s="19"/>
      <c r="AA42" s="490" t="s">
        <v>303</v>
      </c>
      <c r="AB42" s="490"/>
      <c r="AC42" s="490"/>
      <c r="AD42" s="490"/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</row>
    <row r="43" spans="1:47" s="37" customFormat="1" ht="10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493" t="s">
        <v>440</v>
      </c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31"/>
      <c r="Z43" s="31"/>
      <c r="AA43" s="493" t="s">
        <v>441</v>
      </c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</row>
    <row r="44" ht="3" customHeight="1"/>
    <row r="45" spans="1:49" ht="12.75">
      <c r="A45" s="23" t="s">
        <v>693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19"/>
      <c r="AB45" s="19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490"/>
      <c r="AW45" s="490"/>
    </row>
    <row r="46" spans="1:49" ht="12.75">
      <c r="A46" s="35" t="s">
        <v>444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93" t="s">
        <v>440</v>
      </c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441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</row>
    <row r="47" ht="3" customHeight="1"/>
    <row r="48" spans="1:47" ht="12.75">
      <c r="A48" s="23" t="s">
        <v>686</v>
      </c>
      <c r="B48" s="19"/>
      <c r="C48" s="19"/>
      <c r="D48" s="19"/>
      <c r="E48" s="19"/>
      <c r="F48" s="19"/>
      <c r="G48" s="19"/>
      <c r="H48" s="19"/>
      <c r="I48" s="19"/>
      <c r="J48" s="19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19"/>
      <c r="Z48" s="19"/>
      <c r="AA48" s="490" t="s">
        <v>1080</v>
      </c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</row>
    <row r="49" spans="1:47" ht="12.75">
      <c r="A49" s="23" t="s">
        <v>687</v>
      </c>
      <c r="B49" s="31"/>
      <c r="C49" s="31"/>
      <c r="D49" s="31"/>
      <c r="E49" s="31"/>
      <c r="F49" s="31"/>
      <c r="G49" s="31"/>
      <c r="H49" s="31"/>
      <c r="I49" s="31"/>
      <c r="J49" s="31"/>
      <c r="K49" s="493" t="s">
        <v>440</v>
      </c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31"/>
      <c r="Z49" s="31"/>
      <c r="AA49" s="493" t="s">
        <v>441</v>
      </c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</row>
    <row r="50" ht="3" customHeight="1" thickBot="1"/>
    <row r="51" spans="5:64" ht="13.5">
      <c r="E51" s="18"/>
      <c r="G51" s="36" t="s">
        <v>688</v>
      </c>
      <c r="BA51" s="2" t="s">
        <v>694</v>
      </c>
      <c r="BC51" s="1011"/>
      <c r="BD51" s="1012"/>
      <c r="BE51" s="1012"/>
      <c r="BF51" s="1012"/>
      <c r="BG51" s="1012"/>
      <c r="BH51" s="1012"/>
      <c r="BI51" s="1012"/>
      <c r="BJ51" s="1012"/>
      <c r="BK51" s="1012"/>
      <c r="BL51" s="1013"/>
    </row>
    <row r="52" spans="53:64" ht="12.75">
      <c r="BA52" s="2" t="s">
        <v>695</v>
      </c>
      <c r="BC52" s="1014"/>
      <c r="BD52" s="1015"/>
      <c r="BE52" s="1015"/>
      <c r="BF52" s="1015"/>
      <c r="BG52" s="1015"/>
      <c r="BH52" s="1015"/>
      <c r="BI52" s="1015"/>
      <c r="BJ52" s="1015"/>
      <c r="BK52" s="1015"/>
      <c r="BL52" s="1016"/>
    </row>
    <row r="53" spans="1:64" ht="13.5" thickBot="1">
      <c r="A53" s="1007"/>
      <c r="B53" s="1007"/>
      <c r="C53" s="1007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7"/>
      <c r="Q53" s="1007"/>
      <c r="R53" s="1007"/>
      <c r="S53" s="1007"/>
      <c r="T53" s="1007"/>
      <c r="U53" s="1007"/>
      <c r="V53" s="1007"/>
      <c r="W53" s="1007"/>
      <c r="X53" s="1007"/>
      <c r="Y53" s="1007"/>
      <c r="Z53" s="1007"/>
      <c r="AA53" s="1007"/>
      <c r="AB53" s="1007"/>
      <c r="AC53" s="1007"/>
      <c r="AD53" s="1007"/>
      <c r="AE53" s="1007"/>
      <c r="AF53" s="1007"/>
      <c r="AG53" s="1007"/>
      <c r="AH53" s="1007"/>
      <c r="AI53" s="1007"/>
      <c r="AJ53" s="1007"/>
      <c r="AK53" s="1007"/>
      <c r="AL53" s="1007"/>
      <c r="AM53" s="1007"/>
      <c r="AN53" s="1007"/>
      <c r="AO53" s="1007"/>
      <c r="AP53" s="1007"/>
      <c r="AQ53" s="1007"/>
      <c r="AR53" s="1007"/>
      <c r="AS53" s="1007"/>
      <c r="AT53" s="1007"/>
      <c r="AU53" s="1007"/>
      <c r="AV53" s="1007"/>
      <c r="BA53" s="2" t="s">
        <v>696</v>
      </c>
      <c r="BC53" s="1008"/>
      <c r="BD53" s="1009"/>
      <c r="BE53" s="1009"/>
      <c r="BF53" s="1009"/>
      <c r="BG53" s="1009"/>
      <c r="BH53" s="1009"/>
      <c r="BI53" s="1009"/>
      <c r="BJ53" s="1009"/>
      <c r="BK53" s="1009"/>
      <c r="BL53" s="1010"/>
    </row>
    <row r="54" spans="1:48" s="24" customFormat="1" ht="10.5">
      <c r="A54" s="495" t="s">
        <v>697</v>
      </c>
      <c r="B54" s="495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</row>
    <row r="55" s="31" customFormat="1" ht="3" customHeight="1"/>
    <row r="56" spans="1:64" s="31" customFormat="1" ht="12.75">
      <c r="A56" s="23" t="s">
        <v>439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18"/>
      <c r="AE56" s="18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19"/>
      <c r="AR56" s="19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</row>
    <row r="57" spans="1:64" s="31" customFormat="1" ht="12.75">
      <c r="A57" s="17" t="s">
        <v>689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493" t="s">
        <v>690</v>
      </c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18"/>
      <c r="AE57" s="18"/>
      <c r="AF57" s="493" t="s">
        <v>440</v>
      </c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S57" s="493" t="s">
        <v>441</v>
      </c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</row>
    <row r="58" s="18" customFormat="1" ht="3" customHeight="1"/>
    <row r="59" spans="1:64" s="20" customFormat="1" ht="12.75">
      <c r="A59" s="23" t="s">
        <v>691</v>
      </c>
      <c r="B59" s="18"/>
      <c r="C59" s="18"/>
      <c r="D59" s="18"/>
      <c r="E59" s="18"/>
      <c r="F59" s="18"/>
      <c r="G59" s="18"/>
      <c r="H59" s="18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18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19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18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</row>
    <row r="60" spans="1:64" s="20" customFormat="1" ht="10.5">
      <c r="A60" s="31"/>
      <c r="B60" s="31"/>
      <c r="C60" s="31"/>
      <c r="D60" s="31"/>
      <c r="E60" s="31"/>
      <c r="F60" s="31"/>
      <c r="G60" s="31"/>
      <c r="H60" s="31"/>
      <c r="I60" s="493" t="s">
        <v>690</v>
      </c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31"/>
      <c r="W60" s="493" t="s">
        <v>440</v>
      </c>
      <c r="X60" s="493"/>
      <c r="Y60" s="493"/>
      <c r="Z60" s="493"/>
      <c r="AA60" s="493"/>
      <c r="AB60" s="493"/>
      <c r="AC60" s="493"/>
      <c r="AD60" s="493"/>
      <c r="AE60" s="493"/>
      <c r="AF60" s="493"/>
      <c r="AG60" s="31"/>
      <c r="AH60" s="493" t="s">
        <v>441</v>
      </c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31"/>
      <c r="AY60" s="493" t="s">
        <v>692</v>
      </c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</row>
    <row r="61" s="31" customFormat="1" ht="3" customHeight="1"/>
    <row r="62" spans="2:25" s="18" customFormat="1" ht="12.75">
      <c r="B62" s="21" t="s">
        <v>442</v>
      </c>
      <c r="C62" s="405"/>
      <c r="D62" s="405"/>
      <c r="E62" s="405"/>
      <c r="F62" s="17" t="s">
        <v>443</v>
      </c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U62" s="22" t="s">
        <v>395</v>
      </c>
      <c r="V62" s="396"/>
      <c r="W62" s="396"/>
      <c r="X62" s="396"/>
      <c r="Y62" s="17" t="s">
        <v>379</v>
      </c>
    </row>
    <row r="63" s="19" customFormat="1" ht="12.75"/>
  </sheetData>
  <sheetProtection/>
  <mergeCells count="73">
    <mergeCell ref="AH8:AJ8"/>
    <mergeCell ref="BC9:BL9"/>
    <mergeCell ref="A26:BL26"/>
    <mergeCell ref="A29:BL29"/>
    <mergeCell ref="A4:BB4"/>
    <mergeCell ref="A5:BB6"/>
    <mergeCell ref="BC15:BL15"/>
    <mergeCell ref="BC17:BL17"/>
    <mergeCell ref="BC6:BL6"/>
    <mergeCell ref="BC7:BL7"/>
    <mergeCell ref="BC8:BL8"/>
    <mergeCell ref="U8:AE8"/>
    <mergeCell ref="A34:BL34"/>
    <mergeCell ref="A37:BL37"/>
    <mergeCell ref="A30:BL30"/>
    <mergeCell ref="A19:BL19"/>
    <mergeCell ref="A20:BL20"/>
    <mergeCell ref="A25:BL25"/>
    <mergeCell ref="A21:BL21"/>
    <mergeCell ref="A22:BL22"/>
    <mergeCell ref="A24:BL24"/>
    <mergeCell ref="A23:BL23"/>
    <mergeCell ref="A31:BL31"/>
    <mergeCell ref="A32:BL32"/>
    <mergeCell ref="A33:BL33"/>
    <mergeCell ref="A27:BL27"/>
    <mergeCell ref="A28:BL28"/>
    <mergeCell ref="R9:AR9"/>
    <mergeCell ref="R10:AR10"/>
    <mergeCell ref="R11:AR11"/>
    <mergeCell ref="BC16:BL16"/>
    <mergeCell ref="BC10:BL10"/>
    <mergeCell ref="BC11:BL11"/>
    <mergeCell ref="BC14:BL14"/>
    <mergeCell ref="BC12:BL13"/>
    <mergeCell ref="R14:AR14"/>
    <mergeCell ref="P45:Z45"/>
    <mergeCell ref="A35:BL35"/>
    <mergeCell ref="A36:BL36"/>
    <mergeCell ref="AC45:AW45"/>
    <mergeCell ref="K43:X43"/>
    <mergeCell ref="AA43:AU43"/>
    <mergeCell ref="K42:X42"/>
    <mergeCell ref="AA42:AU42"/>
    <mergeCell ref="A38:BL38"/>
    <mergeCell ref="P46:Z46"/>
    <mergeCell ref="AC46:AW46"/>
    <mergeCell ref="O56:AC56"/>
    <mergeCell ref="AF56:AP56"/>
    <mergeCell ref="AS56:BL56"/>
    <mergeCell ref="K48:X48"/>
    <mergeCell ref="AA48:AU48"/>
    <mergeCell ref="K49:X49"/>
    <mergeCell ref="AA49:AU49"/>
    <mergeCell ref="AH60:AW60"/>
    <mergeCell ref="AY60:BL60"/>
    <mergeCell ref="O57:AC57"/>
    <mergeCell ref="AF57:AP57"/>
    <mergeCell ref="AS57:BL57"/>
    <mergeCell ref="I59:U59"/>
    <mergeCell ref="W59:AF59"/>
    <mergeCell ref="AH59:AW59"/>
    <mergeCell ref="AY59:BL59"/>
    <mergeCell ref="C62:E62"/>
    <mergeCell ref="H62:S62"/>
    <mergeCell ref="V62:X62"/>
    <mergeCell ref="BC51:BL51"/>
    <mergeCell ref="BC52:BL52"/>
    <mergeCell ref="BC53:BL53"/>
    <mergeCell ref="A53:AV53"/>
    <mergeCell ref="A54:AV54"/>
    <mergeCell ref="I60:U60"/>
    <mergeCell ref="W60:AF6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L63"/>
  <sheetViews>
    <sheetView view="pageBreakPreview" zoomScale="160" zoomScaleSheetLayoutView="160" zoomScalePageLayoutView="0" workbookViewId="0" topLeftCell="B1">
      <selection activeCell="A9" sqref="A9:BL9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30" customFormat="1" ht="12">
      <c r="BL1" s="38" t="s">
        <v>698</v>
      </c>
    </row>
    <row r="3" spans="1:64" s="39" customFormat="1" ht="14.25">
      <c r="A3" s="1043" t="s">
        <v>699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  <c r="BA3" s="1043"/>
      <c r="BB3" s="1043"/>
      <c r="BC3" s="1043"/>
      <c r="BD3" s="1043"/>
      <c r="BE3" s="1043"/>
      <c r="BF3" s="1043"/>
      <c r="BG3" s="1043"/>
      <c r="BH3" s="1043"/>
      <c r="BI3" s="1043"/>
      <c r="BJ3" s="1043"/>
      <c r="BK3" s="1043"/>
      <c r="BL3" s="1043"/>
    </row>
    <row r="4" ht="12.75">
      <c r="BL4" s="2" t="s">
        <v>700</v>
      </c>
    </row>
    <row r="6" spans="1:64" ht="12.75">
      <c r="A6" s="1048" t="s">
        <v>701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 t="s">
        <v>702</v>
      </c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49"/>
      <c r="AR6" s="1049" t="s">
        <v>703</v>
      </c>
      <c r="AS6" s="1049"/>
      <c r="AT6" s="1049"/>
      <c r="AU6" s="1049"/>
      <c r="AV6" s="1049"/>
      <c r="AW6" s="1049"/>
      <c r="AX6" s="1049"/>
      <c r="AY6" s="1049"/>
      <c r="AZ6" s="1049"/>
      <c r="BA6" s="1049"/>
      <c r="BB6" s="1049"/>
      <c r="BC6" s="1049"/>
      <c r="BD6" s="1049"/>
      <c r="BE6" s="1049"/>
      <c r="BF6" s="1049"/>
      <c r="BG6" s="1049"/>
      <c r="BH6" s="1049"/>
      <c r="BI6" s="1049"/>
      <c r="BJ6" s="1049"/>
      <c r="BK6" s="1049"/>
      <c r="BL6" s="1053"/>
    </row>
    <row r="7" spans="1:64" ht="12.75">
      <c r="A7" s="1048">
        <v>1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049"/>
      <c r="T7" s="1049"/>
      <c r="U7" s="1049"/>
      <c r="V7" s="1049"/>
      <c r="W7" s="1049">
        <v>2</v>
      </c>
      <c r="X7" s="1049"/>
      <c r="Y7" s="1049"/>
      <c r="Z7" s="1049"/>
      <c r="AA7" s="1049"/>
      <c r="AB7" s="1049"/>
      <c r="AC7" s="1049"/>
      <c r="AD7" s="1049"/>
      <c r="AE7" s="1049"/>
      <c r="AF7" s="1049"/>
      <c r="AG7" s="1049"/>
      <c r="AH7" s="1049"/>
      <c r="AI7" s="1049"/>
      <c r="AJ7" s="1049"/>
      <c r="AK7" s="1049"/>
      <c r="AL7" s="1049"/>
      <c r="AM7" s="1049"/>
      <c r="AN7" s="1049"/>
      <c r="AO7" s="1049"/>
      <c r="AP7" s="1049"/>
      <c r="AQ7" s="1049"/>
      <c r="AR7" s="1049">
        <v>3</v>
      </c>
      <c r="AS7" s="1049"/>
      <c r="AT7" s="1049"/>
      <c r="AU7" s="1049"/>
      <c r="AV7" s="1049"/>
      <c r="AW7" s="1049"/>
      <c r="AX7" s="1049"/>
      <c r="AY7" s="1049"/>
      <c r="AZ7" s="1049"/>
      <c r="BA7" s="1049"/>
      <c r="BB7" s="1049"/>
      <c r="BC7" s="1049"/>
      <c r="BD7" s="1049"/>
      <c r="BE7" s="1049"/>
      <c r="BF7" s="1049"/>
      <c r="BG7" s="1049"/>
      <c r="BH7" s="1049"/>
      <c r="BI7" s="1049"/>
      <c r="BJ7" s="1049"/>
      <c r="BK7" s="1049"/>
      <c r="BL7" s="1053"/>
    </row>
    <row r="8" spans="1:64" ht="49.5" customHeight="1">
      <c r="A8" s="1054" t="s">
        <v>1061</v>
      </c>
      <c r="B8" s="1054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54"/>
      <c r="U8" s="1054"/>
      <c r="V8" s="1055"/>
      <c r="W8" s="1056" t="s">
        <v>1062</v>
      </c>
      <c r="X8" s="1057"/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8"/>
      <c r="AR8" s="1059" t="s">
        <v>1063</v>
      </c>
      <c r="AS8" s="1054"/>
      <c r="AT8" s="1054"/>
      <c r="AU8" s="1054"/>
      <c r="AV8" s="1054"/>
      <c r="AW8" s="1054"/>
      <c r="AX8" s="1054"/>
      <c r="AY8" s="1054"/>
      <c r="AZ8" s="1054"/>
      <c r="BA8" s="1054"/>
      <c r="BB8" s="1054"/>
      <c r="BC8" s="1054"/>
      <c r="BD8" s="1054"/>
      <c r="BE8" s="1054"/>
      <c r="BF8" s="1054"/>
      <c r="BG8" s="1054"/>
      <c r="BH8" s="1054"/>
      <c r="BI8" s="1054"/>
      <c r="BJ8" s="1054"/>
      <c r="BK8" s="1054"/>
      <c r="BL8" s="1054"/>
    </row>
    <row r="9" spans="1:64" ht="40.5" customHeight="1">
      <c r="A9" s="1054" t="s">
        <v>363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5"/>
      <c r="W9" s="1056" t="s">
        <v>364</v>
      </c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1058"/>
      <c r="AR9" s="1059" t="s">
        <v>1063</v>
      </c>
      <c r="AS9" s="1054"/>
      <c r="AT9" s="1054"/>
      <c r="AU9" s="1054"/>
      <c r="AV9" s="1054"/>
      <c r="AW9" s="1054"/>
      <c r="AX9" s="1054"/>
      <c r="AY9" s="1054"/>
      <c r="AZ9" s="1054"/>
      <c r="BA9" s="1054"/>
      <c r="BB9" s="1054"/>
      <c r="BC9" s="1054"/>
      <c r="BD9" s="1054"/>
      <c r="BE9" s="1054"/>
      <c r="BF9" s="1054"/>
      <c r="BG9" s="1054"/>
      <c r="BH9" s="1054"/>
      <c r="BI9" s="1054"/>
      <c r="BJ9" s="1054"/>
      <c r="BK9" s="1054"/>
      <c r="BL9" s="1054"/>
    </row>
    <row r="10" spans="1:64" ht="15" customHeight="1">
      <c r="A10" s="455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ht="15" customHeight="1">
      <c r="A11" s="455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3" spans="1:64" s="39" customFormat="1" ht="14.25">
      <c r="A13" s="1043" t="s">
        <v>704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3"/>
      <c r="P13" s="1043"/>
      <c r="Q13" s="1043"/>
      <c r="R13" s="1043"/>
      <c r="S13" s="1043"/>
      <c r="T13" s="1043"/>
      <c r="U13" s="1043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43"/>
      <c r="AG13" s="1043"/>
      <c r="AH13" s="1043"/>
      <c r="AI13" s="1043"/>
      <c r="AJ13" s="1043"/>
      <c r="AK13" s="1043"/>
      <c r="AL13" s="1043"/>
      <c r="AM13" s="1043"/>
      <c r="AN13" s="1043"/>
      <c r="AO13" s="1043"/>
      <c r="AP13" s="1043"/>
      <c r="AQ13" s="1043"/>
      <c r="AR13" s="1043"/>
      <c r="AS13" s="1043"/>
      <c r="AT13" s="1043"/>
      <c r="AU13" s="1043"/>
      <c r="AV13" s="1043"/>
      <c r="AW13" s="1043"/>
      <c r="AX13" s="1043"/>
      <c r="AY13" s="1043"/>
      <c r="AZ13" s="1043"/>
      <c r="BA13" s="1043"/>
      <c r="BB13" s="1043"/>
      <c r="BC13" s="1043"/>
      <c r="BD13" s="1043"/>
      <c r="BE13" s="1043"/>
      <c r="BF13" s="1043"/>
      <c r="BG13" s="1043"/>
      <c r="BH13" s="1043"/>
      <c r="BI13" s="1043"/>
      <c r="BJ13" s="1043"/>
      <c r="BK13" s="1043"/>
      <c r="BL13" s="1043"/>
    </row>
    <row r="14" ht="12.75">
      <c r="BL14" s="2" t="s">
        <v>705</v>
      </c>
    </row>
    <row r="16" spans="1:64" ht="12.75">
      <c r="A16" s="1051" t="s">
        <v>386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 t="s">
        <v>707</v>
      </c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 t="s">
        <v>709</v>
      </c>
      <c r="AE16" s="1046"/>
      <c r="AF16" s="1046"/>
      <c r="AG16" s="1046"/>
      <c r="AH16" s="1046"/>
      <c r="AI16" s="1046"/>
      <c r="AJ16" s="1046"/>
      <c r="AK16" s="1046"/>
      <c r="AL16" s="1046"/>
      <c r="AM16" s="1046"/>
      <c r="AN16" s="1046"/>
      <c r="AO16" s="1046"/>
      <c r="AP16" s="1046"/>
      <c r="AQ16" s="1046"/>
      <c r="AR16" s="1046"/>
      <c r="AS16" s="1046"/>
      <c r="AT16" s="1046"/>
      <c r="AU16" s="1046"/>
      <c r="AV16" s="1046"/>
      <c r="AW16" s="1046"/>
      <c r="AX16" s="1046"/>
      <c r="AY16" s="1046"/>
      <c r="AZ16" s="1046" t="s">
        <v>711</v>
      </c>
      <c r="BA16" s="1046"/>
      <c r="BB16" s="1046"/>
      <c r="BC16" s="1046"/>
      <c r="BD16" s="1046"/>
      <c r="BE16" s="1046"/>
      <c r="BF16" s="1046"/>
      <c r="BG16" s="1046"/>
      <c r="BH16" s="1046"/>
      <c r="BI16" s="1046"/>
      <c r="BJ16" s="1046"/>
      <c r="BK16" s="1046"/>
      <c r="BL16" s="1047"/>
    </row>
    <row r="17" spans="1:64" ht="12.75">
      <c r="A17" s="1052" t="s">
        <v>706</v>
      </c>
      <c r="B17" s="1045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 t="s">
        <v>708</v>
      </c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 t="s">
        <v>710</v>
      </c>
      <c r="AE17" s="1045"/>
      <c r="AF17" s="1045"/>
      <c r="AG17" s="1045"/>
      <c r="AH17" s="1045"/>
      <c r="AI17" s="1045"/>
      <c r="AJ17" s="1045"/>
      <c r="AK17" s="1045"/>
      <c r="AL17" s="1045"/>
      <c r="AM17" s="1045"/>
      <c r="AN17" s="1045"/>
      <c r="AO17" s="1045"/>
      <c r="AP17" s="1045"/>
      <c r="AQ17" s="1045"/>
      <c r="AR17" s="1045"/>
      <c r="AS17" s="1045"/>
      <c r="AT17" s="1045"/>
      <c r="AU17" s="1045"/>
      <c r="AV17" s="1045"/>
      <c r="AW17" s="1045"/>
      <c r="AX17" s="1045"/>
      <c r="AY17" s="1045"/>
      <c r="AZ17" s="1045" t="s">
        <v>712</v>
      </c>
      <c r="BA17" s="1045"/>
      <c r="BB17" s="1045"/>
      <c r="BC17" s="1045"/>
      <c r="BD17" s="1045"/>
      <c r="BE17" s="1045"/>
      <c r="BF17" s="1045"/>
      <c r="BG17" s="1045"/>
      <c r="BH17" s="1045"/>
      <c r="BI17" s="1045"/>
      <c r="BJ17" s="1045"/>
      <c r="BK17" s="1045"/>
      <c r="BL17" s="1050"/>
    </row>
    <row r="18" spans="1:64" ht="12.75">
      <c r="A18" s="1048">
        <v>1</v>
      </c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>
        <v>2</v>
      </c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>
        <v>3</v>
      </c>
      <c r="AE18" s="1049"/>
      <c r="AF18" s="1049"/>
      <c r="AG18" s="1049"/>
      <c r="AH18" s="1049"/>
      <c r="AI18" s="1049"/>
      <c r="AJ18" s="1049"/>
      <c r="AK18" s="1049"/>
      <c r="AL18" s="1049"/>
      <c r="AM18" s="1049"/>
      <c r="AN18" s="1049"/>
      <c r="AO18" s="1049"/>
      <c r="AP18" s="1049"/>
      <c r="AQ18" s="1049"/>
      <c r="AR18" s="1049"/>
      <c r="AS18" s="1049"/>
      <c r="AT18" s="1049"/>
      <c r="AU18" s="1049"/>
      <c r="AV18" s="1049"/>
      <c r="AW18" s="1049"/>
      <c r="AX18" s="1049"/>
      <c r="AY18" s="1049"/>
      <c r="AZ18" s="1049">
        <v>4</v>
      </c>
      <c r="BA18" s="1049"/>
      <c r="BB18" s="1049"/>
      <c r="BC18" s="1049"/>
      <c r="BD18" s="1049"/>
      <c r="BE18" s="1049"/>
      <c r="BF18" s="1049"/>
      <c r="BG18" s="1049"/>
      <c r="BH18" s="1049"/>
      <c r="BI18" s="1049"/>
      <c r="BJ18" s="1049"/>
      <c r="BK18" s="1049"/>
      <c r="BL18" s="1053"/>
    </row>
    <row r="19" spans="1:64" ht="15" customHeight="1">
      <c r="A19" s="455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ht="15" customHeight="1" hidden="1">
      <c r="A20" s="455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ht="15" customHeight="1" hidden="1">
      <c r="A21" s="455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ht="15" customHeight="1" hidden="1">
      <c r="A22" s="455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4" spans="1:64" s="39" customFormat="1" ht="14.25">
      <c r="A24" s="1043" t="s">
        <v>713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043"/>
      <c r="T24" s="1043"/>
      <c r="U24" s="1043"/>
      <c r="V24" s="1043"/>
      <c r="W24" s="1043"/>
      <c r="X24" s="1043"/>
      <c r="Y24" s="1043"/>
      <c r="Z24" s="1043"/>
      <c r="AA24" s="1043"/>
      <c r="AB24" s="1043"/>
      <c r="AC24" s="1043"/>
      <c r="AD24" s="1043"/>
      <c r="AE24" s="1043"/>
      <c r="AF24" s="1043"/>
      <c r="AG24" s="1043"/>
      <c r="AH24" s="1043"/>
      <c r="AI24" s="1043"/>
      <c r="AJ24" s="1043"/>
      <c r="AK24" s="1043"/>
      <c r="AL24" s="1043"/>
      <c r="AM24" s="1043"/>
      <c r="AN24" s="1043"/>
      <c r="AO24" s="1043"/>
      <c r="AP24" s="1043"/>
      <c r="AQ24" s="1043"/>
      <c r="AR24" s="1043"/>
      <c r="AS24" s="1043"/>
      <c r="AT24" s="1043"/>
      <c r="AU24" s="1043"/>
      <c r="AV24" s="1043"/>
      <c r="AW24" s="1043"/>
      <c r="AX24" s="1043"/>
      <c r="AY24" s="1043"/>
      <c r="AZ24" s="1043"/>
      <c r="BA24" s="1043"/>
      <c r="BB24" s="1043"/>
      <c r="BC24" s="1043"/>
      <c r="BD24" s="1043"/>
      <c r="BE24" s="1043"/>
      <c r="BF24" s="1043"/>
      <c r="BG24" s="1043"/>
      <c r="BH24" s="1043"/>
      <c r="BI24" s="1043"/>
      <c r="BJ24" s="1043"/>
      <c r="BK24" s="1043"/>
      <c r="BL24" s="1043"/>
    </row>
    <row r="25" ht="12.75">
      <c r="BL25" s="2" t="s">
        <v>714</v>
      </c>
    </row>
    <row r="27" spans="1:64" ht="12.75">
      <c r="A27" s="1051" t="s">
        <v>715</v>
      </c>
      <c r="B27" s="1046"/>
      <c r="C27" s="1046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 t="s">
        <v>386</v>
      </c>
      <c r="P27" s="1046"/>
      <c r="Q27" s="1046"/>
      <c r="R27" s="1046"/>
      <c r="S27" s="1046"/>
      <c r="T27" s="1046"/>
      <c r="U27" s="1046"/>
      <c r="V27" s="1046"/>
      <c r="W27" s="1046"/>
      <c r="X27" s="1046"/>
      <c r="Y27" s="1046"/>
      <c r="Z27" s="1046"/>
      <c r="AA27" s="1046"/>
      <c r="AB27" s="1046"/>
      <c r="AC27" s="1046"/>
      <c r="AD27" s="1046"/>
      <c r="AE27" s="1046" t="s">
        <v>718</v>
      </c>
      <c r="AF27" s="1046"/>
      <c r="AG27" s="1046"/>
      <c r="AH27" s="1046"/>
      <c r="AI27" s="1046"/>
      <c r="AJ27" s="1046"/>
      <c r="AK27" s="1046"/>
      <c r="AL27" s="1046"/>
      <c r="AM27" s="1046"/>
      <c r="AN27" s="1046"/>
      <c r="AO27" s="1046"/>
      <c r="AP27" s="1046"/>
      <c r="AQ27" s="1046"/>
      <c r="AR27" s="1046"/>
      <c r="AS27" s="1046"/>
      <c r="AT27" s="1046"/>
      <c r="AU27" s="1046" t="s">
        <v>720</v>
      </c>
      <c r="AV27" s="1046"/>
      <c r="AW27" s="1046"/>
      <c r="AX27" s="1046"/>
      <c r="AY27" s="1046"/>
      <c r="AZ27" s="1046"/>
      <c r="BA27" s="1046"/>
      <c r="BB27" s="1046"/>
      <c r="BC27" s="1046"/>
      <c r="BD27" s="1046"/>
      <c r="BE27" s="1046"/>
      <c r="BF27" s="1046"/>
      <c r="BG27" s="1046"/>
      <c r="BH27" s="1046"/>
      <c r="BI27" s="1046"/>
      <c r="BJ27" s="1046"/>
      <c r="BK27" s="1046"/>
      <c r="BL27" s="1047"/>
    </row>
    <row r="28" spans="1:64" ht="12.75">
      <c r="A28" s="1052" t="s">
        <v>716</v>
      </c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 t="s">
        <v>717</v>
      </c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 t="s">
        <v>719</v>
      </c>
      <c r="AF28" s="1045"/>
      <c r="AG28" s="1045"/>
      <c r="AH28" s="1045"/>
      <c r="AI28" s="1045"/>
      <c r="AJ28" s="1045"/>
      <c r="AK28" s="1045"/>
      <c r="AL28" s="1045"/>
      <c r="AM28" s="1045"/>
      <c r="AN28" s="1045"/>
      <c r="AO28" s="1045"/>
      <c r="AP28" s="1045"/>
      <c r="AQ28" s="1045"/>
      <c r="AR28" s="1045"/>
      <c r="AS28" s="1045"/>
      <c r="AT28" s="1045"/>
      <c r="AU28" s="1045" t="s">
        <v>721</v>
      </c>
      <c r="AV28" s="1045"/>
      <c r="AW28" s="1045"/>
      <c r="AX28" s="1045"/>
      <c r="AY28" s="1045"/>
      <c r="AZ28" s="1045"/>
      <c r="BA28" s="1045"/>
      <c r="BB28" s="1045"/>
      <c r="BC28" s="1045"/>
      <c r="BD28" s="1045"/>
      <c r="BE28" s="1045"/>
      <c r="BF28" s="1045"/>
      <c r="BG28" s="1045"/>
      <c r="BH28" s="1045"/>
      <c r="BI28" s="1045"/>
      <c r="BJ28" s="1045"/>
      <c r="BK28" s="1045"/>
      <c r="BL28" s="1050"/>
    </row>
    <row r="29" spans="1:64" ht="12.75">
      <c r="A29" s="1048">
        <v>1</v>
      </c>
      <c r="B29" s="1049"/>
      <c r="C29" s="1049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49">
        <v>2</v>
      </c>
      <c r="P29" s="1049"/>
      <c r="Q29" s="1049"/>
      <c r="R29" s="1049"/>
      <c r="S29" s="1049"/>
      <c r="T29" s="1049"/>
      <c r="U29" s="1049"/>
      <c r="V29" s="1049"/>
      <c r="W29" s="1049"/>
      <c r="X29" s="1049"/>
      <c r="Y29" s="1049"/>
      <c r="Z29" s="1049"/>
      <c r="AA29" s="1049"/>
      <c r="AB29" s="1049"/>
      <c r="AC29" s="1049"/>
      <c r="AD29" s="1049"/>
      <c r="AE29" s="1049">
        <v>3</v>
      </c>
      <c r="AF29" s="1049"/>
      <c r="AG29" s="1049"/>
      <c r="AH29" s="1049"/>
      <c r="AI29" s="1049"/>
      <c r="AJ29" s="1049"/>
      <c r="AK29" s="1049"/>
      <c r="AL29" s="1049"/>
      <c r="AM29" s="1049"/>
      <c r="AN29" s="1049"/>
      <c r="AO29" s="1049"/>
      <c r="AP29" s="1049"/>
      <c r="AQ29" s="1049"/>
      <c r="AR29" s="1049"/>
      <c r="AS29" s="1049"/>
      <c r="AT29" s="1049"/>
      <c r="AU29" s="1049">
        <v>4</v>
      </c>
      <c r="AV29" s="1049"/>
      <c r="AW29" s="1049"/>
      <c r="AX29" s="1049"/>
      <c r="AY29" s="1049"/>
      <c r="AZ29" s="1049"/>
      <c r="BA29" s="1049"/>
      <c r="BB29" s="1049"/>
      <c r="BC29" s="1049"/>
      <c r="BD29" s="1049"/>
      <c r="BE29" s="1049"/>
      <c r="BF29" s="1049"/>
      <c r="BG29" s="1049"/>
      <c r="BH29" s="1049"/>
      <c r="BI29" s="1049"/>
      <c r="BJ29" s="1049"/>
      <c r="BK29" s="1049"/>
      <c r="BL29" s="1053"/>
    </row>
    <row r="30" spans="1:64" ht="15" customHeight="1">
      <c r="A30" s="455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1044"/>
    </row>
    <row r="31" spans="1:64" ht="15" customHeight="1" hidden="1">
      <c r="A31" s="455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1044"/>
    </row>
    <row r="32" spans="1:64" ht="15" customHeight="1" hidden="1">
      <c r="A32" s="455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1044"/>
    </row>
    <row r="33" spans="1:64" ht="15" customHeight="1" hidden="1">
      <c r="A33" s="455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1044"/>
    </row>
    <row r="35" spans="1:64" s="39" customFormat="1" ht="14.25">
      <c r="A35" s="1043" t="s">
        <v>730</v>
      </c>
      <c r="B35" s="1043"/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1043"/>
      <c r="AE35" s="1043"/>
      <c r="AF35" s="1043"/>
      <c r="AG35" s="1043"/>
      <c r="AH35" s="1043"/>
      <c r="AI35" s="1043"/>
      <c r="AJ35" s="1043"/>
      <c r="AK35" s="1043"/>
      <c r="AL35" s="1043"/>
      <c r="AM35" s="1043"/>
      <c r="AN35" s="1043"/>
      <c r="AO35" s="1043"/>
      <c r="AP35" s="1043"/>
      <c r="AQ35" s="1043"/>
      <c r="AR35" s="1043"/>
      <c r="AS35" s="1043"/>
      <c r="AT35" s="1043"/>
      <c r="AU35" s="1043"/>
      <c r="AV35" s="1043"/>
      <c r="AW35" s="1043"/>
      <c r="AX35" s="1043"/>
      <c r="AY35" s="1043"/>
      <c r="AZ35" s="1043"/>
      <c r="BA35" s="1043"/>
      <c r="BB35" s="1043"/>
      <c r="BC35" s="1043"/>
      <c r="BD35" s="1043"/>
      <c r="BE35" s="1043"/>
      <c r="BF35" s="1043"/>
      <c r="BG35" s="1043"/>
      <c r="BH35" s="1043"/>
      <c r="BI35" s="1043"/>
      <c r="BJ35" s="1043"/>
      <c r="BK35" s="1043"/>
      <c r="BL35" s="1043"/>
    </row>
    <row r="36" ht="12.75">
      <c r="BL36" s="2" t="s">
        <v>729</v>
      </c>
    </row>
    <row r="37" spans="1:64" ht="12.75">
      <c r="A37" s="1064" t="s">
        <v>735</v>
      </c>
      <c r="B37" s="1064"/>
      <c r="C37" s="1064"/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064"/>
      <c r="W37" s="1064"/>
      <c r="X37" s="1064"/>
      <c r="Y37" s="1064"/>
      <c r="Z37" s="1064"/>
      <c r="AA37" s="1064"/>
      <c r="AB37" s="1064"/>
      <c r="AC37" s="1064"/>
      <c r="AD37" s="1064"/>
      <c r="AE37" s="1064"/>
      <c r="AF37" s="1051"/>
      <c r="AG37" s="1047" t="s">
        <v>1051</v>
      </c>
      <c r="AH37" s="1064"/>
      <c r="AI37" s="1064"/>
      <c r="AJ37" s="1064"/>
      <c r="AK37" s="1064"/>
      <c r="AL37" s="1064"/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51"/>
      <c r="BA37" s="1046" t="s">
        <v>731</v>
      </c>
      <c r="BB37" s="1046"/>
      <c r="BC37" s="1046"/>
      <c r="BD37" s="1046"/>
      <c r="BE37" s="1046"/>
      <c r="BF37" s="1046"/>
      <c r="BG37" s="1046"/>
      <c r="BH37" s="1046"/>
      <c r="BI37" s="1046"/>
      <c r="BJ37" s="1046"/>
      <c r="BK37" s="1046"/>
      <c r="BL37" s="1047"/>
    </row>
    <row r="38" spans="1:64" ht="12.75">
      <c r="A38" s="1007"/>
      <c r="B38" s="1007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1007"/>
      <c r="AF38" s="1052"/>
      <c r="AG38" s="1050" t="s">
        <v>736</v>
      </c>
      <c r="AH38" s="1007"/>
      <c r="AI38" s="1007"/>
      <c r="AJ38" s="1007"/>
      <c r="AK38" s="1007"/>
      <c r="AL38" s="1007"/>
      <c r="AM38" s="1007"/>
      <c r="AN38" s="1007"/>
      <c r="AO38" s="1007"/>
      <c r="AP38" s="1007"/>
      <c r="AQ38" s="1007"/>
      <c r="AR38" s="1007"/>
      <c r="AS38" s="1007"/>
      <c r="AT38" s="1007"/>
      <c r="AU38" s="1007"/>
      <c r="AV38" s="1007"/>
      <c r="AW38" s="1007"/>
      <c r="AX38" s="1007"/>
      <c r="AY38" s="1007"/>
      <c r="AZ38" s="1052"/>
      <c r="BA38" s="1065" t="s">
        <v>732</v>
      </c>
      <c r="BB38" s="1066"/>
      <c r="BC38" s="1066"/>
      <c r="BD38" s="1066"/>
      <c r="BE38" s="1066"/>
      <c r="BF38" s="1066"/>
      <c r="BG38" s="1066"/>
      <c r="BH38" s="1066"/>
      <c r="BI38" s="1066"/>
      <c r="BJ38" s="1066"/>
      <c r="BK38" s="1066"/>
      <c r="BL38" s="1066"/>
    </row>
    <row r="39" spans="1:64" ht="12.75">
      <c r="A39" s="1066" t="s">
        <v>740</v>
      </c>
      <c r="B39" s="1066"/>
      <c r="C39" s="1066"/>
      <c r="D39" s="1066"/>
      <c r="E39" s="1066"/>
      <c r="F39" s="1066"/>
      <c r="G39" s="1066"/>
      <c r="H39" s="1066"/>
      <c r="I39" s="1067"/>
      <c r="J39" s="1065" t="s">
        <v>741</v>
      </c>
      <c r="K39" s="1066"/>
      <c r="L39" s="1066"/>
      <c r="M39" s="1066"/>
      <c r="N39" s="1066"/>
      <c r="O39" s="1066"/>
      <c r="P39" s="1067"/>
      <c r="Q39" s="1053" t="s">
        <v>742</v>
      </c>
      <c r="R39" s="1068"/>
      <c r="S39" s="1068"/>
      <c r="T39" s="1068"/>
      <c r="U39" s="1068"/>
      <c r="V39" s="1068"/>
      <c r="W39" s="1068"/>
      <c r="X39" s="1068"/>
      <c r="Y39" s="1068"/>
      <c r="Z39" s="1068"/>
      <c r="AA39" s="1068"/>
      <c r="AB39" s="1068"/>
      <c r="AC39" s="1068"/>
      <c r="AD39" s="1068"/>
      <c r="AE39" s="1068"/>
      <c r="AF39" s="1048"/>
      <c r="AG39" s="1065" t="s">
        <v>737</v>
      </c>
      <c r="AH39" s="1066"/>
      <c r="AI39" s="1066"/>
      <c r="AJ39" s="1066"/>
      <c r="AK39" s="1066"/>
      <c r="AL39" s="1066"/>
      <c r="AM39" s="1066"/>
      <c r="AN39" s="1066"/>
      <c r="AO39" s="1066"/>
      <c r="AP39" s="1067"/>
      <c r="AQ39" s="1065" t="s">
        <v>422</v>
      </c>
      <c r="AR39" s="1066"/>
      <c r="AS39" s="1066"/>
      <c r="AT39" s="1066"/>
      <c r="AU39" s="1066"/>
      <c r="AV39" s="1066"/>
      <c r="AW39" s="1066"/>
      <c r="AX39" s="1066"/>
      <c r="AY39" s="1066"/>
      <c r="AZ39" s="1067"/>
      <c r="BA39" s="1065" t="s">
        <v>733</v>
      </c>
      <c r="BB39" s="1066"/>
      <c r="BC39" s="1066"/>
      <c r="BD39" s="1066"/>
      <c r="BE39" s="1066"/>
      <c r="BF39" s="1066"/>
      <c r="BG39" s="1066"/>
      <c r="BH39" s="1066"/>
      <c r="BI39" s="1066"/>
      <c r="BJ39" s="1066"/>
      <c r="BK39" s="1066"/>
      <c r="BL39" s="1066"/>
    </row>
    <row r="40" spans="1:64" ht="12.75">
      <c r="A40" s="1066"/>
      <c r="B40" s="1066"/>
      <c r="C40" s="1066"/>
      <c r="D40" s="1066"/>
      <c r="E40" s="1066"/>
      <c r="F40" s="1066"/>
      <c r="G40" s="1066"/>
      <c r="H40" s="1066"/>
      <c r="I40" s="1067"/>
      <c r="J40" s="1065"/>
      <c r="K40" s="1066"/>
      <c r="L40" s="1066"/>
      <c r="M40" s="1066"/>
      <c r="N40" s="1066"/>
      <c r="O40" s="1066"/>
      <c r="P40" s="1067"/>
      <c r="Q40" s="1065" t="s">
        <v>743</v>
      </c>
      <c r="R40" s="1066"/>
      <c r="S40" s="1066"/>
      <c r="T40" s="1066"/>
      <c r="U40" s="1066"/>
      <c r="V40" s="1066"/>
      <c r="W40" s="1066"/>
      <c r="X40" s="1067"/>
      <c r="Y40" s="1065" t="s">
        <v>741</v>
      </c>
      <c r="Z40" s="1066"/>
      <c r="AA40" s="1066"/>
      <c r="AB40" s="1066"/>
      <c r="AC40" s="1066"/>
      <c r="AD40" s="1066"/>
      <c r="AE40" s="1066"/>
      <c r="AF40" s="1067"/>
      <c r="AG40" s="1065" t="s">
        <v>738</v>
      </c>
      <c r="AH40" s="1066"/>
      <c r="AI40" s="1066"/>
      <c r="AJ40" s="1066"/>
      <c r="AK40" s="1066"/>
      <c r="AL40" s="1066"/>
      <c r="AM40" s="1066"/>
      <c r="AN40" s="1066"/>
      <c r="AO40" s="1066"/>
      <c r="AP40" s="1067"/>
      <c r="AQ40" s="1065"/>
      <c r="AR40" s="1066"/>
      <c r="AS40" s="1066"/>
      <c r="AT40" s="1066"/>
      <c r="AU40" s="1066"/>
      <c r="AV40" s="1066"/>
      <c r="AW40" s="1066"/>
      <c r="AX40" s="1066"/>
      <c r="AY40" s="1066"/>
      <c r="AZ40" s="1067"/>
      <c r="BA40" s="1065" t="s">
        <v>734</v>
      </c>
      <c r="BB40" s="1066"/>
      <c r="BC40" s="1066"/>
      <c r="BD40" s="1066"/>
      <c r="BE40" s="1066"/>
      <c r="BF40" s="1066"/>
      <c r="BG40" s="1066"/>
      <c r="BH40" s="1066"/>
      <c r="BI40" s="1066"/>
      <c r="BJ40" s="1066"/>
      <c r="BK40" s="1066"/>
      <c r="BL40" s="1066"/>
    </row>
    <row r="41" spans="1:64" ht="12.75">
      <c r="A41" s="1066"/>
      <c r="B41" s="1066"/>
      <c r="C41" s="1066"/>
      <c r="D41" s="1066"/>
      <c r="E41" s="1066"/>
      <c r="F41" s="1066"/>
      <c r="G41" s="1066"/>
      <c r="H41" s="1066"/>
      <c r="I41" s="1067"/>
      <c r="J41" s="1065"/>
      <c r="K41" s="1066"/>
      <c r="L41" s="1066"/>
      <c r="M41" s="1066"/>
      <c r="N41" s="1066"/>
      <c r="O41" s="1066"/>
      <c r="P41" s="1067"/>
      <c r="Q41" s="1065"/>
      <c r="R41" s="1066"/>
      <c r="S41" s="1066"/>
      <c r="T41" s="1066"/>
      <c r="U41" s="1066"/>
      <c r="V41" s="1066"/>
      <c r="W41" s="1066"/>
      <c r="X41" s="1067"/>
      <c r="Y41" s="1065"/>
      <c r="Z41" s="1066"/>
      <c r="AA41" s="1066"/>
      <c r="AB41" s="1066"/>
      <c r="AC41" s="1066"/>
      <c r="AD41" s="1066"/>
      <c r="AE41" s="1066"/>
      <c r="AF41" s="1067"/>
      <c r="AG41" s="1065" t="s">
        <v>739</v>
      </c>
      <c r="AH41" s="1066"/>
      <c r="AI41" s="1066"/>
      <c r="AJ41" s="1066"/>
      <c r="AK41" s="1066"/>
      <c r="AL41" s="1066"/>
      <c r="AM41" s="1066"/>
      <c r="AN41" s="1066"/>
      <c r="AO41" s="1066"/>
      <c r="AP41" s="1067"/>
      <c r="AQ41" s="1065"/>
      <c r="AR41" s="1066"/>
      <c r="AS41" s="1066"/>
      <c r="AT41" s="1066"/>
      <c r="AU41" s="1066"/>
      <c r="AV41" s="1066"/>
      <c r="AW41" s="1066"/>
      <c r="AX41" s="1066"/>
      <c r="AY41" s="1066"/>
      <c r="AZ41" s="1067"/>
      <c r="BA41" s="1065"/>
      <c r="BB41" s="1066"/>
      <c r="BC41" s="1066"/>
      <c r="BD41" s="1066"/>
      <c r="BE41" s="1066"/>
      <c r="BF41" s="1066"/>
      <c r="BG41" s="1066"/>
      <c r="BH41" s="1066"/>
      <c r="BI41" s="1066"/>
      <c r="BJ41" s="1066"/>
      <c r="BK41" s="1066"/>
      <c r="BL41" s="1066"/>
    </row>
    <row r="42" spans="1:64" ht="12.75">
      <c r="A42" s="1048">
        <v>1</v>
      </c>
      <c r="B42" s="1049"/>
      <c r="C42" s="1049"/>
      <c r="D42" s="1049"/>
      <c r="E42" s="1049"/>
      <c r="F42" s="1049"/>
      <c r="G42" s="1049"/>
      <c r="H42" s="1049"/>
      <c r="I42" s="1049"/>
      <c r="J42" s="1049">
        <v>2</v>
      </c>
      <c r="K42" s="1049"/>
      <c r="L42" s="1049"/>
      <c r="M42" s="1049"/>
      <c r="N42" s="1049"/>
      <c r="O42" s="1049"/>
      <c r="P42" s="1049"/>
      <c r="Q42" s="1049">
        <v>3</v>
      </c>
      <c r="R42" s="1049"/>
      <c r="S42" s="1049"/>
      <c r="T42" s="1049"/>
      <c r="U42" s="1049"/>
      <c r="V42" s="1049"/>
      <c r="W42" s="1049"/>
      <c r="X42" s="1049"/>
      <c r="Y42" s="1049">
        <v>4</v>
      </c>
      <c r="Z42" s="1049"/>
      <c r="AA42" s="1049"/>
      <c r="AB42" s="1049"/>
      <c r="AC42" s="1049"/>
      <c r="AD42" s="1049"/>
      <c r="AE42" s="1049"/>
      <c r="AF42" s="1049"/>
      <c r="AG42" s="1049">
        <v>5</v>
      </c>
      <c r="AH42" s="1049"/>
      <c r="AI42" s="1049"/>
      <c r="AJ42" s="1049"/>
      <c r="AK42" s="1049"/>
      <c r="AL42" s="1049"/>
      <c r="AM42" s="1049"/>
      <c r="AN42" s="1049"/>
      <c r="AO42" s="1049"/>
      <c r="AP42" s="1049"/>
      <c r="AQ42" s="1049">
        <v>6</v>
      </c>
      <c r="AR42" s="1049"/>
      <c r="AS42" s="1049"/>
      <c r="AT42" s="1049"/>
      <c r="AU42" s="1049"/>
      <c r="AV42" s="1049"/>
      <c r="AW42" s="1049"/>
      <c r="AX42" s="1049"/>
      <c r="AY42" s="1049"/>
      <c r="AZ42" s="1049"/>
      <c r="BA42" s="1049">
        <v>7</v>
      </c>
      <c r="BB42" s="1049"/>
      <c r="BC42" s="1049"/>
      <c r="BD42" s="1049"/>
      <c r="BE42" s="1049"/>
      <c r="BF42" s="1049"/>
      <c r="BG42" s="1049"/>
      <c r="BH42" s="1049"/>
      <c r="BI42" s="1049"/>
      <c r="BJ42" s="1049"/>
      <c r="BK42" s="1049"/>
      <c r="BL42" s="1053"/>
    </row>
    <row r="43" spans="1:64" ht="29.25" customHeight="1">
      <c r="A43" s="1054" t="s">
        <v>1064</v>
      </c>
      <c r="B43" s="1054"/>
      <c r="C43" s="1054"/>
      <c r="D43" s="1054"/>
      <c r="E43" s="1054"/>
      <c r="F43" s="1054"/>
      <c r="G43" s="1054"/>
      <c r="H43" s="1054"/>
      <c r="I43" s="1055"/>
      <c r="J43" s="1060" t="s">
        <v>1067</v>
      </c>
      <c r="K43" s="1061"/>
      <c r="L43" s="1061"/>
      <c r="M43" s="1061"/>
      <c r="N43" s="1061"/>
      <c r="O43" s="1061"/>
      <c r="P43" s="1062"/>
      <c r="Q43" s="1063" t="s">
        <v>1065</v>
      </c>
      <c r="R43" s="1063"/>
      <c r="S43" s="1063"/>
      <c r="T43" s="1063"/>
      <c r="U43" s="1063"/>
      <c r="V43" s="1063"/>
      <c r="W43" s="1063"/>
      <c r="X43" s="1063"/>
      <c r="Y43" s="1063" t="s">
        <v>1066</v>
      </c>
      <c r="Z43" s="1063"/>
      <c r="AA43" s="1063"/>
      <c r="AB43" s="1063"/>
      <c r="AC43" s="1063"/>
      <c r="AD43" s="1063"/>
      <c r="AE43" s="1063"/>
      <c r="AF43" s="1063"/>
      <c r="AG43" s="1059" t="s">
        <v>1068</v>
      </c>
      <c r="AH43" s="1054"/>
      <c r="AI43" s="1054"/>
      <c r="AJ43" s="1054"/>
      <c r="AK43" s="1054"/>
      <c r="AL43" s="1054"/>
      <c r="AM43" s="1054"/>
      <c r="AN43" s="1054"/>
      <c r="AO43" s="1054"/>
      <c r="AP43" s="1054"/>
      <c r="AQ43" s="1054"/>
      <c r="AR43" s="1054"/>
      <c r="AS43" s="1054"/>
      <c r="AT43" s="1054"/>
      <c r="AU43" s="1054"/>
      <c r="AV43" s="1054"/>
      <c r="AW43" s="1054"/>
      <c r="AX43" s="1054"/>
      <c r="AY43" s="1054"/>
      <c r="AZ43" s="1055"/>
      <c r="BA43" s="461"/>
      <c r="BB43" s="461"/>
      <c r="BC43" s="461"/>
      <c r="BD43" s="461"/>
      <c r="BE43" s="461"/>
      <c r="BF43" s="461"/>
      <c r="BG43" s="461"/>
      <c r="BH43" s="461"/>
      <c r="BI43" s="461"/>
      <c r="BJ43" s="461"/>
      <c r="BK43" s="461"/>
      <c r="BL43" s="1044"/>
    </row>
    <row r="44" spans="1:64" ht="15" customHeight="1">
      <c r="A44" s="455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1"/>
      <c r="BL44" s="1044"/>
    </row>
    <row r="45" spans="1:64" ht="15" customHeight="1">
      <c r="A45" s="455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61"/>
      <c r="BB45" s="461"/>
      <c r="BC45" s="461"/>
      <c r="BD45" s="461"/>
      <c r="BE45" s="461"/>
      <c r="BF45" s="461"/>
      <c r="BG45" s="461"/>
      <c r="BH45" s="461"/>
      <c r="BI45" s="461"/>
      <c r="BJ45" s="461"/>
      <c r="BK45" s="461"/>
      <c r="BL45" s="1044"/>
    </row>
    <row r="46" spans="1:64" ht="15" customHeight="1">
      <c r="A46" s="455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61"/>
      <c r="BB46" s="461"/>
      <c r="BC46" s="461"/>
      <c r="BD46" s="461"/>
      <c r="BE46" s="461"/>
      <c r="BF46" s="461"/>
      <c r="BG46" s="461"/>
      <c r="BH46" s="461"/>
      <c r="BI46" s="461"/>
      <c r="BJ46" s="461"/>
      <c r="BK46" s="461"/>
      <c r="BL46" s="1044"/>
    </row>
    <row r="48" spans="1:64" s="39" customFormat="1" ht="14.25">
      <c r="A48" s="1043" t="s">
        <v>722</v>
      </c>
      <c r="B48" s="1043"/>
      <c r="C48" s="1043"/>
      <c r="D48" s="1043"/>
      <c r="E48" s="1043"/>
      <c r="F48" s="1043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43"/>
      <c r="W48" s="1043"/>
      <c r="X48" s="1043"/>
      <c r="Y48" s="1043"/>
      <c r="Z48" s="1043"/>
      <c r="AA48" s="1043"/>
      <c r="AB48" s="1043"/>
      <c r="AC48" s="1043"/>
      <c r="AD48" s="1043"/>
      <c r="AE48" s="1043"/>
      <c r="AF48" s="1043"/>
      <c r="AG48" s="1043"/>
      <c r="AH48" s="1043"/>
      <c r="AI48" s="1043"/>
      <c r="AJ48" s="1043"/>
      <c r="AK48" s="1043"/>
      <c r="AL48" s="1043"/>
      <c r="AM48" s="1043"/>
      <c r="AN48" s="1043"/>
      <c r="AO48" s="1043"/>
      <c r="AP48" s="1043"/>
      <c r="AQ48" s="1043"/>
      <c r="AR48" s="1043"/>
      <c r="AS48" s="1043"/>
      <c r="AT48" s="1043"/>
      <c r="AU48" s="1043"/>
      <c r="AV48" s="1043"/>
      <c r="AW48" s="1043"/>
      <c r="AX48" s="1043"/>
      <c r="AY48" s="1043"/>
      <c r="AZ48" s="1043"/>
      <c r="BA48" s="1043"/>
      <c r="BB48" s="1043"/>
      <c r="BC48" s="1043"/>
      <c r="BD48" s="1043"/>
      <c r="BE48" s="1043"/>
      <c r="BF48" s="1043"/>
      <c r="BG48" s="1043"/>
      <c r="BH48" s="1043"/>
      <c r="BI48" s="1043"/>
      <c r="BJ48" s="1043"/>
      <c r="BK48" s="1043"/>
      <c r="BL48" s="1043"/>
    </row>
    <row r="50" ht="12.75">
      <c r="BL50" s="2" t="s">
        <v>723</v>
      </c>
    </row>
    <row r="51" spans="1:64" ht="12.75">
      <c r="A51" s="1051" t="s">
        <v>381</v>
      </c>
      <c r="B51" s="1046"/>
      <c r="C51" s="1046"/>
      <c r="D51" s="1046"/>
      <c r="E51" s="1046"/>
      <c r="F51" s="1046"/>
      <c r="G51" s="1046"/>
      <c r="H51" s="1046"/>
      <c r="I51" s="1046"/>
      <c r="J51" s="1046"/>
      <c r="K51" s="1046" t="s">
        <v>386</v>
      </c>
      <c r="L51" s="1046"/>
      <c r="M51" s="1046"/>
      <c r="N51" s="1046"/>
      <c r="O51" s="1046"/>
      <c r="P51" s="1046"/>
      <c r="Q51" s="1046"/>
      <c r="R51" s="1046"/>
      <c r="S51" s="1046"/>
      <c r="T51" s="1046"/>
      <c r="U51" s="1046"/>
      <c r="V51" s="1046"/>
      <c r="W51" s="1046" t="s">
        <v>727</v>
      </c>
      <c r="X51" s="1046"/>
      <c r="Y51" s="1046"/>
      <c r="Z51" s="1046"/>
      <c r="AA51" s="1046"/>
      <c r="AB51" s="1046"/>
      <c r="AC51" s="1046"/>
      <c r="AD51" s="1046"/>
      <c r="AE51" s="1046"/>
      <c r="AF51" s="1046"/>
      <c r="AG51" s="1046"/>
      <c r="AH51" s="1046"/>
      <c r="AI51" s="1046" t="s">
        <v>724</v>
      </c>
      <c r="AJ51" s="1046"/>
      <c r="AK51" s="1046"/>
      <c r="AL51" s="1046"/>
      <c r="AM51" s="1046"/>
      <c r="AN51" s="1046"/>
      <c r="AO51" s="1046"/>
      <c r="AP51" s="1046"/>
      <c r="AQ51" s="1046"/>
      <c r="AR51" s="1046"/>
      <c r="AS51" s="1046"/>
      <c r="AT51" s="1046"/>
      <c r="AU51" s="1046"/>
      <c r="AV51" s="1046"/>
      <c r="AW51" s="1046" t="s">
        <v>728</v>
      </c>
      <c r="AX51" s="1046"/>
      <c r="AY51" s="1046"/>
      <c r="AZ51" s="1046"/>
      <c r="BA51" s="1046"/>
      <c r="BB51" s="1046"/>
      <c r="BC51" s="1046"/>
      <c r="BD51" s="1046"/>
      <c r="BE51" s="1046"/>
      <c r="BF51" s="1046"/>
      <c r="BG51" s="1046"/>
      <c r="BH51" s="1046"/>
      <c r="BI51" s="1046"/>
      <c r="BJ51" s="1046"/>
      <c r="BK51" s="1046"/>
      <c r="BL51" s="1047"/>
    </row>
    <row r="52" spans="1:64" ht="12.75">
      <c r="A52" s="1052" t="s">
        <v>725</v>
      </c>
      <c r="B52" s="1045"/>
      <c r="C52" s="1045"/>
      <c r="D52" s="1045"/>
      <c r="E52" s="1045"/>
      <c r="F52" s="1045"/>
      <c r="G52" s="1045"/>
      <c r="H52" s="1045"/>
      <c r="I52" s="1045"/>
      <c r="J52" s="1045"/>
      <c r="K52" s="1045" t="s">
        <v>726</v>
      </c>
      <c r="L52" s="1045"/>
      <c r="M52" s="1045"/>
      <c r="N52" s="1045"/>
      <c r="O52" s="1045"/>
      <c r="P52" s="1045"/>
      <c r="Q52" s="1045"/>
      <c r="R52" s="1045"/>
      <c r="S52" s="1045"/>
      <c r="T52" s="1045"/>
      <c r="U52" s="1045"/>
      <c r="V52" s="1045"/>
      <c r="W52" s="1045"/>
      <c r="X52" s="1045"/>
      <c r="Y52" s="1045"/>
      <c r="Z52" s="1045"/>
      <c r="AA52" s="1045"/>
      <c r="AB52" s="1045"/>
      <c r="AC52" s="1045"/>
      <c r="AD52" s="1045"/>
      <c r="AE52" s="1045"/>
      <c r="AF52" s="1045"/>
      <c r="AG52" s="1045"/>
      <c r="AH52" s="1045"/>
      <c r="AI52" s="1045"/>
      <c r="AJ52" s="1045"/>
      <c r="AK52" s="1045"/>
      <c r="AL52" s="1045"/>
      <c r="AM52" s="1045"/>
      <c r="AN52" s="1045"/>
      <c r="AO52" s="1045"/>
      <c r="AP52" s="1045"/>
      <c r="AQ52" s="1045"/>
      <c r="AR52" s="1045"/>
      <c r="AS52" s="1045"/>
      <c r="AT52" s="1045"/>
      <c r="AU52" s="1045"/>
      <c r="AV52" s="1045"/>
      <c r="AW52" s="1045" t="s">
        <v>725</v>
      </c>
      <c r="AX52" s="1045"/>
      <c r="AY52" s="1045"/>
      <c r="AZ52" s="1045"/>
      <c r="BA52" s="1045"/>
      <c r="BB52" s="1045"/>
      <c r="BC52" s="1045"/>
      <c r="BD52" s="1045"/>
      <c r="BE52" s="1045"/>
      <c r="BF52" s="1045"/>
      <c r="BG52" s="1045"/>
      <c r="BH52" s="1045"/>
      <c r="BI52" s="1045"/>
      <c r="BJ52" s="1045"/>
      <c r="BK52" s="1045"/>
      <c r="BL52" s="1050"/>
    </row>
    <row r="53" spans="1:64" ht="12.75">
      <c r="A53" s="1048">
        <v>1</v>
      </c>
      <c r="B53" s="1049"/>
      <c r="C53" s="1049"/>
      <c r="D53" s="1049"/>
      <c r="E53" s="1049"/>
      <c r="F53" s="1049"/>
      <c r="G53" s="1049"/>
      <c r="H53" s="1049"/>
      <c r="I53" s="1049"/>
      <c r="J53" s="1049"/>
      <c r="K53" s="1049">
        <v>2</v>
      </c>
      <c r="L53" s="1049"/>
      <c r="M53" s="1049"/>
      <c r="N53" s="1049"/>
      <c r="O53" s="1049"/>
      <c r="P53" s="1049"/>
      <c r="Q53" s="1049"/>
      <c r="R53" s="1049"/>
      <c r="S53" s="1049"/>
      <c r="T53" s="1049"/>
      <c r="U53" s="1049"/>
      <c r="V53" s="1049"/>
      <c r="W53" s="1049">
        <v>3</v>
      </c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1049"/>
      <c r="AI53" s="1049">
        <v>4</v>
      </c>
      <c r="AJ53" s="1049"/>
      <c r="AK53" s="1049"/>
      <c r="AL53" s="1049"/>
      <c r="AM53" s="1049"/>
      <c r="AN53" s="1049"/>
      <c r="AO53" s="1049"/>
      <c r="AP53" s="1049"/>
      <c r="AQ53" s="1049"/>
      <c r="AR53" s="1049"/>
      <c r="AS53" s="1049"/>
      <c r="AT53" s="1049"/>
      <c r="AU53" s="1049"/>
      <c r="AV53" s="1049"/>
      <c r="AW53" s="1049">
        <v>5</v>
      </c>
      <c r="AX53" s="1049"/>
      <c r="AY53" s="1049"/>
      <c r="AZ53" s="1049"/>
      <c r="BA53" s="1049"/>
      <c r="BB53" s="1049"/>
      <c r="BC53" s="1049"/>
      <c r="BD53" s="1049"/>
      <c r="BE53" s="1049"/>
      <c r="BF53" s="1049"/>
      <c r="BG53" s="1049"/>
      <c r="BH53" s="1049"/>
      <c r="BI53" s="1049"/>
      <c r="BJ53" s="1049"/>
      <c r="BK53" s="1049"/>
      <c r="BL53" s="1053"/>
    </row>
    <row r="54" spans="1:64" ht="15" customHeight="1">
      <c r="A54" s="455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1044"/>
    </row>
    <row r="55" spans="1:64" ht="15" customHeight="1" hidden="1">
      <c r="A55" s="455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461"/>
      <c r="BI55" s="461"/>
      <c r="BJ55" s="461"/>
      <c r="BK55" s="461"/>
      <c r="BL55" s="1044"/>
    </row>
    <row r="56" spans="1:64" ht="15" customHeight="1" hidden="1">
      <c r="A56" s="455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1"/>
      <c r="BF56" s="461"/>
      <c r="BG56" s="461"/>
      <c r="BH56" s="461"/>
      <c r="BI56" s="461"/>
      <c r="BJ56" s="461"/>
      <c r="BK56" s="461"/>
      <c r="BL56" s="1044"/>
    </row>
    <row r="57" spans="1:64" ht="15" customHeight="1" hidden="1">
      <c r="A57" s="455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461"/>
      <c r="BK57" s="461"/>
      <c r="BL57" s="1044"/>
    </row>
    <row r="59" spans="2:64" ht="18" customHeight="1">
      <c r="B59" s="1043" t="s">
        <v>1069</v>
      </c>
      <c r="C59" s="1043"/>
      <c r="D59" s="1043"/>
      <c r="E59" s="1043"/>
      <c r="F59" s="1043"/>
      <c r="G59" s="1043"/>
      <c r="H59" s="1043"/>
      <c r="I59" s="1043"/>
      <c r="J59" s="1043"/>
      <c r="K59" s="1043"/>
      <c r="L59" s="1043"/>
      <c r="M59" s="1043"/>
      <c r="N59" s="1043"/>
      <c r="O59" s="1043"/>
      <c r="P59" s="1043"/>
      <c r="Q59" s="1043"/>
      <c r="R59" s="1043"/>
      <c r="S59" s="1043"/>
      <c r="T59" s="1043"/>
      <c r="U59" s="1043"/>
      <c r="V59" s="1043"/>
      <c r="W59" s="1043"/>
      <c r="X59" s="1043"/>
      <c r="Y59" s="1043"/>
      <c r="Z59" s="1043"/>
      <c r="AA59" s="1043"/>
      <c r="AB59" s="1043"/>
      <c r="AC59" s="1043"/>
      <c r="AD59" s="1043"/>
      <c r="AE59" s="1043"/>
      <c r="AF59" s="1043"/>
      <c r="AG59" s="1043"/>
      <c r="AH59" s="1043"/>
      <c r="AI59" s="1043"/>
      <c r="AJ59" s="1043"/>
      <c r="AK59" s="1043"/>
      <c r="AL59" s="1043"/>
      <c r="AM59" s="1043"/>
      <c r="AN59" s="1043"/>
      <c r="AO59" s="1043"/>
      <c r="AP59" s="1043"/>
      <c r="AQ59" s="1043"/>
      <c r="AR59" s="1043"/>
      <c r="AS59" s="1043"/>
      <c r="AT59" s="1043"/>
      <c r="AU59" s="1043"/>
      <c r="AV59" s="1043"/>
      <c r="AW59" s="1043"/>
      <c r="AX59" s="1043"/>
      <c r="AY59" s="1043"/>
      <c r="AZ59" s="1043"/>
      <c r="BA59" s="1043"/>
      <c r="BB59" s="1043"/>
      <c r="BC59" s="1043"/>
      <c r="BD59" s="1043"/>
      <c r="BE59" s="1043"/>
      <c r="BF59" s="1043"/>
      <c r="BG59" s="1043"/>
      <c r="BH59" s="1043"/>
      <c r="BI59" s="1043"/>
      <c r="BJ59" s="1043"/>
      <c r="BK59" s="1043"/>
      <c r="BL59" s="1043"/>
    </row>
    <row r="60" spans="2:64" ht="19.5" customHeight="1">
      <c r="B60" s="1043"/>
      <c r="C60" s="1043"/>
      <c r="D60" s="1043"/>
      <c r="E60" s="1043"/>
      <c r="F60" s="1043"/>
      <c r="G60" s="1043"/>
      <c r="H60" s="1043"/>
      <c r="I60" s="1043"/>
      <c r="J60" s="1043"/>
      <c r="K60" s="1043"/>
      <c r="L60" s="1043"/>
      <c r="M60" s="1043"/>
      <c r="N60" s="1043"/>
      <c r="O60" s="1043"/>
      <c r="P60" s="1043"/>
      <c r="Q60" s="1043"/>
      <c r="R60" s="1043"/>
      <c r="S60" s="1043"/>
      <c r="T60" s="1043"/>
      <c r="U60" s="1043"/>
      <c r="V60" s="1043"/>
      <c r="W60" s="1043"/>
      <c r="X60" s="1043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1043"/>
      <c r="AI60" s="1043"/>
      <c r="AJ60" s="1043"/>
      <c r="AK60" s="1043"/>
      <c r="AL60" s="1043"/>
      <c r="AM60" s="1043"/>
      <c r="AN60" s="1043"/>
      <c r="AO60" s="1043"/>
      <c r="AP60" s="1043"/>
      <c r="AQ60" s="1043"/>
      <c r="AR60" s="1043"/>
      <c r="AS60" s="1043"/>
      <c r="AT60" s="1043"/>
      <c r="AU60" s="1043"/>
      <c r="AV60" s="1043"/>
      <c r="AW60" s="1043"/>
      <c r="AX60" s="1043"/>
      <c r="AY60" s="1043"/>
      <c r="AZ60" s="1043"/>
      <c r="BA60" s="1043"/>
      <c r="BB60" s="1043"/>
      <c r="BC60" s="1043"/>
      <c r="BD60" s="1043"/>
      <c r="BE60" s="1043"/>
      <c r="BF60" s="1043"/>
      <c r="BG60" s="1043"/>
      <c r="BH60" s="1043"/>
      <c r="BI60" s="1043"/>
      <c r="BJ60" s="1043"/>
      <c r="BK60" s="1043"/>
      <c r="BL60" s="1043"/>
    </row>
    <row r="61" spans="2:64" ht="14.25">
      <c r="B61" s="1043" t="s">
        <v>1070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1043"/>
      <c r="AJ61" s="1043"/>
      <c r="AK61" s="1043"/>
      <c r="AL61" s="1043"/>
      <c r="AM61" s="1043"/>
      <c r="AN61" s="1043"/>
      <c r="AO61" s="1043"/>
      <c r="AP61" s="1043"/>
      <c r="AQ61" s="1043"/>
      <c r="AR61" s="1043"/>
      <c r="AS61" s="1043"/>
      <c r="AT61" s="1043"/>
      <c r="AU61" s="1043"/>
      <c r="AV61" s="1043"/>
      <c r="AW61" s="1043"/>
      <c r="AX61" s="1043"/>
      <c r="AY61" s="1043"/>
      <c r="AZ61" s="1043"/>
      <c r="BA61" s="1043"/>
      <c r="BB61" s="1043"/>
      <c r="BC61" s="1043"/>
      <c r="BD61" s="1043"/>
      <c r="BE61" s="1043"/>
      <c r="BF61" s="1043"/>
      <c r="BG61" s="1043"/>
      <c r="BH61" s="1043"/>
      <c r="BI61" s="1043"/>
      <c r="BJ61" s="1043"/>
      <c r="BK61" s="1043"/>
      <c r="BL61" s="1043"/>
    </row>
    <row r="62" spans="2:64" ht="14.25">
      <c r="B62" s="1043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043"/>
      <c r="AC62" s="1043"/>
      <c r="AD62" s="1043"/>
      <c r="AE62" s="1043"/>
      <c r="AF62" s="1043"/>
      <c r="AG62" s="1043"/>
      <c r="AH62" s="1043"/>
      <c r="AI62" s="1043"/>
      <c r="AJ62" s="1043"/>
      <c r="AK62" s="1043"/>
      <c r="AL62" s="1043"/>
      <c r="AM62" s="1043"/>
      <c r="AN62" s="1043"/>
      <c r="AO62" s="1043"/>
      <c r="AP62" s="1043"/>
      <c r="AQ62" s="1043"/>
      <c r="AR62" s="1043"/>
      <c r="AS62" s="1043"/>
      <c r="AT62" s="1043"/>
      <c r="AU62" s="1043"/>
      <c r="AV62" s="1043"/>
      <c r="AW62" s="1043"/>
      <c r="AX62" s="1043"/>
      <c r="AY62" s="1043"/>
      <c r="AZ62" s="1043"/>
      <c r="BA62" s="1043"/>
      <c r="BB62" s="1043"/>
      <c r="BC62" s="1043"/>
      <c r="BD62" s="1043"/>
      <c r="BE62" s="1043"/>
      <c r="BF62" s="1043"/>
      <c r="BG62" s="1043"/>
      <c r="BH62" s="1043"/>
      <c r="BI62" s="1043"/>
      <c r="BJ62" s="1043"/>
      <c r="BK62" s="1043"/>
      <c r="BL62" s="1043"/>
    </row>
    <row r="63" spans="2:64" ht="14.25">
      <c r="B63" s="1043" t="s">
        <v>1071</v>
      </c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3"/>
      <c r="T63" s="1043"/>
      <c r="U63" s="1043"/>
      <c r="V63" s="1043"/>
      <c r="W63" s="1043"/>
      <c r="X63" s="1043"/>
      <c r="Y63" s="1043"/>
      <c r="Z63" s="1043"/>
      <c r="AA63" s="1043"/>
      <c r="AB63" s="1043"/>
      <c r="AC63" s="1043"/>
      <c r="AD63" s="1043"/>
      <c r="AE63" s="1043"/>
      <c r="AF63" s="1043"/>
      <c r="AG63" s="1043"/>
      <c r="AH63" s="1043"/>
      <c r="AI63" s="1043"/>
      <c r="AJ63" s="1043"/>
      <c r="AK63" s="1043"/>
      <c r="AL63" s="1043"/>
      <c r="AM63" s="1043"/>
      <c r="AN63" s="1043"/>
      <c r="AO63" s="1043"/>
      <c r="AP63" s="1043"/>
      <c r="AQ63" s="1043"/>
      <c r="AR63" s="1043"/>
      <c r="AS63" s="1043"/>
      <c r="AT63" s="1043"/>
      <c r="AU63" s="1043"/>
      <c r="AV63" s="1043"/>
      <c r="AW63" s="1043"/>
      <c r="AX63" s="1043"/>
      <c r="AY63" s="1043"/>
      <c r="AZ63" s="1043"/>
      <c r="BA63" s="1043"/>
      <c r="BB63" s="1043"/>
      <c r="BC63" s="1043"/>
      <c r="BD63" s="1043"/>
      <c r="BE63" s="1043"/>
      <c r="BF63" s="1043"/>
      <c r="BG63" s="1043"/>
      <c r="BH63" s="1043"/>
      <c r="BI63" s="1043"/>
      <c r="BJ63" s="1043"/>
      <c r="BK63" s="1043"/>
      <c r="BL63" s="1043"/>
    </row>
  </sheetData>
  <sheetProtection/>
  <mergeCells count="179">
    <mergeCell ref="BA40:BL40"/>
    <mergeCell ref="Y40:AF40"/>
    <mergeCell ref="AG40:AP40"/>
    <mergeCell ref="AQ40:AZ40"/>
    <mergeCell ref="BA38:BL38"/>
    <mergeCell ref="A39:I39"/>
    <mergeCell ref="J39:P39"/>
    <mergeCell ref="BA39:BL39"/>
    <mergeCell ref="AG38:AZ38"/>
    <mergeCell ref="A38:AF38"/>
    <mergeCell ref="Q39:AF39"/>
    <mergeCell ref="AG39:AP39"/>
    <mergeCell ref="AQ39:AZ39"/>
    <mergeCell ref="A40:I40"/>
    <mergeCell ref="J40:P40"/>
    <mergeCell ref="Q40:X40"/>
    <mergeCell ref="A41:I41"/>
    <mergeCell ref="J41:P41"/>
    <mergeCell ref="Q41:X41"/>
    <mergeCell ref="AQ42:AZ42"/>
    <mergeCell ref="Q45:X45"/>
    <mergeCell ref="Y45:AF45"/>
    <mergeCell ref="BA45:BL45"/>
    <mergeCell ref="BA44:BL44"/>
    <mergeCell ref="AG44:AP44"/>
    <mergeCell ref="AQ44:AZ44"/>
    <mergeCell ref="AQ45:AZ45"/>
    <mergeCell ref="BA43:BL43"/>
    <mergeCell ref="AG42:AP42"/>
    <mergeCell ref="Y41:AF41"/>
    <mergeCell ref="AG41:AP41"/>
    <mergeCell ref="BA41:BL41"/>
    <mergeCell ref="AQ41:AZ41"/>
    <mergeCell ref="A45:I45"/>
    <mergeCell ref="J45:P45"/>
    <mergeCell ref="BA46:BL46"/>
    <mergeCell ref="AG45:AP45"/>
    <mergeCell ref="AG46:AP46"/>
    <mergeCell ref="AQ46:AZ46"/>
    <mergeCell ref="A46:I46"/>
    <mergeCell ref="J46:P46"/>
    <mergeCell ref="Q46:X46"/>
    <mergeCell ref="Y46:AF46"/>
    <mergeCell ref="A44:I44"/>
    <mergeCell ref="J44:P44"/>
    <mergeCell ref="Q44:X44"/>
    <mergeCell ref="Y44:AF44"/>
    <mergeCell ref="AG43:AZ43"/>
    <mergeCell ref="A35:BL35"/>
    <mergeCell ref="BA37:BL37"/>
    <mergeCell ref="A37:AF37"/>
    <mergeCell ref="AG37:AZ37"/>
    <mergeCell ref="A42:I42"/>
    <mergeCell ref="J42:P42"/>
    <mergeCell ref="Q42:X42"/>
    <mergeCell ref="Y42:AF42"/>
    <mergeCell ref="BA42:BL42"/>
    <mergeCell ref="A43:I43"/>
    <mergeCell ref="J43:P43"/>
    <mergeCell ref="Q43:X43"/>
    <mergeCell ref="Y43:AF43"/>
    <mergeCell ref="A56:J56"/>
    <mergeCell ref="K56:V56"/>
    <mergeCell ref="AI56:AV56"/>
    <mergeCell ref="AW56:BL56"/>
    <mergeCell ref="W56:AH56"/>
    <mergeCell ref="A57:J57"/>
    <mergeCell ref="K57:V57"/>
    <mergeCell ref="AI57:AV57"/>
    <mergeCell ref="AW57:BL57"/>
    <mergeCell ref="W57:AH57"/>
    <mergeCell ref="A54:J54"/>
    <mergeCell ref="K54:V54"/>
    <mergeCell ref="AI54:AV54"/>
    <mergeCell ref="AW54:BL54"/>
    <mergeCell ref="W54:AH54"/>
    <mergeCell ref="A55:J55"/>
    <mergeCell ref="K55:V55"/>
    <mergeCell ref="AI55:AV55"/>
    <mergeCell ref="AW55:BL55"/>
    <mergeCell ref="W55:AH55"/>
    <mergeCell ref="A52:J52"/>
    <mergeCell ref="K52:V52"/>
    <mergeCell ref="AI52:AV52"/>
    <mergeCell ref="AW52:BL52"/>
    <mergeCell ref="W52:AH52"/>
    <mergeCell ref="A53:J53"/>
    <mergeCell ref="K53:V53"/>
    <mergeCell ref="AI53:AV53"/>
    <mergeCell ref="AW53:BL53"/>
    <mergeCell ref="W53:AH53"/>
    <mergeCell ref="A33:N33"/>
    <mergeCell ref="O33:AD33"/>
    <mergeCell ref="AE33:AT33"/>
    <mergeCell ref="AU33:BL33"/>
    <mergeCell ref="A48:BL48"/>
    <mergeCell ref="A51:J51"/>
    <mergeCell ref="K51:V51"/>
    <mergeCell ref="AI51:AV51"/>
    <mergeCell ref="AW51:BL51"/>
    <mergeCell ref="W51:AH51"/>
    <mergeCell ref="A30:N30"/>
    <mergeCell ref="O30:AD30"/>
    <mergeCell ref="AE30:AT30"/>
    <mergeCell ref="AU30:BL30"/>
    <mergeCell ref="A31:N31"/>
    <mergeCell ref="O31:AD31"/>
    <mergeCell ref="AE31:AT31"/>
    <mergeCell ref="AU31:BL31"/>
    <mergeCell ref="A32:N32"/>
    <mergeCell ref="O32:AD32"/>
    <mergeCell ref="AE32:AT32"/>
    <mergeCell ref="AU32:BL32"/>
    <mergeCell ref="AZ17:BL17"/>
    <mergeCell ref="AD17:AY17"/>
    <mergeCell ref="AD18:AY18"/>
    <mergeCell ref="A18:N18"/>
    <mergeCell ref="O18:AC18"/>
    <mergeCell ref="AZ18:BL18"/>
    <mergeCell ref="A17:N17"/>
    <mergeCell ref="O17:AC17"/>
    <mergeCell ref="A9:V9"/>
    <mergeCell ref="W9:AQ9"/>
    <mergeCell ref="W10:AQ10"/>
    <mergeCell ref="A20:N20"/>
    <mergeCell ref="O20:AC20"/>
    <mergeCell ref="A19:N19"/>
    <mergeCell ref="O19:AC19"/>
    <mergeCell ref="W8:AQ8"/>
    <mergeCell ref="AR8:BL8"/>
    <mergeCell ref="A10:V10"/>
    <mergeCell ref="O29:AD29"/>
    <mergeCell ref="AE29:AT29"/>
    <mergeCell ref="AU29:BL29"/>
    <mergeCell ref="AR9:BL9"/>
    <mergeCell ref="AR10:BL10"/>
    <mergeCell ref="AR11:BL11"/>
    <mergeCell ref="A13:BL13"/>
    <mergeCell ref="A3:BL3"/>
    <mergeCell ref="A6:V6"/>
    <mergeCell ref="W6:AQ6"/>
    <mergeCell ref="AR6:BL6"/>
    <mergeCell ref="A7:V7"/>
    <mergeCell ref="A16:N16"/>
    <mergeCell ref="O16:AC16"/>
    <mergeCell ref="AZ16:BL16"/>
    <mergeCell ref="W7:AQ7"/>
    <mergeCell ref="AD16:AY16"/>
    <mergeCell ref="A11:V11"/>
    <mergeCell ref="W11:AQ11"/>
    <mergeCell ref="AR7:BL7"/>
    <mergeCell ref="A8:V8"/>
    <mergeCell ref="AZ20:BL20"/>
    <mergeCell ref="AD19:AY19"/>
    <mergeCell ref="AD20:AY20"/>
    <mergeCell ref="AZ21:BL21"/>
    <mergeCell ref="AZ19:BL19"/>
    <mergeCell ref="AD21:AY21"/>
    <mergeCell ref="A29:N29"/>
    <mergeCell ref="AD22:AY22"/>
    <mergeCell ref="A21:N21"/>
    <mergeCell ref="O21:AC21"/>
    <mergeCell ref="AU28:BL28"/>
    <mergeCell ref="A24:BL24"/>
    <mergeCell ref="A27:N27"/>
    <mergeCell ref="O27:AD27"/>
    <mergeCell ref="A28:N28"/>
    <mergeCell ref="O28:AD28"/>
    <mergeCell ref="A22:N22"/>
    <mergeCell ref="O22:AC22"/>
    <mergeCell ref="AZ22:BL22"/>
    <mergeCell ref="AE28:AT28"/>
    <mergeCell ref="AE27:AT27"/>
    <mergeCell ref="AU27:BL27"/>
    <mergeCell ref="B59:BL59"/>
    <mergeCell ref="B61:BL61"/>
    <mergeCell ref="B62:BL62"/>
    <mergeCell ref="B63:BL63"/>
    <mergeCell ref="B60:BL6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view="pageBreakPreview" zoomScaleSheetLayoutView="100" zoomScalePageLayoutView="0" workbookViewId="0" topLeftCell="B1">
      <selection activeCell="BT49" sqref="BT49"/>
    </sheetView>
  </sheetViews>
  <sheetFormatPr defaultColWidth="1.12109375" defaultRowHeight="12.75"/>
  <cols>
    <col min="1" max="125" width="1.37890625" style="6" customWidth="1"/>
    <col min="126" max="16384" width="1.12109375" style="6" customWidth="1"/>
  </cols>
  <sheetData>
    <row r="1" ht="12.75">
      <c r="CU1" s="7" t="s">
        <v>387</v>
      </c>
    </row>
    <row r="2" s="15" customFormat="1" ht="6.75" thickBot="1"/>
    <row r="3" spans="89:99" ht="13.5" thickBot="1">
      <c r="CK3" s="7" t="s">
        <v>401</v>
      </c>
      <c r="CL3" s="1076" t="s">
        <v>744</v>
      </c>
      <c r="CM3" s="1077"/>
      <c r="CN3" s="1077"/>
      <c r="CO3" s="1077"/>
      <c r="CP3" s="1077"/>
      <c r="CQ3" s="1077"/>
      <c r="CR3" s="1077"/>
      <c r="CS3" s="1077"/>
      <c r="CT3" s="1077"/>
      <c r="CU3" s="1078"/>
    </row>
    <row r="4" spans="54:64" ht="12.75">
      <c r="BB4" s="7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99" ht="14.25">
      <c r="A5" s="1081" t="s">
        <v>745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1081"/>
      <c r="AE5" s="1081"/>
      <c r="AF5" s="1081"/>
      <c r="AG5" s="1081"/>
      <c r="AH5" s="1081"/>
      <c r="AI5" s="1081"/>
      <c r="AJ5" s="1081"/>
      <c r="AK5" s="1081"/>
      <c r="AL5" s="1081"/>
      <c r="AM5" s="1081"/>
      <c r="AN5" s="1081"/>
      <c r="AO5" s="1081"/>
      <c r="AP5" s="1081"/>
      <c r="AQ5" s="1081"/>
      <c r="AR5" s="1081"/>
      <c r="AS5" s="1081"/>
      <c r="AT5" s="1081"/>
      <c r="AU5" s="1081"/>
      <c r="AV5" s="1081"/>
      <c r="AW5" s="1081"/>
      <c r="AX5" s="1081"/>
      <c r="AY5" s="1081"/>
      <c r="AZ5" s="1081"/>
      <c r="BA5" s="1081"/>
      <c r="BB5" s="1081"/>
      <c r="BC5" s="1081"/>
      <c r="BD5" s="1081"/>
      <c r="BE5" s="1081"/>
      <c r="BF5" s="1081"/>
      <c r="BG5" s="1081"/>
      <c r="BH5" s="1081"/>
      <c r="BI5" s="1081"/>
      <c r="BJ5" s="1081"/>
      <c r="BK5" s="1081"/>
      <c r="BL5" s="1081"/>
      <c r="BM5" s="1081"/>
      <c r="BN5" s="1081"/>
      <c r="BO5" s="1081"/>
      <c r="BP5" s="1081"/>
      <c r="BQ5" s="1081"/>
      <c r="BR5" s="1081"/>
      <c r="BS5" s="1081"/>
      <c r="BT5" s="1081"/>
      <c r="BU5" s="1081"/>
      <c r="BV5" s="1081"/>
      <c r="BW5" s="1081"/>
      <c r="BX5" s="1081"/>
      <c r="BY5" s="1081"/>
      <c r="BZ5" s="1081"/>
      <c r="CA5" s="1081"/>
      <c r="CB5" s="1081"/>
      <c r="CC5" s="1081"/>
      <c r="CD5" s="1081"/>
      <c r="CE5" s="1081"/>
      <c r="CF5" s="1081"/>
      <c r="CG5" s="1081"/>
      <c r="CH5" s="1081"/>
      <c r="CI5" s="1081"/>
      <c r="CJ5" s="1081"/>
      <c r="CK5" s="1081"/>
      <c r="CL5" s="1081"/>
      <c r="CM5" s="1081"/>
      <c r="CN5" s="1081"/>
      <c r="CO5" s="1081"/>
      <c r="CP5" s="1081"/>
      <c r="CQ5" s="1081"/>
      <c r="CR5" s="1081"/>
      <c r="CS5" s="1081"/>
      <c r="CT5" s="1081"/>
      <c r="CU5" s="1081"/>
    </row>
    <row r="6" spans="45:80" ht="12.75"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99" s="14" customFormat="1" ht="12">
      <c r="A7" s="1070" t="s">
        <v>746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70"/>
      <c r="N7" s="1070"/>
      <c r="O7" s="1070"/>
      <c r="P7" s="1070"/>
      <c r="Q7" s="1070"/>
      <c r="R7" s="1070"/>
      <c r="S7" s="1070"/>
      <c r="T7" s="1070"/>
      <c r="U7" s="1070"/>
      <c r="V7" s="1070"/>
      <c r="W7" s="1070"/>
      <c r="X7" s="1070"/>
      <c r="Y7" s="1070"/>
      <c r="Z7" s="1070"/>
      <c r="AA7" s="1070"/>
      <c r="AB7" s="1070"/>
      <c r="AC7" s="1070"/>
      <c r="AD7" s="1070"/>
      <c r="AE7" s="1070"/>
      <c r="AF7" s="1071"/>
      <c r="AG7" s="1070" t="s">
        <v>1052</v>
      </c>
      <c r="AH7" s="1070"/>
      <c r="AI7" s="1070"/>
      <c r="AJ7" s="1070"/>
      <c r="AK7" s="1070"/>
      <c r="AL7" s="1070"/>
      <c r="AM7" s="1070"/>
      <c r="AN7" s="1070"/>
      <c r="AO7" s="1070"/>
      <c r="AP7" s="1070"/>
      <c r="AQ7" s="1070"/>
      <c r="AR7" s="1070"/>
      <c r="AS7" s="1070"/>
      <c r="AT7" s="1070"/>
      <c r="AU7" s="1070"/>
      <c r="AV7" s="1070"/>
      <c r="AW7" s="1070"/>
      <c r="AX7" s="1070"/>
      <c r="AY7" s="1070"/>
      <c r="AZ7" s="1070"/>
      <c r="BA7" s="1070"/>
      <c r="BB7" s="1070"/>
      <c r="BC7" s="1070"/>
      <c r="BD7" s="1070"/>
      <c r="BE7" s="1070"/>
      <c r="BF7" s="1070"/>
      <c r="BG7" s="1070"/>
      <c r="BH7" s="1070"/>
      <c r="BI7" s="1070"/>
      <c r="BJ7" s="1070"/>
      <c r="BK7" s="1070"/>
      <c r="BL7" s="1070"/>
      <c r="BM7" s="1070"/>
      <c r="BN7" s="1070"/>
      <c r="BO7" s="1070"/>
      <c r="BP7" s="1070"/>
      <c r="BQ7" s="1070"/>
      <c r="BR7" s="1070"/>
      <c r="BS7" s="1070"/>
      <c r="BT7" s="1070"/>
      <c r="BU7" s="1070"/>
      <c r="BV7" s="1070"/>
      <c r="BW7" s="1070"/>
      <c r="BX7" s="1070"/>
      <c r="BY7" s="1070"/>
      <c r="BZ7" s="1070"/>
      <c r="CA7" s="1070"/>
      <c r="CB7" s="1071"/>
      <c r="CC7" s="1075" t="s">
        <v>465</v>
      </c>
      <c r="CD7" s="1075"/>
      <c r="CE7" s="1075"/>
      <c r="CF7" s="1075"/>
      <c r="CG7" s="1075"/>
      <c r="CH7" s="1075"/>
      <c r="CI7" s="1075"/>
      <c r="CJ7" s="1075"/>
      <c r="CK7" s="1075"/>
      <c r="CL7" s="1075"/>
      <c r="CM7" s="1075"/>
      <c r="CN7" s="1075"/>
      <c r="CO7" s="1075"/>
      <c r="CP7" s="1075"/>
      <c r="CQ7" s="1075"/>
      <c r="CR7" s="1075"/>
      <c r="CS7" s="1075"/>
      <c r="CT7" s="1075"/>
      <c r="CU7" s="1079"/>
    </row>
    <row r="8" spans="1:99" s="14" customFormat="1" ht="12">
      <c r="A8" s="1073" t="s">
        <v>747</v>
      </c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 t="s">
        <v>461</v>
      </c>
      <c r="AA8" s="1069"/>
      <c r="AB8" s="1069"/>
      <c r="AC8" s="1069"/>
      <c r="AD8" s="1069"/>
      <c r="AE8" s="1069"/>
      <c r="AF8" s="1069"/>
      <c r="AG8" s="1072" t="s">
        <v>512</v>
      </c>
      <c r="AH8" s="1070"/>
      <c r="AI8" s="1070"/>
      <c r="AJ8" s="1070"/>
      <c r="AK8" s="1070"/>
      <c r="AL8" s="1070"/>
      <c r="AM8" s="1070"/>
      <c r="AN8" s="1070"/>
      <c r="AO8" s="1070"/>
      <c r="AP8" s="1070"/>
      <c r="AQ8" s="1070"/>
      <c r="AR8" s="1070"/>
      <c r="AS8" s="1070"/>
      <c r="AT8" s="1070"/>
      <c r="AU8" s="1070"/>
      <c r="AV8" s="1070"/>
      <c r="AW8" s="1070"/>
      <c r="AX8" s="1070"/>
      <c r="AY8" s="1070"/>
      <c r="AZ8" s="1070"/>
      <c r="BA8" s="1070"/>
      <c r="BB8" s="1070"/>
      <c r="BC8" s="1070"/>
      <c r="BD8" s="1071"/>
      <c r="BE8" s="1072" t="s">
        <v>513</v>
      </c>
      <c r="BF8" s="1070"/>
      <c r="BG8" s="1070"/>
      <c r="BH8" s="1070"/>
      <c r="BI8" s="1070"/>
      <c r="BJ8" s="1070"/>
      <c r="BK8" s="1070"/>
      <c r="BL8" s="1070"/>
      <c r="BM8" s="1070"/>
      <c r="BN8" s="1070"/>
      <c r="BO8" s="1070"/>
      <c r="BP8" s="1070"/>
      <c r="BQ8" s="1070"/>
      <c r="BR8" s="1070"/>
      <c r="BS8" s="1070"/>
      <c r="BT8" s="1070"/>
      <c r="BU8" s="1070"/>
      <c r="BV8" s="1070"/>
      <c r="BW8" s="1070"/>
      <c r="BX8" s="1070"/>
      <c r="BY8" s="1070"/>
      <c r="BZ8" s="1070"/>
      <c r="CA8" s="1070"/>
      <c r="CB8" s="1071"/>
      <c r="CC8" s="1069" t="s">
        <v>750</v>
      </c>
      <c r="CD8" s="1069"/>
      <c r="CE8" s="1069"/>
      <c r="CF8" s="1069"/>
      <c r="CG8" s="1069"/>
      <c r="CH8" s="1069"/>
      <c r="CI8" s="1069"/>
      <c r="CJ8" s="1069"/>
      <c r="CK8" s="1069"/>
      <c r="CL8" s="1069"/>
      <c r="CM8" s="1069"/>
      <c r="CN8" s="1069"/>
      <c r="CO8" s="1069"/>
      <c r="CP8" s="1069"/>
      <c r="CQ8" s="1069"/>
      <c r="CR8" s="1069"/>
      <c r="CS8" s="1069"/>
      <c r="CT8" s="1069"/>
      <c r="CU8" s="1080"/>
    </row>
    <row r="9" spans="1:99" s="14" customFormat="1" ht="12">
      <c r="A9" s="1073"/>
      <c r="B9" s="1069"/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  <c r="R9" s="1069"/>
      <c r="S9" s="1069"/>
      <c r="T9" s="1069"/>
      <c r="U9" s="1069"/>
      <c r="V9" s="1069"/>
      <c r="W9" s="1069"/>
      <c r="X9" s="1069"/>
      <c r="Y9" s="1069"/>
      <c r="Z9" s="1069"/>
      <c r="AA9" s="1069"/>
      <c r="AB9" s="1069"/>
      <c r="AC9" s="1069"/>
      <c r="AD9" s="1069"/>
      <c r="AE9" s="1069"/>
      <c r="AF9" s="1069"/>
      <c r="AG9" s="1069" t="s">
        <v>748</v>
      </c>
      <c r="AH9" s="1069"/>
      <c r="AI9" s="1069"/>
      <c r="AJ9" s="1069"/>
      <c r="AK9" s="1069"/>
      <c r="AL9" s="1069"/>
      <c r="AM9" s="1069"/>
      <c r="AN9" s="1069"/>
      <c r="AO9" s="1069"/>
      <c r="AP9" s="1069"/>
      <c r="AQ9" s="1069"/>
      <c r="AR9" s="1069"/>
      <c r="AS9" s="1069" t="s">
        <v>749</v>
      </c>
      <c r="AT9" s="1069"/>
      <c r="AU9" s="1069"/>
      <c r="AV9" s="1069"/>
      <c r="AW9" s="1069"/>
      <c r="AX9" s="1069"/>
      <c r="AY9" s="1069"/>
      <c r="AZ9" s="1069"/>
      <c r="BA9" s="1069"/>
      <c r="BB9" s="1069"/>
      <c r="BC9" s="1069"/>
      <c r="BD9" s="1069"/>
      <c r="BE9" s="1069" t="s">
        <v>748</v>
      </c>
      <c r="BF9" s="1069"/>
      <c r="BG9" s="1069"/>
      <c r="BH9" s="1069"/>
      <c r="BI9" s="1069"/>
      <c r="BJ9" s="1069"/>
      <c r="BK9" s="1069"/>
      <c r="BL9" s="1069"/>
      <c r="BM9" s="1069"/>
      <c r="BN9" s="1069"/>
      <c r="BO9" s="1069"/>
      <c r="BP9" s="1069"/>
      <c r="BQ9" s="1069" t="s">
        <v>749</v>
      </c>
      <c r="BR9" s="1069"/>
      <c r="BS9" s="1069"/>
      <c r="BT9" s="1069"/>
      <c r="BU9" s="1069"/>
      <c r="BV9" s="1069"/>
      <c r="BW9" s="1069"/>
      <c r="BX9" s="1069"/>
      <c r="BY9" s="1069"/>
      <c r="BZ9" s="1069"/>
      <c r="CA9" s="1069"/>
      <c r="CB9" s="1069"/>
      <c r="CC9" s="1069"/>
      <c r="CD9" s="1069"/>
      <c r="CE9" s="1069"/>
      <c r="CF9" s="1069"/>
      <c r="CG9" s="1069"/>
      <c r="CH9" s="1069"/>
      <c r="CI9" s="1069"/>
      <c r="CJ9" s="1069"/>
      <c r="CK9" s="1069"/>
      <c r="CL9" s="1069"/>
      <c r="CM9" s="1069"/>
      <c r="CN9" s="1069"/>
      <c r="CO9" s="1069"/>
      <c r="CP9" s="1069"/>
      <c r="CQ9" s="1069"/>
      <c r="CR9" s="1069"/>
      <c r="CS9" s="1069"/>
      <c r="CT9" s="1069"/>
      <c r="CU9" s="1080"/>
    </row>
    <row r="10" spans="1:99" s="14" customFormat="1" ht="12">
      <c r="A10" s="1073"/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69"/>
      <c r="AJ10" s="1069"/>
      <c r="AK10" s="1069"/>
      <c r="AL10" s="1069"/>
      <c r="AM10" s="1069"/>
      <c r="AN10" s="1069"/>
      <c r="AO10" s="1069"/>
      <c r="AP10" s="1069"/>
      <c r="AQ10" s="1069"/>
      <c r="AR10" s="1069"/>
      <c r="AS10" s="1069"/>
      <c r="AT10" s="1069"/>
      <c r="AU10" s="1069"/>
      <c r="AV10" s="1069"/>
      <c r="AW10" s="1069"/>
      <c r="AX10" s="1069"/>
      <c r="AY10" s="1069"/>
      <c r="AZ10" s="1069"/>
      <c r="BA10" s="1069"/>
      <c r="BB10" s="1069"/>
      <c r="BC10" s="1069"/>
      <c r="BD10" s="1069"/>
      <c r="BE10" s="1069"/>
      <c r="BF10" s="1069"/>
      <c r="BG10" s="1069"/>
      <c r="BH10" s="1069"/>
      <c r="BI10" s="1069"/>
      <c r="BJ10" s="1069"/>
      <c r="BK10" s="1069"/>
      <c r="BL10" s="1069"/>
      <c r="BM10" s="1069"/>
      <c r="BN10" s="1069"/>
      <c r="BO10" s="1069"/>
      <c r="BP10" s="1069"/>
      <c r="BQ10" s="1069"/>
      <c r="BR10" s="1069"/>
      <c r="BS10" s="1069"/>
      <c r="BT10" s="1069"/>
      <c r="BU10" s="1069"/>
      <c r="BV10" s="1069"/>
      <c r="BW10" s="1069"/>
      <c r="BX10" s="1069"/>
      <c r="BY10" s="1069"/>
      <c r="BZ10" s="1069"/>
      <c r="CA10" s="1069"/>
      <c r="CB10" s="1069"/>
      <c r="CC10" s="1069"/>
      <c r="CD10" s="1069"/>
      <c r="CE10" s="1069"/>
      <c r="CF10" s="1069"/>
      <c r="CG10" s="1069"/>
      <c r="CH10" s="1069"/>
      <c r="CI10" s="1069"/>
      <c r="CJ10" s="1069"/>
      <c r="CK10" s="1069"/>
      <c r="CL10" s="1069"/>
      <c r="CM10" s="1069"/>
      <c r="CN10" s="1069"/>
      <c r="CO10" s="1069"/>
      <c r="CP10" s="1069"/>
      <c r="CQ10" s="1069"/>
      <c r="CR10" s="1069"/>
      <c r="CS10" s="1069"/>
      <c r="CT10" s="1069"/>
      <c r="CU10" s="1080"/>
    </row>
    <row r="11" spans="1:99" s="14" customFormat="1" ht="12">
      <c r="A11" s="1073"/>
      <c r="B11" s="1069"/>
      <c r="C11" s="1069"/>
      <c r="D11" s="1069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69"/>
      <c r="Y11" s="1069"/>
      <c r="Z11" s="1069"/>
      <c r="AA11" s="1069"/>
      <c r="AB11" s="1069"/>
      <c r="AC11" s="1069"/>
      <c r="AD11" s="1069"/>
      <c r="AE11" s="1069"/>
      <c r="AF11" s="1069"/>
      <c r="AG11" s="1069"/>
      <c r="AH11" s="1069"/>
      <c r="AI11" s="1069"/>
      <c r="AJ11" s="1069"/>
      <c r="AK11" s="1069"/>
      <c r="AL11" s="1069"/>
      <c r="AM11" s="1069"/>
      <c r="AN11" s="1069"/>
      <c r="AO11" s="1069"/>
      <c r="AP11" s="1069"/>
      <c r="AQ11" s="1069"/>
      <c r="AR11" s="1069"/>
      <c r="AS11" s="1069"/>
      <c r="AT11" s="1069"/>
      <c r="AU11" s="1069"/>
      <c r="AV11" s="1069"/>
      <c r="AW11" s="1069"/>
      <c r="AX11" s="1069"/>
      <c r="AY11" s="1069"/>
      <c r="AZ11" s="1069"/>
      <c r="BA11" s="1069"/>
      <c r="BB11" s="1069"/>
      <c r="BC11" s="1069"/>
      <c r="BD11" s="1069"/>
      <c r="BE11" s="1069"/>
      <c r="BF11" s="1069"/>
      <c r="BG11" s="1069"/>
      <c r="BH11" s="1069"/>
      <c r="BI11" s="1069"/>
      <c r="BJ11" s="1069"/>
      <c r="BK11" s="1069"/>
      <c r="BL11" s="1069"/>
      <c r="BM11" s="1069"/>
      <c r="BN11" s="1069"/>
      <c r="BO11" s="1069"/>
      <c r="BP11" s="1069"/>
      <c r="BQ11" s="1069"/>
      <c r="BR11" s="1069"/>
      <c r="BS11" s="1069"/>
      <c r="BT11" s="1069"/>
      <c r="BU11" s="1069"/>
      <c r="BV11" s="1069"/>
      <c r="BW11" s="1069"/>
      <c r="BX11" s="1069"/>
      <c r="BY11" s="1069"/>
      <c r="BZ11" s="1069"/>
      <c r="CA11" s="1069"/>
      <c r="CB11" s="1069"/>
      <c r="CC11" s="1069"/>
      <c r="CD11" s="1069"/>
      <c r="CE11" s="1069"/>
      <c r="CF11" s="1069"/>
      <c r="CG11" s="1069"/>
      <c r="CH11" s="1069"/>
      <c r="CI11" s="1069"/>
      <c r="CJ11" s="1069"/>
      <c r="CK11" s="1069"/>
      <c r="CL11" s="1069"/>
      <c r="CM11" s="1069"/>
      <c r="CN11" s="1069"/>
      <c r="CO11" s="1069"/>
      <c r="CP11" s="1069"/>
      <c r="CQ11" s="1069"/>
      <c r="CR11" s="1069"/>
      <c r="CS11" s="1069"/>
      <c r="CT11" s="1069"/>
      <c r="CU11" s="1080"/>
    </row>
    <row r="12" spans="1:99" s="14" customFormat="1" ht="12">
      <c r="A12" s="1073"/>
      <c r="B12" s="1069"/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69"/>
      <c r="AJ12" s="1069"/>
      <c r="AK12" s="1069"/>
      <c r="AL12" s="1069"/>
      <c r="AM12" s="1069"/>
      <c r="AN12" s="1069"/>
      <c r="AO12" s="1069"/>
      <c r="AP12" s="1069"/>
      <c r="AQ12" s="1069"/>
      <c r="AR12" s="1069"/>
      <c r="AS12" s="1069"/>
      <c r="AT12" s="1069"/>
      <c r="AU12" s="1069"/>
      <c r="AV12" s="1069"/>
      <c r="AW12" s="1069"/>
      <c r="AX12" s="1069"/>
      <c r="AY12" s="1069"/>
      <c r="AZ12" s="1069"/>
      <c r="BA12" s="1069"/>
      <c r="BB12" s="1069"/>
      <c r="BC12" s="1069"/>
      <c r="BD12" s="1069"/>
      <c r="BE12" s="1069"/>
      <c r="BF12" s="1069"/>
      <c r="BG12" s="1069"/>
      <c r="BH12" s="1069"/>
      <c r="BI12" s="1069"/>
      <c r="BJ12" s="1069"/>
      <c r="BK12" s="1069"/>
      <c r="BL12" s="1069"/>
      <c r="BM12" s="1069"/>
      <c r="BN12" s="1069"/>
      <c r="BO12" s="1069"/>
      <c r="BP12" s="1069"/>
      <c r="BQ12" s="1069"/>
      <c r="BR12" s="1069"/>
      <c r="BS12" s="1069"/>
      <c r="BT12" s="1069"/>
      <c r="BU12" s="1069"/>
      <c r="BV12" s="1069"/>
      <c r="BW12" s="1069"/>
      <c r="BX12" s="1069"/>
      <c r="BY12" s="1069"/>
      <c r="BZ12" s="1069"/>
      <c r="CA12" s="1069"/>
      <c r="CB12" s="1069"/>
      <c r="CC12" s="1069"/>
      <c r="CD12" s="1069"/>
      <c r="CE12" s="1069"/>
      <c r="CF12" s="1069"/>
      <c r="CG12" s="1069"/>
      <c r="CH12" s="1069"/>
      <c r="CI12" s="1069"/>
      <c r="CJ12" s="1069"/>
      <c r="CK12" s="1069"/>
      <c r="CL12" s="1069"/>
      <c r="CM12" s="1069"/>
      <c r="CN12" s="1069"/>
      <c r="CO12" s="1069"/>
      <c r="CP12" s="1069"/>
      <c r="CQ12" s="1069"/>
      <c r="CR12" s="1069"/>
      <c r="CS12" s="1069"/>
      <c r="CT12" s="1069"/>
      <c r="CU12" s="1080"/>
    </row>
    <row r="13" spans="1:99" s="14" customFormat="1" ht="12">
      <c r="A13" s="1073"/>
      <c r="B13" s="1069"/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1069"/>
      <c r="Z13" s="1069"/>
      <c r="AA13" s="1069"/>
      <c r="AB13" s="1069"/>
      <c r="AC13" s="1069"/>
      <c r="AD13" s="1069"/>
      <c r="AE13" s="1069"/>
      <c r="AF13" s="1069"/>
      <c r="AG13" s="1069"/>
      <c r="AH13" s="1069"/>
      <c r="AI13" s="1069"/>
      <c r="AJ13" s="1069"/>
      <c r="AK13" s="1069"/>
      <c r="AL13" s="1069"/>
      <c r="AM13" s="1069"/>
      <c r="AN13" s="1069"/>
      <c r="AO13" s="1069"/>
      <c r="AP13" s="1069"/>
      <c r="AQ13" s="1069"/>
      <c r="AR13" s="1069"/>
      <c r="AS13" s="1069"/>
      <c r="AT13" s="1069"/>
      <c r="AU13" s="1069"/>
      <c r="AV13" s="1069"/>
      <c r="AW13" s="1069"/>
      <c r="AX13" s="1069"/>
      <c r="AY13" s="1069"/>
      <c r="AZ13" s="1069"/>
      <c r="BA13" s="1069"/>
      <c r="BB13" s="1069"/>
      <c r="BC13" s="1069"/>
      <c r="BD13" s="1069"/>
      <c r="BE13" s="1069"/>
      <c r="BF13" s="1069"/>
      <c r="BG13" s="1069"/>
      <c r="BH13" s="1069"/>
      <c r="BI13" s="1069"/>
      <c r="BJ13" s="1069"/>
      <c r="BK13" s="1069"/>
      <c r="BL13" s="1069"/>
      <c r="BM13" s="1069"/>
      <c r="BN13" s="1069"/>
      <c r="BO13" s="1069"/>
      <c r="BP13" s="1069"/>
      <c r="BQ13" s="1069"/>
      <c r="BR13" s="1069"/>
      <c r="BS13" s="1069"/>
      <c r="BT13" s="1069"/>
      <c r="BU13" s="1069"/>
      <c r="BV13" s="1069"/>
      <c r="BW13" s="1069"/>
      <c r="BX13" s="1069"/>
      <c r="BY13" s="1069"/>
      <c r="BZ13" s="1069"/>
      <c r="CA13" s="1069"/>
      <c r="CB13" s="1069"/>
      <c r="CC13" s="1069"/>
      <c r="CD13" s="1069"/>
      <c r="CE13" s="1069"/>
      <c r="CF13" s="1069"/>
      <c r="CG13" s="1069"/>
      <c r="CH13" s="1069"/>
      <c r="CI13" s="1069"/>
      <c r="CJ13" s="1069"/>
      <c r="CK13" s="1069"/>
      <c r="CL13" s="1069"/>
      <c r="CM13" s="1069"/>
      <c r="CN13" s="1069"/>
      <c r="CO13" s="1069"/>
      <c r="CP13" s="1069"/>
      <c r="CQ13" s="1069"/>
      <c r="CR13" s="1069"/>
      <c r="CS13" s="1069"/>
      <c r="CT13" s="1069"/>
      <c r="CU13" s="1080"/>
    </row>
    <row r="14" spans="1:99" s="14" customFormat="1" ht="12.75" thickBot="1">
      <c r="A14" s="1071">
        <v>1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1074"/>
      <c r="U14" s="1074"/>
      <c r="V14" s="1074"/>
      <c r="W14" s="1074"/>
      <c r="X14" s="1074"/>
      <c r="Y14" s="1074"/>
      <c r="Z14" s="1082">
        <v>2</v>
      </c>
      <c r="AA14" s="1082"/>
      <c r="AB14" s="1082"/>
      <c r="AC14" s="1082"/>
      <c r="AD14" s="1082"/>
      <c r="AE14" s="1082"/>
      <c r="AF14" s="1082"/>
      <c r="AG14" s="1075">
        <v>3</v>
      </c>
      <c r="AH14" s="1075"/>
      <c r="AI14" s="1075"/>
      <c r="AJ14" s="1075"/>
      <c r="AK14" s="1075"/>
      <c r="AL14" s="1075"/>
      <c r="AM14" s="1075"/>
      <c r="AN14" s="1075"/>
      <c r="AO14" s="1075"/>
      <c r="AP14" s="1075"/>
      <c r="AQ14" s="1075"/>
      <c r="AR14" s="1075"/>
      <c r="AS14" s="1075">
        <v>4</v>
      </c>
      <c r="AT14" s="1075"/>
      <c r="AU14" s="1075"/>
      <c r="AV14" s="1075"/>
      <c r="AW14" s="1075"/>
      <c r="AX14" s="1075"/>
      <c r="AY14" s="1075"/>
      <c r="AZ14" s="1075"/>
      <c r="BA14" s="1075"/>
      <c r="BB14" s="1075"/>
      <c r="BC14" s="1075"/>
      <c r="BD14" s="1075"/>
      <c r="BE14" s="1075">
        <v>5</v>
      </c>
      <c r="BF14" s="1075"/>
      <c r="BG14" s="1075"/>
      <c r="BH14" s="1075"/>
      <c r="BI14" s="1075"/>
      <c r="BJ14" s="1075"/>
      <c r="BK14" s="1075"/>
      <c r="BL14" s="1075"/>
      <c r="BM14" s="1075"/>
      <c r="BN14" s="1075"/>
      <c r="BO14" s="1075"/>
      <c r="BP14" s="1075"/>
      <c r="BQ14" s="1075">
        <v>6</v>
      </c>
      <c r="BR14" s="1075"/>
      <c r="BS14" s="1075"/>
      <c r="BT14" s="1075"/>
      <c r="BU14" s="1075"/>
      <c r="BV14" s="1075"/>
      <c r="BW14" s="1075"/>
      <c r="BX14" s="1075"/>
      <c r="BY14" s="1075"/>
      <c r="BZ14" s="1075"/>
      <c r="CA14" s="1075"/>
      <c r="CB14" s="1075"/>
      <c r="CC14" s="1075">
        <v>7</v>
      </c>
      <c r="CD14" s="1075"/>
      <c r="CE14" s="1075"/>
      <c r="CF14" s="1075"/>
      <c r="CG14" s="1075"/>
      <c r="CH14" s="1075"/>
      <c r="CI14" s="1075"/>
      <c r="CJ14" s="1075"/>
      <c r="CK14" s="1075"/>
      <c r="CL14" s="1075"/>
      <c r="CM14" s="1075"/>
      <c r="CN14" s="1075"/>
      <c r="CO14" s="1075"/>
      <c r="CP14" s="1075"/>
      <c r="CQ14" s="1075"/>
      <c r="CR14" s="1075"/>
      <c r="CS14" s="1075"/>
      <c r="CT14" s="1075"/>
      <c r="CU14" s="1079"/>
    </row>
    <row r="15" spans="1:99" s="1" customFormat="1" ht="15" customHeight="1">
      <c r="A15" s="546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476"/>
      <c r="W15" s="476"/>
      <c r="X15" s="476"/>
      <c r="Y15" s="476"/>
      <c r="Z15" s="447"/>
      <c r="AA15" s="448"/>
      <c r="AB15" s="448"/>
      <c r="AC15" s="448"/>
      <c r="AD15" s="448"/>
      <c r="AE15" s="448"/>
      <c r="AF15" s="448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52"/>
      <c r="CC15" s="455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1044"/>
    </row>
    <row r="16" spans="1:99" s="1" customFormat="1" ht="15" customHeight="1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61"/>
      <c r="W16" s="461"/>
      <c r="X16" s="461"/>
      <c r="Y16" s="461"/>
      <c r="Z16" s="460"/>
      <c r="AA16" s="461"/>
      <c r="AB16" s="461"/>
      <c r="AC16" s="461"/>
      <c r="AD16" s="461"/>
      <c r="AE16" s="461"/>
      <c r="AF16" s="461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9"/>
      <c r="CC16" s="455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1044"/>
    </row>
    <row r="17" spans="1:99" s="1" customFormat="1" ht="15" customHeight="1">
      <c r="A17" s="455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61"/>
      <c r="W17" s="461"/>
      <c r="X17" s="461"/>
      <c r="Y17" s="461"/>
      <c r="Z17" s="460"/>
      <c r="AA17" s="461"/>
      <c r="AB17" s="461"/>
      <c r="AC17" s="461"/>
      <c r="AD17" s="461"/>
      <c r="AE17" s="461"/>
      <c r="AF17" s="461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9"/>
      <c r="CC17" s="455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1044"/>
    </row>
    <row r="18" spans="1:99" s="1" customFormat="1" ht="15" customHeight="1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61"/>
      <c r="W18" s="461"/>
      <c r="X18" s="461"/>
      <c r="Y18" s="461"/>
      <c r="Z18" s="460"/>
      <c r="AA18" s="461"/>
      <c r="AB18" s="461"/>
      <c r="AC18" s="461"/>
      <c r="AD18" s="461"/>
      <c r="AE18" s="461"/>
      <c r="AF18" s="461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9"/>
      <c r="CC18" s="455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1044"/>
    </row>
    <row r="19" spans="1:99" s="1" customFormat="1" ht="15" customHeight="1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61"/>
      <c r="W19" s="461"/>
      <c r="X19" s="461"/>
      <c r="Y19" s="461"/>
      <c r="Z19" s="460"/>
      <c r="AA19" s="461"/>
      <c r="AB19" s="461"/>
      <c r="AC19" s="461"/>
      <c r="AD19" s="461"/>
      <c r="AE19" s="461"/>
      <c r="AF19" s="461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9"/>
      <c r="CC19" s="455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1044"/>
    </row>
    <row r="20" spans="1:99" s="1" customFormat="1" ht="15" customHeight="1">
      <c r="A20" s="455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61"/>
      <c r="W20" s="461"/>
      <c r="X20" s="461"/>
      <c r="Y20" s="461"/>
      <c r="Z20" s="460"/>
      <c r="AA20" s="461"/>
      <c r="AB20" s="461"/>
      <c r="AC20" s="461"/>
      <c r="AD20" s="461"/>
      <c r="AE20" s="461"/>
      <c r="AF20" s="461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9"/>
      <c r="CC20" s="455"/>
      <c r="CD20" s="461"/>
      <c r="CE20" s="461"/>
      <c r="CF20" s="461"/>
      <c r="CG20" s="461"/>
      <c r="CH20" s="461"/>
      <c r="CI20" s="461"/>
      <c r="CJ20" s="461"/>
      <c r="CK20" s="461"/>
      <c r="CL20" s="461"/>
      <c r="CM20" s="461"/>
      <c r="CN20" s="461"/>
      <c r="CO20" s="461"/>
      <c r="CP20" s="461"/>
      <c r="CQ20" s="461"/>
      <c r="CR20" s="461"/>
      <c r="CS20" s="461"/>
      <c r="CT20" s="461"/>
      <c r="CU20" s="1044"/>
    </row>
    <row r="21" spans="1:99" s="1" customFormat="1" ht="15" customHeight="1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61"/>
      <c r="W21" s="461"/>
      <c r="X21" s="461"/>
      <c r="Y21" s="461"/>
      <c r="Z21" s="460"/>
      <c r="AA21" s="461"/>
      <c r="AB21" s="461"/>
      <c r="AC21" s="461"/>
      <c r="AD21" s="461"/>
      <c r="AE21" s="461"/>
      <c r="AF21" s="461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9"/>
      <c r="CC21" s="455"/>
      <c r="CD21" s="461"/>
      <c r="CE21" s="461"/>
      <c r="CF21" s="461"/>
      <c r="CG21" s="461"/>
      <c r="CH21" s="461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1044"/>
    </row>
    <row r="22" spans="1:99" s="1" customFormat="1" ht="15" customHeight="1">
      <c r="A22" s="455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61"/>
      <c r="W22" s="461"/>
      <c r="X22" s="461"/>
      <c r="Y22" s="461"/>
      <c r="Z22" s="460"/>
      <c r="AA22" s="461"/>
      <c r="AB22" s="461"/>
      <c r="AC22" s="461"/>
      <c r="AD22" s="461"/>
      <c r="AE22" s="461"/>
      <c r="AF22" s="461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9"/>
      <c r="CC22" s="455"/>
      <c r="CD22" s="461"/>
      <c r="CE22" s="461"/>
      <c r="CF22" s="461"/>
      <c r="CG22" s="461"/>
      <c r="CH22" s="461"/>
      <c r="CI22" s="461"/>
      <c r="CJ22" s="461"/>
      <c r="CK22" s="461"/>
      <c r="CL22" s="461"/>
      <c r="CM22" s="461"/>
      <c r="CN22" s="461"/>
      <c r="CO22" s="461"/>
      <c r="CP22" s="461"/>
      <c r="CQ22" s="461"/>
      <c r="CR22" s="461"/>
      <c r="CS22" s="461"/>
      <c r="CT22" s="461"/>
      <c r="CU22" s="1044"/>
    </row>
    <row r="23" spans="1:99" s="1" customFormat="1" ht="15" customHeight="1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61"/>
      <c r="W23" s="461"/>
      <c r="X23" s="461"/>
      <c r="Y23" s="461"/>
      <c r="Z23" s="460"/>
      <c r="AA23" s="461"/>
      <c r="AB23" s="461"/>
      <c r="AC23" s="461"/>
      <c r="AD23" s="461"/>
      <c r="AE23" s="461"/>
      <c r="AF23" s="461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9"/>
      <c r="CC23" s="455"/>
      <c r="CD23" s="461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1"/>
      <c r="CP23" s="461"/>
      <c r="CQ23" s="461"/>
      <c r="CR23" s="461"/>
      <c r="CS23" s="461"/>
      <c r="CT23" s="461"/>
      <c r="CU23" s="1044"/>
    </row>
    <row r="24" spans="1:99" s="1" customFormat="1" ht="15" customHeight="1" hidden="1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61"/>
      <c r="W24" s="461"/>
      <c r="X24" s="461"/>
      <c r="Y24" s="461"/>
      <c r="Z24" s="460"/>
      <c r="AA24" s="461"/>
      <c r="AB24" s="461"/>
      <c r="AC24" s="461"/>
      <c r="AD24" s="461"/>
      <c r="AE24" s="461"/>
      <c r="AF24" s="461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9"/>
      <c r="CC24" s="455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S24" s="461"/>
      <c r="CT24" s="461"/>
      <c r="CU24" s="1044"/>
    </row>
    <row r="25" spans="1:99" s="1" customFormat="1" ht="15" customHeight="1" hidden="1">
      <c r="A25" s="455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61"/>
      <c r="W25" s="461"/>
      <c r="X25" s="461"/>
      <c r="Y25" s="461"/>
      <c r="Z25" s="460"/>
      <c r="AA25" s="461"/>
      <c r="AB25" s="461"/>
      <c r="AC25" s="461"/>
      <c r="AD25" s="461"/>
      <c r="AE25" s="461"/>
      <c r="AF25" s="461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9"/>
      <c r="CC25" s="455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1044"/>
    </row>
    <row r="26" spans="1:99" s="1" customFormat="1" ht="15" customHeight="1" hidden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61"/>
      <c r="W26" s="461"/>
      <c r="X26" s="461"/>
      <c r="Y26" s="461"/>
      <c r="Z26" s="460"/>
      <c r="AA26" s="461"/>
      <c r="AB26" s="461"/>
      <c r="AC26" s="461"/>
      <c r="AD26" s="461"/>
      <c r="AE26" s="461"/>
      <c r="AF26" s="461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9"/>
      <c r="CC26" s="455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1"/>
      <c r="CU26" s="1044"/>
    </row>
    <row r="27" spans="1:99" s="1" customFormat="1" ht="15" customHeight="1" hidden="1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61"/>
      <c r="W27" s="461"/>
      <c r="X27" s="461"/>
      <c r="Y27" s="461"/>
      <c r="Z27" s="460"/>
      <c r="AA27" s="461"/>
      <c r="AB27" s="461"/>
      <c r="AC27" s="461"/>
      <c r="AD27" s="461"/>
      <c r="AE27" s="461"/>
      <c r="AF27" s="461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9"/>
      <c r="CC27" s="455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1044"/>
    </row>
    <row r="28" spans="1:99" s="1" customFormat="1" ht="15" customHeight="1" hidden="1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61"/>
      <c r="W28" s="461"/>
      <c r="X28" s="461"/>
      <c r="Y28" s="461"/>
      <c r="Z28" s="460"/>
      <c r="AA28" s="461"/>
      <c r="AB28" s="461"/>
      <c r="AC28" s="461"/>
      <c r="AD28" s="461"/>
      <c r="AE28" s="461"/>
      <c r="AF28" s="461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9"/>
      <c r="CC28" s="455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1044"/>
    </row>
    <row r="29" spans="1:99" s="1" customFormat="1" ht="15" customHeight="1" hidden="1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61"/>
      <c r="W29" s="461"/>
      <c r="X29" s="461"/>
      <c r="Y29" s="461"/>
      <c r="Z29" s="460"/>
      <c r="AA29" s="461"/>
      <c r="AB29" s="461"/>
      <c r="AC29" s="461"/>
      <c r="AD29" s="461"/>
      <c r="AE29" s="461"/>
      <c r="AF29" s="461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9"/>
      <c r="CC29" s="455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1044"/>
    </row>
    <row r="30" spans="1:99" s="1" customFormat="1" ht="15" customHeight="1" hidden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61"/>
      <c r="W30" s="461"/>
      <c r="X30" s="461"/>
      <c r="Y30" s="461"/>
      <c r="Z30" s="460"/>
      <c r="AA30" s="461"/>
      <c r="AB30" s="461"/>
      <c r="AC30" s="461"/>
      <c r="AD30" s="461"/>
      <c r="AE30" s="461"/>
      <c r="AF30" s="461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9"/>
      <c r="CC30" s="455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1"/>
      <c r="CU30" s="1044"/>
    </row>
    <row r="31" spans="1:99" s="1" customFormat="1" ht="15" customHeight="1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61"/>
      <c r="W31" s="461"/>
      <c r="X31" s="461"/>
      <c r="Y31" s="461"/>
      <c r="Z31" s="460"/>
      <c r="AA31" s="461"/>
      <c r="AB31" s="461"/>
      <c r="AC31" s="461"/>
      <c r="AD31" s="461"/>
      <c r="AE31" s="461"/>
      <c r="AF31" s="461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9"/>
      <c r="CC31" s="455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1044"/>
    </row>
    <row r="32" spans="1:99" s="1" customFormat="1" ht="15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61"/>
      <c r="W32" s="461"/>
      <c r="X32" s="461"/>
      <c r="Y32" s="461"/>
      <c r="Z32" s="460"/>
      <c r="AA32" s="461"/>
      <c r="AB32" s="461"/>
      <c r="AC32" s="461"/>
      <c r="AD32" s="461"/>
      <c r="AE32" s="461"/>
      <c r="AF32" s="461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9"/>
      <c r="CC32" s="455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1044"/>
    </row>
    <row r="33" spans="1:99" s="1" customFormat="1" ht="15" customHeight="1" thickBot="1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61"/>
      <c r="W33" s="461"/>
      <c r="X33" s="461"/>
      <c r="Y33" s="542"/>
      <c r="Z33" s="488"/>
      <c r="AA33" s="489"/>
      <c r="AB33" s="489"/>
      <c r="AC33" s="489"/>
      <c r="AD33" s="489"/>
      <c r="AE33" s="489"/>
      <c r="AF33" s="489"/>
      <c r="AG33" s="1086"/>
      <c r="AH33" s="1086"/>
      <c r="AI33" s="1086"/>
      <c r="AJ33" s="1086"/>
      <c r="AK33" s="1086"/>
      <c r="AL33" s="1086"/>
      <c r="AM33" s="1086"/>
      <c r="AN33" s="1086"/>
      <c r="AO33" s="1086"/>
      <c r="AP33" s="1086"/>
      <c r="AQ33" s="1086"/>
      <c r="AR33" s="1086"/>
      <c r="AS33" s="1086"/>
      <c r="AT33" s="1086"/>
      <c r="AU33" s="1086"/>
      <c r="AV33" s="1086"/>
      <c r="AW33" s="1086"/>
      <c r="AX33" s="1086"/>
      <c r="AY33" s="1086"/>
      <c r="AZ33" s="1086"/>
      <c r="BA33" s="1086"/>
      <c r="BB33" s="1086"/>
      <c r="BC33" s="1086"/>
      <c r="BD33" s="1086"/>
      <c r="BE33" s="1086"/>
      <c r="BF33" s="1086"/>
      <c r="BG33" s="1086"/>
      <c r="BH33" s="1086"/>
      <c r="BI33" s="1086"/>
      <c r="BJ33" s="1086"/>
      <c r="BK33" s="1086"/>
      <c r="BL33" s="1086"/>
      <c r="BM33" s="1086"/>
      <c r="BN33" s="1086"/>
      <c r="BO33" s="1086"/>
      <c r="BP33" s="1086"/>
      <c r="BQ33" s="1086"/>
      <c r="BR33" s="1086"/>
      <c r="BS33" s="1086"/>
      <c r="BT33" s="1086"/>
      <c r="BU33" s="1086"/>
      <c r="BV33" s="1086"/>
      <c r="BW33" s="1086"/>
      <c r="BX33" s="1086"/>
      <c r="BY33" s="1086"/>
      <c r="BZ33" s="1086"/>
      <c r="CA33" s="1086"/>
      <c r="CB33" s="1088"/>
      <c r="CC33" s="455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1044"/>
    </row>
    <row r="34" spans="33:80" s="1" customFormat="1" ht="13.5" thickBot="1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5:80" s="1" customFormat="1" ht="15" customHeight="1" thickBot="1">
      <c r="Y35" s="2" t="s">
        <v>388</v>
      </c>
      <c r="Z35" s="1083"/>
      <c r="AA35" s="1084"/>
      <c r="AB35" s="1084"/>
      <c r="AC35" s="1084"/>
      <c r="AD35" s="1084"/>
      <c r="AE35" s="1084"/>
      <c r="AF35" s="1084"/>
      <c r="AG35" s="1085"/>
      <c r="AH35" s="1085"/>
      <c r="AI35" s="1085"/>
      <c r="AJ35" s="1085"/>
      <c r="AK35" s="1085"/>
      <c r="AL35" s="1085"/>
      <c r="AM35" s="1085"/>
      <c r="AN35" s="1085"/>
      <c r="AO35" s="1085"/>
      <c r="AP35" s="1085"/>
      <c r="AQ35" s="1085"/>
      <c r="AR35" s="1085"/>
      <c r="AS35" s="1085"/>
      <c r="AT35" s="1085"/>
      <c r="AU35" s="1085"/>
      <c r="AV35" s="1085"/>
      <c r="AW35" s="1085"/>
      <c r="AX35" s="1085"/>
      <c r="AY35" s="1085"/>
      <c r="AZ35" s="1085"/>
      <c r="BA35" s="1085"/>
      <c r="BB35" s="1085"/>
      <c r="BC35" s="1085"/>
      <c r="BD35" s="1085"/>
      <c r="BE35" s="1085"/>
      <c r="BF35" s="1085"/>
      <c r="BG35" s="1085"/>
      <c r="BH35" s="1085"/>
      <c r="BI35" s="1085"/>
      <c r="BJ35" s="1085"/>
      <c r="BK35" s="1085"/>
      <c r="BL35" s="1085"/>
      <c r="BM35" s="1085"/>
      <c r="BN35" s="1085"/>
      <c r="BO35" s="1085"/>
      <c r="BP35" s="1085"/>
      <c r="BQ35" s="1085"/>
      <c r="BR35" s="1085"/>
      <c r="BS35" s="1085"/>
      <c r="BT35" s="1085"/>
      <c r="BU35" s="1085"/>
      <c r="BV35" s="1085"/>
      <c r="BW35" s="1085"/>
      <c r="BX35" s="1085"/>
      <c r="BY35" s="1085"/>
      <c r="BZ35" s="1085"/>
      <c r="CA35" s="1085"/>
      <c r="CB35" s="1087"/>
    </row>
    <row r="36" s="1" customFormat="1" ht="12.75"/>
    <row r="37" s="1" customFormat="1" ht="12.75"/>
    <row r="38" spans="2:64" s="1" customFormat="1" ht="18" customHeight="1">
      <c r="B38" s="1043" t="s">
        <v>1069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9.5" customHeight="1">
      <c r="B39" s="1043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 t="s">
        <v>1070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  <row r="41" spans="2:64" s="1" customFormat="1" ht="14.25">
      <c r="B41" s="1043"/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43"/>
      <c r="AB41" s="1043"/>
      <c r="AC41" s="1043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1043"/>
      <c r="AR41" s="1043"/>
      <c r="AS41" s="1043"/>
      <c r="AT41" s="1043"/>
      <c r="AU41" s="1043"/>
      <c r="AV41" s="1043"/>
      <c r="AW41" s="1043"/>
      <c r="AX41" s="1043"/>
      <c r="AY41" s="1043"/>
      <c r="AZ41" s="1043"/>
      <c r="BA41" s="1043"/>
      <c r="BB41" s="1043"/>
      <c r="BC41" s="1043"/>
      <c r="BD41" s="1043"/>
      <c r="BE41" s="1043"/>
      <c r="BF41" s="1043"/>
      <c r="BG41" s="1043"/>
      <c r="BH41" s="1043"/>
      <c r="BI41" s="1043"/>
      <c r="BJ41" s="1043"/>
      <c r="BK41" s="1043"/>
      <c r="BL41" s="1043"/>
    </row>
    <row r="42" spans="2:64" s="1" customFormat="1" ht="14.25">
      <c r="B42" s="1043" t="s">
        <v>1071</v>
      </c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1043"/>
      <c r="AC42" s="1043"/>
      <c r="AD42" s="1043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43"/>
      <c r="AO42" s="1043"/>
      <c r="AP42" s="1043"/>
      <c r="AQ42" s="1043"/>
      <c r="AR42" s="1043"/>
      <c r="AS42" s="1043"/>
      <c r="AT42" s="1043"/>
      <c r="AU42" s="1043"/>
      <c r="AV42" s="1043"/>
      <c r="AW42" s="1043"/>
      <c r="AX42" s="1043"/>
      <c r="AY42" s="1043"/>
      <c r="AZ42" s="1043"/>
      <c r="BA42" s="1043"/>
      <c r="BB42" s="1043"/>
      <c r="BC42" s="1043"/>
      <c r="BD42" s="1043"/>
      <c r="BE42" s="1043"/>
      <c r="BF42" s="1043"/>
      <c r="BG42" s="1043"/>
      <c r="BH42" s="1043"/>
      <c r="BI42" s="1043"/>
      <c r="BJ42" s="1043"/>
      <c r="BK42" s="1043"/>
      <c r="BL42" s="1043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/>
  <mergeCells count="195">
    <mergeCell ref="CC30:CU30"/>
    <mergeCell ref="A27:Y27"/>
    <mergeCell ref="Z27:AF27"/>
    <mergeCell ref="AG27:AR27"/>
    <mergeCell ref="AS27:BD27"/>
    <mergeCell ref="Z30:AF30"/>
    <mergeCell ref="AG30:AR30"/>
    <mergeCell ref="AS30:BD30"/>
    <mergeCell ref="A28:Y28"/>
    <mergeCell ref="Z28:AF28"/>
    <mergeCell ref="CC32:CU32"/>
    <mergeCell ref="CC33:CU33"/>
    <mergeCell ref="CC12:CU12"/>
    <mergeCell ref="CC13:CU13"/>
    <mergeCell ref="CC24:CU24"/>
    <mergeCell ref="CC25:CU25"/>
    <mergeCell ref="CC26:CU26"/>
    <mergeCell ref="CC27:CU27"/>
    <mergeCell ref="CC28:CU28"/>
    <mergeCell ref="CC29:CU29"/>
    <mergeCell ref="Z8:AF8"/>
    <mergeCell ref="Z9:AF9"/>
    <mergeCell ref="CC20:CU20"/>
    <mergeCell ref="CC21:CU21"/>
    <mergeCell ref="CC16:CU16"/>
    <mergeCell ref="CC17:CU17"/>
    <mergeCell ref="CC18:CU18"/>
    <mergeCell ref="CC19:CU19"/>
    <mergeCell ref="CC11:CU11"/>
    <mergeCell ref="CC14:CU14"/>
    <mergeCell ref="CC31:CU31"/>
    <mergeCell ref="Z16:AF16"/>
    <mergeCell ref="Z17:AF17"/>
    <mergeCell ref="Z18:AF18"/>
    <mergeCell ref="Z19:AF19"/>
    <mergeCell ref="CC22:CU22"/>
    <mergeCell ref="CC23:CU23"/>
    <mergeCell ref="BQ28:CB28"/>
    <mergeCell ref="BE26:BP26"/>
    <mergeCell ref="BQ26:CB26"/>
    <mergeCell ref="BQ19:CB19"/>
    <mergeCell ref="BQ31:CB31"/>
    <mergeCell ref="BE25:BP25"/>
    <mergeCell ref="BE31:BP31"/>
    <mergeCell ref="BE19:BP19"/>
    <mergeCell ref="BQ24:CB24"/>
    <mergeCell ref="BE27:BP27"/>
    <mergeCell ref="BQ27:CB27"/>
    <mergeCell ref="BQ30:CB30"/>
    <mergeCell ref="BQ29:CB29"/>
    <mergeCell ref="AS26:BD26"/>
    <mergeCell ref="BQ35:CB35"/>
    <mergeCell ref="BE32:BP32"/>
    <mergeCell ref="BQ32:CB32"/>
    <mergeCell ref="BQ33:CB33"/>
    <mergeCell ref="BE33:BP33"/>
    <mergeCell ref="AS29:BD29"/>
    <mergeCell ref="BE28:BP28"/>
    <mergeCell ref="BE29:BP29"/>
    <mergeCell ref="BE35:BP35"/>
    <mergeCell ref="AG28:AR28"/>
    <mergeCell ref="AS28:BD28"/>
    <mergeCell ref="BE30:BP30"/>
    <mergeCell ref="AG31:AR31"/>
    <mergeCell ref="AS31:BD31"/>
    <mergeCell ref="Z35:AF35"/>
    <mergeCell ref="AG32:AR32"/>
    <mergeCell ref="AS32:BD32"/>
    <mergeCell ref="Z32:AF32"/>
    <mergeCell ref="AS35:BD35"/>
    <mergeCell ref="AG33:AR33"/>
    <mergeCell ref="Z33:AF33"/>
    <mergeCell ref="AS33:BD33"/>
    <mergeCell ref="AG35:AR35"/>
    <mergeCell ref="BE20:BP20"/>
    <mergeCell ref="AS22:BD22"/>
    <mergeCell ref="BQ25:CB25"/>
    <mergeCell ref="AS25:BD25"/>
    <mergeCell ref="BQ20:CB20"/>
    <mergeCell ref="AS21:BD21"/>
    <mergeCell ref="BE21:BP21"/>
    <mergeCell ref="AS24:BD24"/>
    <mergeCell ref="BQ21:CB21"/>
    <mergeCell ref="BE22:BP22"/>
    <mergeCell ref="BQ17:CB17"/>
    <mergeCell ref="BE24:BP24"/>
    <mergeCell ref="AS23:BD23"/>
    <mergeCell ref="BE23:BP23"/>
    <mergeCell ref="BQ22:CB22"/>
    <mergeCell ref="BQ23:CB23"/>
    <mergeCell ref="AS18:BD18"/>
    <mergeCell ref="AS19:BD19"/>
    <mergeCell ref="BQ18:CB18"/>
    <mergeCell ref="AS20:BD20"/>
    <mergeCell ref="BE14:BP14"/>
    <mergeCell ref="AS15:BD15"/>
    <mergeCell ref="AS13:BD13"/>
    <mergeCell ref="AS17:BD17"/>
    <mergeCell ref="BE17:BP17"/>
    <mergeCell ref="A15:Y15"/>
    <mergeCell ref="AS11:BD11"/>
    <mergeCell ref="BE11:BP11"/>
    <mergeCell ref="BQ14:CB14"/>
    <mergeCell ref="AG11:AR11"/>
    <mergeCell ref="AS14:BD14"/>
    <mergeCell ref="Z13:AF13"/>
    <mergeCell ref="Z14:AF14"/>
    <mergeCell ref="A11:Y11"/>
    <mergeCell ref="BE13:BP13"/>
    <mergeCell ref="CC10:CU10"/>
    <mergeCell ref="BQ15:CB15"/>
    <mergeCell ref="BE16:BP16"/>
    <mergeCell ref="AS12:BD12"/>
    <mergeCell ref="BE12:BP12"/>
    <mergeCell ref="BQ12:CB12"/>
    <mergeCell ref="BQ13:CB13"/>
    <mergeCell ref="CC15:CU15"/>
    <mergeCell ref="BQ10:CB10"/>
    <mergeCell ref="AS10:BD10"/>
    <mergeCell ref="CL3:CU3"/>
    <mergeCell ref="AS9:BD9"/>
    <mergeCell ref="BE9:BP9"/>
    <mergeCell ref="CC7:CU7"/>
    <mergeCell ref="CC8:CU8"/>
    <mergeCell ref="CC9:CU9"/>
    <mergeCell ref="A5:CU5"/>
    <mergeCell ref="A7:AF7"/>
    <mergeCell ref="A8:Y8"/>
    <mergeCell ref="A9:Y9"/>
    <mergeCell ref="A10:Y10"/>
    <mergeCell ref="A14:Y14"/>
    <mergeCell ref="AG14:AR14"/>
    <mergeCell ref="Z11:AF11"/>
    <mergeCell ref="Z12:AF12"/>
    <mergeCell ref="Z10:AF10"/>
    <mergeCell ref="A13:Y13"/>
    <mergeCell ref="A12:Y12"/>
    <mergeCell ref="AG12:AR12"/>
    <mergeCell ref="AG13:AR13"/>
    <mergeCell ref="A16:Y16"/>
    <mergeCell ref="A24:Y24"/>
    <mergeCell ref="Z24:AF24"/>
    <mergeCell ref="Z25:AF25"/>
    <mergeCell ref="A22:Y22"/>
    <mergeCell ref="Z22:AF22"/>
    <mergeCell ref="Z23:AF23"/>
    <mergeCell ref="Z31:AF31"/>
    <mergeCell ref="Z29:AF29"/>
    <mergeCell ref="A21:Y21"/>
    <mergeCell ref="AG22:AR22"/>
    <mergeCell ref="AG29:AR29"/>
    <mergeCell ref="AG26:AR26"/>
    <mergeCell ref="AG24:AR24"/>
    <mergeCell ref="A26:Y26"/>
    <mergeCell ref="Z26:AF26"/>
    <mergeCell ref="AG25:AR25"/>
    <mergeCell ref="Z15:AF15"/>
    <mergeCell ref="A29:Y29"/>
    <mergeCell ref="A23:Y23"/>
    <mergeCell ref="AG23:AR23"/>
    <mergeCell ref="A25:Y25"/>
    <mergeCell ref="A19:Y19"/>
    <mergeCell ref="A18:Y18"/>
    <mergeCell ref="AG19:AR19"/>
    <mergeCell ref="AG20:AR20"/>
    <mergeCell ref="A17:Y17"/>
    <mergeCell ref="AG7:CB7"/>
    <mergeCell ref="BE10:BP10"/>
    <mergeCell ref="BE8:CB8"/>
    <mergeCell ref="AG8:BD8"/>
    <mergeCell ref="AG9:AR9"/>
    <mergeCell ref="BQ11:CB11"/>
    <mergeCell ref="BQ9:CB9"/>
    <mergeCell ref="AG10:AR10"/>
    <mergeCell ref="AG18:AR18"/>
    <mergeCell ref="BQ16:CB16"/>
    <mergeCell ref="AG16:AR16"/>
    <mergeCell ref="AS16:BD16"/>
    <mergeCell ref="AG17:AR17"/>
    <mergeCell ref="BE15:BP15"/>
    <mergeCell ref="AG15:AR15"/>
    <mergeCell ref="B42:BL42"/>
    <mergeCell ref="BE18:BP18"/>
    <mergeCell ref="A20:Y20"/>
    <mergeCell ref="AG21:AR21"/>
    <mergeCell ref="Z20:AF20"/>
    <mergeCell ref="Z21:AF21"/>
    <mergeCell ref="A33:Y33"/>
    <mergeCell ref="A32:Y32"/>
    <mergeCell ref="A31:Y31"/>
    <mergeCell ref="A30:Y30"/>
    <mergeCell ref="B38:BL38"/>
    <mergeCell ref="B39:BL39"/>
    <mergeCell ref="B40:BL40"/>
    <mergeCell ref="B41:BL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view="pageBreakPreview" zoomScale="160" zoomScaleSheetLayoutView="160" zoomScalePageLayoutView="0" workbookViewId="0" topLeftCell="A1">
      <selection activeCell="T36" sqref="T36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401</v>
      </c>
      <c r="BC1" s="1076" t="s">
        <v>1053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40:42" ht="12.75">
      <c r="AN2" s="7"/>
      <c r="AO2" s="10"/>
      <c r="AP2" s="10"/>
    </row>
    <row r="3" spans="1:64" ht="14.25">
      <c r="A3" s="1081" t="s">
        <v>751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4" spans="1:64" ht="14.25">
      <c r="A4" s="1081" t="s">
        <v>752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81"/>
      <c r="Z4" s="1081"/>
      <c r="AA4" s="1081"/>
      <c r="AB4" s="1081"/>
      <c r="AC4" s="1081"/>
      <c r="AD4" s="1081"/>
      <c r="AE4" s="1081"/>
      <c r="AF4" s="1081"/>
      <c r="AG4" s="1081"/>
      <c r="AH4" s="1081"/>
      <c r="AI4" s="1081"/>
      <c r="AJ4" s="1081"/>
      <c r="AK4" s="1081"/>
      <c r="AL4" s="1081"/>
      <c r="AM4" s="1081"/>
      <c r="AN4" s="1081"/>
      <c r="AO4" s="1081"/>
      <c r="AP4" s="1081"/>
      <c r="AQ4" s="1081"/>
      <c r="AR4" s="1081"/>
      <c r="AS4" s="1081"/>
      <c r="AT4" s="1081"/>
      <c r="AU4" s="1081"/>
      <c r="AV4" s="1081"/>
      <c r="AW4" s="1081"/>
      <c r="AX4" s="1081"/>
      <c r="AY4" s="1081"/>
      <c r="AZ4" s="1081"/>
      <c r="BA4" s="1081"/>
      <c r="BB4" s="1081"/>
      <c r="BC4" s="1081"/>
      <c r="BD4" s="1081"/>
      <c r="BE4" s="1081"/>
      <c r="BF4" s="1081"/>
      <c r="BG4" s="1081"/>
      <c r="BH4" s="1081"/>
      <c r="BI4" s="1081"/>
      <c r="BJ4" s="1081"/>
      <c r="BK4" s="1081"/>
      <c r="BL4" s="1081"/>
    </row>
    <row r="5" spans="33:52" ht="12.75"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64" s="14" customFormat="1" ht="12">
      <c r="A6" s="1089" t="s">
        <v>753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 t="s">
        <v>392</v>
      </c>
      <c r="Q6" s="1075"/>
      <c r="R6" s="1075"/>
      <c r="S6" s="1075"/>
      <c r="T6" s="1075"/>
      <c r="U6" s="1075"/>
      <c r="V6" s="1075" t="s">
        <v>386</v>
      </c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 t="s">
        <v>389</v>
      </c>
      <c r="AH6" s="1075"/>
      <c r="AI6" s="1075"/>
      <c r="AJ6" s="1075"/>
      <c r="AK6" s="1075"/>
      <c r="AL6" s="1075"/>
      <c r="AM6" s="1075"/>
      <c r="AN6" s="1075"/>
      <c r="AO6" s="1075"/>
      <c r="AP6" s="1075"/>
      <c r="AQ6" s="1075" t="s">
        <v>427</v>
      </c>
      <c r="AR6" s="1075"/>
      <c r="AS6" s="1075"/>
      <c r="AT6" s="1075"/>
      <c r="AU6" s="1075"/>
      <c r="AV6" s="1075"/>
      <c r="AW6" s="1075"/>
      <c r="AX6" s="1075"/>
      <c r="AY6" s="1075"/>
      <c r="AZ6" s="1075"/>
      <c r="BA6" s="1075" t="s">
        <v>465</v>
      </c>
      <c r="BB6" s="1075"/>
      <c r="BC6" s="1075"/>
      <c r="BD6" s="1075"/>
      <c r="BE6" s="1075"/>
      <c r="BF6" s="1075"/>
      <c r="BG6" s="1075"/>
      <c r="BH6" s="1075"/>
      <c r="BI6" s="1075"/>
      <c r="BJ6" s="1075"/>
      <c r="BK6" s="1075"/>
      <c r="BL6" s="1079"/>
    </row>
    <row r="7" spans="1:64" s="14" customFormat="1" ht="12">
      <c r="A7" s="1073" t="s">
        <v>754</v>
      </c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 t="s">
        <v>755</v>
      </c>
      <c r="Q7" s="1069"/>
      <c r="R7" s="1069"/>
      <c r="S7" s="1069"/>
      <c r="T7" s="1069"/>
      <c r="U7" s="1069"/>
      <c r="V7" s="1069" t="s">
        <v>717</v>
      </c>
      <c r="W7" s="1069"/>
      <c r="X7" s="1069"/>
      <c r="Y7" s="1069"/>
      <c r="Z7" s="1069"/>
      <c r="AA7" s="1069"/>
      <c r="AB7" s="1069"/>
      <c r="AC7" s="1069"/>
      <c r="AD7" s="1069"/>
      <c r="AE7" s="1069"/>
      <c r="AF7" s="1069"/>
      <c r="AG7" s="1069" t="s">
        <v>756</v>
      </c>
      <c r="AH7" s="1069"/>
      <c r="AI7" s="1069"/>
      <c r="AJ7" s="1069"/>
      <c r="AK7" s="1069"/>
      <c r="AL7" s="1069"/>
      <c r="AM7" s="1069"/>
      <c r="AN7" s="1069"/>
      <c r="AO7" s="1069"/>
      <c r="AP7" s="1069"/>
      <c r="AQ7" s="1069" t="s">
        <v>390</v>
      </c>
      <c r="AR7" s="1069"/>
      <c r="AS7" s="1069"/>
      <c r="AT7" s="1069"/>
      <c r="AU7" s="1069"/>
      <c r="AV7" s="1069"/>
      <c r="AW7" s="1069"/>
      <c r="AX7" s="1069"/>
      <c r="AY7" s="1069"/>
      <c r="AZ7" s="1069"/>
      <c r="BA7" s="1069" t="s">
        <v>466</v>
      </c>
      <c r="BB7" s="1069"/>
      <c r="BC7" s="1069"/>
      <c r="BD7" s="1069"/>
      <c r="BE7" s="1069"/>
      <c r="BF7" s="1069"/>
      <c r="BG7" s="1069"/>
      <c r="BH7" s="1069"/>
      <c r="BI7" s="1069"/>
      <c r="BJ7" s="1069"/>
      <c r="BK7" s="1069"/>
      <c r="BL7" s="1080"/>
    </row>
    <row r="8" spans="1:64" s="14" customFormat="1" ht="12">
      <c r="A8" s="1073"/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/>
      <c r="AG8" s="1069" t="s">
        <v>757</v>
      </c>
      <c r="AH8" s="1069"/>
      <c r="AI8" s="1069"/>
      <c r="AJ8" s="1069"/>
      <c r="AK8" s="106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  <c r="BA8" s="1069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80"/>
    </row>
    <row r="9" spans="1:64" s="14" customFormat="1" ht="12.75" thickBot="1">
      <c r="A9" s="1089">
        <v>1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>
        <v>2</v>
      </c>
      <c r="Q9" s="1075"/>
      <c r="R9" s="1075"/>
      <c r="S9" s="1075"/>
      <c r="T9" s="1075"/>
      <c r="U9" s="1075"/>
      <c r="V9" s="1075">
        <v>3</v>
      </c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>
        <v>4</v>
      </c>
      <c r="AH9" s="1075"/>
      <c r="AI9" s="1075"/>
      <c r="AJ9" s="1075"/>
      <c r="AK9" s="1075"/>
      <c r="AL9" s="1075"/>
      <c r="AM9" s="1075"/>
      <c r="AN9" s="1075"/>
      <c r="AO9" s="1075"/>
      <c r="AP9" s="1075"/>
      <c r="AQ9" s="1075">
        <v>5</v>
      </c>
      <c r="AR9" s="1075"/>
      <c r="AS9" s="1075"/>
      <c r="AT9" s="1075"/>
      <c r="AU9" s="1075"/>
      <c r="AV9" s="1075"/>
      <c r="AW9" s="1075"/>
      <c r="AX9" s="1075"/>
      <c r="AY9" s="1075"/>
      <c r="AZ9" s="1075"/>
      <c r="BA9" s="1075">
        <v>6</v>
      </c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9"/>
    </row>
    <row r="10" spans="1:64" s="1" customFormat="1" ht="15" customHeight="1">
      <c r="A10" s="447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448"/>
      <c r="M10" s="448"/>
      <c r="N10" s="448"/>
      <c r="O10" s="1091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52"/>
      <c r="BA10" s="455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s="1" customFormat="1" ht="15" customHeight="1">
      <c r="A11" s="460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61"/>
      <c r="M11" s="461"/>
      <c r="N11" s="461"/>
      <c r="O11" s="1044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9"/>
      <c r="BA11" s="455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2" spans="1:64" s="1" customFormat="1" ht="15" customHeight="1">
      <c r="A12" s="460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61"/>
      <c r="M12" s="461"/>
      <c r="N12" s="461"/>
      <c r="O12" s="1044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9"/>
      <c r="BA12" s="455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1044"/>
    </row>
    <row r="13" spans="1:64" s="1" customFormat="1" ht="15" customHeight="1">
      <c r="A13" s="460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61"/>
      <c r="M13" s="461"/>
      <c r="N13" s="461"/>
      <c r="O13" s="1044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9"/>
      <c r="BA13" s="455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1044"/>
    </row>
    <row r="14" spans="1:64" s="1" customFormat="1" ht="15" customHeight="1">
      <c r="A14" s="460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61"/>
      <c r="M14" s="461"/>
      <c r="N14" s="461"/>
      <c r="O14" s="1044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9"/>
      <c r="BA14" s="455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1044"/>
    </row>
    <row r="15" spans="1:64" s="1" customFormat="1" ht="15" customHeight="1">
      <c r="A15" s="460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61"/>
      <c r="M15" s="461"/>
      <c r="N15" s="461"/>
      <c r="O15" s="1044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9"/>
      <c r="BA15" s="455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1044"/>
    </row>
    <row r="16" spans="1:64" s="1" customFormat="1" ht="15" customHeight="1">
      <c r="A16" s="460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61"/>
      <c r="M16" s="461"/>
      <c r="N16" s="461"/>
      <c r="O16" s="1044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9"/>
      <c r="BA16" s="455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1044"/>
    </row>
    <row r="17" spans="1:64" s="1" customFormat="1" ht="15" customHeight="1">
      <c r="A17" s="460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61"/>
      <c r="M17" s="461"/>
      <c r="N17" s="461"/>
      <c r="O17" s="1044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9"/>
      <c r="BA17" s="455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1044"/>
    </row>
    <row r="18" spans="1:64" s="1" customFormat="1" ht="15" customHeight="1">
      <c r="A18" s="460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61"/>
      <c r="M18" s="461"/>
      <c r="N18" s="461"/>
      <c r="O18" s="1044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9"/>
      <c r="BA18" s="455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1044"/>
    </row>
    <row r="19" spans="1:64" s="1" customFormat="1" ht="15" customHeight="1">
      <c r="A19" s="460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61"/>
      <c r="M19" s="461"/>
      <c r="N19" s="461"/>
      <c r="O19" s="1044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9"/>
      <c r="BA19" s="455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s="1" customFormat="1" ht="15" customHeight="1">
      <c r="A20" s="460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61"/>
      <c r="M20" s="461"/>
      <c r="N20" s="461"/>
      <c r="O20" s="1044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9"/>
      <c r="BA20" s="455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s="1" customFormat="1" ht="15" customHeight="1">
      <c r="A21" s="460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61"/>
      <c r="M21" s="461"/>
      <c r="N21" s="461"/>
      <c r="O21" s="1044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9"/>
      <c r="BA21" s="455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s="1" customFormat="1" ht="15" customHeight="1">
      <c r="A22" s="460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61"/>
      <c r="M22" s="461"/>
      <c r="N22" s="461"/>
      <c r="O22" s="1044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9"/>
      <c r="BA22" s="455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3" spans="1:64" s="1" customFormat="1" ht="15" customHeight="1">
      <c r="A23" s="460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61"/>
      <c r="M23" s="461"/>
      <c r="N23" s="461"/>
      <c r="O23" s="1044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9"/>
      <c r="BA23" s="455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1044"/>
    </row>
    <row r="24" spans="1:64" s="1" customFormat="1" ht="15" customHeight="1">
      <c r="A24" s="460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61"/>
      <c r="M24" s="461"/>
      <c r="N24" s="461"/>
      <c r="O24" s="1044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9"/>
      <c r="BA24" s="455"/>
      <c r="BB24" s="461"/>
      <c r="BC24" s="461"/>
      <c r="BD24" s="461"/>
      <c r="BE24" s="461"/>
      <c r="BF24" s="461"/>
      <c r="BG24" s="461"/>
      <c r="BH24" s="461"/>
      <c r="BI24" s="461"/>
      <c r="BJ24" s="461"/>
      <c r="BK24" s="461"/>
      <c r="BL24" s="1044"/>
    </row>
    <row r="25" spans="1:64" s="1" customFormat="1" ht="15" customHeight="1">
      <c r="A25" s="460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61"/>
      <c r="M25" s="461"/>
      <c r="N25" s="461"/>
      <c r="O25" s="1044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9"/>
      <c r="BA25" s="455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1044"/>
    </row>
    <row r="26" spans="1:64" s="1" customFormat="1" ht="15" customHeight="1">
      <c r="A26" s="460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61"/>
      <c r="M26" s="461"/>
      <c r="N26" s="461"/>
      <c r="O26" s="1044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9"/>
      <c r="BA26" s="455"/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1044"/>
    </row>
    <row r="27" spans="1:64" s="1" customFormat="1" ht="15" customHeight="1" thickBot="1">
      <c r="A27" s="488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489"/>
      <c r="M27" s="489"/>
      <c r="N27" s="489"/>
      <c r="O27" s="1093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1086"/>
      <c r="AH27" s="1086"/>
      <c r="AI27" s="1086"/>
      <c r="AJ27" s="1086"/>
      <c r="AK27" s="1086"/>
      <c r="AL27" s="1086"/>
      <c r="AM27" s="1086"/>
      <c r="AN27" s="1086"/>
      <c r="AO27" s="1086"/>
      <c r="AP27" s="1086"/>
      <c r="AQ27" s="1086"/>
      <c r="AR27" s="1086"/>
      <c r="AS27" s="1086"/>
      <c r="AT27" s="1086"/>
      <c r="AU27" s="1086"/>
      <c r="AV27" s="1086"/>
      <c r="AW27" s="1086"/>
      <c r="AX27" s="1086"/>
      <c r="AY27" s="1086"/>
      <c r="AZ27" s="1088"/>
      <c r="BA27" s="455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1044"/>
    </row>
    <row r="28" spans="22:52" s="1" customFormat="1" ht="12.75"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="1" customFormat="1" ht="12.75"/>
    <row r="30" spans="2:64" s="1" customFormat="1" ht="18" customHeight="1">
      <c r="B30" s="1043" t="s">
        <v>1069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pans="2:64" s="1" customFormat="1" ht="19.5" customHeight="1">
      <c r="B31" s="1043"/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  <row r="32" spans="2:64" s="1" customFormat="1" ht="14.25">
      <c r="B32" s="1043" t="s">
        <v>1070</v>
      </c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043"/>
      <c r="AC32" s="1043"/>
      <c r="AD32" s="1043"/>
      <c r="AE32" s="1043"/>
      <c r="AF32" s="1043"/>
      <c r="AG32" s="1043"/>
      <c r="AH32" s="1043"/>
      <c r="AI32" s="1043"/>
      <c r="AJ32" s="1043"/>
      <c r="AK32" s="1043"/>
      <c r="AL32" s="1043"/>
      <c r="AM32" s="1043"/>
      <c r="AN32" s="1043"/>
      <c r="AO32" s="1043"/>
      <c r="AP32" s="1043"/>
      <c r="AQ32" s="1043"/>
      <c r="AR32" s="1043"/>
      <c r="AS32" s="1043"/>
      <c r="AT32" s="1043"/>
      <c r="AU32" s="1043"/>
      <c r="AV32" s="1043"/>
      <c r="AW32" s="1043"/>
      <c r="AX32" s="1043"/>
      <c r="AY32" s="1043"/>
      <c r="AZ32" s="1043"/>
      <c r="BA32" s="1043"/>
      <c r="BB32" s="1043"/>
      <c r="BC32" s="1043"/>
      <c r="BD32" s="1043"/>
      <c r="BE32" s="1043"/>
      <c r="BF32" s="1043"/>
      <c r="BG32" s="1043"/>
      <c r="BH32" s="1043"/>
      <c r="BI32" s="1043"/>
      <c r="BJ32" s="1043"/>
      <c r="BK32" s="1043"/>
      <c r="BL32" s="1043"/>
    </row>
    <row r="33" spans="2:64" s="1" customFormat="1" ht="14.25">
      <c r="B33" s="1043"/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  <c r="BC33" s="1043"/>
      <c r="BD33" s="1043"/>
      <c r="BE33" s="1043"/>
      <c r="BF33" s="1043"/>
      <c r="BG33" s="1043"/>
      <c r="BH33" s="1043"/>
      <c r="BI33" s="1043"/>
      <c r="BJ33" s="1043"/>
      <c r="BK33" s="1043"/>
      <c r="BL33" s="1043"/>
    </row>
    <row r="34" spans="2:64" s="1" customFormat="1" ht="14.25">
      <c r="B34" s="1043" t="s">
        <v>1071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3"/>
      <c r="AA34" s="1043"/>
      <c r="AB34" s="1043"/>
      <c r="AC34" s="1043"/>
      <c r="AD34" s="1043"/>
      <c r="AE34" s="1043"/>
      <c r="AF34" s="1043"/>
      <c r="AG34" s="1043"/>
      <c r="AH34" s="1043"/>
      <c r="AI34" s="1043"/>
      <c r="AJ34" s="1043"/>
      <c r="AK34" s="1043"/>
      <c r="AL34" s="1043"/>
      <c r="AM34" s="1043"/>
      <c r="AN34" s="1043"/>
      <c r="AO34" s="1043"/>
      <c r="AP34" s="1043"/>
      <c r="AQ34" s="1043"/>
      <c r="AR34" s="1043"/>
      <c r="AS34" s="1043"/>
      <c r="AT34" s="1043"/>
      <c r="AU34" s="1043"/>
      <c r="AV34" s="1043"/>
      <c r="AW34" s="1043"/>
      <c r="AX34" s="1043"/>
      <c r="AY34" s="1043"/>
      <c r="AZ34" s="1043"/>
      <c r="BA34" s="1043"/>
      <c r="BB34" s="1043"/>
      <c r="BC34" s="1043"/>
      <c r="BD34" s="1043"/>
      <c r="BE34" s="1043"/>
      <c r="BF34" s="1043"/>
      <c r="BG34" s="1043"/>
      <c r="BH34" s="1043"/>
      <c r="BI34" s="1043"/>
      <c r="BJ34" s="1043"/>
      <c r="BK34" s="1043"/>
      <c r="BL34" s="1043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</sheetData>
  <sheetProtection/>
  <mergeCells count="140">
    <mergeCell ref="A19:O19"/>
    <mergeCell ref="P19:U19"/>
    <mergeCell ref="V19:AF19"/>
    <mergeCell ref="AG19:AP19"/>
    <mergeCell ref="P26:U26"/>
    <mergeCell ref="P23:U23"/>
    <mergeCell ref="AQ15:AZ15"/>
    <mergeCell ref="AG18:AP18"/>
    <mergeCell ref="V16:AF16"/>
    <mergeCell ref="AQ19:AZ19"/>
    <mergeCell ref="AQ16:AZ16"/>
    <mergeCell ref="AQ17:AZ17"/>
    <mergeCell ref="AQ18:AZ18"/>
    <mergeCell ref="V18:AF18"/>
    <mergeCell ref="A20:O20"/>
    <mergeCell ref="P20:U20"/>
    <mergeCell ref="A27:O27"/>
    <mergeCell ref="V27:AF27"/>
    <mergeCell ref="P27:U27"/>
    <mergeCell ref="A26:O26"/>
    <mergeCell ref="A25:O25"/>
    <mergeCell ref="A24:O24"/>
    <mergeCell ref="A23:O23"/>
    <mergeCell ref="P25:U25"/>
    <mergeCell ref="V17:AF17"/>
    <mergeCell ref="A18:O18"/>
    <mergeCell ref="A9:O9"/>
    <mergeCell ref="A16:O16"/>
    <mergeCell ref="A15:O15"/>
    <mergeCell ref="V13:AF13"/>
    <mergeCell ref="P16:U16"/>
    <mergeCell ref="A17:O17"/>
    <mergeCell ref="P17:U17"/>
    <mergeCell ref="P18:U18"/>
    <mergeCell ref="V6:AF6"/>
    <mergeCell ref="A8:O8"/>
    <mergeCell ref="A12:O12"/>
    <mergeCell ref="A11:O11"/>
    <mergeCell ref="P7:U7"/>
    <mergeCell ref="A6:O6"/>
    <mergeCell ref="V11:AF11"/>
    <mergeCell ref="A10:O10"/>
    <mergeCell ref="P8:U8"/>
    <mergeCell ref="P9:U9"/>
    <mergeCell ref="V15:AF15"/>
    <mergeCell ref="P11:U11"/>
    <mergeCell ref="P12:U12"/>
    <mergeCell ref="P13:U13"/>
    <mergeCell ref="P14:U14"/>
    <mergeCell ref="P15:U15"/>
    <mergeCell ref="V14:AF14"/>
    <mergeCell ref="BA10:BL10"/>
    <mergeCell ref="AG9:AP9"/>
    <mergeCell ref="AG10:AP10"/>
    <mergeCell ref="AG11:AP11"/>
    <mergeCell ref="AG12:AP12"/>
    <mergeCell ref="AQ13:AZ13"/>
    <mergeCell ref="AQ8:AZ8"/>
    <mergeCell ref="V8:AF8"/>
    <mergeCell ref="AQ12:AZ12"/>
    <mergeCell ref="V9:AF9"/>
    <mergeCell ref="AQ9:AZ9"/>
    <mergeCell ref="AQ11:AZ11"/>
    <mergeCell ref="V12:AF12"/>
    <mergeCell ref="AQ10:AZ10"/>
    <mergeCell ref="BA8:BL8"/>
    <mergeCell ref="BA9:BL9"/>
    <mergeCell ref="AG7:AP7"/>
    <mergeCell ref="A14:O14"/>
    <mergeCell ref="A13:O13"/>
    <mergeCell ref="A7:O7"/>
    <mergeCell ref="AG13:AP13"/>
    <mergeCell ref="V10:AF10"/>
    <mergeCell ref="P10:U10"/>
    <mergeCell ref="AG8:AP8"/>
    <mergeCell ref="BC1:BL1"/>
    <mergeCell ref="AQ6:AZ6"/>
    <mergeCell ref="V7:AF7"/>
    <mergeCell ref="AG6:AP6"/>
    <mergeCell ref="AQ7:AZ7"/>
    <mergeCell ref="BA6:BL6"/>
    <mergeCell ref="BA7:BL7"/>
    <mergeCell ref="A3:BL3"/>
    <mergeCell ref="A4:BL4"/>
    <mergeCell ref="P6:U6"/>
    <mergeCell ref="AQ21:AZ21"/>
    <mergeCell ref="AG14:AP14"/>
    <mergeCell ref="AG15:AP15"/>
    <mergeCell ref="AQ24:AZ24"/>
    <mergeCell ref="AQ23:AZ23"/>
    <mergeCell ref="AG24:AP24"/>
    <mergeCell ref="AQ22:AZ22"/>
    <mergeCell ref="AQ14:AZ14"/>
    <mergeCell ref="AG16:AP16"/>
    <mergeCell ref="AG17:AP17"/>
    <mergeCell ref="AQ27:AZ27"/>
    <mergeCell ref="V25:AF25"/>
    <mergeCell ref="V24:AF24"/>
    <mergeCell ref="V23:AF23"/>
    <mergeCell ref="AG23:AP23"/>
    <mergeCell ref="BA17:BL17"/>
    <mergeCell ref="BA18:BL18"/>
    <mergeCell ref="BA20:BL20"/>
    <mergeCell ref="BA23:BL23"/>
    <mergeCell ref="BA16:BL16"/>
    <mergeCell ref="BA11:BL11"/>
    <mergeCell ref="BA12:BL12"/>
    <mergeCell ref="BA13:BL13"/>
    <mergeCell ref="BA14:BL14"/>
    <mergeCell ref="BA15:BL15"/>
    <mergeCell ref="BA21:BL21"/>
    <mergeCell ref="BA19:BL19"/>
    <mergeCell ref="V26:AF26"/>
    <mergeCell ref="AG26:AP26"/>
    <mergeCell ref="AQ26:AZ26"/>
    <mergeCell ref="AG25:AP25"/>
    <mergeCell ref="AQ25:AZ25"/>
    <mergeCell ref="AQ20:AZ20"/>
    <mergeCell ref="V20:AF20"/>
    <mergeCell ref="AG20:AP20"/>
    <mergeCell ref="B34:BL34"/>
    <mergeCell ref="A22:O22"/>
    <mergeCell ref="P22:U22"/>
    <mergeCell ref="V22:AF22"/>
    <mergeCell ref="AG22:AP22"/>
    <mergeCell ref="B30:BL30"/>
    <mergeCell ref="B31:BL31"/>
    <mergeCell ref="P24:U24"/>
    <mergeCell ref="BA27:BL27"/>
    <mergeCell ref="AG27:AP27"/>
    <mergeCell ref="B32:BL32"/>
    <mergeCell ref="B33:BL33"/>
    <mergeCell ref="A21:O21"/>
    <mergeCell ref="P21:U21"/>
    <mergeCell ref="V21:AF21"/>
    <mergeCell ref="AG21:AP21"/>
    <mergeCell ref="BA25:BL25"/>
    <mergeCell ref="BA26:BL26"/>
    <mergeCell ref="BA24:BL24"/>
    <mergeCell ref="BA22:BL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L30"/>
  <sheetViews>
    <sheetView view="pageBreakPreview" zoomScale="166" zoomScaleSheetLayoutView="166" zoomScalePageLayoutView="0" workbookViewId="0" topLeftCell="A1">
      <selection activeCell="R31" sqref="R31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401</v>
      </c>
      <c r="BC1" s="1076" t="s">
        <v>758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40:42" ht="12.75">
      <c r="AN2" s="7"/>
      <c r="AO2" s="10"/>
      <c r="AP2" s="10"/>
    </row>
    <row r="3" spans="1:64" ht="14.25">
      <c r="A3" s="1081" t="s">
        <v>759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4" spans="32:53" ht="12.75"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64" s="14" customFormat="1" ht="12">
      <c r="A5" s="1089" t="s">
        <v>386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2" t="s">
        <v>761</v>
      </c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1"/>
      <c r="AF5" s="1075" t="s">
        <v>762</v>
      </c>
      <c r="AG5" s="1075"/>
      <c r="AH5" s="1075"/>
      <c r="AI5" s="1075"/>
      <c r="AJ5" s="1075"/>
      <c r="AK5" s="1075"/>
      <c r="AL5" s="1075"/>
      <c r="AM5" s="1075"/>
      <c r="AN5" s="1075"/>
      <c r="AO5" s="1075"/>
      <c r="AP5" s="1075"/>
      <c r="AQ5" s="1075" t="s">
        <v>389</v>
      </c>
      <c r="AR5" s="1075"/>
      <c r="AS5" s="1075"/>
      <c r="AT5" s="1075"/>
      <c r="AU5" s="1075"/>
      <c r="AV5" s="1075"/>
      <c r="AW5" s="1075"/>
      <c r="AX5" s="1075"/>
      <c r="AY5" s="1075"/>
      <c r="AZ5" s="1075"/>
      <c r="BA5" s="1075"/>
      <c r="BB5" s="1075" t="s">
        <v>391</v>
      </c>
      <c r="BC5" s="1075"/>
      <c r="BD5" s="1075"/>
      <c r="BE5" s="1075"/>
      <c r="BF5" s="1075"/>
      <c r="BG5" s="1075"/>
      <c r="BH5" s="1075"/>
      <c r="BI5" s="1075"/>
      <c r="BJ5" s="1075"/>
      <c r="BK5" s="1075"/>
      <c r="BL5" s="1079"/>
    </row>
    <row r="6" spans="1:64" s="14" customFormat="1" ht="12">
      <c r="A6" s="1073" t="s">
        <v>760</v>
      </c>
      <c r="B6" s="1069"/>
      <c r="C6" s="1069"/>
      <c r="D6" s="1069"/>
      <c r="E6" s="1069"/>
      <c r="F6" s="1069"/>
      <c r="G6" s="1069"/>
      <c r="H6" s="1069"/>
      <c r="I6" s="1069"/>
      <c r="J6" s="1069"/>
      <c r="K6" s="1069"/>
      <c r="L6" s="1069"/>
      <c r="M6" s="1069"/>
      <c r="N6" s="1069"/>
      <c r="O6" s="1069"/>
      <c r="P6" s="1069" t="s">
        <v>743</v>
      </c>
      <c r="Q6" s="1069"/>
      <c r="R6" s="1069"/>
      <c r="S6" s="1069"/>
      <c r="T6" s="1069"/>
      <c r="U6" s="1069"/>
      <c r="V6" s="1069"/>
      <c r="W6" s="1069"/>
      <c r="X6" s="1069" t="s">
        <v>741</v>
      </c>
      <c r="Y6" s="1069"/>
      <c r="Z6" s="1069"/>
      <c r="AA6" s="1069"/>
      <c r="AB6" s="1069"/>
      <c r="AC6" s="1069"/>
      <c r="AD6" s="1069"/>
      <c r="AE6" s="1069"/>
      <c r="AF6" s="1069" t="s">
        <v>763</v>
      </c>
      <c r="AG6" s="1069"/>
      <c r="AH6" s="1069"/>
      <c r="AI6" s="1069"/>
      <c r="AJ6" s="1069"/>
      <c r="AK6" s="1069"/>
      <c r="AL6" s="1069"/>
      <c r="AM6" s="1069"/>
      <c r="AN6" s="1069"/>
      <c r="AO6" s="1069"/>
      <c r="AP6" s="1069"/>
      <c r="AQ6" s="1069" t="s">
        <v>756</v>
      </c>
      <c r="AR6" s="1069"/>
      <c r="AS6" s="1069"/>
      <c r="AT6" s="1069"/>
      <c r="AU6" s="1069"/>
      <c r="AV6" s="1069"/>
      <c r="AW6" s="1069"/>
      <c r="AX6" s="1069"/>
      <c r="AY6" s="1069"/>
      <c r="AZ6" s="1069"/>
      <c r="BA6" s="1069"/>
      <c r="BB6" s="1069" t="s">
        <v>766</v>
      </c>
      <c r="BC6" s="1069"/>
      <c r="BD6" s="1069"/>
      <c r="BE6" s="1069"/>
      <c r="BF6" s="1069"/>
      <c r="BG6" s="1069"/>
      <c r="BH6" s="1069"/>
      <c r="BI6" s="1069"/>
      <c r="BJ6" s="1069"/>
      <c r="BK6" s="1069"/>
      <c r="BL6" s="1080"/>
    </row>
    <row r="7" spans="1:64" s="14" customFormat="1" ht="12">
      <c r="A7" s="1073"/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1069"/>
      <c r="T7" s="1069"/>
      <c r="U7" s="1069"/>
      <c r="V7" s="1069"/>
      <c r="W7" s="1069"/>
      <c r="X7" s="1069"/>
      <c r="Y7" s="1069"/>
      <c r="Z7" s="1069"/>
      <c r="AA7" s="1069"/>
      <c r="AB7" s="1069"/>
      <c r="AC7" s="1069"/>
      <c r="AD7" s="1069"/>
      <c r="AE7" s="1069"/>
      <c r="AF7" s="1069" t="s">
        <v>764</v>
      </c>
      <c r="AG7" s="1069"/>
      <c r="AH7" s="1069"/>
      <c r="AI7" s="1069"/>
      <c r="AJ7" s="1069"/>
      <c r="AK7" s="1069"/>
      <c r="AL7" s="1069"/>
      <c r="AM7" s="1069"/>
      <c r="AN7" s="1069"/>
      <c r="AO7" s="1069"/>
      <c r="AP7" s="1069"/>
      <c r="AQ7" s="1069" t="s">
        <v>757</v>
      </c>
      <c r="AR7" s="1069"/>
      <c r="AS7" s="1069"/>
      <c r="AT7" s="1069"/>
      <c r="AU7" s="1069"/>
      <c r="AV7" s="1069"/>
      <c r="AW7" s="1069"/>
      <c r="AX7" s="1069"/>
      <c r="AY7" s="1069"/>
      <c r="AZ7" s="1069"/>
      <c r="BA7" s="1069"/>
      <c r="BB7" s="1069" t="s">
        <v>767</v>
      </c>
      <c r="BC7" s="1069"/>
      <c r="BD7" s="1069"/>
      <c r="BE7" s="1069"/>
      <c r="BF7" s="1069"/>
      <c r="BG7" s="1069"/>
      <c r="BH7" s="1069"/>
      <c r="BI7" s="1069"/>
      <c r="BJ7" s="1069"/>
      <c r="BK7" s="1069"/>
      <c r="BL7" s="1080"/>
    </row>
    <row r="8" spans="1:64" s="14" customFormat="1" ht="12">
      <c r="A8" s="1073"/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 t="s">
        <v>765</v>
      </c>
      <c r="AG8" s="1069"/>
      <c r="AH8" s="1069"/>
      <c r="AI8" s="1069"/>
      <c r="AJ8" s="1069"/>
      <c r="AK8" s="106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  <c r="BA8" s="1069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80"/>
    </row>
    <row r="9" spans="1:64" s="14" customFormat="1" ht="12.75" thickBot="1">
      <c r="A9" s="1089">
        <v>1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>
        <v>2</v>
      </c>
      <c r="Q9" s="1075"/>
      <c r="R9" s="1075"/>
      <c r="S9" s="1075"/>
      <c r="T9" s="1075"/>
      <c r="U9" s="1075"/>
      <c r="V9" s="1075"/>
      <c r="W9" s="1075"/>
      <c r="X9" s="1075">
        <v>3</v>
      </c>
      <c r="Y9" s="1075"/>
      <c r="Z9" s="1075"/>
      <c r="AA9" s="1075"/>
      <c r="AB9" s="1075"/>
      <c r="AC9" s="1075"/>
      <c r="AD9" s="1075"/>
      <c r="AE9" s="1075"/>
      <c r="AF9" s="1075">
        <v>4</v>
      </c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>
        <v>5</v>
      </c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>
        <v>6</v>
      </c>
      <c r="BC9" s="1075"/>
      <c r="BD9" s="1075"/>
      <c r="BE9" s="1075"/>
      <c r="BF9" s="1075"/>
      <c r="BG9" s="1075"/>
      <c r="BH9" s="1075"/>
      <c r="BI9" s="1075"/>
      <c r="BJ9" s="1075"/>
      <c r="BK9" s="1075"/>
      <c r="BL9" s="1079"/>
    </row>
    <row r="10" spans="1:64" s="1" customFormat="1" ht="15" customHeight="1">
      <c r="A10" s="447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448"/>
      <c r="M10" s="448"/>
      <c r="N10" s="448"/>
      <c r="O10" s="1091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1098"/>
      <c r="AF10" s="455"/>
      <c r="AG10" s="461"/>
      <c r="AH10" s="461"/>
      <c r="AI10" s="461"/>
      <c r="AJ10" s="461"/>
      <c r="AK10" s="461"/>
      <c r="AL10" s="461"/>
      <c r="AM10" s="461"/>
      <c r="AN10" s="461"/>
      <c r="AO10" s="461"/>
      <c r="AP10" s="1044"/>
      <c r="AQ10" s="1097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1101"/>
      <c r="BC10" s="449"/>
      <c r="BD10" s="449"/>
      <c r="BE10" s="449"/>
      <c r="BF10" s="449"/>
      <c r="BG10" s="449"/>
      <c r="BH10" s="449"/>
      <c r="BI10" s="449"/>
      <c r="BJ10" s="449"/>
      <c r="BK10" s="449"/>
      <c r="BL10" s="452"/>
    </row>
    <row r="11" spans="1:64" s="1" customFormat="1" ht="15" customHeight="1">
      <c r="A11" s="460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61"/>
      <c r="M11" s="461"/>
      <c r="N11" s="461"/>
      <c r="O11" s="1044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542"/>
      <c r="AF11" s="455"/>
      <c r="AG11" s="461"/>
      <c r="AH11" s="461"/>
      <c r="AI11" s="461"/>
      <c r="AJ11" s="461"/>
      <c r="AK11" s="461"/>
      <c r="AL11" s="461"/>
      <c r="AM11" s="461"/>
      <c r="AN11" s="461"/>
      <c r="AO11" s="461"/>
      <c r="AP11" s="1044"/>
      <c r="AQ11" s="109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1099"/>
      <c r="BC11" s="456"/>
      <c r="BD11" s="456"/>
      <c r="BE11" s="456"/>
      <c r="BF11" s="456"/>
      <c r="BG11" s="456"/>
      <c r="BH11" s="456"/>
      <c r="BI11" s="456"/>
      <c r="BJ11" s="456"/>
      <c r="BK11" s="456"/>
      <c r="BL11" s="459"/>
    </row>
    <row r="12" spans="1:64" s="1" customFormat="1" ht="15" customHeight="1">
      <c r="A12" s="460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61"/>
      <c r="M12" s="461"/>
      <c r="N12" s="461"/>
      <c r="O12" s="1044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542"/>
      <c r="AF12" s="455"/>
      <c r="AG12" s="461"/>
      <c r="AH12" s="461"/>
      <c r="AI12" s="461"/>
      <c r="AJ12" s="461"/>
      <c r="AK12" s="461"/>
      <c r="AL12" s="461"/>
      <c r="AM12" s="461"/>
      <c r="AN12" s="461"/>
      <c r="AO12" s="461"/>
      <c r="AP12" s="1044"/>
      <c r="AQ12" s="109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1099"/>
      <c r="BC12" s="456"/>
      <c r="BD12" s="456"/>
      <c r="BE12" s="456"/>
      <c r="BF12" s="456"/>
      <c r="BG12" s="456"/>
      <c r="BH12" s="456"/>
      <c r="BI12" s="456"/>
      <c r="BJ12" s="456"/>
      <c r="BK12" s="456"/>
      <c r="BL12" s="459"/>
    </row>
    <row r="13" spans="1:64" s="1" customFormat="1" ht="15" customHeight="1">
      <c r="A13" s="460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61"/>
      <c r="M13" s="461"/>
      <c r="N13" s="461"/>
      <c r="O13" s="1044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542"/>
      <c r="AF13" s="455"/>
      <c r="AG13" s="461"/>
      <c r="AH13" s="461"/>
      <c r="AI13" s="461"/>
      <c r="AJ13" s="461"/>
      <c r="AK13" s="461"/>
      <c r="AL13" s="461"/>
      <c r="AM13" s="461"/>
      <c r="AN13" s="461"/>
      <c r="AO13" s="461"/>
      <c r="AP13" s="1044"/>
      <c r="AQ13" s="109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1099"/>
      <c r="BC13" s="456"/>
      <c r="BD13" s="456"/>
      <c r="BE13" s="456"/>
      <c r="BF13" s="456"/>
      <c r="BG13" s="456"/>
      <c r="BH13" s="456"/>
      <c r="BI13" s="456"/>
      <c r="BJ13" s="456"/>
      <c r="BK13" s="456"/>
      <c r="BL13" s="459"/>
    </row>
    <row r="14" spans="1:64" s="1" customFormat="1" ht="15" customHeight="1">
      <c r="A14" s="460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61"/>
      <c r="M14" s="461"/>
      <c r="N14" s="461"/>
      <c r="O14" s="1044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542"/>
      <c r="AF14" s="455"/>
      <c r="AG14" s="461"/>
      <c r="AH14" s="461"/>
      <c r="AI14" s="461"/>
      <c r="AJ14" s="461"/>
      <c r="AK14" s="461"/>
      <c r="AL14" s="461"/>
      <c r="AM14" s="461"/>
      <c r="AN14" s="461"/>
      <c r="AO14" s="461"/>
      <c r="AP14" s="1044"/>
      <c r="AQ14" s="109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1099"/>
      <c r="BC14" s="456"/>
      <c r="BD14" s="456"/>
      <c r="BE14" s="456"/>
      <c r="BF14" s="456"/>
      <c r="BG14" s="456"/>
      <c r="BH14" s="456"/>
      <c r="BI14" s="456"/>
      <c r="BJ14" s="456"/>
      <c r="BK14" s="456"/>
      <c r="BL14" s="459"/>
    </row>
    <row r="15" spans="1:64" s="1" customFormat="1" ht="15" customHeight="1">
      <c r="A15" s="460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61"/>
      <c r="M15" s="461"/>
      <c r="N15" s="461"/>
      <c r="O15" s="1044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542"/>
      <c r="AF15" s="455"/>
      <c r="AG15" s="461"/>
      <c r="AH15" s="461"/>
      <c r="AI15" s="461"/>
      <c r="AJ15" s="461"/>
      <c r="AK15" s="461"/>
      <c r="AL15" s="461"/>
      <c r="AM15" s="461"/>
      <c r="AN15" s="461"/>
      <c r="AO15" s="461"/>
      <c r="AP15" s="1044"/>
      <c r="AQ15" s="109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1099"/>
      <c r="BC15" s="456"/>
      <c r="BD15" s="456"/>
      <c r="BE15" s="456"/>
      <c r="BF15" s="456"/>
      <c r="BG15" s="456"/>
      <c r="BH15" s="456"/>
      <c r="BI15" s="456"/>
      <c r="BJ15" s="456"/>
      <c r="BK15" s="456"/>
      <c r="BL15" s="459"/>
    </row>
    <row r="16" spans="1:64" s="1" customFormat="1" ht="15" customHeight="1">
      <c r="A16" s="460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61"/>
      <c r="M16" s="461"/>
      <c r="N16" s="461"/>
      <c r="O16" s="1044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542"/>
      <c r="AF16" s="455"/>
      <c r="AG16" s="461"/>
      <c r="AH16" s="461"/>
      <c r="AI16" s="461"/>
      <c r="AJ16" s="461"/>
      <c r="AK16" s="461"/>
      <c r="AL16" s="461"/>
      <c r="AM16" s="461"/>
      <c r="AN16" s="461"/>
      <c r="AO16" s="461"/>
      <c r="AP16" s="1044"/>
      <c r="AQ16" s="109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1099"/>
      <c r="BC16" s="456"/>
      <c r="BD16" s="456"/>
      <c r="BE16" s="456"/>
      <c r="BF16" s="456"/>
      <c r="BG16" s="456"/>
      <c r="BH16" s="456"/>
      <c r="BI16" s="456"/>
      <c r="BJ16" s="456"/>
      <c r="BK16" s="456"/>
      <c r="BL16" s="459"/>
    </row>
    <row r="17" spans="1:64" s="1" customFormat="1" ht="15" customHeight="1">
      <c r="A17" s="460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61"/>
      <c r="M17" s="461"/>
      <c r="N17" s="461"/>
      <c r="O17" s="1044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542"/>
      <c r="AF17" s="455"/>
      <c r="AG17" s="461"/>
      <c r="AH17" s="461"/>
      <c r="AI17" s="461"/>
      <c r="AJ17" s="461"/>
      <c r="AK17" s="461"/>
      <c r="AL17" s="461"/>
      <c r="AM17" s="461"/>
      <c r="AN17" s="461"/>
      <c r="AO17" s="461"/>
      <c r="AP17" s="1044"/>
      <c r="AQ17" s="109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1099"/>
      <c r="BC17" s="456"/>
      <c r="BD17" s="456"/>
      <c r="BE17" s="456"/>
      <c r="BF17" s="456"/>
      <c r="BG17" s="456"/>
      <c r="BH17" s="456"/>
      <c r="BI17" s="456"/>
      <c r="BJ17" s="456"/>
      <c r="BK17" s="456"/>
      <c r="BL17" s="459"/>
    </row>
    <row r="18" spans="1:64" s="1" customFormat="1" ht="15" customHeight="1">
      <c r="A18" s="460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61"/>
      <c r="M18" s="461"/>
      <c r="N18" s="461"/>
      <c r="O18" s="1044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542"/>
      <c r="AF18" s="455"/>
      <c r="AG18" s="461"/>
      <c r="AH18" s="461"/>
      <c r="AI18" s="461"/>
      <c r="AJ18" s="461"/>
      <c r="AK18" s="461"/>
      <c r="AL18" s="461"/>
      <c r="AM18" s="461"/>
      <c r="AN18" s="461"/>
      <c r="AO18" s="461"/>
      <c r="AP18" s="1044"/>
      <c r="AQ18" s="109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1099"/>
      <c r="BC18" s="456"/>
      <c r="BD18" s="456"/>
      <c r="BE18" s="456"/>
      <c r="BF18" s="456"/>
      <c r="BG18" s="456"/>
      <c r="BH18" s="456"/>
      <c r="BI18" s="456"/>
      <c r="BJ18" s="456"/>
      <c r="BK18" s="456"/>
      <c r="BL18" s="459"/>
    </row>
    <row r="19" spans="1:64" s="1" customFormat="1" ht="15" customHeight="1">
      <c r="A19" s="460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61"/>
      <c r="M19" s="461"/>
      <c r="N19" s="461"/>
      <c r="O19" s="1044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542"/>
      <c r="AF19" s="455"/>
      <c r="AG19" s="461"/>
      <c r="AH19" s="461"/>
      <c r="AI19" s="461"/>
      <c r="AJ19" s="461"/>
      <c r="AK19" s="461"/>
      <c r="AL19" s="461"/>
      <c r="AM19" s="461"/>
      <c r="AN19" s="461"/>
      <c r="AO19" s="461"/>
      <c r="AP19" s="1044"/>
      <c r="AQ19" s="109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1099"/>
      <c r="BC19" s="456"/>
      <c r="BD19" s="456"/>
      <c r="BE19" s="456"/>
      <c r="BF19" s="456"/>
      <c r="BG19" s="456"/>
      <c r="BH19" s="456"/>
      <c r="BI19" s="456"/>
      <c r="BJ19" s="456"/>
      <c r="BK19" s="456"/>
      <c r="BL19" s="459"/>
    </row>
    <row r="20" spans="1:64" s="1" customFormat="1" ht="15" customHeight="1">
      <c r="A20" s="460"/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61"/>
      <c r="M20" s="461"/>
      <c r="N20" s="461"/>
      <c r="O20" s="1044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542"/>
      <c r="AF20" s="455"/>
      <c r="AG20" s="461"/>
      <c r="AH20" s="461"/>
      <c r="AI20" s="461"/>
      <c r="AJ20" s="461"/>
      <c r="AK20" s="461"/>
      <c r="AL20" s="461"/>
      <c r="AM20" s="461"/>
      <c r="AN20" s="461"/>
      <c r="AO20" s="461"/>
      <c r="AP20" s="1044"/>
      <c r="AQ20" s="109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1099"/>
      <c r="BC20" s="456"/>
      <c r="BD20" s="456"/>
      <c r="BE20" s="456"/>
      <c r="BF20" s="456"/>
      <c r="BG20" s="456"/>
      <c r="BH20" s="456"/>
      <c r="BI20" s="456"/>
      <c r="BJ20" s="456"/>
      <c r="BK20" s="456"/>
      <c r="BL20" s="459"/>
    </row>
    <row r="21" spans="1:64" s="1" customFormat="1" ht="15" customHeight="1">
      <c r="A21" s="460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61"/>
      <c r="M21" s="461"/>
      <c r="N21" s="461"/>
      <c r="O21" s="1044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542"/>
      <c r="AF21" s="455"/>
      <c r="AG21" s="461"/>
      <c r="AH21" s="461"/>
      <c r="AI21" s="461"/>
      <c r="AJ21" s="461"/>
      <c r="AK21" s="461"/>
      <c r="AL21" s="461"/>
      <c r="AM21" s="461"/>
      <c r="AN21" s="461"/>
      <c r="AO21" s="461"/>
      <c r="AP21" s="1044"/>
      <c r="AQ21" s="109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1099"/>
      <c r="BC21" s="456"/>
      <c r="BD21" s="456"/>
      <c r="BE21" s="456"/>
      <c r="BF21" s="456"/>
      <c r="BG21" s="456"/>
      <c r="BH21" s="456"/>
      <c r="BI21" s="456"/>
      <c r="BJ21" s="456"/>
      <c r="BK21" s="456"/>
      <c r="BL21" s="459"/>
    </row>
    <row r="22" spans="1:64" s="1" customFormat="1" ht="15" customHeight="1">
      <c r="A22" s="460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61"/>
      <c r="M22" s="461"/>
      <c r="N22" s="461"/>
      <c r="O22" s="1044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542"/>
      <c r="AF22" s="455"/>
      <c r="AG22" s="461"/>
      <c r="AH22" s="461"/>
      <c r="AI22" s="461"/>
      <c r="AJ22" s="461"/>
      <c r="AK22" s="461"/>
      <c r="AL22" s="461"/>
      <c r="AM22" s="461"/>
      <c r="AN22" s="461"/>
      <c r="AO22" s="461"/>
      <c r="AP22" s="1044"/>
      <c r="AQ22" s="109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1099"/>
      <c r="BC22" s="456"/>
      <c r="BD22" s="456"/>
      <c r="BE22" s="456"/>
      <c r="BF22" s="456"/>
      <c r="BG22" s="456"/>
      <c r="BH22" s="456"/>
      <c r="BI22" s="456"/>
      <c r="BJ22" s="456"/>
      <c r="BK22" s="456"/>
      <c r="BL22" s="459"/>
    </row>
    <row r="23" spans="1:64" s="1" customFormat="1" ht="15" customHeight="1" thickBot="1">
      <c r="A23" s="488"/>
      <c r="B23" s="1092"/>
      <c r="C23" s="1092"/>
      <c r="D23" s="1092"/>
      <c r="E23" s="1092"/>
      <c r="F23" s="1092"/>
      <c r="G23" s="1092"/>
      <c r="H23" s="1092"/>
      <c r="I23" s="1092"/>
      <c r="J23" s="1092"/>
      <c r="K23" s="1092"/>
      <c r="L23" s="489"/>
      <c r="M23" s="489"/>
      <c r="N23" s="489"/>
      <c r="O23" s="1093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1094"/>
      <c r="AF23" s="455"/>
      <c r="AG23" s="461"/>
      <c r="AH23" s="461"/>
      <c r="AI23" s="461"/>
      <c r="AJ23" s="461"/>
      <c r="AK23" s="461"/>
      <c r="AL23" s="461"/>
      <c r="AM23" s="461"/>
      <c r="AN23" s="461"/>
      <c r="AO23" s="461"/>
      <c r="AP23" s="1044"/>
      <c r="AQ23" s="1095"/>
      <c r="AR23" s="1086"/>
      <c r="AS23" s="1086"/>
      <c r="AT23" s="1086"/>
      <c r="AU23" s="1086"/>
      <c r="AV23" s="1086"/>
      <c r="AW23" s="1086"/>
      <c r="AX23" s="1086"/>
      <c r="AY23" s="1086"/>
      <c r="AZ23" s="1086"/>
      <c r="BA23" s="1086"/>
      <c r="BB23" s="1100"/>
      <c r="BC23" s="1086"/>
      <c r="BD23" s="1086"/>
      <c r="BE23" s="1086"/>
      <c r="BF23" s="1086"/>
      <c r="BG23" s="1086"/>
      <c r="BH23" s="1086"/>
      <c r="BI23" s="1086"/>
      <c r="BJ23" s="1086"/>
      <c r="BK23" s="1086"/>
      <c r="BL23" s="1088"/>
    </row>
    <row r="24" spans="24:53" s="1" customFormat="1" ht="12.75">
      <c r="X24" s="2"/>
      <c r="Y24" s="2"/>
      <c r="Z24" s="2"/>
      <c r="AA24" s="2"/>
      <c r="AB24" s="2"/>
      <c r="AC24" s="2"/>
      <c r="AD24" s="2"/>
      <c r="AE24" s="2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="1" customFormat="1" ht="12.75"/>
    <row r="26" spans="2:64" s="1" customFormat="1" ht="18" customHeight="1">
      <c r="B26" s="1043" t="s">
        <v>1069</v>
      </c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1043"/>
      <c r="AW26" s="1043"/>
      <c r="AX26" s="1043"/>
      <c r="AY26" s="1043"/>
      <c r="AZ26" s="1043"/>
      <c r="BA26" s="1043"/>
      <c r="BB26" s="1043"/>
      <c r="BC26" s="1043"/>
      <c r="BD26" s="1043"/>
      <c r="BE26" s="1043"/>
      <c r="BF26" s="1043"/>
      <c r="BG26" s="1043"/>
      <c r="BH26" s="1043"/>
      <c r="BI26" s="1043"/>
      <c r="BJ26" s="1043"/>
      <c r="BK26" s="1043"/>
      <c r="BL26" s="1043"/>
    </row>
    <row r="27" spans="2:64" s="1" customFormat="1" ht="19.5" customHeight="1"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4.25">
      <c r="B28" s="1043" t="s">
        <v>1070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 t="s">
        <v>1071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20">
    <mergeCell ref="BB8:BL8"/>
    <mergeCell ref="AF8:AP8"/>
    <mergeCell ref="P8:W8"/>
    <mergeCell ref="BB5:BL5"/>
    <mergeCell ref="BB6:BL6"/>
    <mergeCell ref="P5:AE5"/>
    <mergeCell ref="AQ7:BA7"/>
    <mergeCell ref="AQ5:BA5"/>
    <mergeCell ref="X6:AE6"/>
    <mergeCell ref="AF16:AP16"/>
    <mergeCell ref="A3:BL3"/>
    <mergeCell ref="A18:O18"/>
    <mergeCell ref="P18:W18"/>
    <mergeCell ref="X18:AE18"/>
    <mergeCell ref="AF18:AP18"/>
    <mergeCell ref="AQ16:BA16"/>
    <mergeCell ref="BB7:BL7"/>
    <mergeCell ref="P11:W11"/>
    <mergeCell ref="P12:W12"/>
    <mergeCell ref="A17:O17"/>
    <mergeCell ref="X17:AE17"/>
    <mergeCell ref="A16:O16"/>
    <mergeCell ref="P16:W16"/>
    <mergeCell ref="X16:AE16"/>
    <mergeCell ref="P17:W17"/>
    <mergeCell ref="AF17:AP17"/>
    <mergeCell ref="AQ17:BA17"/>
    <mergeCell ref="AQ18:BA18"/>
    <mergeCell ref="BB14:BL14"/>
    <mergeCell ref="BB15:BL15"/>
    <mergeCell ref="BB19:BL19"/>
    <mergeCell ref="BB17:BL17"/>
    <mergeCell ref="BB18:BL18"/>
    <mergeCell ref="BB16:BL16"/>
    <mergeCell ref="BB13:BL13"/>
    <mergeCell ref="BB11:BL11"/>
    <mergeCell ref="BB12:BL12"/>
    <mergeCell ref="BB9:BL9"/>
    <mergeCell ref="BB10:BL10"/>
    <mergeCell ref="P19:W19"/>
    <mergeCell ref="P20:W20"/>
    <mergeCell ref="BB22:BL22"/>
    <mergeCell ref="BB23:BL23"/>
    <mergeCell ref="BB20:BL20"/>
    <mergeCell ref="BB21:BL21"/>
    <mergeCell ref="AF19:AP19"/>
    <mergeCell ref="X21:AE21"/>
    <mergeCell ref="P21:W21"/>
    <mergeCell ref="X20:AE20"/>
    <mergeCell ref="X14:AE14"/>
    <mergeCell ref="P13:W13"/>
    <mergeCell ref="AQ12:BA12"/>
    <mergeCell ref="AF14:AP14"/>
    <mergeCell ref="AQ14:BA14"/>
    <mergeCell ref="AQ13:BA13"/>
    <mergeCell ref="X12:AE12"/>
    <mergeCell ref="BC1:BL1"/>
    <mergeCell ref="A7:O7"/>
    <mergeCell ref="P9:W9"/>
    <mergeCell ref="AF15:AP15"/>
    <mergeCell ref="AF9:AP9"/>
    <mergeCell ref="A5:O5"/>
    <mergeCell ref="X10:AE10"/>
    <mergeCell ref="P10:W10"/>
    <mergeCell ref="A9:O9"/>
    <mergeCell ref="X9:AE9"/>
    <mergeCell ref="AQ11:BA11"/>
    <mergeCell ref="X11:AE11"/>
    <mergeCell ref="A8:O8"/>
    <mergeCell ref="X8:AE8"/>
    <mergeCell ref="AQ9:BA9"/>
    <mergeCell ref="AQ8:BA8"/>
    <mergeCell ref="AQ10:BA10"/>
    <mergeCell ref="A10:O10"/>
    <mergeCell ref="A6:O6"/>
    <mergeCell ref="AF5:AP5"/>
    <mergeCell ref="X7:AE7"/>
    <mergeCell ref="AQ6:BA6"/>
    <mergeCell ref="AF7:AP7"/>
    <mergeCell ref="AF6:AP6"/>
    <mergeCell ref="P6:W6"/>
    <mergeCell ref="P7:W7"/>
    <mergeCell ref="P22:W22"/>
    <mergeCell ref="A13:O13"/>
    <mergeCell ref="X13:AE13"/>
    <mergeCell ref="AF10:AP10"/>
    <mergeCell ref="AF11:AP11"/>
    <mergeCell ref="AF12:AP12"/>
    <mergeCell ref="A12:O12"/>
    <mergeCell ref="A11:O11"/>
    <mergeCell ref="X15:AE15"/>
    <mergeCell ref="AF13:AP13"/>
    <mergeCell ref="X22:AE22"/>
    <mergeCell ref="AF22:AP22"/>
    <mergeCell ref="AQ21:BA21"/>
    <mergeCell ref="AQ15:BA15"/>
    <mergeCell ref="AQ22:BA22"/>
    <mergeCell ref="AF20:AP20"/>
    <mergeCell ref="AF21:AP21"/>
    <mergeCell ref="AQ20:BA20"/>
    <mergeCell ref="AQ19:BA19"/>
    <mergeCell ref="X19:AE19"/>
    <mergeCell ref="A15:O15"/>
    <mergeCell ref="A14:O14"/>
    <mergeCell ref="P14:W14"/>
    <mergeCell ref="P15:W15"/>
    <mergeCell ref="B30:BL30"/>
    <mergeCell ref="A23:O23"/>
    <mergeCell ref="X23:AE23"/>
    <mergeCell ref="P23:W23"/>
    <mergeCell ref="AF23:AP23"/>
    <mergeCell ref="AQ23:BA23"/>
    <mergeCell ref="B26:BL26"/>
    <mergeCell ref="B27:BL27"/>
    <mergeCell ref="B28:BL28"/>
    <mergeCell ref="B29:BL29"/>
    <mergeCell ref="A22:O22"/>
    <mergeCell ref="A21:O21"/>
    <mergeCell ref="A20:O20"/>
    <mergeCell ref="A19:O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197"/>
  <sheetViews>
    <sheetView view="pageBreakPreview" zoomScale="120" zoomScaleSheetLayoutView="120" zoomScalePageLayoutView="0" workbookViewId="0" topLeftCell="A1">
      <selection activeCell="AZ26" sqref="AZ26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401</v>
      </c>
      <c r="CL1" s="1076" t="s">
        <v>768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81" t="s">
        <v>1054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37:99" ht="12.75">
      <c r="AK5" s="11"/>
      <c r="AL5" s="11"/>
      <c r="AM5" s="11"/>
      <c r="AO5" s="26" t="s">
        <v>402</v>
      </c>
      <c r="AP5" s="1144" t="s">
        <v>365</v>
      </c>
      <c r="AQ5" s="1144"/>
      <c r="AR5" s="1144"/>
      <c r="AS5" s="1144"/>
      <c r="AT5" s="1144"/>
      <c r="AU5" s="1144"/>
      <c r="AV5" s="1144"/>
      <c r="AW5" s="1144"/>
      <c r="AX5" s="1144"/>
      <c r="AY5" s="1144"/>
      <c r="AZ5" s="1144"/>
      <c r="BA5" s="1144"/>
      <c r="BB5" s="1144"/>
      <c r="BC5" s="1144"/>
      <c r="BD5" s="1144"/>
      <c r="BE5" s="1144"/>
      <c r="BF5" s="1144"/>
      <c r="BG5" s="1144"/>
      <c r="BH5" s="1144"/>
      <c r="BI5" s="1144"/>
      <c r="BJ5" s="1144"/>
      <c r="BK5" s="1144"/>
      <c r="BL5" s="1144"/>
      <c r="BM5" s="1144"/>
      <c r="BN5" s="1144"/>
      <c r="BO5" s="1144"/>
      <c r="BP5" s="1144"/>
      <c r="BQ5" s="1144"/>
      <c r="BR5" s="1144"/>
      <c r="BS5" s="1144"/>
      <c r="BT5" s="1144"/>
      <c r="BU5" s="1144"/>
      <c r="BV5" s="1144"/>
      <c r="BW5" s="1144"/>
      <c r="BX5" s="1144"/>
      <c r="BY5" s="1144"/>
      <c r="BZ5" s="1144"/>
      <c r="CA5" s="1144"/>
      <c r="CB5" s="1144"/>
      <c r="CC5" s="1144"/>
      <c r="CD5" s="1144"/>
      <c r="CE5" s="1144"/>
      <c r="CF5" s="1144"/>
      <c r="CG5" s="1144"/>
      <c r="CH5" s="1144"/>
      <c r="CI5" s="1144"/>
      <c r="CJ5" s="1144"/>
      <c r="CK5" s="1144"/>
      <c r="CL5" s="1144"/>
      <c r="CM5" s="1144"/>
      <c r="CN5" s="1144"/>
      <c r="CO5" s="1144"/>
      <c r="CP5" s="1144"/>
      <c r="CQ5" s="1144"/>
      <c r="CR5" s="1144"/>
      <c r="CS5" s="1144"/>
      <c r="CT5" s="1144"/>
      <c r="CU5" s="1144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144" t="s">
        <v>469</v>
      </c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  <c r="P7" s="1144"/>
      <c r="Q7" s="1144"/>
      <c r="R7" s="1144"/>
      <c r="S7" s="1144"/>
      <c r="T7" s="1144"/>
      <c r="U7" s="1144"/>
      <c r="V7" s="1144"/>
      <c r="W7" s="1144"/>
      <c r="X7" s="1144"/>
      <c r="Y7" s="1144"/>
      <c r="Z7" s="1144"/>
      <c r="AA7" s="1144"/>
      <c r="AB7" s="1144"/>
      <c r="AC7" s="1144"/>
      <c r="AD7" s="1144"/>
      <c r="AE7" s="1144"/>
      <c r="AF7" s="1144"/>
      <c r="AG7" s="1144"/>
      <c r="AH7" s="1144"/>
      <c r="AI7" s="1144"/>
      <c r="AJ7" s="1144"/>
      <c r="AK7" s="1144"/>
      <c r="AL7" s="1144"/>
      <c r="AM7" s="1144"/>
      <c r="AN7" s="1144"/>
      <c r="AO7" s="1144"/>
      <c r="AP7" s="1144"/>
      <c r="AQ7" s="1144"/>
      <c r="AR7" s="1144"/>
      <c r="AS7" s="1144"/>
      <c r="AT7" s="1144"/>
      <c r="AU7" s="1144"/>
      <c r="AV7" s="1144"/>
      <c r="AW7" s="1144"/>
      <c r="AX7" s="1144"/>
      <c r="AY7" s="1144"/>
      <c r="AZ7" s="1144"/>
      <c r="BA7" s="1144"/>
      <c r="BB7" s="1144"/>
      <c r="BC7" s="1144"/>
      <c r="BD7" s="1144"/>
      <c r="BE7" s="1144"/>
      <c r="BF7" s="1144"/>
      <c r="BG7" s="1144"/>
      <c r="BH7" s="1144"/>
      <c r="BI7" s="1144"/>
      <c r="BJ7" s="1144"/>
      <c r="BK7" s="1144"/>
      <c r="BL7" s="1144"/>
      <c r="BM7" s="1144"/>
      <c r="BN7" s="1144"/>
      <c r="BO7" s="1144"/>
      <c r="BP7" s="1144"/>
      <c r="BQ7" s="1144"/>
      <c r="BR7" s="1144"/>
      <c r="BS7" s="1144"/>
      <c r="BT7" s="1144"/>
      <c r="BU7" s="1144"/>
      <c r="BV7" s="1144"/>
      <c r="BW7" s="1144"/>
      <c r="BX7" s="1144"/>
      <c r="BY7" s="1144"/>
      <c r="BZ7" s="1144"/>
      <c r="CA7" s="1144"/>
      <c r="CB7" s="1144"/>
      <c r="CC7" s="1144"/>
      <c r="CD7" s="1144"/>
      <c r="CE7" s="1144"/>
      <c r="CF7" s="1144"/>
      <c r="CG7" s="1144"/>
      <c r="CH7" s="1144"/>
      <c r="CI7" s="1144"/>
      <c r="CJ7" s="1144"/>
      <c r="CK7" s="1144"/>
      <c r="CL7" s="1144"/>
      <c r="CM7" s="1144"/>
      <c r="CN7" s="1144"/>
      <c r="CO7" s="1144"/>
      <c r="CP7" s="1144"/>
      <c r="CQ7" s="1144"/>
      <c r="CR7" s="1144"/>
      <c r="CS7" s="1144"/>
      <c r="CT7" s="1144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145" t="s">
        <v>769</v>
      </c>
      <c r="B9" s="1145"/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5"/>
      <c r="AK9" s="1145"/>
      <c r="AL9" s="1145"/>
      <c r="AM9" s="1145"/>
      <c r="AN9" s="1145"/>
      <c r="AO9" s="1145"/>
      <c r="AP9" s="1128"/>
      <c r="AQ9" s="1130" t="s">
        <v>392</v>
      </c>
      <c r="AR9" s="1130"/>
      <c r="AS9" s="1130"/>
      <c r="AT9" s="1130"/>
      <c r="AU9" s="1130"/>
      <c r="AV9" s="1130" t="s">
        <v>770</v>
      </c>
      <c r="AW9" s="1130"/>
      <c r="AX9" s="1130"/>
      <c r="AY9" s="1130"/>
      <c r="AZ9" s="1130"/>
      <c r="BA9" s="1130"/>
      <c r="BB9" s="1130"/>
      <c r="BC9" s="1130"/>
      <c r="BD9" s="1130"/>
      <c r="BE9" s="1130"/>
      <c r="BF9" s="1130"/>
      <c r="BG9" s="1130"/>
      <c r="BH9" s="1130"/>
      <c r="BI9" s="1130" t="s">
        <v>771</v>
      </c>
      <c r="BJ9" s="1130"/>
      <c r="BK9" s="1130"/>
      <c r="BL9" s="1130"/>
      <c r="BM9" s="1130"/>
      <c r="BN9" s="1130"/>
      <c r="BO9" s="1130"/>
      <c r="BP9" s="1130"/>
      <c r="BQ9" s="1130"/>
      <c r="BR9" s="1130"/>
      <c r="BS9" s="1130"/>
      <c r="BT9" s="1130"/>
      <c r="BU9" s="1130"/>
      <c r="BV9" s="1130" t="s">
        <v>773</v>
      </c>
      <c r="BW9" s="1130"/>
      <c r="BX9" s="1130"/>
      <c r="BY9" s="1130"/>
      <c r="BZ9" s="1130"/>
      <c r="CA9" s="1130"/>
      <c r="CB9" s="1130"/>
      <c r="CC9" s="1130"/>
      <c r="CD9" s="1130"/>
      <c r="CE9" s="1130"/>
      <c r="CF9" s="1130"/>
      <c r="CG9" s="1130"/>
      <c r="CH9" s="1130"/>
      <c r="CI9" s="1130" t="s">
        <v>770</v>
      </c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4"/>
    </row>
    <row r="10" spans="1:99" ht="12.75">
      <c r="A10" s="1146" t="s">
        <v>747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 t="s">
        <v>461</v>
      </c>
      <c r="AJ10" s="1147"/>
      <c r="AK10" s="1147"/>
      <c r="AL10" s="1147"/>
      <c r="AM10" s="1147"/>
      <c r="AN10" s="1147"/>
      <c r="AO10" s="1147"/>
      <c r="AP10" s="1147"/>
      <c r="AQ10" s="1147" t="s">
        <v>393</v>
      </c>
      <c r="AR10" s="1147"/>
      <c r="AS10" s="1147"/>
      <c r="AT10" s="1147"/>
      <c r="AU10" s="1147"/>
      <c r="AV10" s="1147" t="s">
        <v>512</v>
      </c>
      <c r="AW10" s="1147"/>
      <c r="AX10" s="1147"/>
      <c r="AY10" s="1147"/>
      <c r="AZ10" s="1147"/>
      <c r="BA10" s="1147"/>
      <c r="BB10" s="1147"/>
      <c r="BC10" s="1147"/>
      <c r="BD10" s="1147"/>
      <c r="BE10" s="1147"/>
      <c r="BF10" s="1147"/>
      <c r="BG10" s="1147"/>
      <c r="BH10" s="1147"/>
      <c r="BI10" s="1147" t="s">
        <v>772</v>
      </c>
      <c r="BJ10" s="1147"/>
      <c r="BK10" s="1147"/>
      <c r="BL10" s="1147"/>
      <c r="BM10" s="1147"/>
      <c r="BN10" s="1147"/>
      <c r="BO10" s="1147"/>
      <c r="BP10" s="1147"/>
      <c r="BQ10" s="1147"/>
      <c r="BR10" s="1147"/>
      <c r="BS10" s="1147"/>
      <c r="BT10" s="1147"/>
      <c r="BU10" s="1147"/>
      <c r="BV10" s="1147" t="s">
        <v>774</v>
      </c>
      <c r="BW10" s="1147"/>
      <c r="BX10" s="1147"/>
      <c r="BY10" s="1147"/>
      <c r="BZ10" s="1147"/>
      <c r="CA10" s="1147"/>
      <c r="CB10" s="1147"/>
      <c r="CC10" s="1147"/>
      <c r="CD10" s="1147"/>
      <c r="CE10" s="1147"/>
      <c r="CF10" s="1147"/>
      <c r="CG10" s="1147"/>
      <c r="CH10" s="1147"/>
      <c r="CI10" s="1147" t="s">
        <v>513</v>
      </c>
      <c r="CJ10" s="1147"/>
      <c r="CK10" s="1147"/>
      <c r="CL10" s="1147"/>
      <c r="CM10" s="1147"/>
      <c r="CN10" s="1147"/>
      <c r="CO10" s="1147"/>
      <c r="CP10" s="1147"/>
      <c r="CQ10" s="1147"/>
      <c r="CR10" s="1147"/>
      <c r="CS10" s="1147"/>
      <c r="CT10" s="1147"/>
      <c r="CU10" s="1148"/>
    </row>
    <row r="11" spans="1:99" ht="13.5" thickBot="1">
      <c r="A11" s="1188">
        <v>1</v>
      </c>
      <c r="B11" s="1130"/>
      <c r="C11" s="1130"/>
      <c r="D11" s="113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1130"/>
      <c r="AE11" s="1130"/>
      <c r="AF11" s="1130"/>
      <c r="AG11" s="1130"/>
      <c r="AH11" s="1130"/>
      <c r="AI11" s="1130">
        <v>2</v>
      </c>
      <c r="AJ11" s="1130"/>
      <c r="AK11" s="1130"/>
      <c r="AL11" s="1130"/>
      <c r="AM11" s="1130"/>
      <c r="AN11" s="1130"/>
      <c r="AO11" s="1130"/>
      <c r="AP11" s="1130"/>
      <c r="AQ11" s="1130">
        <v>3</v>
      </c>
      <c r="AR11" s="1130"/>
      <c r="AS11" s="1130"/>
      <c r="AT11" s="1130"/>
      <c r="AU11" s="1130"/>
      <c r="AV11" s="1130">
        <v>4</v>
      </c>
      <c r="AW11" s="1130"/>
      <c r="AX11" s="1130"/>
      <c r="AY11" s="1130"/>
      <c r="AZ11" s="1130"/>
      <c r="BA11" s="1130"/>
      <c r="BB11" s="1130"/>
      <c r="BC11" s="1130"/>
      <c r="BD11" s="1130"/>
      <c r="BE11" s="1130"/>
      <c r="BF11" s="1130"/>
      <c r="BG11" s="1130"/>
      <c r="BH11" s="1130"/>
      <c r="BI11" s="1130">
        <v>5</v>
      </c>
      <c r="BJ11" s="1130"/>
      <c r="BK11" s="1130"/>
      <c r="BL11" s="1130"/>
      <c r="BM11" s="1130"/>
      <c r="BN11" s="1130"/>
      <c r="BO11" s="1130"/>
      <c r="BP11" s="1130"/>
      <c r="BQ11" s="1130"/>
      <c r="BR11" s="1130"/>
      <c r="BS11" s="1130"/>
      <c r="BT11" s="1130"/>
      <c r="BU11" s="1130"/>
      <c r="BV11" s="1130">
        <v>6</v>
      </c>
      <c r="BW11" s="1130"/>
      <c r="BX11" s="1130"/>
      <c r="BY11" s="1130"/>
      <c r="BZ11" s="1130"/>
      <c r="CA11" s="1130"/>
      <c r="CB11" s="1130"/>
      <c r="CC11" s="1130"/>
      <c r="CD11" s="1130"/>
      <c r="CE11" s="1130"/>
      <c r="CF11" s="1130"/>
      <c r="CG11" s="1130"/>
      <c r="CH11" s="1130"/>
      <c r="CI11" s="1130">
        <v>7</v>
      </c>
      <c r="CJ11" s="1130"/>
      <c r="CK11" s="1130"/>
      <c r="CL11" s="1130"/>
      <c r="CM11" s="1130"/>
      <c r="CN11" s="1130"/>
      <c r="CO11" s="1130"/>
      <c r="CP11" s="1130"/>
      <c r="CQ11" s="1130"/>
      <c r="CR11" s="1130"/>
      <c r="CS11" s="1130"/>
      <c r="CT11" s="1130"/>
      <c r="CU11" s="1134"/>
    </row>
    <row r="12" spans="1:99" s="1" customFormat="1" ht="12.75">
      <c r="A12" s="1189" t="s">
        <v>470</v>
      </c>
      <c r="B12" s="1190"/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190"/>
      <c r="AG12" s="1190"/>
      <c r="AH12" s="1190"/>
      <c r="AI12" s="988" t="s">
        <v>778</v>
      </c>
      <c r="AJ12" s="988"/>
      <c r="AK12" s="988"/>
      <c r="AL12" s="988"/>
      <c r="AM12" s="988"/>
      <c r="AN12" s="988"/>
      <c r="AO12" s="988"/>
      <c r="AP12" s="988"/>
      <c r="AQ12" s="988" t="s">
        <v>412</v>
      </c>
      <c r="AR12" s="988"/>
      <c r="AS12" s="988"/>
      <c r="AT12" s="988"/>
      <c r="AU12" s="988"/>
      <c r="AV12" s="1191">
        <f>AV14+AV15+AV16+AV17+AV18+AV19+AV20+AV21</f>
        <v>197253</v>
      </c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191"/>
      <c r="BG12" s="1191"/>
      <c r="BH12" s="1191"/>
      <c r="BI12" s="1191">
        <f>BI14+BI15+BI16+BI17+BI18+BI19+BI20+BI21</f>
        <v>0</v>
      </c>
      <c r="BJ12" s="1191"/>
      <c r="BK12" s="1191"/>
      <c r="BL12" s="1191"/>
      <c r="BM12" s="1191"/>
      <c r="BN12" s="1191"/>
      <c r="BO12" s="1191"/>
      <c r="BP12" s="1191"/>
      <c r="BQ12" s="1191"/>
      <c r="BR12" s="1191"/>
      <c r="BS12" s="1191"/>
      <c r="BT12" s="1191"/>
      <c r="BU12" s="1191"/>
      <c r="BV12" s="1191">
        <f>BV14+BV15+BV16+BV17+BV18+BV19+BV20+BV21</f>
        <v>0</v>
      </c>
      <c r="BW12" s="1191"/>
      <c r="BX12" s="1191"/>
      <c r="BY12" s="1191"/>
      <c r="BZ12" s="1191"/>
      <c r="CA12" s="1191"/>
      <c r="CB12" s="1191"/>
      <c r="CC12" s="1191"/>
      <c r="CD12" s="1191"/>
      <c r="CE12" s="1191"/>
      <c r="CF12" s="1191"/>
      <c r="CG12" s="1191"/>
      <c r="CH12" s="1191"/>
      <c r="CI12" s="1191">
        <f>CI14+CI15+CI16+CI17+CI18+CI19+CI20+CI21</f>
        <v>197253</v>
      </c>
      <c r="CJ12" s="1191"/>
      <c r="CK12" s="1191"/>
      <c r="CL12" s="1191"/>
      <c r="CM12" s="1191"/>
      <c r="CN12" s="1191"/>
      <c r="CO12" s="1191"/>
      <c r="CP12" s="1191"/>
      <c r="CQ12" s="1191"/>
      <c r="CR12" s="1191"/>
      <c r="CS12" s="1191"/>
      <c r="CT12" s="1191"/>
      <c r="CU12" s="1192"/>
    </row>
    <row r="13" spans="1:99" s="1" customFormat="1" ht="13.5">
      <c r="A13" s="1187" t="s">
        <v>775</v>
      </c>
      <c r="B13" s="1163"/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  <c r="AF13" s="1163"/>
      <c r="AG13" s="1163"/>
      <c r="AH13" s="1163"/>
      <c r="AI13" s="990"/>
      <c r="AJ13" s="990"/>
      <c r="AK13" s="990"/>
      <c r="AL13" s="990"/>
      <c r="AM13" s="990"/>
      <c r="AN13" s="990"/>
      <c r="AO13" s="990"/>
      <c r="AP13" s="990"/>
      <c r="AQ13" s="990"/>
      <c r="AR13" s="990"/>
      <c r="AS13" s="990"/>
      <c r="AT13" s="990"/>
      <c r="AU13" s="990"/>
      <c r="AV13" s="1170"/>
      <c r="AW13" s="1170"/>
      <c r="AX13" s="1170"/>
      <c r="AY13" s="1170"/>
      <c r="AZ13" s="1170"/>
      <c r="BA13" s="1170"/>
      <c r="BB13" s="1170"/>
      <c r="BC13" s="1170"/>
      <c r="BD13" s="1170"/>
      <c r="BE13" s="1170"/>
      <c r="BF13" s="1170"/>
      <c r="BG13" s="1170"/>
      <c r="BH13" s="1170"/>
      <c r="BI13" s="1170"/>
      <c r="BJ13" s="1170"/>
      <c r="BK13" s="1170"/>
      <c r="BL13" s="1170"/>
      <c r="BM13" s="1170"/>
      <c r="BN13" s="1170"/>
      <c r="BO13" s="1170"/>
      <c r="BP13" s="1170"/>
      <c r="BQ13" s="1170"/>
      <c r="BR13" s="1170"/>
      <c r="BS13" s="1170"/>
      <c r="BT13" s="1170"/>
      <c r="BU13" s="1170"/>
      <c r="BV13" s="1170"/>
      <c r="BW13" s="1170"/>
      <c r="BX13" s="1170"/>
      <c r="BY13" s="1170"/>
      <c r="BZ13" s="1170"/>
      <c r="CA13" s="1170"/>
      <c r="CB13" s="1170"/>
      <c r="CC13" s="1170"/>
      <c r="CD13" s="1170"/>
      <c r="CE13" s="1170"/>
      <c r="CF13" s="1170"/>
      <c r="CG13" s="1170"/>
      <c r="CH13" s="1170"/>
      <c r="CI13" s="1170"/>
      <c r="CJ13" s="1170"/>
      <c r="CK13" s="1170"/>
      <c r="CL13" s="1170"/>
      <c r="CM13" s="1170"/>
      <c r="CN13" s="1170"/>
      <c r="CO13" s="1170"/>
      <c r="CP13" s="1170"/>
      <c r="CQ13" s="1170"/>
      <c r="CR13" s="1170"/>
      <c r="CS13" s="1170"/>
      <c r="CT13" s="1170"/>
      <c r="CU13" s="1171"/>
    </row>
    <row r="14" spans="1:99" s="1" customFormat="1" ht="15" customHeight="1">
      <c r="A14" s="1186" t="s">
        <v>779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3"/>
      <c r="AG14" s="1113"/>
      <c r="AH14" s="1113"/>
      <c r="AI14" s="534" t="s">
        <v>780</v>
      </c>
      <c r="AJ14" s="534"/>
      <c r="AK14" s="534"/>
      <c r="AL14" s="534"/>
      <c r="AM14" s="534"/>
      <c r="AN14" s="534"/>
      <c r="AO14" s="534"/>
      <c r="AP14" s="534"/>
      <c r="AQ14" s="534" t="s">
        <v>413</v>
      </c>
      <c r="AR14" s="534"/>
      <c r="AS14" s="534"/>
      <c r="AT14" s="534"/>
      <c r="AU14" s="534"/>
      <c r="AV14" s="1160"/>
      <c r="AW14" s="1160"/>
      <c r="AX14" s="1160"/>
      <c r="AY14" s="1160"/>
      <c r="AZ14" s="1160"/>
      <c r="BA14" s="1160"/>
      <c r="BB14" s="1160"/>
      <c r="BC14" s="1160"/>
      <c r="BD14" s="1160"/>
      <c r="BE14" s="1160"/>
      <c r="BF14" s="1160"/>
      <c r="BG14" s="1160"/>
      <c r="BH14" s="1160"/>
      <c r="BI14" s="1160"/>
      <c r="BJ14" s="1160"/>
      <c r="BK14" s="1160"/>
      <c r="BL14" s="1160"/>
      <c r="BM14" s="1160"/>
      <c r="BN14" s="1160"/>
      <c r="BO14" s="1160"/>
      <c r="BP14" s="1160"/>
      <c r="BQ14" s="1160"/>
      <c r="BR14" s="1160"/>
      <c r="BS14" s="1160"/>
      <c r="BT14" s="1160"/>
      <c r="BU14" s="1160"/>
      <c r="BV14" s="1160"/>
      <c r="BW14" s="1160"/>
      <c r="BX14" s="1160"/>
      <c r="BY14" s="1160"/>
      <c r="BZ14" s="1160"/>
      <c r="CA14" s="1160"/>
      <c r="CB14" s="1160"/>
      <c r="CC14" s="1160"/>
      <c r="CD14" s="1160"/>
      <c r="CE14" s="1160"/>
      <c r="CF14" s="1160"/>
      <c r="CG14" s="1160"/>
      <c r="CH14" s="1160"/>
      <c r="CI14" s="1160">
        <f>AV14+BI14-BV14</f>
        <v>0</v>
      </c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1"/>
    </row>
    <row r="15" spans="1:99" s="1" customFormat="1" ht="15" customHeight="1">
      <c r="A15" s="1186" t="s">
        <v>781</v>
      </c>
      <c r="B15" s="1113"/>
      <c r="C15" s="1113"/>
      <c r="D15" s="1113"/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534" t="s">
        <v>782</v>
      </c>
      <c r="AJ15" s="534"/>
      <c r="AK15" s="534"/>
      <c r="AL15" s="534"/>
      <c r="AM15" s="534"/>
      <c r="AN15" s="534"/>
      <c r="AO15" s="534"/>
      <c r="AP15" s="534"/>
      <c r="AQ15" s="534" t="s">
        <v>414</v>
      </c>
      <c r="AR15" s="534"/>
      <c r="AS15" s="534"/>
      <c r="AT15" s="534"/>
      <c r="AU15" s="534"/>
      <c r="AV15" s="1160">
        <f>14087+86342</f>
        <v>100429</v>
      </c>
      <c r="AW15" s="1160"/>
      <c r="AX15" s="1160"/>
      <c r="AY15" s="1160"/>
      <c r="AZ15" s="1160"/>
      <c r="BA15" s="1160"/>
      <c r="BB15" s="1160"/>
      <c r="BC15" s="1160"/>
      <c r="BD15" s="1160"/>
      <c r="BE15" s="1160"/>
      <c r="BF15" s="1160"/>
      <c r="BG15" s="1160"/>
      <c r="BH15" s="1160"/>
      <c r="BI15" s="1160"/>
      <c r="BJ15" s="1160"/>
      <c r="BK15" s="1160"/>
      <c r="BL15" s="1160"/>
      <c r="BM15" s="1160"/>
      <c r="BN15" s="1160"/>
      <c r="BO15" s="1160"/>
      <c r="BP15" s="1160"/>
      <c r="BQ15" s="1160"/>
      <c r="BR15" s="1160"/>
      <c r="BS15" s="1160"/>
      <c r="BT15" s="1160"/>
      <c r="BU15" s="1160"/>
      <c r="BV15" s="1160"/>
      <c r="BW15" s="1160"/>
      <c r="BX15" s="1160"/>
      <c r="BY15" s="1160"/>
      <c r="BZ15" s="1160"/>
      <c r="CA15" s="1160"/>
      <c r="CB15" s="1160"/>
      <c r="CC15" s="1160"/>
      <c r="CD15" s="1160"/>
      <c r="CE15" s="1160"/>
      <c r="CF15" s="1160"/>
      <c r="CG15" s="1160"/>
      <c r="CH15" s="1160"/>
      <c r="CI15" s="1160">
        <f aca="true" t="shared" si="0" ref="CI15:CI21">AV15+BI15-BV15</f>
        <v>100429</v>
      </c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1"/>
    </row>
    <row r="16" spans="1:99" s="1" customFormat="1" ht="15" customHeight="1">
      <c r="A16" s="1186" t="s">
        <v>786</v>
      </c>
      <c r="B16" s="1113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3"/>
      <c r="AI16" s="534" t="s">
        <v>783</v>
      </c>
      <c r="AJ16" s="534"/>
      <c r="AK16" s="534"/>
      <c r="AL16" s="534"/>
      <c r="AM16" s="534"/>
      <c r="AN16" s="534"/>
      <c r="AO16" s="534"/>
      <c r="AP16" s="534"/>
      <c r="AQ16" s="534" t="s">
        <v>471</v>
      </c>
      <c r="AR16" s="534"/>
      <c r="AS16" s="534"/>
      <c r="AT16" s="534"/>
      <c r="AU16" s="534"/>
      <c r="AV16" s="1160"/>
      <c r="AW16" s="1160"/>
      <c r="AX16" s="1160"/>
      <c r="AY16" s="1160"/>
      <c r="AZ16" s="1160"/>
      <c r="BA16" s="1160"/>
      <c r="BB16" s="1160"/>
      <c r="BC16" s="1160"/>
      <c r="BD16" s="1160"/>
      <c r="BE16" s="1160"/>
      <c r="BF16" s="1160"/>
      <c r="BG16" s="1160"/>
      <c r="BH16" s="1160"/>
      <c r="BI16" s="1160"/>
      <c r="BJ16" s="1160"/>
      <c r="BK16" s="1160"/>
      <c r="BL16" s="1160"/>
      <c r="BM16" s="1160"/>
      <c r="BN16" s="1160"/>
      <c r="BO16" s="1160"/>
      <c r="BP16" s="1160"/>
      <c r="BQ16" s="1160"/>
      <c r="BR16" s="1160"/>
      <c r="BS16" s="1160"/>
      <c r="BT16" s="1160"/>
      <c r="BU16" s="1160"/>
      <c r="BV16" s="1160"/>
      <c r="BW16" s="1160"/>
      <c r="BX16" s="1160"/>
      <c r="BY16" s="1160"/>
      <c r="BZ16" s="1160"/>
      <c r="CA16" s="1160"/>
      <c r="CB16" s="1160"/>
      <c r="CC16" s="1160"/>
      <c r="CD16" s="1160"/>
      <c r="CE16" s="1160"/>
      <c r="CF16" s="1160"/>
      <c r="CG16" s="1160"/>
      <c r="CH16" s="1160"/>
      <c r="CI16" s="1160">
        <f t="shared" si="0"/>
        <v>0</v>
      </c>
      <c r="CJ16" s="1160"/>
      <c r="CK16" s="1160"/>
      <c r="CL16" s="1160"/>
      <c r="CM16" s="1160"/>
      <c r="CN16" s="1160"/>
      <c r="CO16" s="1160"/>
      <c r="CP16" s="1160"/>
      <c r="CQ16" s="1160"/>
      <c r="CR16" s="1160"/>
      <c r="CS16" s="1160"/>
      <c r="CT16" s="1160"/>
      <c r="CU16" s="1161"/>
    </row>
    <row r="17" spans="1:99" s="1" customFormat="1" ht="15" customHeight="1">
      <c r="A17" s="1186" t="s">
        <v>789</v>
      </c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534" t="s">
        <v>784</v>
      </c>
      <c r="AJ17" s="534"/>
      <c r="AK17" s="534"/>
      <c r="AL17" s="534"/>
      <c r="AM17" s="534"/>
      <c r="AN17" s="534"/>
      <c r="AO17" s="534"/>
      <c r="AP17" s="534"/>
      <c r="AQ17" s="534" t="s">
        <v>472</v>
      </c>
      <c r="AR17" s="534"/>
      <c r="AS17" s="534"/>
      <c r="AT17" s="534"/>
      <c r="AU17" s="534"/>
      <c r="AV17" s="1160">
        <f>89413</f>
        <v>89413</v>
      </c>
      <c r="AW17" s="1160"/>
      <c r="AX17" s="1160"/>
      <c r="AY17" s="1160"/>
      <c r="AZ17" s="1160"/>
      <c r="BA17" s="1160"/>
      <c r="BB17" s="1160"/>
      <c r="BC17" s="1160"/>
      <c r="BD17" s="1160"/>
      <c r="BE17" s="1160"/>
      <c r="BF17" s="1160"/>
      <c r="BG17" s="1160"/>
      <c r="BH17" s="1160"/>
      <c r="BI17" s="1160"/>
      <c r="BJ17" s="1160"/>
      <c r="BK17" s="1160"/>
      <c r="BL17" s="1160"/>
      <c r="BM17" s="1160"/>
      <c r="BN17" s="1160"/>
      <c r="BO17" s="1160"/>
      <c r="BP17" s="1160"/>
      <c r="BQ17" s="1160"/>
      <c r="BR17" s="1160"/>
      <c r="BS17" s="1160"/>
      <c r="BT17" s="1160"/>
      <c r="BU17" s="1160"/>
      <c r="BV17" s="1160"/>
      <c r="BW17" s="1160"/>
      <c r="BX17" s="1160"/>
      <c r="BY17" s="1160"/>
      <c r="BZ17" s="1160"/>
      <c r="CA17" s="1160"/>
      <c r="CB17" s="1160"/>
      <c r="CC17" s="1160"/>
      <c r="CD17" s="1160"/>
      <c r="CE17" s="1160"/>
      <c r="CF17" s="1160"/>
      <c r="CG17" s="1160"/>
      <c r="CH17" s="1160"/>
      <c r="CI17" s="1160">
        <f t="shared" si="0"/>
        <v>89413</v>
      </c>
      <c r="CJ17" s="1160"/>
      <c r="CK17" s="1160"/>
      <c r="CL17" s="1160"/>
      <c r="CM17" s="1160"/>
      <c r="CN17" s="1160"/>
      <c r="CO17" s="1160"/>
      <c r="CP17" s="1160"/>
      <c r="CQ17" s="1160"/>
      <c r="CR17" s="1160"/>
      <c r="CS17" s="1160"/>
      <c r="CT17" s="1160"/>
      <c r="CU17" s="1161"/>
    </row>
    <row r="18" spans="1:99" s="1" customFormat="1" ht="15" customHeight="1">
      <c r="A18" s="1186" t="s">
        <v>790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534" t="s">
        <v>785</v>
      </c>
      <c r="AJ18" s="534"/>
      <c r="AK18" s="534"/>
      <c r="AL18" s="534"/>
      <c r="AM18" s="534"/>
      <c r="AN18" s="534"/>
      <c r="AO18" s="534"/>
      <c r="AP18" s="534"/>
      <c r="AQ18" s="534" t="s">
        <v>473</v>
      </c>
      <c r="AR18" s="534"/>
      <c r="AS18" s="534"/>
      <c r="AT18" s="534"/>
      <c r="AU18" s="534"/>
      <c r="AV18" s="1160"/>
      <c r="AW18" s="1160"/>
      <c r="AX18" s="1160"/>
      <c r="AY18" s="1160"/>
      <c r="AZ18" s="1160"/>
      <c r="BA18" s="1160"/>
      <c r="BB18" s="1160"/>
      <c r="BC18" s="1160"/>
      <c r="BD18" s="1160"/>
      <c r="BE18" s="1160"/>
      <c r="BF18" s="1160"/>
      <c r="BG18" s="1160"/>
      <c r="BH18" s="1160"/>
      <c r="BI18" s="1160"/>
      <c r="BJ18" s="1160"/>
      <c r="BK18" s="1160"/>
      <c r="BL18" s="1160"/>
      <c r="BM18" s="1160"/>
      <c r="BN18" s="1160"/>
      <c r="BO18" s="1160"/>
      <c r="BP18" s="1160"/>
      <c r="BQ18" s="1160"/>
      <c r="BR18" s="1160"/>
      <c r="BS18" s="1160"/>
      <c r="BT18" s="1160"/>
      <c r="BU18" s="1160"/>
      <c r="BV18" s="1160"/>
      <c r="BW18" s="1160"/>
      <c r="BX18" s="1160"/>
      <c r="BY18" s="1160"/>
      <c r="BZ18" s="1160"/>
      <c r="CA18" s="1160"/>
      <c r="CB18" s="1160"/>
      <c r="CC18" s="1160"/>
      <c r="CD18" s="1160"/>
      <c r="CE18" s="1160"/>
      <c r="CF18" s="1160"/>
      <c r="CG18" s="1160"/>
      <c r="CH18" s="1160"/>
      <c r="CI18" s="1160">
        <f t="shared" si="0"/>
        <v>0</v>
      </c>
      <c r="CJ18" s="1160"/>
      <c r="CK18" s="1160"/>
      <c r="CL18" s="1160"/>
      <c r="CM18" s="1160"/>
      <c r="CN18" s="1160"/>
      <c r="CO18" s="1160"/>
      <c r="CP18" s="1160"/>
      <c r="CQ18" s="1160"/>
      <c r="CR18" s="1160"/>
      <c r="CS18" s="1160"/>
      <c r="CT18" s="1160"/>
      <c r="CU18" s="1161"/>
    </row>
    <row r="19" spans="1:99" s="1" customFormat="1" ht="15" customHeight="1">
      <c r="A19" s="1186" t="s">
        <v>776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534" t="s">
        <v>777</v>
      </c>
      <c r="AJ19" s="534"/>
      <c r="AK19" s="534"/>
      <c r="AL19" s="534"/>
      <c r="AM19" s="534"/>
      <c r="AN19" s="534"/>
      <c r="AO19" s="534"/>
      <c r="AP19" s="534"/>
      <c r="AQ19" s="534" t="s">
        <v>474</v>
      </c>
      <c r="AR19" s="534"/>
      <c r="AS19" s="534"/>
      <c r="AT19" s="534"/>
      <c r="AU19" s="534"/>
      <c r="AV19" s="1160">
        <v>7400</v>
      </c>
      <c r="AW19" s="1160"/>
      <c r="AX19" s="1160"/>
      <c r="AY19" s="1160"/>
      <c r="AZ19" s="1160"/>
      <c r="BA19" s="1160"/>
      <c r="BB19" s="1160"/>
      <c r="BC19" s="1160"/>
      <c r="BD19" s="1160"/>
      <c r="BE19" s="1160"/>
      <c r="BF19" s="1160"/>
      <c r="BG19" s="1160"/>
      <c r="BH19" s="1160"/>
      <c r="BI19" s="1160"/>
      <c r="BJ19" s="1160"/>
      <c r="BK19" s="1160"/>
      <c r="BL19" s="1160"/>
      <c r="BM19" s="1160"/>
      <c r="BN19" s="1160"/>
      <c r="BO19" s="1160"/>
      <c r="BP19" s="1160"/>
      <c r="BQ19" s="1160"/>
      <c r="BR19" s="1160"/>
      <c r="BS19" s="1160"/>
      <c r="BT19" s="1160"/>
      <c r="BU19" s="1160"/>
      <c r="BV19" s="1160"/>
      <c r="BW19" s="1160"/>
      <c r="BX19" s="1160"/>
      <c r="BY19" s="1160"/>
      <c r="BZ19" s="1160"/>
      <c r="CA19" s="1160"/>
      <c r="CB19" s="1160"/>
      <c r="CC19" s="1160"/>
      <c r="CD19" s="1160"/>
      <c r="CE19" s="1160"/>
      <c r="CF19" s="1160"/>
      <c r="CG19" s="1160"/>
      <c r="CH19" s="1160"/>
      <c r="CI19" s="1160">
        <f t="shared" si="0"/>
        <v>7400</v>
      </c>
      <c r="CJ19" s="1160"/>
      <c r="CK19" s="1160"/>
      <c r="CL19" s="1160"/>
      <c r="CM19" s="1160"/>
      <c r="CN19" s="1160"/>
      <c r="CO19" s="1160"/>
      <c r="CP19" s="1160"/>
      <c r="CQ19" s="1160"/>
      <c r="CR19" s="1160"/>
      <c r="CS19" s="1160"/>
      <c r="CT19" s="1160"/>
      <c r="CU19" s="1161"/>
    </row>
    <row r="20" spans="1:99" s="1" customFormat="1" ht="15" customHeight="1">
      <c r="A20" s="1186" t="s">
        <v>791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534" t="s">
        <v>788</v>
      </c>
      <c r="AJ20" s="534"/>
      <c r="AK20" s="534"/>
      <c r="AL20" s="534"/>
      <c r="AM20" s="534"/>
      <c r="AN20" s="534"/>
      <c r="AO20" s="534"/>
      <c r="AP20" s="534"/>
      <c r="AQ20" s="534" t="s">
        <v>475</v>
      </c>
      <c r="AR20" s="534"/>
      <c r="AS20" s="534"/>
      <c r="AT20" s="534"/>
      <c r="AU20" s="534"/>
      <c r="AV20" s="1160">
        <v>11</v>
      </c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1160"/>
      <c r="BG20" s="1160"/>
      <c r="BH20" s="1160"/>
      <c r="BI20" s="1160"/>
      <c r="BJ20" s="1160"/>
      <c r="BK20" s="1160"/>
      <c r="BL20" s="1160"/>
      <c r="BM20" s="1160"/>
      <c r="BN20" s="1160"/>
      <c r="BO20" s="1160"/>
      <c r="BP20" s="1160"/>
      <c r="BQ20" s="1160"/>
      <c r="BR20" s="1160"/>
      <c r="BS20" s="1160"/>
      <c r="BT20" s="1160"/>
      <c r="BU20" s="1160"/>
      <c r="BV20" s="1160"/>
      <c r="BW20" s="1160"/>
      <c r="BX20" s="1160"/>
      <c r="BY20" s="1160"/>
      <c r="BZ20" s="1160"/>
      <c r="CA20" s="1160"/>
      <c r="CB20" s="1160"/>
      <c r="CC20" s="1160"/>
      <c r="CD20" s="1160"/>
      <c r="CE20" s="1160"/>
      <c r="CF20" s="1160"/>
      <c r="CG20" s="1160"/>
      <c r="CH20" s="1160"/>
      <c r="CI20" s="1160">
        <f t="shared" si="0"/>
        <v>11</v>
      </c>
      <c r="CJ20" s="1160"/>
      <c r="CK20" s="1160"/>
      <c r="CL20" s="1160"/>
      <c r="CM20" s="1160"/>
      <c r="CN20" s="1160"/>
      <c r="CO20" s="1160"/>
      <c r="CP20" s="1160"/>
      <c r="CQ20" s="1160"/>
      <c r="CR20" s="1160"/>
      <c r="CS20" s="1160"/>
      <c r="CT20" s="1160"/>
      <c r="CU20" s="1161"/>
    </row>
    <row r="21" spans="1:99" s="1" customFormat="1" ht="15" customHeight="1">
      <c r="A21" s="1186" t="s">
        <v>792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534" t="s">
        <v>787</v>
      </c>
      <c r="AJ21" s="534"/>
      <c r="AK21" s="534"/>
      <c r="AL21" s="534"/>
      <c r="AM21" s="534"/>
      <c r="AN21" s="534"/>
      <c r="AO21" s="534"/>
      <c r="AP21" s="534"/>
      <c r="AQ21" s="534" t="s">
        <v>476</v>
      </c>
      <c r="AR21" s="534"/>
      <c r="AS21" s="534"/>
      <c r="AT21" s="534"/>
      <c r="AU21" s="534"/>
      <c r="AV21" s="1160"/>
      <c r="AW21" s="1160"/>
      <c r="AX21" s="1160"/>
      <c r="AY21" s="1160"/>
      <c r="AZ21" s="1160"/>
      <c r="BA21" s="1160"/>
      <c r="BB21" s="1160"/>
      <c r="BC21" s="1160"/>
      <c r="BD21" s="1160"/>
      <c r="BE21" s="1160"/>
      <c r="BF21" s="1160"/>
      <c r="BG21" s="1160"/>
      <c r="BH21" s="1160"/>
      <c r="BI21" s="1160"/>
      <c r="BJ21" s="1160"/>
      <c r="BK21" s="1160"/>
      <c r="BL21" s="1160"/>
      <c r="BM21" s="1160"/>
      <c r="BN21" s="1160"/>
      <c r="BO21" s="1160"/>
      <c r="BP21" s="1160"/>
      <c r="BQ21" s="1160"/>
      <c r="BR21" s="1160"/>
      <c r="BS21" s="1160"/>
      <c r="BT21" s="1160"/>
      <c r="BU21" s="1160"/>
      <c r="BV21" s="1160"/>
      <c r="BW21" s="1160"/>
      <c r="BX21" s="1160"/>
      <c r="BY21" s="1160"/>
      <c r="BZ21" s="1160"/>
      <c r="CA21" s="1160"/>
      <c r="CB21" s="1160"/>
      <c r="CC21" s="1160"/>
      <c r="CD21" s="1160"/>
      <c r="CE21" s="1160"/>
      <c r="CF21" s="1160"/>
      <c r="CG21" s="1160"/>
      <c r="CH21" s="1160"/>
      <c r="CI21" s="1160">
        <f t="shared" si="0"/>
        <v>0</v>
      </c>
      <c r="CJ21" s="1160"/>
      <c r="CK21" s="1160"/>
      <c r="CL21" s="1160"/>
      <c r="CM21" s="1160"/>
      <c r="CN21" s="1160"/>
      <c r="CO21" s="1160"/>
      <c r="CP21" s="1160"/>
      <c r="CQ21" s="1160"/>
      <c r="CR21" s="1160"/>
      <c r="CS21" s="1160"/>
      <c r="CT21" s="1160"/>
      <c r="CU21" s="1161"/>
    </row>
    <row r="22" spans="1:99" s="1" customFormat="1" ht="15" customHeight="1">
      <c r="A22" s="1187" t="s">
        <v>794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990" t="s">
        <v>793</v>
      </c>
      <c r="AJ22" s="990"/>
      <c r="AK22" s="990"/>
      <c r="AL22" s="990"/>
      <c r="AM22" s="990"/>
      <c r="AN22" s="990"/>
      <c r="AO22" s="990"/>
      <c r="AP22" s="990"/>
      <c r="AQ22" s="990" t="s">
        <v>417</v>
      </c>
      <c r="AR22" s="990"/>
      <c r="AS22" s="990"/>
      <c r="AT22" s="990"/>
      <c r="AU22" s="990"/>
      <c r="AV22" s="1170">
        <f>AV23+AV24+AV25+AV31+AV32+AV33+AV34+AV35</f>
        <v>197253</v>
      </c>
      <c r="AW22" s="1170"/>
      <c r="AX22" s="1170"/>
      <c r="AY22" s="1170"/>
      <c r="AZ22" s="1170"/>
      <c r="BA22" s="1170"/>
      <c r="BB22" s="1170"/>
      <c r="BC22" s="1170"/>
      <c r="BD22" s="1170"/>
      <c r="BE22" s="1170"/>
      <c r="BF22" s="1170"/>
      <c r="BG22" s="1170"/>
      <c r="BH22" s="1170"/>
      <c r="BI22" s="1170" t="s">
        <v>491</v>
      </c>
      <c r="BJ22" s="1170"/>
      <c r="BK22" s="1170"/>
      <c r="BL22" s="1170"/>
      <c r="BM22" s="1170"/>
      <c r="BN22" s="1170"/>
      <c r="BO22" s="1170"/>
      <c r="BP22" s="1170"/>
      <c r="BQ22" s="1170"/>
      <c r="BR22" s="1170"/>
      <c r="BS22" s="1170"/>
      <c r="BT22" s="1170"/>
      <c r="BU22" s="1170"/>
      <c r="BV22" s="1170">
        <f>BV23+BV24+BV25+BV31+BV32+BV33+BV34+BV35</f>
        <v>0</v>
      </c>
      <c r="BW22" s="1170"/>
      <c r="BX22" s="1170"/>
      <c r="BY22" s="1170"/>
      <c r="BZ22" s="1170"/>
      <c r="CA22" s="1170"/>
      <c r="CB22" s="1170"/>
      <c r="CC22" s="1170"/>
      <c r="CD22" s="1170"/>
      <c r="CE22" s="1170"/>
      <c r="CF22" s="1170"/>
      <c r="CG22" s="1170"/>
      <c r="CH22" s="1170"/>
      <c r="CI22" s="1170">
        <f>CI23+CI24+CI25+CI31+CI32+CI33+CI34+CI35</f>
        <v>197253</v>
      </c>
      <c r="CJ22" s="1170"/>
      <c r="CK22" s="1170"/>
      <c r="CL22" s="1170"/>
      <c r="CM22" s="1170"/>
      <c r="CN22" s="1170"/>
      <c r="CO22" s="1170"/>
      <c r="CP22" s="1170"/>
      <c r="CQ22" s="1170"/>
      <c r="CR22" s="1170"/>
      <c r="CS22" s="1170"/>
      <c r="CT22" s="1170"/>
      <c r="CU22" s="1170"/>
    </row>
    <row r="23" spans="1:99" s="1" customFormat="1" ht="15" customHeight="1">
      <c r="A23" s="1186" t="s">
        <v>477</v>
      </c>
      <c r="B23" s="1113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534" t="s">
        <v>795</v>
      </c>
      <c r="AJ23" s="534"/>
      <c r="AK23" s="534"/>
      <c r="AL23" s="534"/>
      <c r="AM23" s="534"/>
      <c r="AN23" s="534"/>
      <c r="AO23" s="534"/>
      <c r="AP23" s="534"/>
      <c r="AQ23" s="534" t="s">
        <v>446</v>
      </c>
      <c r="AR23" s="534"/>
      <c r="AS23" s="534"/>
      <c r="AT23" s="534"/>
      <c r="AU23" s="534"/>
      <c r="AV23" s="1160"/>
      <c r="AW23" s="1160"/>
      <c r="AX23" s="1160"/>
      <c r="AY23" s="1160"/>
      <c r="AZ23" s="1160"/>
      <c r="BA23" s="1160"/>
      <c r="BB23" s="1160"/>
      <c r="BC23" s="1160"/>
      <c r="BD23" s="1160"/>
      <c r="BE23" s="1160"/>
      <c r="BF23" s="1160"/>
      <c r="BG23" s="1160"/>
      <c r="BH23" s="1160"/>
      <c r="BI23" s="1160" t="s">
        <v>491</v>
      </c>
      <c r="BJ23" s="1160"/>
      <c r="BK23" s="1160"/>
      <c r="BL23" s="1160"/>
      <c r="BM23" s="1160"/>
      <c r="BN23" s="1160"/>
      <c r="BO23" s="1160"/>
      <c r="BP23" s="1160"/>
      <c r="BQ23" s="1160"/>
      <c r="BR23" s="1160"/>
      <c r="BS23" s="1160"/>
      <c r="BT23" s="1160"/>
      <c r="BU23" s="1160"/>
      <c r="BV23" s="1160"/>
      <c r="BW23" s="1160"/>
      <c r="BX23" s="1160"/>
      <c r="BY23" s="1160"/>
      <c r="BZ23" s="1160"/>
      <c r="CA23" s="1160"/>
      <c r="CB23" s="1160"/>
      <c r="CC23" s="1160"/>
      <c r="CD23" s="1160"/>
      <c r="CE23" s="1160"/>
      <c r="CF23" s="1160"/>
      <c r="CG23" s="1160"/>
      <c r="CH23" s="1160"/>
      <c r="CI23" s="1160">
        <f>AV23+BV23</f>
        <v>0</v>
      </c>
      <c r="CJ23" s="1160"/>
      <c r="CK23" s="1160"/>
      <c r="CL23" s="1160"/>
      <c r="CM23" s="1160"/>
      <c r="CN23" s="1160"/>
      <c r="CO23" s="1160"/>
      <c r="CP23" s="1160"/>
      <c r="CQ23" s="1160"/>
      <c r="CR23" s="1160"/>
      <c r="CS23" s="1160"/>
      <c r="CT23" s="1160"/>
      <c r="CU23" s="1161"/>
    </row>
    <row r="24" spans="1:99" s="1" customFormat="1" ht="15" customHeight="1">
      <c r="A24" s="1186" t="s">
        <v>478</v>
      </c>
      <c r="B24" s="1113"/>
      <c r="C24" s="1113"/>
      <c r="D24" s="1113"/>
      <c r="E24" s="1113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3"/>
      <c r="AD24" s="1113"/>
      <c r="AE24" s="1113"/>
      <c r="AF24" s="1113"/>
      <c r="AG24" s="1113"/>
      <c r="AH24" s="1113"/>
      <c r="AI24" s="534" t="s">
        <v>797</v>
      </c>
      <c r="AJ24" s="534"/>
      <c r="AK24" s="534"/>
      <c r="AL24" s="534"/>
      <c r="AM24" s="534"/>
      <c r="AN24" s="534"/>
      <c r="AO24" s="534"/>
      <c r="AP24" s="534"/>
      <c r="AQ24" s="534" t="s">
        <v>447</v>
      </c>
      <c r="AR24" s="534"/>
      <c r="AS24" s="534"/>
      <c r="AT24" s="534"/>
      <c r="AU24" s="534"/>
      <c r="AV24" s="1160">
        <f>14087+86342</f>
        <v>100429</v>
      </c>
      <c r="AW24" s="1160"/>
      <c r="AX24" s="1160"/>
      <c r="AY24" s="1160"/>
      <c r="AZ24" s="1160"/>
      <c r="BA24" s="1160"/>
      <c r="BB24" s="1160"/>
      <c r="BC24" s="1160"/>
      <c r="BD24" s="1160"/>
      <c r="BE24" s="1160"/>
      <c r="BF24" s="1160"/>
      <c r="BG24" s="1160"/>
      <c r="BH24" s="1160"/>
      <c r="BI24" s="1160" t="s">
        <v>491</v>
      </c>
      <c r="BJ24" s="1160"/>
      <c r="BK24" s="1160"/>
      <c r="BL24" s="1160"/>
      <c r="BM24" s="1160"/>
      <c r="BN24" s="1160"/>
      <c r="BO24" s="1160"/>
      <c r="BP24" s="1160"/>
      <c r="BQ24" s="1160"/>
      <c r="BR24" s="1160"/>
      <c r="BS24" s="1160"/>
      <c r="BT24" s="1160"/>
      <c r="BU24" s="1160"/>
      <c r="BV24" s="1160"/>
      <c r="BW24" s="1160"/>
      <c r="BX24" s="1160"/>
      <c r="BY24" s="1160"/>
      <c r="BZ24" s="1160"/>
      <c r="CA24" s="1160"/>
      <c r="CB24" s="1160"/>
      <c r="CC24" s="1160"/>
      <c r="CD24" s="1160"/>
      <c r="CE24" s="1160"/>
      <c r="CF24" s="1160"/>
      <c r="CG24" s="1160"/>
      <c r="CH24" s="1160"/>
      <c r="CI24" s="1160">
        <f>AV24+BV24</f>
        <v>100429</v>
      </c>
      <c r="CJ24" s="1160"/>
      <c r="CK24" s="1160"/>
      <c r="CL24" s="1160"/>
      <c r="CM24" s="1160"/>
      <c r="CN24" s="1160"/>
      <c r="CO24" s="1160"/>
      <c r="CP24" s="1160"/>
      <c r="CQ24" s="1160"/>
      <c r="CR24" s="1160"/>
      <c r="CS24" s="1160"/>
      <c r="CT24" s="1160"/>
      <c r="CU24" s="1161"/>
    </row>
    <row r="25" spans="1:99" s="1" customFormat="1" ht="12.75" customHeight="1">
      <c r="A25" s="1186" t="s">
        <v>1055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113"/>
      <c r="AG25" s="1113"/>
      <c r="AH25" s="1113"/>
      <c r="AI25" s="534" t="s">
        <v>796</v>
      </c>
      <c r="AJ25" s="534"/>
      <c r="AK25" s="534"/>
      <c r="AL25" s="534"/>
      <c r="AM25" s="534"/>
      <c r="AN25" s="534"/>
      <c r="AO25" s="534"/>
      <c r="AP25" s="534"/>
      <c r="AQ25" s="534" t="s">
        <v>479</v>
      </c>
      <c r="AR25" s="534"/>
      <c r="AS25" s="534"/>
      <c r="AT25" s="534"/>
      <c r="AU25" s="534"/>
      <c r="AV25" s="1160"/>
      <c r="AW25" s="1160"/>
      <c r="AX25" s="1160"/>
      <c r="AY25" s="1160"/>
      <c r="AZ25" s="1160"/>
      <c r="BA25" s="1160"/>
      <c r="BB25" s="1160"/>
      <c r="BC25" s="1160"/>
      <c r="BD25" s="1160"/>
      <c r="BE25" s="1160"/>
      <c r="BF25" s="1160"/>
      <c r="BG25" s="1160"/>
      <c r="BH25" s="1160"/>
      <c r="BI25" s="1160" t="s">
        <v>491</v>
      </c>
      <c r="BJ25" s="1160"/>
      <c r="BK25" s="1160"/>
      <c r="BL25" s="1160"/>
      <c r="BM25" s="1160"/>
      <c r="BN25" s="1160"/>
      <c r="BO25" s="1160"/>
      <c r="BP25" s="1160"/>
      <c r="BQ25" s="1160"/>
      <c r="BR25" s="1160"/>
      <c r="BS25" s="1160"/>
      <c r="BT25" s="1160"/>
      <c r="BU25" s="1160"/>
      <c r="BV25" s="1160"/>
      <c r="BW25" s="1160"/>
      <c r="BX25" s="1160"/>
      <c r="BY25" s="1160"/>
      <c r="BZ25" s="1160"/>
      <c r="CA25" s="1160"/>
      <c r="CB25" s="1160"/>
      <c r="CC25" s="1160"/>
      <c r="CD25" s="1160"/>
      <c r="CE25" s="1160"/>
      <c r="CF25" s="1160"/>
      <c r="CG25" s="1160"/>
      <c r="CH25" s="1160"/>
      <c r="CI25" s="1160">
        <f>AV25+BV25</f>
        <v>0</v>
      </c>
      <c r="CJ25" s="1160"/>
      <c r="CK25" s="1160"/>
      <c r="CL25" s="1160"/>
      <c r="CM25" s="1160"/>
      <c r="CN25" s="1160"/>
      <c r="CO25" s="1160"/>
      <c r="CP25" s="1160"/>
      <c r="CQ25" s="1160"/>
      <c r="CR25" s="1160"/>
      <c r="CS25" s="1160"/>
      <c r="CT25" s="1160"/>
      <c r="CU25" s="1161"/>
    </row>
    <row r="26" spans="1:99" s="1" customFormat="1" ht="14.25">
      <c r="A26" s="1181"/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81"/>
      <c r="X26" s="1181"/>
      <c r="Y26" s="1181"/>
      <c r="Z26" s="1181"/>
      <c r="AA26" s="1181"/>
      <c r="AB26" s="1181"/>
      <c r="AC26" s="1181"/>
      <c r="AD26" s="1181"/>
      <c r="AE26" s="1181"/>
      <c r="AF26" s="1181"/>
      <c r="AG26" s="1181"/>
      <c r="AH26" s="1181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181"/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2"/>
      <c r="AJ27" s="1182"/>
      <c r="AK27" s="1182"/>
      <c r="AL27" s="1182"/>
      <c r="AM27" s="1182"/>
      <c r="AN27" s="1182"/>
      <c r="AO27" s="1182"/>
      <c r="AP27" s="1182"/>
      <c r="AQ27" s="1182"/>
      <c r="AR27" s="1182"/>
      <c r="AS27" s="1182"/>
      <c r="AT27" s="1182"/>
      <c r="AU27" s="1182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798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183">
        <v>1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5">
        <v>2</v>
      </c>
      <c r="AJ30" s="1185"/>
      <c r="AK30" s="1185"/>
      <c r="AL30" s="1185"/>
      <c r="AM30" s="1185"/>
      <c r="AN30" s="1185"/>
      <c r="AO30" s="1185"/>
      <c r="AP30" s="1185"/>
      <c r="AQ30" s="1185">
        <v>3</v>
      </c>
      <c r="AR30" s="1185"/>
      <c r="AS30" s="1185"/>
      <c r="AT30" s="1185"/>
      <c r="AU30" s="1185"/>
      <c r="AV30" s="1178">
        <v>4</v>
      </c>
      <c r="AW30" s="1178"/>
      <c r="AX30" s="1178"/>
      <c r="AY30" s="1178"/>
      <c r="AZ30" s="1178"/>
      <c r="BA30" s="1178"/>
      <c r="BB30" s="1178"/>
      <c r="BC30" s="1178"/>
      <c r="BD30" s="1178"/>
      <c r="BE30" s="1178"/>
      <c r="BF30" s="1178"/>
      <c r="BG30" s="1178"/>
      <c r="BH30" s="1178"/>
      <c r="BI30" s="1178">
        <v>5</v>
      </c>
      <c r="BJ30" s="1178"/>
      <c r="BK30" s="1178"/>
      <c r="BL30" s="1178"/>
      <c r="BM30" s="1178"/>
      <c r="BN30" s="1178"/>
      <c r="BO30" s="1178"/>
      <c r="BP30" s="1178"/>
      <c r="BQ30" s="1178"/>
      <c r="BR30" s="1178"/>
      <c r="BS30" s="1178"/>
      <c r="BT30" s="1178"/>
      <c r="BU30" s="1178"/>
      <c r="BV30" s="1178">
        <v>6</v>
      </c>
      <c r="BW30" s="1178"/>
      <c r="BX30" s="1178"/>
      <c r="BY30" s="1178"/>
      <c r="BZ30" s="1178"/>
      <c r="CA30" s="1178"/>
      <c r="CB30" s="1178"/>
      <c r="CC30" s="1178"/>
      <c r="CD30" s="1178"/>
      <c r="CE30" s="1178"/>
      <c r="CF30" s="1178"/>
      <c r="CG30" s="1178"/>
      <c r="CH30" s="1178"/>
      <c r="CI30" s="1178">
        <v>7</v>
      </c>
      <c r="CJ30" s="1178"/>
      <c r="CK30" s="1178"/>
      <c r="CL30" s="1178"/>
      <c r="CM30" s="1178"/>
      <c r="CN30" s="1178"/>
      <c r="CO30" s="1178"/>
      <c r="CP30" s="1178"/>
      <c r="CQ30" s="1178"/>
      <c r="CR30" s="1178"/>
      <c r="CS30" s="1178"/>
      <c r="CT30" s="1178"/>
      <c r="CU30" s="1179"/>
    </row>
    <row r="31" spans="1:99" s="1" customFormat="1" ht="12.75">
      <c r="A31" s="1112" t="s">
        <v>482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3"/>
      <c r="AD31" s="1113"/>
      <c r="AE31" s="1113"/>
      <c r="AF31" s="1113"/>
      <c r="AG31" s="1113"/>
      <c r="AH31" s="1114"/>
      <c r="AI31" s="1039" t="s">
        <v>802</v>
      </c>
      <c r="AJ31" s="1040"/>
      <c r="AK31" s="1040"/>
      <c r="AL31" s="1040"/>
      <c r="AM31" s="1040"/>
      <c r="AN31" s="1040"/>
      <c r="AO31" s="1040"/>
      <c r="AP31" s="1040"/>
      <c r="AQ31" s="1040" t="s">
        <v>480</v>
      </c>
      <c r="AR31" s="1040"/>
      <c r="AS31" s="1040"/>
      <c r="AT31" s="1040"/>
      <c r="AU31" s="1040"/>
      <c r="AV31" s="1180">
        <v>89413</v>
      </c>
      <c r="AW31" s="1180"/>
      <c r="AX31" s="1180"/>
      <c r="AY31" s="1180"/>
      <c r="AZ31" s="1180"/>
      <c r="BA31" s="1180"/>
      <c r="BB31" s="1180"/>
      <c r="BC31" s="1180"/>
      <c r="BD31" s="1180"/>
      <c r="BE31" s="1180"/>
      <c r="BF31" s="1180"/>
      <c r="BG31" s="1180"/>
      <c r="BH31" s="1180"/>
      <c r="BI31" s="1180" t="s">
        <v>491</v>
      </c>
      <c r="BJ31" s="1180"/>
      <c r="BK31" s="1180"/>
      <c r="BL31" s="1180"/>
      <c r="BM31" s="1180"/>
      <c r="BN31" s="1180"/>
      <c r="BO31" s="1180"/>
      <c r="BP31" s="1180"/>
      <c r="BQ31" s="1180"/>
      <c r="BR31" s="1180"/>
      <c r="BS31" s="1180"/>
      <c r="BT31" s="1180"/>
      <c r="BU31" s="1180"/>
      <c r="BV31" s="1180"/>
      <c r="BW31" s="1180"/>
      <c r="BX31" s="1180"/>
      <c r="BY31" s="1180"/>
      <c r="BZ31" s="1180"/>
      <c r="CA31" s="1180"/>
      <c r="CB31" s="1180"/>
      <c r="CC31" s="1180"/>
      <c r="CD31" s="1180"/>
      <c r="CE31" s="1180"/>
      <c r="CF31" s="1180"/>
      <c r="CG31" s="1180"/>
      <c r="CH31" s="1180"/>
      <c r="CI31" s="1160">
        <f>AV31+BV31</f>
        <v>89413</v>
      </c>
      <c r="CJ31" s="1160"/>
      <c r="CK31" s="1160"/>
      <c r="CL31" s="1160"/>
      <c r="CM31" s="1160"/>
      <c r="CN31" s="1160"/>
      <c r="CO31" s="1160"/>
      <c r="CP31" s="1160"/>
      <c r="CQ31" s="1160"/>
      <c r="CR31" s="1160"/>
      <c r="CS31" s="1160"/>
      <c r="CT31" s="1160"/>
      <c r="CU31" s="1161"/>
    </row>
    <row r="32" spans="1:99" s="1" customFormat="1" ht="12.75">
      <c r="A32" s="1112" t="s">
        <v>483</v>
      </c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4"/>
      <c r="AI32" s="999" t="s">
        <v>803</v>
      </c>
      <c r="AJ32" s="534"/>
      <c r="AK32" s="534"/>
      <c r="AL32" s="534"/>
      <c r="AM32" s="534"/>
      <c r="AN32" s="534"/>
      <c r="AO32" s="534"/>
      <c r="AP32" s="534"/>
      <c r="AQ32" s="534" t="s">
        <v>481</v>
      </c>
      <c r="AR32" s="534"/>
      <c r="AS32" s="534"/>
      <c r="AT32" s="534"/>
      <c r="AU32" s="534"/>
      <c r="AV32" s="1160"/>
      <c r="AW32" s="1160"/>
      <c r="AX32" s="1160"/>
      <c r="AY32" s="1160"/>
      <c r="AZ32" s="1160"/>
      <c r="BA32" s="1160"/>
      <c r="BB32" s="1160"/>
      <c r="BC32" s="1160"/>
      <c r="BD32" s="1160"/>
      <c r="BE32" s="1160"/>
      <c r="BF32" s="1160"/>
      <c r="BG32" s="1160"/>
      <c r="BH32" s="1160"/>
      <c r="BI32" s="1160" t="s">
        <v>491</v>
      </c>
      <c r="BJ32" s="1160"/>
      <c r="BK32" s="1160"/>
      <c r="BL32" s="1160"/>
      <c r="BM32" s="1160"/>
      <c r="BN32" s="1160"/>
      <c r="BO32" s="1160"/>
      <c r="BP32" s="1160"/>
      <c r="BQ32" s="1160"/>
      <c r="BR32" s="1160"/>
      <c r="BS32" s="1160"/>
      <c r="BT32" s="1160"/>
      <c r="BU32" s="1160"/>
      <c r="BV32" s="1160"/>
      <c r="BW32" s="1160"/>
      <c r="BX32" s="1160"/>
      <c r="BY32" s="1160"/>
      <c r="BZ32" s="1160"/>
      <c r="CA32" s="1160"/>
      <c r="CB32" s="1160"/>
      <c r="CC32" s="1160"/>
      <c r="CD32" s="1160"/>
      <c r="CE32" s="1160"/>
      <c r="CF32" s="1160"/>
      <c r="CG32" s="1160"/>
      <c r="CH32" s="1160"/>
      <c r="CI32" s="1160">
        <f>AV32+BV32</f>
        <v>0</v>
      </c>
      <c r="CJ32" s="1160"/>
      <c r="CK32" s="1160"/>
      <c r="CL32" s="1160"/>
      <c r="CM32" s="1160"/>
      <c r="CN32" s="1160"/>
      <c r="CO32" s="1160"/>
      <c r="CP32" s="1160"/>
      <c r="CQ32" s="1160"/>
      <c r="CR32" s="1160"/>
      <c r="CS32" s="1160"/>
      <c r="CT32" s="1160"/>
      <c r="CU32" s="1161"/>
    </row>
    <row r="33" spans="1:99" s="1" customFormat="1" ht="12.75">
      <c r="A33" s="1175" t="s">
        <v>1072</v>
      </c>
      <c r="B33" s="1176"/>
      <c r="C33" s="1176"/>
      <c r="D33" s="1176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76"/>
      <c r="W33" s="1176"/>
      <c r="X33" s="1176"/>
      <c r="Y33" s="1176"/>
      <c r="Z33" s="1176"/>
      <c r="AA33" s="1176"/>
      <c r="AB33" s="1176"/>
      <c r="AC33" s="1176"/>
      <c r="AD33" s="1176"/>
      <c r="AE33" s="1176"/>
      <c r="AF33" s="1176"/>
      <c r="AG33" s="1176"/>
      <c r="AH33" s="1177"/>
      <c r="AI33" s="999" t="s">
        <v>799</v>
      </c>
      <c r="AJ33" s="534"/>
      <c r="AK33" s="534"/>
      <c r="AL33" s="534"/>
      <c r="AM33" s="534"/>
      <c r="AN33" s="534"/>
      <c r="AO33" s="534"/>
      <c r="AP33" s="534"/>
      <c r="AQ33" s="534" t="s">
        <v>484</v>
      </c>
      <c r="AR33" s="534"/>
      <c r="AS33" s="534"/>
      <c r="AT33" s="534"/>
      <c r="AU33" s="534"/>
      <c r="AV33" s="1160">
        <v>7400</v>
      </c>
      <c r="AW33" s="1160"/>
      <c r="AX33" s="1160"/>
      <c r="AY33" s="1160"/>
      <c r="AZ33" s="1160"/>
      <c r="BA33" s="1160"/>
      <c r="BB33" s="1160"/>
      <c r="BC33" s="1160"/>
      <c r="BD33" s="1160"/>
      <c r="BE33" s="1160"/>
      <c r="BF33" s="1160"/>
      <c r="BG33" s="1160"/>
      <c r="BH33" s="1160"/>
      <c r="BI33" s="1160" t="s">
        <v>491</v>
      </c>
      <c r="BJ33" s="1160"/>
      <c r="BK33" s="1160"/>
      <c r="BL33" s="1160"/>
      <c r="BM33" s="1160"/>
      <c r="BN33" s="1160"/>
      <c r="BO33" s="1160"/>
      <c r="BP33" s="1160"/>
      <c r="BQ33" s="1160"/>
      <c r="BR33" s="1160"/>
      <c r="BS33" s="1160"/>
      <c r="BT33" s="1160"/>
      <c r="BU33" s="1160"/>
      <c r="BV33" s="1160"/>
      <c r="BW33" s="1160"/>
      <c r="BX33" s="1160"/>
      <c r="BY33" s="1160"/>
      <c r="BZ33" s="1160"/>
      <c r="CA33" s="1160"/>
      <c r="CB33" s="1160"/>
      <c r="CC33" s="1160"/>
      <c r="CD33" s="1160"/>
      <c r="CE33" s="1160"/>
      <c r="CF33" s="1160"/>
      <c r="CG33" s="1160"/>
      <c r="CH33" s="1160"/>
      <c r="CI33" s="1160">
        <f>AV33+BV33</f>
        <v>7400</v>
      </c>
      <c r="CJ33" s="1160"/>
      <c r="CK33" s="1160"/>
      <c r="CL33" s="1160"/>
      <c r="CM33" s="1160"/>
      <c r="CN33" s="1160"/>
      <c r="CO33" s="1160"/>
      <c r="CP33" s="1160"/>
      <c r="CQ33" s="1160"/>
      <c r="CR33" s="1160"/>
      <c r="CS33" s="1160"/>
      <c r="CT33" s="1160"/>
      <c r="CU33" s="1161"/>
    </row>
    <row r="34" spans="1:99" s="1" customFormat="1" ht="12.75">
      <c r="A34" s="1112" t="s">
        <v>487</v>
      </c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W34" s="1113"/>
      <c r="X34" s="1113"/>
      <c r="Y34" s="1113"/>
      <c r="Z34" s="1113"/>
      <c r="AA34" s="1113"/>
      <c r="AB34" s="1113"/>
      <c r="AC34" s="1113"/>
      <c r="AD34" s="1113"/>
      <c r="AE34" s="1113"/>
      <c r="AF34" s="1113"/>
      <c r="AG34" s="1113"/>
      <c r="AH34" s="1114"/>
      <c r="AI34" s="999" t="s">
        <v>801</v>
      </c>
      <c r="AJ34" s="534"/>
      <c r="AK34" s="534"/>
      <c r="AL34" s="534"/>
      <c r="AM34" s="534"/>
      <c r="AN34" s="534"/>
      <c r="AO34" s="534"/>
      <c r="AP34" s="534"/>
      <c r="AQ34" s="534" t="s">
        <v>485</v>
      </c>
      <c r="AR34" s="534"/>
      <c r="AS34" s="534"/>
      <c r="AT34" s="534"/>
      <c r="AU34" s="534"/>
      <c r="AV34" s="1160">
        <v>11</v>
      </c>
      <c r="AW34" s="1160"/>
      <c r="AX34" s="1160"/>
      <c r="AY34" s="1160"/>
      <c r="AZ34" s="1160"/>
      <c r="BA34" s="1160"/>
      <c r="BB34" s="1160"/>
      <c r="BC34" s="1160"/>
      <c r="BD34" s="1160"/>
      <c r="BE34" s="1160"/>
      <c r="BF34" s="1160"/>
      <c r="BG34" s="1160"/>
      <c r="BH34" s="1160"/>
      <c r="BI34" s="1160" t="s">
        <v>491</v>
      </c>
      <c r="BJ34" s="1160"/>
      <c r="BK34" s="1160"/>
      <c r="BL34" s="1160"/>
      <c r="BM34" s="1160"/>
      <c r="BN34" s="1160"/>
      <c r="BO34" s="1160"/>
      <c r="BP34" s="1160"/>
      <c r="BQ34" s="1160"/>
      <c r="BR34" s="1160"/>
      <c r="BS34" s="1160"/>
      <c r="BT34" s="1160"/>
      <c r="BU34" s="1160"/>
      <c r="BV34" s="1160"/>
      <c r="BW34" s="1160"/>
      <c r="BX34" s="1160"/>
      <c r="BY34" s="1160"/>
      <c r="BZ34" s="1160"/>
      <c r="CA34" s="1160"/>
      <c r="CB34" s="1160"/>
      <c r="CC34" s="1160"/>
      <c r="CD34" s="1160"/>
      <c r="CE34" s="1160"/>
      <c r="CF34" s="1160"/>
      <c r="CG34" s="1160"/>
      <c r="CH34" s="1160"/>
      <c r="CI34" s="1160">
        <f>AV34+BV34</f>
        <v>11</v>
      </c>
      <c r="CJ34" s="1160"/>
      <c r="CK34" s="1160"/>
      <c r="CL34" s="1160"/>
      <c r="CM34" s="1160"/>
      <c r="CN34" s="1160"/>
      <c r="CO34" s="1160"/>
      <c r="CP34" s="1160"/>
      <c r="CQ34" s="1160"/>
      <c r="CR34" s="1160"/>
      <c r="CS34" s="1160"/>
      <c r="CT34" s="1160"/>
      <c r="CU34" s="1161"/>
    </row>
    <row r="35" spans="1:99" s="1" customFormat="1" ht="12.75">
      <c r="A35" s="1112" t="s">
        <v>488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1113"/>
      <c r="X35" s="1113"/>
      <c r="Y35" s="1113"/>
      <c r="Z35" s="1113"/>
      <c r="AA35" s="1113"/>
      <c r="AB35" s="1113"/>
      <c r="AC35" s="1113"/>
      <c r="AD35" s="1113"/>
      <c r="AE35" s="1113"/>
      <c r="AF35" s="1113"/>
      <c r="AG35" s="1113"/>
      <c r="AH35" s="1114"/>
      <c r="AI35" s="999" t="s">
        <v>800</v>
      </c>
      <c r="AJ35" s="534"/>
      <c r="AK35" s="534"/>
      <c r="AL35" s="534"/>
      <c r="AM35" s="534"/>
      <c r="AN35" s="534"/>
      <c r="AO35" s="534"/>
      <c r="AP35" s="534"/>
      <c r="AQ35" s="534" t="s">
        <v>486</v>
      </c>
      <c r="AR35" s="534"/>
      <c r="AS35" s="534"/>
      <c r="AT35" s="534"/>
      <c r="AU35" s="534"/>
      <c r="AV35" s="1160"/>
      <c r="AW35" s="1160"/>
      <c r="AX35" s="1160"/>
      <c r="AY35" s="1160"/>
      <c r="AZ35" s="1160"/>
      <c r="BA35" s="1160"/>
      <c r="BB35" s="1160"/>
      <c r="BC35" s="1160"/>
      <c r="BD35" s="1160"/>
      <c r="BE35" s="1160"/>
      <c r="BF35" s="1160"/>
      <c r="BG35" s="1160"/>
      <c r="BH35" s="1160"/>
      <c r="BI35" s="1160" t="s">
        <v>491</v>
      </c>
      <c r="BJ35" s="1160"/>
      <c r="BK35" s="1160"/>
      <c r="BL35" s="1160"/>
      <c r="BM35" s="1160"/>
      <c r="BN35" s="1160"/>
      <c r="BO35" s="1160"/>
      <c r="BP35" s="1160"/>
      <c r="BQ35" s="1160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0"/>
      <c r="CB35" s="1160"/>
      <c r="CC35" s="1160"/>
      <c r="CD35" s="1160"/>
      <c r="CE35" s="1160"/>
      <c r="CF35" s="1160"/>
      <c r="CG35" s="1160"/>
      <c r="CH35" s="1160"/>
      <c r="CI35" s="1160">
        <f>AV35+BV35</f>
        <v>0</v>
      </c>
      <c r="CJ35" s="1160"/>
      <c r="CK35" s="1160"/>
      <c r="CL35" s="1160"/>
      <c r="CM35" s="1160"/>
      <c r="CN35" s="1160"/>
      <c r="CO35" s="1160"/>
      <c r="CP35" s="1160"/>
      <c r="CQ35" s="1160"/>
      <c r="CR35" s="1160"/>
      <c r="CS35" s="1160"/>
      <c r="CT35" s="1160"/>
      <c r="CU35" s="1161"/>
    </row>
    <row r="36" spans="1:99" s="1" customFormat="1" ht="13.5">
      <c r="A36" s="1162" t="s">
        <v>804</v>
      </c>
      <c r="B36" s="1163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  <c r="AF36" s="1163"/>
      <c r="AG36" s="1163"/>
      <c r="AH36" s="1164"/>
      <c r="AI36" s="999" t="s">
        <v>805</v>
      </c>
      <c r="AJ36" s="534"/>
      <c r="AK36" s="534"/>
      <c r="AL36" s="534"/>
      <c r="AM36" s="534"/>
      <c r="AN36" s="534"/>
      <c r="AO36" s="534"/>
      <c r="AP36" s="534"/>
      <c r="AQ36" s="534" t="s">
        <v>489</v>
      </c>
      <c r="AR36" s="534"/>
      <c r="AS36" s="534"/>
      <c r="AT36" s="534"/>
      <c r="AU36" s="534"/>
      <c r="AV36" s="1160"/>
      <c r="AW36" s="1160"/>
      <c r="AX36" s="1160"/>
      <c r="AY36" s="1160"/>
      <c r="AZ36" s="1160"/>
      <c r="BA36" s="1160"/>
      <c r="BB36" s="1160"/>
      <c r="BC36" s="1160"/>
      <c r="BD36" s="1160"/>
      <c r="BE36" s="1160"/>
      <c r="BF36" s="1160"/>
      <c r="BG36" s="1160"/>
      <c r="BH36" s="1160"/>
      <c r="BI36" s="1160"/>
      <c r="BJ36" s="1160"/>
      <c r="BK36" s="1160"/>
      <c r="BL36" s="1160"/>
      <c r="BM36" s="1160"/>
      <c r="BN36" s="1160"/>
      <c r="BO36" s="1160"/>
      <c r="BP36" s="1160"/>
      <c r="BQ36" s="1160"/>
      <c r="BR36" s="1160"/>
      <c r="BS36" s="1160"/>
      <c r="BT36" s="1160"/>
      <c r="BU36" s="1160"/>
      <c r="BV36" s="1160"/>
      <c r="BW36" s="1160"/>
      <c r="BX36" s="1160"/>
      <c r="BY36" s="1160"/>
      <c r="BZ36" s="1160"/>
      <c r="CA36" s="1160"/>
      <c r="CB36" s="1160"/>
      <c r="CC36" s="1160"/>
      <c r="CD36" s="1160"/>
      <c r="CE36" s="1160"/>
      <c r="CF36" s="1160"/>
      <c r="CG36" s="1160"/>
      <c r="CH36" s="1160"/>
      <c r="CI36" s="1160"/>
      <c r="CJ36" s="1160"/>
      <c r="CK36" s="1160"/>
      <c r="CL36" s="1160"/>
      <c r="CM36" s="1160"/>
      <c r="CN36" s="1160"/>
      <c r="CO36" s="1160"/>
      <c r="CP36" s="1160"/>
      <c r="CQ36" s="1160"/>
      <c r="CR36" s="1160"/>
      <c r="CS36" s="1160"/>
      <c r="CT36" s="1160"/>
      <c r="CU36" s="1161"/>
    </row>
    <row r="37" spans="1:99" s="1" customFormat="1" ht="13.5">
      <c r="A37" s="1162" t="s">
        <v>490</v>
      </c>
      <c r="B37" s="1163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3"/>
      <c r="AC37" s="1163"/>
      <c r="AD37" s="1163"/>
      <c r="AE37" s="1163"/>
      <c r="AF37" s="1163"/>
      <c r="AG37" s="1163"/>
      <c r="AH37" s="1164"/>
      <c r="AI37" s="999" t="s">
        <v>806</v>
      </c>
      <c r="AJ37" s="534"/>
      <c r="AK37" s="534"/>
      <c r="AL37" s="534"/>
      <c r="AM37" s="534"/>
      <c r="AN37" s="534"/>
      <c r="AO37" s="534"/>
      <c r="AP37" s="534"/>
      <c r="AQ37" s="534" t="s">
        <v>448</v>
      </c>
      <c r="AR37" s="534"/>
      <c r="AS37" s="534"/>
      <c r="AT37" s="534"/>
      <c r="AU37" s="534"/>
      <c r="AV37" s="1160"/>
      <c r="AW37" s="1160"/>
      <c r="AX37" s="1160"/>
      <c r="AY37" s="1160"/>
      <c r="AZ37" s="1160"/>
      <c r="BA37" s="1160"/>
      <c r="BB37" s="1160"/>
      <c r="BC37" s="1160"/>
      <c r="BD37" s="1160"/>
      <c r="BE37" s="1160"/>
      <c r="BF37" s="1160"/>
      <c r="BG37" s="1160"/>
      <c r="BH37" s="1160"/>
      <c r="BI37" s="1160"/>
      <c r="BJ37" s="1160"/>
      <c r="BK37" s="1160"/>
      <c r="BL37" s="1160"/>
      <c r="BM37" s="1160"/>
      <c r="BN37" s="1160"/>
      <c r="BO37" s="1160"/>
      <c r="BP37" s="1160"/>
      <c r="BQ37" s="1160"/>
      <c r="BR37" s="1160"/>
      <c r="BS37" s="1160"/>
      <c r="BT37" s="1160"/>
      <c r="BU37" s="1160"/>
      <c r="BV37" s="1160"/>
      <c r="BW37" s="1160"/>
      <c r="BX37" s="1160"/>
      <c r="BY37" s="1160"/>
      <c r="BZ37" s="1160"/>
      <c r="CA37" s="1160"/>
      <c r="CB37" s="1160"/>
      <c r="CC37" s="1160"/>
      <c r="CD37" s="1160"/>
      <c r="CE37" s="1160"/>
      <c r="CF37" s="1160"/>
      <c r="CG37" s="1160"/>
      <c r="CH37" s="1160"/>
      <c r="CI37" s="1160"/>
      <c r="CJ37" s="1160"/>
      <c r="CK37" s="1160"/>
      <c r="CL37" s="1160"/>
      <c r="CM37" s="1160"/>
      <c r="CN37" s="1160"/>
      <c r="CO37" s="1160"/>
      <c r="CP37" s="1160"/>
      <c r="CQ37" s="1160"/>
      <c r="CR37" s="1160"/>
      <c r="CS37" s="1160"/>
      <c r="CT37" s="1160"/>
      <c r="CU37" s="1161"/>
    </row>
    <row r="38" spans="1:99" s="1" customFormat="1" ht="12.75">
      <c r="A38" s="1167" t="s">
        <v>807</v>
      </c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9"/>
      <c r="AI38" s="999" t="s">
        <v>808</v>
      </c>
      <c r="AJ38" s="534"/>
      <c r="AK38" s="534"/>
      <c r="AL38" s="534"/>
      <c r="AM38" s="534"/>
      <c r="AN38" s="534"/>
      <c r="AO38" s="534"/>
      <c r="AP38" s="534"/>
      <c r="AQ38" s="534" t="s">
        <v>493</v>
      </c>
      <c r="AR38" s="534"/>
      <c r="AS38" s="534"/>
      <c r="AT38" s="534"/>
      <c r="AU38" s="534"/>
      <c r="AV38" s="1160"/>
      <c r="AW38" s="1160"/>
      <c r="AX38" s="1160"/>
      <c r="AY38" s="1160"/>
      <c r="AZ38" s="1160"/>
      <c r="BA38" s="1160"/>
      <c r="BB38" s="1160"/>
      <c r="BC38" s="1160"/>
      <c r="BD38" s="1160"/>
      <c r="BE38" s="1160"/>
      <c r="BF38" s="1160"/>
      <c r="BG38" s="1160"/>
      <c r="BH38" s="1160"/>
      <c r="BI38" s="1160"/>
      <c r="BJ38" s="1160"/>
      <c r="BK38" s="1160"/>
      <c r="BL38" s="1160"/>
      <c r="BM38" s="1160"/>
      <c r="BN38" s="1160"/>
      <c r="BO38" s="1160"/>
      <c r="BP38" s="1160"/>
      <c r="BQ38" s="1160"/>
      <c r="BR38" s="1160"/>
      <c r="BS38" s="1160"/>
      <c r="BT38" s="1160"/>
      <c r="BU38" s="1160"/>
      <c r="BV38" s="1160"/>
      <c r="BW38" s="1160"/>
      <c r="BX38" s="1160"/>
      <c r="BY38" s="1160"/>
      <c r="BZ38" s="1160"/>
      <c r="CA38" s="1160"/>
      <c r="CB38" s="1160"/>
      <c r="CC38" s="1160"/>
      <c r="CD38" s="1160"/>
      <c r="CE38" s="1160"/>
      <c r="CF38" s="1160"/>
      <c r="CG38" s="1160"/>
      <c r="CH38" s="1160"/>
      <c r="CI38" s="1160"/>
      <c r="CJ38" s="1160"/>
      <c r="CK38" s="1160"/>
      <c r="CL38" s="1160"/>
      <c r="CM38" s="1160"/>
      <c r="CN38" s="1160"/>
      <c r="CO38" s="1160"/>
      <c r="CP38" s="1160"/>
      <c r="CQ38" s="1160"/>
      <c r="CR38" s="1160"/>
      <c r="CS38" s="1160"/>
      <c r="CT38" s="1160"/>
      <c r="CU38" s="1161"/>
    </row>
    <row r="39" spans="1:99" s="1" customFormat="1" ht="13.5">
      <c r="A39" s="1172" t="s">
        <v>492</v>
      </c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3"/>
      <c r="T39" s="1173"/>
      <c r="U39" s="1173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4"/>
      <c r="AI39" s="999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1160"/>
      <c r="AW39" s="1160"/>
      <c r="AX39" s="1160"/>
      <c r="AY39" s="1160"/>
      <c r="AZ39" s="1160"/>
      <c r="BA39" s="1160"/>
      <c r="BB39" s="1160"/>
      <c r="BC39" s="1160"/>
      <c r="BD39" s="1160"/>
      <c r="BE39" s="1160"/>
      <c r="BF39" s="1160"/>
      <c r="BG39" s="1160"/>
      <c r="BH39" s="1160"/>
      <c r="BI39" s="1160"/>
      <c r="BJ39" s="1160"/>
      <c r="BK39" s="1160"/>
      <c r="BL39" s="1160"/>
      <c r="BM39" s="1160"/>
      <c r="BN39" s="1160"/>
      <c r="BO39" s="1160"/>
      <c r="BP39" s="1160"/>
      <c r="BQ39" s="1160"/>
      <c r="BR39" s="1160"/>
      <c r="BS39" s="1160"/>
      <c r="BT39" s="1160"/>
      <c r="BU39" s="1160"/>
      <c r="BV39" s="1160"/>
      <c r="BW39" s="1160"/>
      <c r="BX39" s="1160"/>
      <c r="BY39" s="1160"/>
      <c r="BZ39" s="1160"/>
      <c r="CA39" s="1160"/>
      <c r="CB39" s="1160"/>
      <c r="CC39" s="1160"/>
      <c r="CD39" s="1160"/>
      <c r="CE39" s="1160"/>
      <c r="CF39" s="1160"/>
      <c r="CG39" s="1160"/>
      <c r="CH39" s="1160"/>
      <c r="CI39" s="1160"/>
      <c r="CJ39" s="1160"/>
      <c r="CK39" s="1160"/>
      <c r="CL39" s="1160"/>
      <c r="CM39" s="1160"/>
      <c r="CN39" s="1160"/>
      <c r="CO39" s="1160"/>
      <c r="CP39" s="1160"/>
      <c r="CQ39" s="1160"/>
      <c r="CR39" s="1160"/>
      <c r="CS39" s="1160"/>
      <c r="CT39" s="1160"/>
      <c r="CU39" s="1161"/>
    </row>
    <row r="40" spans="1:99" s="1" customFormat="1" ht="13.5">
      <c r="A40" s="1162" t="s">
        <v>809</v>
      </c>
      <c r="B40" s="1163"/>
      <c r="C40" s="1163"/>
      <c r="D40" s="1163"/>
      <c r="E40" s="1163"/>
      <c r="F40" s="1163"/>
      <c r="G40" s="1163"/>
      <c r="H40" s="1163"/>
      <c r="I40" s="1163"/>
      <c r="J40" s="1163"/>
      <c r="K40" s="1163"/>
      <c r="L40" s="1163"/>
      <c r="M40" s="1163"/>
      <c r="N40" s="1163"/>
      <c r="O40" s="1163"/>
      <c r="P40" s="1163"/>
      <c r="Q40" s="1163"/>
      <c r="R40" s="1163"/>
      <c r="S40" s="1163"/>
      <c r="T40" s="1163"/>
      <c r="U40" s="1163"/>
      <c r="V40" s="1163"/>
      <c r="W40" s="1163"/>
      <c r="X40" s="1163"/>
      <c r="Y40" s="1163"/>
      <c r="Z40" s="1163"/>
      <c r="AA40" s="1163"/>
      <c r="AB40" s="1163"/>
      <c r="AC40" s="1163"/>
      <c r="AD40" s="1163"/>
      <c r="AE40" s="1163"/>
      <c r="AF40" s="1163"/>
      <c r="AG40" s="1163"/>
      <c r="AH40" s="1164"/>
      <c r="AI40" s="999" t="s">
        <v>810</v>
      </c>
      <c r="AJ40" s="534"/>
      <c r="AK40" s="534"/>
      <c r="AL40" s="534"/>
      <c r="AM40" s="534"/>
      <c r="AN40" s="534"/>
      <c r="AO40" s="534"/>
      <c r="AP40" s="534"/>
      <c r="AQ40" s="534" t="s">
        <v>449</v>
      </c>
      <c r="AR40" s="534"/>
      <c r="AS40" s="534"/>
      <c r="AT40" s="534"/>
      <c r="AU40" s="534"/>
      <c r="AV40" s="1160"/>
      <c r="AW40" s="1160"/>
      <c r="AX40" s="1160"/>
      <c r="AY40" s="1160"/>
      <c r="AZ40" s="1160"/>
      <c r="BA40" s="1160"/>
      <c r="BB40" s="1160"/>
      <c r="BC40" s="1160"/>
      <c r="BD40" s="1160"/>
      <c r="BE40" s="1160"/>
      <c r="BF40" s="1160"/>
      <c r="BG40" s="1160"/>
      <c r="BH40" s="1160"/>
      <c r="BI40" s="1160" t="s">
        <v>491</v>
      </c>
      <c r="BJ40" s="1160"/>
      <c r="BK40" s="1160"/>
      <c r="BL40" s="1160"/>
      <c r="BM40" s="1160"/>
      <c r="BN40" s="1160"/>
      <c r="BO40" s="1160"/>
      <c r="BP40" s="1160"/>
      <c r="BQ40" s="1160"/>
      <c r="BR40" s="1160"/>
      <c r="BS40" s="1160"/>
      <c r="BT40" s="1160"/>
      <c r="BU40" s="1160"/>
      <c r="BV40" s="1160"/>
      <c r="BW40" s="1160"/>
      <c r="BX40" s="1160"/>
      <c r="BY40" s="1160"/>
      <c r="BZ40" s="1160"/>
      <c r="CA40" s="1160"/>
      <c r="CB40" s="1160"/>
      <c r="CC40" s="1160"/>
      <c r="CD40" s="1160"/>
      <c r="CE40" s="1160"/>
      <c r="CF40" s="1160"/>
      <c r="CG40" s="1160"/>
      <c r="CH40" s="1160"/>
      <c r="CI40" s="1160"/>
      <c r="CJ40" s="1160"/>
      <c r="CK40" s="1160"/>
      <c r="CL40" s="1160"/>
      <c r="CM40" s="1160"/>
      <c r="CN40" s="1160"/>
      <c r="CO40" s="1160"/>
      <c r="CP40" s="1160"/>
      <c r="CQ40" s="1160"/>
      <c r="CR40" s="1160"/>
      <c r="CS40" s="1160"/>
      <c r="CT40" s="1160"/>
      <c r="CU40" s="1161"/>
    </row>
    <row r="41" spans="1:99" s="1" customFormat="1" ht="13.5">
      <c r="A41" s="1162" t="s">
        <v>811</v>
      </c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4"/>
      <c r="AI41" s="999" t="s">
        <v>812</v>
      </c>
      <c r="AJ41" s="534"/>
      <c r="AK41" s="534"/>
      <c r="AL41" s="534"/>
      <c r="AM41" s="534"/>
      <c r="AN41" s="534"/>
      <c r="AO41" s="534"/>
      <c r="AP41" s="534"/>
      <c r="AQ41" s="534" t="s">
        <v>450</v>
      </c>
      <c r="AR41" s="534"/>
      <c r="AS41" s="534"/>
      <c r="AT41" s="534"/>
      <c r="AU41" s="534"/>
      <c r="AV41" s="1160"/>
      <c r="AW41" s="1160"/>
      <c r="AX41" s="1160"/>
      <c r="AY41" s="1160"/>
      <c r="AZ41" s="1160"/>
      <c r="BA41" s="1160"/>
      <c r="BB41" s="1160"/>
      <c r="BC41" s="1160"/>
      <c r="BD41" s="1160"/>
      <c r="BE41" s="1160"/>
      <c r="BF41" s="1160"/>
      <c r="BG41" s="1160"/>
      <c r="BH41" s="1160"/>
      <c r="BI41" s="1160"/>
      <c r="BJ41" s="1160"/>
      <c r="BK41" s="1160"/>
      <c r="BL41" s="1160"/>
      <c r="BM41" s="1160"/>
      <c r="BN41" s="1160"/>
      <c r="BO41" s="1160"/>
      <c r="BP41" s="1160"/>
      <c r="BQ41" s="1160"/>
      <c r="BR41" s="1160"/>
      <c r="BS41" s="1160"/>
      <c r="BT41" s="1160"/>
      <c r="BU41" s="1160"/>
      <c r="BV41" s="1160"/>
      <c r="BW41" s="1160"/>
      <c r="BX41" s="1160"/>
      <c r="BY41" s="1160"/>
      <c r="BZ41" s="1160"/>
      <c r="CA41" s="1160"/>
      <c r="CB41" s="1160"/>
      <c r="CC41" s="1160"/>
      <c r="CD41" s="1160"/>
      <c r="CE41" s="1160"/>
      <c r="CF41" s="1160"/>
      <c r="CG41" s="1160"/>
      <c r="CH41" s="1160"/>
      <c r="CI41" s="1160"/>
      <c r="CJ41" s="1160"/>
      <c r="CK41" s="1160"/>
      <c r="CL41" s="1160"/>
      <c r="CM41" s="1160"/>
      <c r="CN41" s="1160"/>
      <c r="CO41" s="1160"/>
      <c r="CP41" s="1160"/>
      <c r="CQ41" s="1160"/>
      <c r="CR41" s="1160"/>
      <c r="CS41" s="1160"/>
      <c r="CT41" s="1160"/>
      <c r="CU41" s="1161"/>
    </row>
    <row r="42" spans="1:99" s="1" customFormat="1" ht="12.75">
      <c r="A42" s="1167" t="s">
        <v>813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8"/>
      <c r="AH42" s="1169"/>
      <c r="AI42" s="999" t="s">
        <v>814</v>
      </c>
      <c r="AJ42" s="534"/>
      <c r="AK42" s="534"/>
      <c r="AL42" s="534"/>
      <c r="AM42" s="534"/>
      <c r="AN42" s="534"/>
      <c r="AO42" s="534"/>
      <c r="AP42" s="534"/>
      <c r="AQ42" s="534" t="s">
        <v>451</v>
      </c>
      <c r="AR42" s="534"/>
      <c r="AS42" s="534"/>
      <c r="AT42" s="534"/>
      <c r="AU42" s="534"/>
      <c r="AV42" s="1160"/>
      <c r="AW42" s="1160"/>
      <c r="AX42" s="1160"/>
      <c r="AY42" s="1160"/>
      <c r="AZ42" s="1160"/>
      <c r="BA42" s="1160"/>
      <c r="BB42" s="1160"/>
      <c r="BC42" s="1160"/>
      <c r="BD42" s="1160"/>
      <c r="BE42" s="1160"/>
      <c r="BF42" s="1160"/>
      <c r="BG42" s="1160"/>
      <c r="BH42" s="1160"/>
      <c r="BI42" s="1160"/>
      <c r="BJ42" s="1160"/>
      <c r="BK42" s="1160"/>
      <c r="BL42" s="1160"/>
      <c r="BM42" s="1160"/>
      <c r="BN42" s="1160"/>
      <c r="BO42" s="1160"/>
      <c r="BP42" s="1160"/>
      <c r="BQ42" s="1160"/>
      <c r="BR42" s="1160"/>
      <c r="BS42" s="1160"/>
      <c r="BT42" s="1160"/>
      <c r="BU42" s="1160"/>
      <c r="BV42" s="1160"/>
      <c r="BW42" s="1160"/>
      <c r="BX42" s="1160"/>
      <c r="BY42" s="1160"/>
      <c r="BZ42" s="1160"/>
      <c r="CA42" s="1160"/>
      <c r="CB42" s="1160"/>
      <c r="CC42" s="1160"/>
      <c r="CD42" s="1160"/>
      <c r="CE42" s="1160"/>
      <c r="CF42" s="1160"/>
      <c r="CG42" s="1160"/>
      <c r="CH42" s="1160"/>
      <c r="CI42" s="1160"/>
      <c r="CJ42" s="1160"/>
      <c r="CK42" s="1160"/>
      <c r="CL42" s="1160"/>
      <c r="CM42" s="1160"/>
      <c r="CN42" s="1160"/>
      <c r="CO42" s="1160"/>
      <c r="CP42" s="1160"/>
      <c r="CQ42" s="1160"/>
      <c r="CR42" s="1160"/>
      <c r="CS42" s="1160"/>
      <c r="CT42" s="1160"/>
      <c r="CU42" s="1161"/>
    </row>
    <row r="43" spans="1:99" s="1" customFormat="1" ht="13.5">
      <c r="A43" s="1172" t="s">
        <v>671</v>
      </c>
      <c r="B43" s="1173"/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4"/>
      <c r="AI43" s="999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1160"/>
      <c r="AW43" s="1160"/>
      <c r="AX43" s="1160"/>
      <c r="AY43" s="1160"/>
      <c r="AZ43" s="1160"/>
      <c r="BA43" s="1160"/>
      <c r="BB43" s="1160"/>
      <c r="BC43" s="1160"/>
      <c r="BD43" s="1160"/>
      <c r="BE43" s="1160"/>
      <c r="BF43" s="1160"/>
      <c r="BG43" s="1160"/>
      <c r="BH43" s="1160"/>
      <c r="BI43" s="1160"/>
      <c r="BJ43" s="1160"/>
      <c r="BK43" s="1160"/>
      <c r="BL43" s="1160"/>
      <c r="BM43" s="1160"/>
      <c r="BN43" s="1160"/>
      <c r="BO43" s="1160"/>
      <c r="BP43" s="1160"/>
      <c r="BQ43" s="1160"/>
      <c r="BR43" s="1160"/>
      <c r="BS43" s="1160"/>
      <c r="BT43" s="1160"/>
      <c r="BU43" s="1160"/>
      <c r="BV43" s="1160"/>
      <c r="BW43" s="1160"/>
      <c r="BX43" s="1160"/>
      <c r="BY43" s="1160"/>
      <c r="BZ43" s="1160"/>
      <c r="CA43" s="1160"/>
      <c r="CB43" s="1160"/>
      <c r="CC43" s="1160"/>
      <c r="CD43" s="1160"/>
      <c r="CE43" s="1160"/>
      <c r="CF43" s="1160"/>
      <c r="CG43" s="1160"/>
      <c r="CH43" s="1160"/>
      <c r="CI43" s="1160"/>
      <c r="CJ43" s="1160"/>
      <c r="CK43" s="1160"/>
      <c r="CL43" s="1160"/>
      <c r="CM43" s="1160"/>
      <c r="CN43" s="1160"/>
      <c r="CO43" s="1160"/>
      <c r="CP43" s="1160"/>
      <c r="CQ43" s="1160"/>
      <c r="CR43" s="1160"/>
      <c r="CS43" s="1160"/>
      <c r="CT43" s="1160"/>
      <c r="CU43" s="1161"/>
    </row>
    <row r="44" spans="1:99" s="1" customFormat="1" ht="12.75">
      <c r="A44" s="1112" t="s">
        <v>815</v>
      </c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4"/>
      <c r="AI44" s="999" t="s">
        <v>816</v>
      </c>
      <c r="AJ44" s="534"/>
      <c r="AK44" s="534"/>
      <c r="AL44" s="534"/>
      <c r="AM44" s="534"/>
      <c r="AN44" s="534"/>
      <c r="AO44" s="534"/>
      <c r="AP44" s="534"/>
      <c r="AQ44" s="534" t="s">
        <v>497</v>
      </c>
      <c r="AR44" s="534"/>
      <c r="AS44" s="534"/>
      <c r="AT44" s="534"/>
      <c r="AU44" s="534"/>
      <c r="AV44" s="1160"/>
      <c r="AW44" s="1160"/>
      <c r="AX44" s="1160"/>
      <c r="AY44" s="1160"/>
      <c r="AZ44" s="1160"/>
      <c r="BA44" s="1160"/>
      <c r="BB44" s="1160"/>
      <c r="BC44" s="1160"/>
      <c r="BD44" s="1160"/>
      <c r="BE44" s="1160"/>
      <c r="BF44" s="1160"/>
      <c r="BG44" s="1160"/>
      <c r="BH44" s="1160"/>
      <c r="BI44" s="1160"/>
      <c r="BJ44" s="1160"/>
      <c r="BK44" s="1160"/>
      <c r="BL44" s="1160"/>
      <c r="BM44" s="1160"/>
      <c r="BN44" s="1160"/>
      <c r="BO44" s="1160"/>
      <c r="BP44" s="1160"/>
      <c r="BQ44" s="1160"/>
      <c r="BR44" s="1160"/>
      <c r="BS44" s="1160"/>
      <c r="BT44" s="1160"/>
      <c r="BU44" s="1160"/>
      <c r="BV44" s="1160"/>
      <c r="BW44" s="1160"/>
      <c r="BX44" s="1160"/>
      <c r="BY44" s="1160"/>
      <c r="BZ44" s="1160"/>
      <c r="CA44" s="1160"/>
      <c r="CB44" s="1160"/>
      <c r="CC44" s="1160"/>
      <c r="CD44" s="1160"/>
      <c r="CE44" s="1160"/>
      <c r="CF44" s="1160"/>
      <c r="CG44" s="1160"/>
      <c r="CH44" s="1160"/>
      <c r="CI44" s="1160"/>
      <c r="CJ44" s="1160"/>
      <c r="CK44" s="1160"/>
      <c r="CL44" s="1160"/>
      <c r="CM44" s="1160"/>
      <c r="CN44" s="1160"/>
      <c r="CO44" s="1160"/>
      <c r="CP44" s="1160"/>
      <c r="CQ44" s="1160"/>
      <c r="CR44" s="1160"/>
      <c r="CS44" s="1160"/>
      <c r="CT44" s="1160"/>
      <c r="CU44" s="1161"/>
    </row>
    <row r="45" spans="1:99" s="1" customFormat="1" ht="12.75">
      <c r="A45" s="1112" t="s">
        <v>818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4"/>
      <c r="AI45" s="999" t="s">
        <v>817</v>
      </c>
      <c r="AJ45" s="534"/>
      <c r="AK45" s="534"/>
      <c r="AL45" s="534"/>
      <c r="AM45" s="534"/>
      <c r="AN45" s="534"/>
      <c r="AO45" s="534"/>
      <c r="AP45" s="534"/>
      <c r="AQ45" s="534" t="s">
        <v>496</v>
      </c>
      <c r="AR45" s="534"/>
      <c r="AS45" s="534"/>
      <c r="AT45" s="534"/>
      <c r="AU45" s="534"/>
      <c r="AV45" s="1160"/>
      <c r="AW45" s="1160"/>
      <c r="AX45" s="1160"/>
      <c r="AY45" s="1160"/>
      <c r="AZ45" s="1160"/>
      <c r="BA45" s="1160"/>
      <c r="BB45" s="1160"/>
      <c r="BC45" s="1160"/>
      <c r="BD45" s="1160"/>
      <c r="BE45" s="1160"/>
      <c r="BF45" s="1160"/>
      <c r="BG45" s="1160"/>
      <c r="BH45" s="1160"/>
      <c r="BI45" s="1160"/>
      <c r="BJ45" s="1160"/>
      <c r="BK45" s="1160"/>
      <c r="BL45" s="1160"/>
      <c r="BM45" s="1160"/>
      <c r="BN45" s="1160"/>
      <c r="BO45" s="1160"/>
      <c r="BP45" s="1160"/>
      <c r="BQ45" s="1160"/>
      <c r="BR45" s="1160"/>
      <c r="BS45" s="1160"/>
      <c r="BT45" s="1160"/>
      <c r="BU45" s="1160"/>
      <c r="BV45" s="1160"/>
      <c r="BW45" s="1160"/>
      <c r="BX45" s="1160"/>
      <c r="BY45" s="1160"/>
      <c r="BZ45" s="1160"/>
      <c r="CA45" s="1160"/>
      <c r="CB45" s="1160"/>
      <c r="CC45" s="1160"/>
      <c r="CD45" s="1160"/>
      <c r="CE45" s="1160"/>
      <c r="CF45" s="1160"/>
      <c r="CG45" s="1160"/>
      <c r="CH45" s="1160"/>
      <c r="CI45" s="1160"/>
      <c r="CJ45" s="1160"/>
      <c r="CK45" s="1160"/>
      <c r="CL45" s="1160"/>
      <c r="CM45" s="1160"/>
      <c r="CN45" s="1160"/>
      <c r="CO45" s="1160"/>
      <c r="CP45" s="1160"/>
      <c r="CQ45" s="1160"/>
      <c r="CR45" s="1160"/>
      <c r="CS45" s="1160"/>
      <c r="CT45" s="1160"/>
      <c r="CU45" s="1161"/>
    </row>
    <row r="46" spans="1:99" s="1" customFormat="1" ht="12.75">
      <c r="A46" s="1112" t="s">
        <v>494</v>
      </c>
      <c r="B46" s="1113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4"/>
      <c r="AI46" s="999" t="s">
        <v>819</v>
      </c>
      <c r="AJ46" s="534"/>
      <c r="AK46" s="534"/>
      <c r="AL46" s="534"/>
      <c r="AM46" s="534"/>
      <c r="AN46" s="534"/>
      <c r="AO46" s="534"/>
      <c r="AP46" s="534"/>
      <c r="AQ46" s="534" t="s">
        <v>495</v>
      </c>
      <c r="AR46" s="534"/>
      <c r="AS46" s="534"/>
      <c r="AT46" s="534"/>
      <c r="AU46" s="534"/>
      <c r="AV46" s="1160"/>
      <c r="AW46" s="1160"/>
      <c r="AX46" s="1160"/>
      <c r="AY46" s="1160"/>
      <c r="AZ46" s="1160"/>
      <c r="BA46" s="1160"/>
      <c r="BB46" s="1160"/>
      <c r="BC46" s="1160"/>
      <c r="BD46" s="1160"/>
      <c r="BE46" s="1160"/>
      <c r="BF46" s="1160"/>
      <c r="BG46" s="1160"/>
      <c r="BH46" s="1160"/>
      <c r="BI46" s="1160"/>
      <c r="BJ46" s="1160"/>
      <c r="BK46" s="1160"/>
      <c r="BL46" s="1160"/>
      <c r="BM46" s="1160"/>
      <c r="BN46" s="1160"/>
      <c r="BO46" s="1160"/>
      <c r="BP46" s="1160"/>
      <c r="BQ46" s="1160"/>
      <c r="BR46" s="1160"/>
      <c r="BS46" s="1160"/>
      <c r="BT46" s="1160"/>
      <c r="BU46" s="1160"/>
      <c r="BV46" s="1160"/>
      <c r="BW46" s="1160"/>
      <c r="BX46" s="1160"/>
      <c r="BY46" s="1160"/>
      <c r="BZ46" s="1160"/>
      <c r="CA46" s="1160"/>
      <c r="CB46" s="1160"/>
      <c r="CC46" s="1160"/>
      <c r="CD46" s="1160"/>
      <c r="CE46" s="1160"/>
      <c r="CF46" s="1160"/>
      <c r="CG46" s="1160"/>
      <c r="CH46" s="1160"/>
      <c r="CI46" s="1160"/>
      <c r="CJ46" s="1160"/>
      <c r="CK46" s="1160"/>
      <c r="CL46" s="1160"/>
      <c r="CM46" s="1160"/>
      <c r="CN46" s="1160"/>
      <c r="CO46" s="1160"/>
      <c r="CP46" s="1160"/>
      <c r="CQ46" s="1160"/>
      <c r="CR46" s="1160"/>
      <c r="CS46" s="1160"/>
      <c r="CT46" s="1160"/>
      <c r="CU46" s="1161"/>
    </row>
    <row r="47" spans="1:99" s="1" customFormat="1" ht="13.5">
      <c r="A47" s="1162" t="s">
        <v>820</v>
      </c>
      <c r="B47" s="1163"/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  <c r="U47" s="1163"/>
      <c r="V47" s="1163"/>
      <c r="W47" s="1163"/>
      <c r="X47" s="1163"/>
      <c r="Y47" s="1163"/>
      <c r="Z47" s="1163"/>
      <c r="AA47" s="1163"/>
      <c r="AB47" s="1163"/>
      <c r="AC47" s="1163"/>
      <c r="AD47" s="1163"/>
      <c r="AE47" s="1163"/>
      <c r="AF47" s="1163"/>
      <c r="AG47" s="1163"/>
      <c r="AH47" s="1164"/>
      <c r="AI47" s="999" t="s">
        <v>821</v>
      </c>
      <c r="AJ47" s="534"/>
      <c r="AK47" s="534"/>
      <c r="AL47" s="534"/>
      <c r="AM47" s="534"/>
      <c r="AN47" s="534"/>
      <c r="AO47" s="534"/>
      <c r="AP47" s="534"/>
      <c r="AQ47" s="534" t="s">
        <v>452</v>
      </c>
      <c r="AR47" s="534"/>
      <c r="AS47" s="534"/>
      <c r="AT47" s="534"/>
      <c r="AU47" s="534"/>
      <c r="AV47" s="1160"/>
      <c r="AW47" s="1160"/>
      <c r="AX47" s="1160"/>
      <c r="AY47" s="1160"/>
      <c r="AZ47" s="1160"/>
      <c r="BA47" s="1160"/>
      <c r="BB47" s="1160"/>
      <c r="BC47" s="1160"/>
      <c r="BD47" s="1160"/>
      <c r="BE47" s="1160"/>
      <c r="BF47" s="1160"/>
      <c r="BG47" s="1160"/>
      <c r="BH47" s="1160"/>
      <c r="BI47" s="1160"/>
      <c r="BJ47" s="1160"/>
      <c r="BK47" s="1160"/>
      <c r="BL47" s="1160"/>
      <c r="BM47" s="1160"/>
      <c r="BN47" s="1160"/>
      <c r="BO47" s="1160"/>
      <c r="BP47" s="1160"/>
      <c r="BQ47" s="1160"/>
      <c r="BR47" s="1160"/>
      <c r="BS47" s="1160"/>
      <c r="BT47" s="1160"/>
      <c r="BU47" s="1160"/>
      <c r="BV47" s="1160"/>
      <c r="BW47" s="1160"/>
      <c r="BX47" s="1160"/>
      <c r="BY47" s="1160"/>
      <c r="BZ47" s="1160"/>
      <c r="CA47" s="1160"/>
      <c r="CB47" s="1160"/>
      <c r="CC47" s="1160"/>
      <c r="CD47" s="1160"/>
      <c r="CE47" s="1160"/>
      <c r="CF47" s="1160"/>
      <c r="CG47" s="1160"/>
      <c r="CH47" s="1160"/>
      <c r="CI47" s="1160"/>
      <c r="CJ47" s="1160"/>
      <c r="CK47" s="1160"/>
      <c r="CL47" s="1160"/>
      <c r="CM47" s="1160"/>
      <c r="CN47" s="1160"/>
      <c r="CO47" s="1160"/>
      <c r="CP47" s="1160"/>
      <c r="CQ47" s="1160"/>
      <c r="CR47" s="1160"/>
      <c r="CS47" s="1160"/>
      <c r="CT47" s="1160"/>
      <c r="CU47" s="1161"/>
    </row>
    <row r="48" spans="1:99" s="1" customFormat="1" ht="12.75">
      <c r="A48" s="1167" t="s">
        <v>498</v>
      </c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  <c r="AI48" s="999" t="s">
        <v>822</v>
      </c>
      <c r="AJ48" s="534"/>
      <c r="AK48" s="534"/>
      <c r="AL48" s="534"/>
      <c r="AM48" s="534"/>
      <c r="AN48" s="534"/>
      <c r="AO48" s="534"/>
      <c r="AP48" s="534"/>
      <c r="AQ48" s="534" t="s">
        <v>499</v>
      </c>
      <c r="AR48" s="534"/>
      <c r="AS48" s="534"/>
      <c r="AT48" s="534"/>
      <c r="AU48" s="534"/>
      <c r="AV48" s="1170">
        <f>182.95+48147.65</f>
        <v>48330.6</v>
      </c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>
        <f>550+119168.68</f>
        <v>119718.68</v>
      </c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>
        <f>AV48+BI48-CI48</f>
        <v>111215.79000000001</v>
      </c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>
        <f>182.95+56650.54</f>
        <v>56833.49</v>
      </c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1"/>
    </row>
    <row r="49" spans="1:99" s="1" customFormat="1" ht="13.5">
      <c r="A49" s="1172" t="s">
        <v>823</v>
      </c>
      <c r="B49" s="1173"/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3"/>
      <c r="AH49" s="1174"/>
      <c r="AI49" s="999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1"/>
    </row>
    <row r="50" spans="1:99" s="1" customFormat="1" ht="13.5">
      <c r="A50" s="1162" t="s">
        <v>1056</v>
      </c>
      <c r="B50" s="1163"/>
      <c r="C50" s="1163"/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163"/>
      <c r="O50" s="1163"/>
      <c r="P50" s="1163"/>
      <c r="Q50" s="1163"/>
      <c r="R50" s="1163"/>
      <c r="S50" s="1163"/>
      <c r="T50" s="1163"/>
      <c r="U50" s="1163"/>
      <c r="V50" s="1163"/>
      <c r="W50" s="1163"/>
      <c r="X50" s="1163"/>
      <c r="Y50" s="1163"/>
      <c r="Z50" s="1163"/>
      <c r="AA50" s="1163"/>
      <c r="AB50" s="1163"/>
      <c r="AC50" s="1163"/>
      <c r="AD50" s="1163"/>
      <c r="AE50" s="1163"/>
      <c r="AF50" s="1163"/>
      <c r="AG50" s="1163"/>
      <c r="AH50" s="1164"/>
      <c r="AI50" s="999" t="s">
        <v>824</v>
      </c>
      <c r="AJ50" s="534"/>
      <c r="AK50" s="534"/>
      <c r="AL50" s="534"/>
      <c r="AM50" s="534"/>
      <c r="AN50" s="534"/>
      <c r="AO50" s="534"/>
      <c r="AP50" s="534"/>
      <c r="AQ50" s="534" t="s">
        <v>500</v>
      </c>
      <c r="AR50" s="534"/>
      <c r="AS50" s="534"/>
      <c r="AT50" s="534"/>
      <c r="AU50" s="534"/>
      <c r="AV50" s="1160"/>
      <c r="AW50" s="1160"/>
      <c r="AX50" s="1160"/>
      <c r="AY50" s="1160"/>
      <c r="AZ50" s="1160"/>
      <c r="BA50" s="1160"/>
      <c r="BB50" s="1160"/>
      <c r="BC50" s="1160"/>
      <c r="BD50" s="1160"/>
      <c r="BE50" s="1160"/>
      <c r="BF50" s="1160"/>
      <c r="BG50" s="1160"/>
      <c r="BH50" s="1160"/>
      <c r="BI50" s="1160"/>
      <c r="BJ50" s="1160"/>
      <c r="BK50" s="1160"/>
      <c r="BL50" s="1160"/>
      <c r="BM50" s="1160"/>
      <c r="BN50" s="1160"/>
      <c r="BO50" s="1160"/>
      <c r="BP50" s="1160"/>
      <c r="BQ50" s="1160"/>
      <c r="BR50" s="1160"/>
      <c r="BS50" s="1160"/>
      <c r="BT50" s="1160"/>
      <c r="BU50" s="1160"/>
      <c r="BV50" s="1160"/>
      <c r="BW50" s="1160"/>
      <c r="BX50" s="1160"/>
      <c r="BY50" s="1160"/>
      <c r="BZ50" s="1160"/>
      <c r="CA50" s="1160"/>
      <c r="CB50" s="1160"/>
      <c r="CC50" s="1160"/>
      <c r="CD50" s="1160"/>
      <c r="CE50" s="1160"/>
      <c r="CF50" s="1160"/>
      <c r="CG50" s="1160"/>
      <c r="CH50" s="1160"/>
      <c r="CI50" s="1160"/>
      <c r="CJ50" s="1160"/>
      <c r="CK50" s="1160"/>
      <c r="CL50" s="1160"/>
      <c r="CM50" s="1160"/>
      <c r="CN50" s="1160"/>
      <c r="CO50" s="1160"/>
      <c r="CP50" s="1160"/>
      <c r="CQ50" s="1160"/>
      <c r="CR50" s="1160"/>
      <c r="CS50" s="1160"/>
      <c r="CT50" s="1160"/>
      <c r="CU50" s="1161"/>
    </row>
    <row r="51" spans="1:99" s="1" customFormat="1" ht="14.25" thickBot="1">
      <c r="A51" s="1162" t="s">
        <v>501</v>
      </c>
      <c r="B51" s="1163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1163"/>
      <c r="N51" s="1163"/>
      <c r="O51" s="1163"/>
      <c r="P51" s="1163"/>
      <c r="Q51" s="1163"/>
      <c r="R51" s="1163"/>
      <c r="S51" s="1163"/>
      <c r="T51" s="1163"/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1022" t="s">
        <v>825</v>
      </c>
      <c r="AJ51" s="1023"/>
      <c r="AK51" s="1023"/>
      <c r="AL51" s="1023"/>
      <c r="AM51" s="1023"/>
      <c r="AN51" s="1023"/>
      <c r="AO51" s="1023"/>
      <c r="AP51" s="1023"/>
      <c r="AQ51" s="1023" t="s">
        <v>453</v>
      </c>
      <c r="AR51" s="1023"/>
      <c r="AS51" s="1023"/>
      <c r="AT51" s="1023"/>
      <c r="AU51" s="1023"/>
      <c r="AV51" s="1165"/>
      <c r="AW51" s="1165"/>
      <c r="AX51" s="1165"/>
      <c r="AY51" s="1165"/>
      <c r="AZ51" s="1165"/>
      <c r="BA51" s="1165"/>
      <c r="BB51" s="1165"/>
      <c r="BC51" s="1165"/>
      <c r="BD51" s="1165"/>
      <c r="BE51" s="1165"/>
      <c r="BF51" s="1165"/>
      <c r="BG51" s="1165"/>
      <c r="BH51" s="1165"/>
      <c r="BI51" s="1165"/>
      <c r="BJ51" s="1165"/>
      <c r="BK51" s="1165"/>
      <c r="BL51" s="1165"/>
      <c r="BM51" s="1165"/>
      <c r="BN51" s="1165"/>
      <c r="BO51" s="1165"/>
      <c r="BP51" s="1165"/>
      <c r="BQ51" s="1165"/>
      <c r="BR51" s="1165"/>
      <c r="BS51" s="1165"/>
      <c r="BT51" s="1165"/>
      <c r="BU51" s="1165"/>
      <c r="BV51" s="1165"/>
      <c r="BW51" s="1165"/>
      <c r="BX51" s="1165"/>
      <c r="BY51" s="1165"/>
      <c r="BZ51" s="1165"/>
      <c r="CA51" s="1165"/>
      <c r="CB51" s="1165"/>
      <c r="CC51" s="1165"/>
      <c r="CD51" s="1165"/>
      <c r="CE51" s="1165"/>
      <c r="CF51" s="1165"/>
      <c r="CG51" s="1165"/>
      <c r="CH51" s="1165"/>
      <c r="CI51" s="1165"/>
      <c r="CJ51" s="1165"/>
      <c r="CK51" s="1165"/>
      <c r="CL51" s="1165"/>
      <c r="CM51" s="1165"/>
      <c r="CN51" s="1165"/>
      <c r="CO51" s="1165"/>
      <c r="CP51" s="1165"/>
      <c r="CQ51" s="1165"/>
      <c r="CR51" s="1165"/>
      <c r="CS51" s="1165"/>
      <c r="CT51" s="1165"/>
      <c r="CU51" s="1166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826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144" t="s">
        <v>827</v>
      </c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1144"/>
      <c r="AD55" s="1144"/>
      <c r="AE55" s="1144"/>
      <c r="AF55" s="1144"/>
      <c r="AG55" s="1144"/>
      <c r="AH55" s="1144"/>
      <c r="AI55" s="1144"/>
      <c r="AJ55" s="1144"/>
      <c r="AK55" s="1144"/>
      <c r="AL55" s="1144"/>
      <c r="AM55" s="1144"/>
      <c r="AN55" s="1144"/>
      <c r="AO55" s="1144"/>
      <c r="AP55" s="1144"/>
      <c r="AQ55" s="1144"/>
      <c r="AR55" s="1144"/>
      <c r="AS55" s="1144"/>
      <c r="AT55" s="1144"/>
      <c r="AU55" s="1144"/>
      <c r="AV55" s="1144"/>
      <c r="AW55" s="1144"/>
      <c r="AX55" s="1144"/>
      <c r="AY55" s="1144"/>
      <c r="AZ55" s="1144"/>
      <c r="BA55" s="1144"/>
      <c r="BB55" s="1144"/>
      <c r="BC55" s="1144"/>
      <c r="BD55" s="1144"/>
      <c r="BE55" s="1144"/>
      <c r="BF55" s="1144"/>
      <c r="BG55" s="1144"/>
      <c r="BH55" s="1144"/>
      <c r="BI55" s="1144"/>
      <c r="BJ55" s="1144"/>
      <c r="BK55" s="1144"/>
      <c r="BL55" s="1144"/>
      <c r="BM55" s="1144"/>
      <c r="BN55" s="1144"/>
      <c r="BO55" s="1144"/>
      <c r="BP55" s="1144"/>
      <c r="BQ55" s="1144"/>
      <c r="BR55" s="1144"/>
      <c r="BS55" s="1144"/>
      <c r="BT55" s="1144"/>
      <c r="BU55" s="1144"/>
      <c r="BV55" s="1144"/>
      <c r="BW55" s="1144"/>
      <c r="BX55" s="1144"/>
      <c r="BY55" s="1144"/>
      <c r="BZ55" s="1144"/>
      <c r="CA55" s="1144"/>
      <c r="CB55" s="1144"/>
      <c r="CC55" s="1144"/>
      <c r="CD55" s="1144"/>
      <c r="CE55" s="1144"/>
      <c r="CF55" s="1144"/>
      <c r="CG55" s="1144"/>
      <c r="CH55" s="1144"/>
      <c r="CI55" s="1144"/>
      <c r="CJ55" s="1144"/>
      <c r="CK55" s="1144"/>
      <c r="CL55" s="1144"/>
      <c r="CM55" s="1144"/>
      <c r="CN55" s="1144"/>
      <c r="CO55" s="1144"/>
      <c r="CP55" s="1144"/>
      <c r="CQ55" s="1144"/>
      <c r="CR55" s="1144"/>
      <c r="CS55" s="1144"/>
      <c r="CT55" s="1144"/>
      <c r="CU55" s="1144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145" t="s">
        <v>769</v>
      </c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5"/>
      <c r="AM57" s="1145"/>
      <c r="AN57" s="1145"/>
      <c r="AO57" s="1145"/>
      <c r="AP57" s="1128"/>
      <c r="AQ57" s="1130" t="s">
        <v>392</v>
      </c>
      <c r="AR57" s="1130"/>
      <c r="AS57" s="1130"/>
      <c r="AT57" s="1130"/>
      <c r="AU57" s="1130"/>
      <c r="AV57" s="1130" t="s">
        <v>770</v>
      </c>
      <c r="AW57" s="1130"/>
      <c r="AX57" s="1130"/>
      <c r="AY57" s="1130"/>
      <c r="AZ57" s="1130"/>
      <c r="BA57" s="1130"/>
      <c r="BB57" s="1130"/>
      <c r="BC57" s="1130"/>
      <c r="BD57" s="1130"/>
      <c r="BE57" s="1130"/>
      <c r="BF57" s="1130"/>
      <c r="BG57" s="1130"/>
      <c r="BH57" s="1130"/>
      <c r="BI57" s="1130" t="s">
        <v>771</v>
      </c>
      <c r="BJ57" s="1130"/>
      <c r="BK57" s="1130"/>
      <c r="BL57" s="1130"/>
      <c r="BM57" s="1130"/>
      <c r="BN57" s="1130"/>
      <c r="BO57" s="1130"/>
      <c r="BP57" s="1130"/>
      <c r="BQ57" s="1130"/>
      <c r="BR57" s="1130"/>
      <c r="BS57" s="1130"/>
      <c r="BT57" s="1130"/>
      <c r="BU57" s="1130"/>
      <c r="BV57" s="1130" t="s">
        <v>773</v>
      </c>
      <c r="BW57" s="1130"/>
      <c r="BX57" s="1130"/>
      <c r="BY57" s="1130"/>
      <c r="BZ57" s="1130"/>
      <c r="CA57" s="1130"/>
      <c r="CB57" s="1130"/>
      <c r="CC57" s="1130"/>
      <c r="CD57" s="1130"/>
      <c r="CE57" s="1130"/>
      <c r="CF57" s="1130"/>
      <c r="CG57" s="1130"/>
      <c r="CH57" s="1130"/>
      <c r="CI57" s="1130" t="s">
        <v>770</v>
      </c>
      <c r="CJ57" s="1130"/>
      <c r="CK57" s="1130"/>
      <c r="CL57" s="1130"/>
      <c r="CM57" s="1130"/>
      <c r="CN57" s="1130"/>
      <c r="CO57" s="1130"/>
      <c r="CP57" s="1130"/>
      <c r="CQ57" s="1130"/>
      <c r="CR57" s="1130"/>
      <c r="CS57" s="1130"/>
      <c r="CT57" s="1130"/>
      <c r="CU57" s="1134"/>
    </row>
    <row r="58" spans="1:99" s="1" customFormat="1" ht="12.75">
      <c r="A58" s="1146" t="s">
        <v>747</v>
      </c>
      <c r="B58" s="1147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 t="s">
        <v>461</v>
      </c>
      <c r="AJ58" s="1147"/>
      <c r="AK58" s="1147"/>
      <c r="AL58" s="1147"/>
      <c r="AM58" s="1147"/>
      <c r="AN58" s="1147"/>
      <c r="AO58" s="1147"/>
      <c r="AP58" s="1147"/>
      <c r="AQ58" s="1147" t="s">
        <v>393</v>
      </c>
      <c r="AR58" s="1147"/>
      <c r="AS58" s="1147"/>
      <c r="AT58" s="1147"/>
      <c r="AU58" s="1147"/>
      <c r="AV58" s="1147" t="s">
        <v>512</v>
      </c>
      <c r="AW58" s="1147"/>
      <c r="AX58" s="1147"/>
      <c r="AY58" s="1147"/>
      <c r="AZ58" s="1147"/>
      <c r="BA58" s="1147"/>
      <c r="BB58" s="1147"/>
      <c r="BC58" s="1147"/>
      <c r="BD58" s="1147"/>
      <c r="BE58" s="1147"/>
      <c r="BF58" s="1147"/>
      <c r="BG58" s="1147"/>
      <c r="BH58" s="1147"/>
      <c r="BI58" s="1147" t="s">
        <v>772</v>
      </c>
      <c r="BJ58" s="1147"/>
      <c r="BK58" s="1147"/>
      <c r="BL58" s="1147"/>
      <c r="BM58" s="1147"/>
      <c r="BN58" s="1147"/>
      <c r="BO58" s="1147"/>
      <c r="BP58" s="1147"/>
      <c r="BQ58" s="1147"/>
      <c r="BR58" s="1147"/>
      <c r="BS58" s="1147"/>
      <c r="BT58" s="1147"/>
      <c r="BU58" s="1147"/>
      <c r="BV58" s="1147" t="s">
        <v>774</v>
      </c>
      <c r="BW58" s="1147"/>
      <c r="BX58" s="1147"/>
      <c r="BY58" s="1147"/>
      <c r="BZ58" s="1147"/>
      <c r="CA58" s="1147"/>
      <c r="CB58" s="1147"/>
      <c r="CC58" s="1147"/>
      <c r="CD58" s="1147"/>
      <c r="CE58" s="1147"/>
      <c r="CF58" s="1147"/>
      <c r="CG58" s="1147"/>
      <c r="CH58" s="1147"/>
      <c r="CI58" s="1147" t="s">
        <v>513</v>
      </c>
      <c r="CJ58" s="1147"/>
      <c r="CK58" s="1147"/>
      <c r="CL58" s="1147"/>
      <c r="CM58" s="1147"/>
      <c r="CN58" s="1147"/>
      <c r="CO58" s="1147"/>
      <c r="CP58" s="1147"/>
      <c r="CQ58" s="1147"/>
      <c r="CR58" s="1147"/>
      <c r="CS58" s="1147"/>
      <c r="CT58" s="1147"/>
      <c r="CU58" s="1148"/>
    </row>
    <row r="59" spans="1:99" s="1" customFormat="1" ht="13.5" thickBot="1">
      <c r="A59" s="1128">
        <v>1</v>
      </c>
      <c r="B59" s="1129"/>
      <c r="C59" s="1129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29"/>
      <c r="AB59" s="1129"/>
      <c r="AC59" s="1129"/>
      <c r="AD59" s="1129"/>
      <c r="AE59" s="1129"/>
      <c r="AF59" s="1129"/>
      <c r="AG59" s="1129"/>
      <c r="AH59" s="1129"/>
      <c r="AI59" s="1130">
        <v>2</v>
      </c>
      <c r="AJ59" s="1130"/>
      <c r="AK59" s="1130"/>
      <c r="AL59" s="1130"/>
      <c r="AM59" s="1130"/>
      <c r="AN59" s="1130"/>
      <c r="AO59" s="1130"/>
      <c r="AP59" s="1130"/>
      <c r="AQ59" s="1130">
        <v>3</v>
      </c>
      <c r="AR59" s="1130"/>
      <c r="AS59" s="1130"/>
      <c r="AT59" s="1130"/>
      <c r="AU59" s="1130"/>
      <c r="AV59" s="1130">
        <v>4</v>
      </c>
      <c r="AW59" s="1130"/>
      <c r="AX59" s="1130"/>
      <c r="AY59" s="1130"/>
      <c r="AZ59" s="1130"/>
      <c r="BA59" s="1130"/>
      <c r="BB59" s="1130"/>
      <c r="BC59" s="1130"/>
      <c r="BD59" s="1130"/>
      <c r="BE59" s="1130"/>
      <c r="BF59" s="1130"/>
      <c r="BG59" s="1130"/>
      <c r="BH59" s="1130"/>
      <c r="BI59" s="1130">
        <v>5</v>
      </c>
      <c r="BJ59" s="1130"/>
      <c r="BK59" s="1130"/>
      <c r="BL59" s="1130"/>
      <c r="BM59" s="1130"/>
      <c r="BN59" s="1130"/>
      <c r="BO59" s="1130"/>
      <c r="BP59" s="1130"/>
      <c r="BQ59" s="1130"/>
      <c r="BR59" s="1130"/>
      <c r="BS59" s="1130"/>
      <c r="BT59" s="1130"/>
      <c r="BU59" s="1130"/>
      <c r="BV59" s="1130">
        <v>6</v>
      </c>
      <c r="BW59" s="1130"/>
      <c r="BX59" s="1130"/>
      <c r="BY59" s="1130"/>
      <c r="BZ59" s="1130"/>
      <c r="CA59" s="1130"/>
      <c r="CB59" s="1130"/>
      <c r="CC59" s="1130"/>
      <c r="CD59" s="1130"/>
      <c r="CE59" s="1130"/>
      <c r="CF59" s="1130"/>
      <c r="CG59" s="1130"/>
      <c r="CH59" s="1130"/>
      <c r="CI59" s="1130">
        <v>7</v>
      </c>
      <c r="CJ59" s="1130"/>
      <c r="CK59" s="1130"/>
      <c r="CL59" s="1130"/>
      <c r="CM59" s="1130"/>
      <c r="CN59" s="1130"/>
      <c r="CO59" s="1130"/>
      <c r="CP59" s="1130"/>
      <c r="CQ59" s="1130"/>
      <c r="CR59" s="1130"/>
      <c r="CS59" s="1130"/>
      <c r="CT59" s="1130"/>
      <c r="CU59" s="1134"/>
    </row>
    <row r="60" spans="1:99" s="1" customFormat="1" ht="13.5">
      <c r="A60" s="1123" t="s">
        <v>828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1039" t="s">
        <v>778</v>
      </c>
      <c r="AJ60" s="1040"/>
      <c r="AK60" s="1040"/>
      <c r="AL60" s="1040"/>
      <c r="AM60" s="1040"/>
      <c r="AN60" s="1040"/>
      <c r="AO60" s="1040"/>
      <c r="AP60" s="1040"/>
      <c r="AQ60" s="1040" t="s">
        <v>509</v>
      </c>
      <c r="AR60" s="1040"/>
      <c r="AS60" s="1040"/>
      <c r="AT60" s="1040"/>
      <c r="AU60" s="1040"/>
      <c r="AV60" s="956">
        <f>AV12</f>
        <v>197253</v>
      </c>
      <c r="AW60" s="1159"/>
      <c r="AX60" s="1159"/>
      <c r="AY60" s="1159"/>
      <c r="AZ60" s="1159"/>
      <c r="BA60" s="1159"/>
      <c r="BB60" s="1159"/>
      <c r="BC60" s="1159"/>
      <c r="BD60" s="1159"/>
      <c r="BE60" s="1159"/>
      <c r="BF60" s="1159"/>
      <c r="BG60" s="1159"/>
      <c r="BH60" s="1159"/>
      <c r="BI60" s="956">
        <f>BI12</f>
        <v>0</v>
      </c>
      <c r="BJ60" s="1159"/>
      <c r="BK60" s="1159"/>
      <c r="BL60" s="1159"/>
      <c r="BM60" s="1159"/>
      <c r="BN60" s="1159"/>
      <c r="BO60" s="1159"/>
      <c r="BP60" s="1159"/>
      <c r="BQ60" s="1159"/>
      <c r="BR60" s="1159"/>
      <c r="BS60" s="1159"/>
      <c r="BT60" s="1159"/>
      <c r="BU60" s="1159"/>
      <c r="BV60" s="956">
        <f>BV12</f>
        <v>0</v>
      </c>
      <c r="BW60" s="1159"/>
      <c r="BX60" s="1159"/>
      <c r="BY60" s="1159"/>
      <c r="BZ60" s="1159"/>
      <c r="CA60" s="1159"/>
      <c r="CB60" s="1159"/>
      <c r="CC60" s="1159"/>
      <c r="CD60" s="1159"/>
      <c r="CE60" s="1159"/>
      <c r="CF60" s="1159"/>
      <c r="CG60" s="1159"/>
      <c r="CH60" s="1159"/>
      <c r="CI60" s="956">
        <f>CI12</f>
        <v>197253</v>
      </c>
      <c r="CJ60" s="1159"/>
      <c r="CK60" s="1159"/>
      <c r="CL60" s="1159"/>
      <c r="CM60" s="1159"/>
      <c r="CN60" s="1159"/>
      <c r="CO60" s="1159"/>
      <c r="CP60" s="1159"/>
      <c r="CQ60" s="1159"/>
      <c r="CR60" s="1159"/>
      <c r="CS60" s="1159"/>
      <c r="CT60" s="1159"/>
      <c r="CU60" s="1159"/>
    </row>
    <row r="61" spans="1:99" s="1" customFormat="1" ht="12.75">
      <c r="A61" s="1120" t="s">
        <v>829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2"/>
      <c r="AI61" s="999" t="s">
        <v>839</v>
      </c>
      <c r="AJ61" s="534"/>
      <c r="AK61" s="534"/>
      <c r="AL61" s="534"/>
      <c r="AM61" s="534"/>
      <c r="AN61" s="534"/>
      <c r="AO61" s="534"/>
      <c r="AP61" s="534"/>
      <c r="AQ61" s="534" t="s">
        <v>832</v>
      </c>
      <c r="AR61" s="534"/>
      <c r="AS61" s="534"/>
      <c r="AT61" s="534"/>
      <c r="AU61" s="534"/>
      <c r="AV61" s="887">
        <f>AV15+AV14</f>
        <v>100429</v>
      </c>
      <c r="AW61" s="1102"/>
      <c r="AX61" s="1102"/>
      <c r="AY61" s="1102"/>
      <c r="AZ61" s="1102"/>
      <c r="BA61" s="1102"/>
      <c r="BB61" s="1102"/>
      <c r="BC61" s="1102"/>
      <c r="BD61" s="1102"/>
      <c r="BE61" s="1102"/>
      <c r="BF61" s="1102"/>
      <c r="BG61" s="1102"/>
      <c r="BH61" s="1102"/>
      <c r="BI61" s="887">
        <f>BI15+BI14</f>
        <v>0</v>
      </c>
      <c r="BJ61" s="1102"/>
      <c r="BK61" s="1102"/>
      <c r="BL61" s="1102"/>
      <c r="BM61" s="1102"/>
      <c r="BN61" s="1102"/>
      <c r="BO61" s="1102"/>
      <c r="BP61" s="1102"/>
      <c r="BQ61" s="1102"/>
      <c r="BR61" s="1102"/>
      <c r="BS61" s="1102"/>
      <c r="BT61" s="1102"/>
      <c r="BU61" s="1102"/>
      <c r="BV61" s="887">
        <f>BV15+BV14</f>
        <v>0</v>
      </c>
      <c r="BW61" s="1102"/>
      <c r="BX61" s="1102"/>
      <c r="BY61" s="1102"/>
      <c r="BZ61" s="1102"/>
      <c r="CA61" s="1102"/>
      <c r="CB61" s="1102"/>
      <c r="CC61" s="1102"/>
      <c r="CD61" s="1102"/>
      <c r="CE61" s="1102"/>
      <c r="CF61" s="1102"/>
      <c r="CG61" s="1102"/>
      <c r="CH61" s="1102"/>
      <c r="CI61" s="887">
        <f>AV61+BI61-BV61</f>
        <v>100429</v>
      </c>
      <c r="CJ61" s="1102"/>
      <c r="CK61" s="1102"/>
      <c r="CL61" s="1102"/>
      <c r="CM61" s="1102"/>
      <c r="CN61" s="1102"/>
      <c r="CO61" s="1102"/>
      <c r="CP61" s="1102"/>
      <c r="CQ61" s="1102"/>
      <c r="CR61" s="1102"/>
      <c r="CS61" s="1102"/>
      <c r="CT61" s="1102"/>
      <c r="CU61" s="1103"/>
    </row>
    <row r="62" spans="1:99" s="1" customFormat="1" ht="12.75">
      <c r="A62" s="1117" t="s">
        <v>830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8"/>
      <c r="X62" s="1118"/>
      <c r="Y62" s="1118"/>
      <c r="Z62" s="1118"/>
      <c r="AA62" s="1118"/>
      <c r="AB62" s="1118"/>
      <c r="AC62" s="1118"/>
      <c r="AD62" s="1118"/>
      <c r="AE62" s="1118"/>
      <c r="AF62" s="1118"/>
      <c r="AG62" s="1118"/>
      <c r="AH62" s="1119"/>
      <c r="AI62" s="999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1102"/>
      <c r="AW62" s="1102"/>
      <c r="AX62" s="1102"/>
      <c r="AY62" s="1102"/>
      <c r="AZ62" s="1102"/>
      <c r="BA62" s="1102"/>
      <c r="BB62" s="1102"/>
      <c r="BC62" s="1102"/>
      <c r="BD62" s="1102"/>
      <c r="BE62" s="1102"/>
      <c r="BF62" s="1102"/>
      <c r="BG62" s="1102"/>
      <c r="BH62" s="1102"/>
      <c r="BI62" s="1102"/>
      <c r="BJ62" s="1102"/>
      <c r="BK62" s="1102"/>
      <c r="BL62" s="1102"/>
      <c r="BM62" s="1102"/>
      <c r="BN62" s="1102"/>
      <c r="BO62" s="1102"/>
      <c r="BP62" s="1102"/>
      <c r="BQ62" s="1102"/>
      <c r="BR62" s="1102"/>
      <c r="BS62" s="1102"/>
      <c r="BT62" s="1102"/>
      <c r="BU62" s="1102"/>
      <c r="BV62" s="1102"/>
      <c r="BW62" s="1102"/>
      <c r="BX62" s="1102"/>
      <c r="BY62" s="1102"/>
      <c r="BZ62" s="1102"/>
      <c r="CA62" s="1102"/>
      <c r="CB62" s="1102"/>
      <c r="CC62" s="1102"/>
      <c r="CD62" s="1102"/>
      <c r="CE62" s="1102"/>
      <c r="CF62" s="1102"/>
      <c r="CG62" s="1102"/>
      <c r="CH62" s="1102"/>
      <c r="CI62" s="1102"/>
      <c r="CJ62" s="1102"/>
      <c r="CK62" s="1102"/>
      <c r="CL62" s="1102"/>
      <c r="CM62" s="1102"/>
      <c r="CN62" s="1102"/>
      <c r="CO62" s="1102"/>
      <c r="CP62" s="1102"/>
      <c r="CQ62" s="1102"/>
      <c r="CR62" s="1102"/>
      <c r="CS62" s="1102"/>
      <c r="CT62" s="1102"/>
      <c r="CU62" s="1103"/>
    </row>
    <row r="63" spans="1:99" s="1" customFormat="1" ht="12.75">
      <c r="A63" s="1112" t="s">
        <v>831</v>
      </c>
      <c r="B63" s="1113"/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1114"/>
      <c r="AI63" s="999" t="s">
        <v>840</v>
      </c>
      <c r="AJ63" s="534"/>
      <c r="AK63" s="534"/>
      <c r="AL63" s="534"/>
      <c r="AM63" s="534"/>
      <c r="AN63" s="534"/>
      <c r="AO63" s="534"/>
      <c r="AP63" s="534"/>
      <c r="AQ63" s="534" t="s">
        <v>833</v>
      </c>
      <c r="AR63" s="534"/>
      <c r="AS63" s="534"/>
      <c r="AT63" s="534"/>
      <c r="AU63" s="534"/>
      <c r="AV63" s="1102"/>
      <c r="AW63" s="1102"/>
      <c r="AX63" s="1102"/>
      <c r="AY63" s="1102"/>
      <c r="AZ63" s="1102"/>
      <c r="BA63" s="1102"/>
      <c r="BB63" s="1102"/>
      <c r="BC63" s="1102"/>
      <c r="BD63" s="1102"/>
      <c r="BE63" s="1102"/>
      <c r="BF63" s="1102"/>
      <c r="BG63" s="1102"/>
      <c r="BH63" s="1102"/>
      <c r="BI63" s="1102"/>
      <c r="BJ63" s="1102"/>
      <c r="BK63" s="1102"/>
      <c r="BL63" s="1102"/>
      <c r="BM63" s="1102"/>
      <c r="BN63" s="1102"/>
      <c r="BO63" s="1102"/>
      <c r="BP63" s="1102"/>
      <c r="BQ63" s="1102"/>
      <c r="BR63" s="1102"/>
      <c r="BS63" s="1102"/>
      <c r="BT63" s="1102"/>
      <c r="BU63" s="1102"/>
      <c r="BV63" s="1102"/>
      <c r="BW63" s="1102"/>
      <c r="BX63" s="1102"/>
      <c r="BY63" s="1102"/>
      <c r="BZ63" s="1102"/>
      <c r="CA63" s="1102"/>
      <c r="CB63" s="1102"/>
      <c r="CC63" s="1102"/>
      <c r="CD63" s="1102"/>
      <c r="CE63" s="1102"/>
      <c r="CF63" s="1102"/>
      <c r="CG63" s="1102"/>
      <c r="CH63" s="1102"/>
      <c r="CI63" s="1102"/>
      <c r="CJ63" s="1102"/>
      <c r="CK63" s="1102"/>
      <c r="CL63" s="1102"/>
      <c r="CM63" s="1102"/>
      <c r="CN63" s="1102"/>
      <c r="CO63" s="1102"/>
      <c r="CP63" s="1102"/>
      <c r="CQ63" s="1102"/>
      <c r="CR63" s="1102"/>
      <c r="CS63" s="1102"/>
      <c r="CT63" s="1102"/>
      <c r="CU63" s="1103"/>
    </row>
    <row r="64" spans="1:99" s="1" customFormat="1" ht="13.5">
      <c r="A64" s="1135" t="s">
        <v>834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5"/>
      <c r="AG64" s="1135"/>
      <c r="AH64" s="1136"/>
      <c r="AI64" s="1153" t="s">
        <v>793</v>
      </c>
      <c r="AJ64" s="1150"/>
      <c r="AK64" s="1150"/>
      <c r="AL64" s="1150"/>
      <c r="AM64" s="1150"/>
      <c r="AN64" s="1150"/>
      <c r="AO64" s="1150"/>
      <c r="AP64" s="1150"/>
      <c r="AQ64" s="1150" t="s">
        <v>502</v>
      </c>
      <c r="AR64" s="1150"/>
      <c r="AS64" s="1150"/>
      <c r="AT64" s="1150"/>
      <c r="AU64" s="1150"/>
      <c r="AV64" s="1155">
        <f>AV22</f>
        <v>197253</v>
      </c>
      <c r="AW64" s="1156"/>
      <c r="AX64" s="1156"/>
      <c r="AY64" s="1156"/>
      <c r="AZ64" s="1156"/>
      <c r="BA64" s="1156"/>
      <c r="BB64" s="1156"/>
      <c r="BC64" s="1156"/>
      <c r="BD64" s="1156"/>
      <c r="BE64" s="1156"/>
      <c r="BF64" s="1156"/>
      <c r="BG64" s="1156"/>
      <c r="BH64" s="1156"/>
      <c r="BI64" s="715" t="str">
        <f>BI22</f>
        <v>х</v>
      </c>
      <c r="BJ64" s="1157"/>
      <c r="BK64" s="1157"/>
      <c r="BL64" s="1157"/>
      <c r="BM64" s="1157"/>
      <c r="BN64" s="1157"/>
      <c r="BO64" s="1157"/>
      <c r="BP64" s="1157"/>
      <c r="BQ64" s="1157"/>
      <c r="BR64" s="1157"/>
      <c r="BS64" s="1157"/>
      <c r="BT64" s="1157"/>
      <c r="BU64" s="1158"/>
      <c r="BV64" s="1155">
        <f>BV22</f>
        <v>0</v>
      </c>
      <c r="BW64" s="1156"/>
      <c r="BX64" s="1156"/>
      <c r="BY64" s="1156"/>
      <c r="BZ64" s="1156"/>
      <c r="CA64" s="1156"/>
      <c r="CB64" s="1156"/>
      <c r="CC64" s="1156"/>
      <c r="CD64" s="1156"/>
      <c r="CE64" s="1156"/>
      <c r="CF64" s="1156"/>
      <c r="CG64" s="1156"/>
      <c r="CH64" s="1156"/>
      <c r="CI64" s="1155">
        <f>CI22</f>
        <v>197253</v>
      </c>
      <c r="CJ64" s="1156"/>
      <c r="CK64" s="1156"/>
      <c r="CL64" s="1156"/>
      <c r="CM64" s="1156"/>
      <c r="CN64" s="1156"/>
      <c r="CO64" s="1156"/>
      <c r="CP64" s="1156"/>
      <c r="CQ64" s="1156"/>
      <c r="CR64" s="1156"/>
      <c r="CS64" s="1156"/>
      <c r="CT64" s="1156"/>
      <c r="CU64" s="1156"/>
    </row>
    <row r="65" spans="1:99" s="1" customFormat="1" ht="12.75">
      <c r="A65" s="1141" t="s">
        <v>829</v>
      </c>
      <c r="B65" s="1142"/>
      <c r="C65" s="1142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3"/>
      <c r="AI65" s="1137" t="s">
        <v>841</v>
      </c>
      <c r="AJ65" s="1138"/>
      <c r="AK65" s="1138"/>
      <c r="AL65" s="1138"/>
      <c r="AM65" s="1138"/>
      <c r="AN65" s="1138"/>
      <c r="AO65" s="1138"/>
      <c r="AP65" s="1138"/>
      <c r="AQ65" s="1138" t="s">
        <v>835</v>
      </c>
      <c r="AR65" s="1138"/>
      <c r="AS65" s="1138"/>
      <c r="AT65" s="1138"/>
      <c r="AU65" s="1138"/>
      <c r="AV65" s="1154">
        <f>AV23+AV24</f>
        <v>100429</v>
      </c>
      <c r="AW65" s="1139"/>
      <c r="AX65" s="1139"/>
      <c r="AY65" s="1139"/>
      <c r="AZ65" s="1139"/>
      <c r="BA65" s="1139"/>
      <c r="BB65" s="1139"/>
      <c r="BC65" s="1139"/>
      <c r="BD65" s="1139"/>
      <c r="BE65" s="1139"/>
      <c r="BF65" s="1139"/>
      <c r="BG65" s="1139"/>
      <c r="BH65" s="1139"/>
      <c r="BI65" s="764" t="s">
        <v>491</v>
      </c>
      <c r="BJ65" s="1066"/>
      <c r="BK65" s="1066"/>
      <c r="BL65" s="1066"/>
      <c r="BM65" s="1066"/>
      <c r="BN65" s="1066"/>
      <c r="BO65" s="1066"/>
      <c r="BP65" s="1066"/>
      <c r="BQ65" s="1066"/>
      <c r="BR65" s="1066"/>
      <c r="BS65" s="1066"/>
      <c r="BT65" s="1066"/>
      <c r="BU65" s="1067"/>
      <c r="BV65" s="1154">
        <f>BV23+BV24</f>
        <v>0</v>
      </c>
      <c r="BW65" s="1139"/>
      <c r="BX65" s="1139"/>
      <c r="BY65" s="1139"/>
      <c r="BZ65" s="1139"/>
      <c r="CA65" s="1139"/>
      <c r="CB65" s="1139"/>
      <c r="CC65" s="1139"/>
      <c r="CD65" s="1139"/>
      <c r="CE65" s="1139"/>
      <c r="CF65" s="1139"/>
      <c r="CG65" s="1139"/>
      <c r="CH65" s="1139"/>
      <c r="CI65" s="1154">
        <f>AV65+BV65</f>
        <v>100429</v>
      </c>
      <c r="CJ65" s="1139"/>
      <c r="CK65" s="1139"/>
      <c r="CL65" s="1139"/>
      <c r="CM65" s="1139"/>
      <c r="CN65" s="1139"/>
      <c r="CO65" s="1139"/>
      <c r="CP65" s="1139"/>
      <c r="CQ65" s="1139"/>
      <c r="CR65" s="1139"/>
      <c r="CS65" s="1139"/>
      <c r="CT65" s="1139"/>
      <c r="CU65" s="1140"/>
    </row>
    <row r="66" spans="1:99" s="1" customFormat="1" ht="12.75">
      <c r="A66" s="1117" t="s">
        <v>830</v>
      </c>
      <c r="B66" s="1118"/>
      <c r="C66" s="1118"/>
      <c r="D66" s="1118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18"/>
      <c r="X66" s="1118"/>
      <c r="Y66" s="1118"/>
      <c r="Z66" s="1118"/>
      <c r="AA66" s="1118"/>
      <c r="AB66" s="1118"/>
      <c r="AC66" s="1118"/>
      <c r="AD66" s="1118"/>
      <c r="AE66" s="1118"/>
      <c r="AF66" s="1118"/>
      <c r="AG66" s="1118"/>
      <c r="AH66" s="1119"/>
      <c r="AI66" s="999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1102"/>
      <c r="AW66" s="1102"/>
      <c r="AX66" s="1102"/>
      <c r="AY66" s="1102"/>
      <c r="AZ66" s="1102"/>
      <c r="BA66" s="1102"/>
      <c r="BB66" s="1102"/>
      <c r="BC66" s="1102"/>
      <c r="BD66" s="1102"/>
      <c r="BE66" s="1102"/>
      <c r="BF66" s="1102"/>
      <c r="BG66" s="1102"/>
      <c r="BH66" s="1102"/>
      <c r="BI66" s="1050"/>
      <c r="BJ66" s="1007"/>
      <c r="BK66" s="1007"/>
      <c r="BL66" s="1007"/>
      <c r="BM66" s="1007"/>
      <c r="BN66" s="1007"/>
      <c r="BO66" s="1007"/>
      <c r="BP66" s="1007"/>
      <c r="BQ66" s="1007"/>
      <c r="BR66" s="1007"/>
      <c r="BS66" s="1007"/>
      <c r="BT66" s="1007"/>
      <c r="BU66" s="1052"/>
      <c r="BV66" s="1102"/>
      <c r="BW66" s="1102"/>
      <c r="BX66" s="1102"/>
      <c r="BY66" s="1102"/>
      <c r="BZ66" s="1102"/>
      <c r="CA66" s="1102"/>
      <c r="CB66" s="1102"/>
      <c r="CC66" s="1102"/>
      <c r="CD66" s="1102"/>
      <c r="CE66" s="1102"/>
      <c r="CF66" s="1102"/>
      <c r="CG66" s="1102"/>
      <c r="CH66" s="1102"/>
      <c r="CI66" s="1102"/>
      <c r="CJ66" s="1102"/>
      <c r="CK66" s="1102"/>
      <c r="CL66" s="1102"/>
      <c r="CM66" s="1102"/>
      <c r="CN66" s="1102"/>
      <c r="CO66" s="1102"/>
      <c r="CP66" s="1102"/>
      <c r="CQ66" s="1102"/>
      <c r="CR66" s="1102"/>
      <c r="CS66" s="1102"/>
      <c r="CT66" s="1102"/>
      <c r="CU66" s="1103"/>
    </row>
    <row r="67" spans="1:99" s="1" customFormat="1" ht="12.75">
      <c r="A67" s="1112" t="s">
        <v>831</v>
      </c>
      <c r="B67" s="1113"/>
      <c r="C67" s="1113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1114"/>
      <c r="AI67" s="999"/>
      <c r="AJ67" s="534"/>
      <c r="AK67" s="534"/>
      <c r="AL67" s="534"/>
      <c r="AM67" s="534"/>
      <c r="AN67" s="534"/>
      <c r="AO67" s="534"/>
      <c r="AP67" s="534"/>
      <c r="AQ67" s="534" t="s">
        <v>836</v>
      </c>
      <c r="AR67" s="534"/>
      <c r="AS67" s="534"/>
      <c r="AT67" s="534"/>
      <c r="AU67" s="534"/>
      <c r="AV67" s="1102"/>
      <c r="AW67" s="1102"/>
      <c r="AX67" s="1102"/>
      <c r="AY67" s="1102"/>
      <c r="AZ67" s="1102"/>
      <c r="BA67" s="1102"/>
      <c r="BB67" s="1102"/>
      <c r="BC67" s="1102"/>
      <c r="BD67" s="1102"/>
      <c r="BE67" s="1102"/>
      <c r="BF67" s="1102"/>
      <c r="BG67" s="1102"/>
      <c r="BH67" s="1102"/>
      <c r="BI67" s="1102"/>
      <c r="BJ67" s="1102"/>
      <c r="BK67" s="1102"/>
      <c r="BL67" s="1102"/>
      <c r="BM67" s="1102"/>
      <c r="BN67" s="1102"/>
      <c r="BO67" s="1102"/>
      <c r="BP67" s="1102"/>
      <c r="BQ67" s="1102"/>
      <c r="BR67" s="1102"/>
      <c r="BS67" s="1102"/>
      <c r="BT67" s="1102"/>
      <c r="BU67" s="1102"/>
      <c r="BV67" s="1102"/>
      <c r="BW67" s="1102"/>
      <c r="BX67" s="1102"/>
      <c r="BY67" s="1102"/>
      <c r="BZ67" s="1102"/>
      <c r="CA67" s="1102"/>
      <c r="CB67" s="1102"/>
      <c r="CC67" s="1102"/>
      <c r="CD67" s="1102"/>
      <c r="CE67" s="1102"/>
      <c r="CF67" s="1102"/>
      <c r="CG67" s="1102"/>
      <c r="CH67" s="1102"/>
      <c r="CI67" s="1102"/>
      <c r="CJ67" s="1102"/>
      <c r="CK67" s="1102"/>
      <c r="CL67" s="1102"/>
      <c r="CM67" s="1102"/>
      <c r="CN67" s="1102"/>
      <c r="CO67" s="1102"/>
      <c r="CP67" s="1102"/>
      <c r="CQ67" s="1102"/>
      <c r="CR67" s="1102"/>
      <c r="CS67" s="1102"/>
      <c r="CT67" s="1102"/>
      <c r="CU67" s="1103"/>
    </row>
    <row r="68" spans="1:99" s="1" customFormat="1" ht="13.5">
      <c r="A68" s="1135" t="s">
        <v>837</v>
      </c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5"/>
      <c r="AG68" s="1135"/>
      <c r="AH68" s="1136"/>
      <c r="AI68" s="1153" t="s">
        <v>805</v>
      </c>
      <c r="AJ68" s="1150"/>
      <c r="AK68" s="1150"/>
      <c r="AL68" s="1150"/>
      <c r="AM68" s="1150"/>
      <c r="AN68" s="1150"/>
      <c r="AO68" s="1150"/>
      <c r="AP68" s="1150"/>
      <c r="AQ68" s="1150" t="s">
        <v>503</v>
      </c>
      <c r="AR68" s="1150"/>
      <c r="AS68" s="1150"/>
      <c r="AT68" s="1150"/>
      <c r="AU68" s="1150"/>
      <c r="AV68" s="1151"/>
      <c r="AW68" s="1151"/>
      <c r="AX68" s="1151"/>
      <c r="AY68" s="1151"/>
      <c r="AZ68" s="1151"/>
      <c r="BA68" s="1151"/>
      <c r="BB68" s="1151"/>
      <c r="BC68" s="1151"/>
      <c r="BD68" s="1151"/>
      <c r="BE68" s="1151"/>
      <c r="BF68" s="1151"/>
      <c r="BG68" s="1151"/>
      <c r="BH68" s="1151"/>
      <c r="BI68" s="1151"/>
      <c r="BJ68" s="1151"/>
      <c r="BK68" s="1151"/>
      <c r="BL68" s="1151"/>
      <c r="BM68" s="1151"/>
      <c r="BN68" s="1151"/>
      <c r="BO68" s="1151"/>
      <c r="BP68" s="1151"/>
      <c r="BQ68" s="1151"/>
      <c r="BR68" s="1151"/>
      <c r="BS68" s="1151"/>
      <c r="BT68" s="1151"/>
      <c r="BU68" s="1151"/>
      <c r="BV68" s="1151"/>
      <c r="BW68" s="1151"/>
      <c r="BX68" s="1151"/>
      <c r="BY68" s="1151"/>
      <c r="BZ68" s="1151"/>
      <c r="CA68" s="1151"/>
      <c r="CB68" s="1151"/>
      <c r="CC68" s="1151"/>
      <c r="CD68" s="1151"/>
      <c r="CE68" s="1151"/>
      <c r="CF68" s="1151"/>
      <c r="CG68" s="1151"/>
      <c r="CH68" s="1151"/>
      <c r="CI68" s="1151"/>
      <c r="CJ68" s="1151"/>
      <c r="CK68" s="1151"/>
      <c r="CL68" s="1151"/>
      <c r="CM68" s="1151"/>
      <c r="CN68" s="1151"/>
      <c r="CO68" s="1151"/>
      <c r="CP68" s="1151"/>
      <c r="CQ68" s="1151"/>
      <c r="CR68" s="1151"/>
      <c r="CS68" s="1151"/>
      <c r="CT68" s="1151"/>
      <c r="CU68" s="1152"/>
    </row>
    <row r="69" spans="1:99" s="1" customFormat="1" ht="12.75">
      <c r="A69" s="1141" t="s">
        <v>829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3"/>
      <c r="AI69" s="1137" t="s">
        <v>846</v>
      </c>
      <c r="AJ69" s="1138"/>
      <c r="AK69" s="1138"/>
      <c r="AL69" s="1138"/>
      <c r="AM69" s="1138"/>
      <c r="AN69" s="1138"/>
      <c r="AO69" s="1138"/>
      <c r="AP69" s="1138"/>
      <c r="AQ69" s="1138" t="s">
        <v>607</v>
      </c>
      <c r="AR69" s="1138"/>
      <c r="AS69" s="1138"/>
      <c r="AT69" s="1138"/>
      <c r="AU69" s="1138"/>
      <c r="AV69" s="1139"/>
      <c r="AW69" s="1139"/>
      <c r="AX69" s="1139"/>
      <c r="AY69" s="1139"/>
      <c r="AZ69" s="1139"/>
      <c r="BA69" s="1139"/>
      <c r="BB69" s="1139"/>
      <c r="BC69" s="1139"/>
      <c r="BD69" s="1139"/>
      <c r="BE69" s="1139"/>
      <c r="BF69" s="1139"/>
      <c r="BG69" s="1139"/>
      <c r="BH69" s="1139"/>
      <c r="BI69" s="1139"/>
      <c r="BJ69" s="1139"/>
      <c r="BK69" s="1139"/>
      <c r="BL69" s="1139"/>
      <c r="BM69" s="1139"/>
      <c r="BN69" s="1139"/>
      <c r="BO69" s="1139"/>
      <c r="BP69" s="1139"/>
      <c r="BQ69" s="1139"/>
      <c r="BR69" s="1139"/>
      <c r="BS69" s="1139"/>
      <c r="BT69" s="1139"/>
      <c r="BU69" s="1139"/>
      <c r="BV69" s="1139"/>
      <c r="BW69" s="1139"/>
      <c r="BX69" s="1139"/>
      <c r="BY69" s="1139"/>
      <c r="BZ69" s="1139"/>
      <c r="CA69" s="1139"/>
      <c r="CB69" s="1139"/>
      <c r="CC69" s="1139"/>
      <c r="CD69" s="1139"/>
      <c r="CE69" s="1139"/>
      <c r="CF69" s="1139"/>
      <c r="CG69" s="1139"/>
      <c r="CH69" s="1139"/>
      <c r="CI69" s="1139"/>
      <c r="CJ69" s="1139"/>
      <c r="CK69" s="1139"/>
      <c r="CL69" s="1139"/>
      <c r="CM69" s="1139"/>
      <c r="CN69" s="1139"/>
      <c r="CO69" s="1139"/>
      <c r="CP69" s="1139"/>
      <c r="CQ69" s="1139"/>
      <c r="CR69" s="1139"/>
      <c r="CS69" s="1139"/>
      <c r="CT69" s="1139"/>
      <c r="CU69" s="1140"/>
    </row>
    <row r="70" spans="1:99" s="1" customFormat="1" ht="12.75">
      <c r="A70" s="1117" t="s">
        <v>830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9"/>
      <c r="AI70" s="999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1102"/>
      <c r="AW70" s="1102"/>
      <c r="AX70" s="1102"/>
      <c r="AY70" s="1102"/>
      <c r="AZ70" s="1102"/>
      <c r="BA70" s="1102"/>
      <c r="BB70" s="1102"/>
      <c r="BC70" s="1102"/>
      <c r="BD70" s="1102"/>
      <c r="BE70" s="1102"/>
      <c r="BF70" s="1102"/>
      <c r="BG70" s="1102"/>
      <c r="BH70" s="1102"/>
      <c r="BI70" s="1102"/>
      <c r="BJ70" s="1102"/>
      <c r="BK70" s="1102"/>
      <c r="BL70" s="1102"/>
      <c r="BM70" s="1102"/>
      <c r="BN70" s="1102"/>
      <c r="BO70" s="1102"/>
      <c r="BP70" s="1102"/>
      <c r="BQ70" s="1102"/>
      <c r="BR70" s="1102"/>
      <c r="BS70" s="1102"/>
      <c r="BT70" s="1102"/>
      <c r="BU70" s="1102"/>
      <c r="BV70" s="1102"/>
      <c r="BW70" s="1102"/>
      <c r="BX70" s="1102"/>
      <c r="BY70" s="1102"/>
      <c r="BZ70" s="1102"/>
      <c r="CA70" s="1102"/>
      <c r="CB70" s="1102"/>
      <c r="CC70" s="1102"/>
      <c r="CD70" s="1102"/>
      <c r="CE70" s="1102"/>
      <c r="CF70" s="1102"/>
      <c r="CG70" s="1102"/>
      <c r="CH70" s="1102"/>
      <c r="CI70" s="1102"/>
      <c r="CJ70" s="1102"/>
      <c r="CK70" s="1102"/>
      <c r="CL70" s="1102"/>
      <c r="CM70" s="1102"/>
      <c r="CN70" s="1102"/>
      <c r="CO70" s="1102"/>
      <c r="CP70" s="1102"/>
      <c r="CQ70" s="1102"/>
      <c r="CR70" s="1102"/>
      <c r="CS70" s="1102"/>
      <c r="CT70" s="1102"/>
      <c r="CU70" s="1103"/>
    </row>
    <row r="71" spans="1:99" s="1" customFormat="1" ht="12.75">
      <c r="A71" s="1112" t="s">
        <v>831</v>
      </c>
      <c r="B71" s="1113"/>
      <c r="C71" s="1113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  <c r="AB71" s="1113"/>
      <c r="AC71" s="1113"/>
      <c r="AD71" s="1113"/>
      <c r="AE71" s="1113"/>
      <c r="AF71" s="1113"/>
      <c r="AG71" s="1113"/>
      <c r="AH71" s="1114"/>
      <c r="AI71" s="999" t="s">
        <v>847</v>
      </c>
      <c r="AJ71" s="534"/>
      <c r="AK71" s="534"/>
      <c r="AL71" s="534"/>
      <c r="AM71" s="534"/>
      <c r="AN71" s="534"/>
      <c r="AO71" s="534"/>
      <c r="AP71" s="534"/>
      <c r="AQ71" s="534" t="s">
        <v>842</v>
      </c>
      <c r="AR71" s="534"/>
      <c r="AS71" s="534"/>
      <c r="AT71" s="534"/>
      <c r="AU71" s="534"/>
      <c r="AV71" s="1102"/>
      <c r="AW71" s="1102"/>
      <c r="AX71" s="1102"/>
      <c r="AY71" s="1102"/>
      <c r="AZ71" s="1102"/>
      <c r="BA71" s="1102"/>
      <c r="BB71" s="1102"/>
      <c r="BC71" s="1102"/>
      <c r="BD71" s="1102"/>
      <c r="BE71" s="1102"/>
      <c r="BF71" s="1102"/>
      <c r="BG71" s="1102"/>
      <c r="BH71" s="1102"/>
      <c r="BI71" s="1102"/>
      <c r="BJ71" s="1102"/>
      <c r="BK71" s="1102"/>
      <c r="BL71" s="1102"/>
      <c r="BM71" s="1102"/>
      <c r="BN71" s="1102"/>
      <c r="BO71" s="1102"/>
      <c r="BP71" s="1102"/>
      <c r="BQ71" s="1102"/>
      <c r="BR71" s="1102"/>
      <c r="BS71" s="1102"/>
      <c r="BT71" s="1102"/>
      <c r="BU71" s="1102"/>
      <c r="BV71" s="1102"/>
      <c r="BW71" s="1102"/>
      <c r="BX71" s="1102"/>
      <c r="BY71" s="1102"/>
      <c r="BZ71" s="1102"/>
      <c r="CA71" s="1102"/>
      <c r="CB71" s="1102"/>
      <c r="CC71" s="1102"/>
      <c r="CD71" s="1102"/>
      <c r="CE71" s="1102"/>
      <c r="CF71" s="1102"/>
      <c r="CG71" s="1102"/>
      <c r="CH71" s="1102"/>
      <c r="CI71" s="1102"/>
      <c r="CJ71" s="1102"/>
      <c r="CK71" s="1102"/>
      <c r="CL71" s="1102"/>
      <c r="CM71" s="1102"/>
      <c r="CN71" s="1102"/>
      <c r="CO71" s="1102"/>
      <c r="CP71" s="1102"/>
      <c r="CQ71" s="1102"/>
      <c r="CR71" s="1102"/>
      <c r="CS71" s="1102"/>
      <c r="CT71" s="1102"/>
      <c r="CU71" s="1103"/>
    </row>
    <row r="72" spans="1:99" s="1" customFormat="1" ht="13.5">
      <c r="A72" s="1135" t="s">
        <v>838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35"/>
      <c r="AH72" s="1136"/>
      <c r="AI72" s="1153" t="s">
        <v>806</v>
      </c>
      <c r="AJ72" s="1150"/>
      <c r="AK72" s="1150"/>
      <c r="AL72" s="1150"/>
      <c r="AM72" s="1150"/>
      <c r="AN72" s="1150"/>
      <c r="AO72" s="1150"/>
      <c r="AP72" s="1150"/>
      <c r="AQ72" s="1150" t="s">
        <v>843</v>
      </c>
      <c r="AR72" s="1150"/>
      <c r="AS72" s="1150"/>
      <c r="AT72" s="1150"/>
      <c r="AU72" s="1150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1"/>
      <c r="BF72" s="1151"/>
      <c r="BG72" s="1151"/>
      <c r="BH72" s="1151"/>
      <c r="BI72" s="1151"/>
      <c r="BJ72" s="1151"/>
      <c r="BK72" s="1151"/>
      <c r="BL72" s="1151"/>
      <c r="BM72" s="1151"/>
      <c r="BN72" s="1151"/>
      <c r="BO72" s="1151"/>
      <c r="BP72" s="1151"/>
      <c r="BQ72" s="1151"/>
      <c r="BR72" s="1151"/>
      <c r="BS72" s="1151"/>
      <c r="BT72" s="1151"/>
      <c r="BU72" s="1151"/>
      <c r="BV72" s="1151"/>
      <c r="BW72" s="1151"/>
      <c r="BX72" s="1151"/>
      <c r="BY72" s="1151"/>
      <c r="BZ72" s="1151"/>
      <c r="CA72" s="1151"/>
      <c r="CB72" s="1151"/>
      <c r="CC72" s="1151"/>
      <c r="CD72" s="1151"/>
      <c r="CE72" s="1151"/>
      <c r="CF72" s="1151"/>
      <c r="CG72" s="1151"/>
      <c r="CH72" s="1151"/>
      <c r="CI72" s="1151"/>
      <c r="CJ72" s="1151"/>
      <c r="CK72" s="1151"/>
      <c r="CL72" s="1151"/>
      <c r="CM72" s="1151"/>
      <c r="CN72" s="1151"/>
      <c r="CO72" s="1151"/>
      <c r="CP72" s="1151"/>
      <c r="CQ72" s="1151"/>
      <c r="CR72" s="1151"/>
      <c r="CS72" s="1151"/>
      <c r="CT72" s="1151"/>
      <c r="CU72" s="1152"/>
    </row>
    <row r="73" spans="1:99" s="1" customFormat="1" ht="12.75">
      <c r="A73" s="1141" t="s">
        <v>829</v>
      </c>
      <c r="B73" s="1142"/>
      <c r="C73" s="1142"/>
      <c r="D73" s="1142"/>
      <c r="E73" s="1142"/>
      <c r="F73" s="1142"/>
      <c r="G73" s="1142"/>
      <c r="H73" s="1142"/>
      <c r="I73" s="1142"/>
      <c r="J73" s="1142"/>
      <c r="K73" s="1142"/>
      <c r="L73" s="1142"/>
      <c r="M73" s="1142"/>
      <c r="N73" s="1142"/>
      <c r="O73" s="1142"/>
      <c r="P73" s="1142"/>
      <c r="Q73" s="1142"/>
      <c r="R73" s="1142"/>
      <c r="S73" s="1142"/>
      <c r="T73" s="1142"/>
      <c r="U73" s="1142"/>
      <c r="V73" s="1142"/>
      <c r="W73" s="1142"/>
      <c r="X73" s="1142"/>
      <c r="Y73" s="1142"/>
      <c r="Z73" s="1142"/>
      <c r="AA73" s="1142"/>
      <c r="AB73" s="1142"/>
      <c r="AC73" s="1142"/>
      <c r="AD73" s="1142"/>
      <c r="AE73" s="1142"/>
      <c r="AF73" s="1142"/>
      <c r="AG73" s="1142"/>
      <c r="AH73" s="1143"/>
      <c r="AI73" s="1137"/>
      <c r="AJ73" s="1138"/>
      <c r="AK73" s="1138"/>
      <c r="AL73" s="1138"/>
      <c r="AM73" s="1138"/>
      <c r="AN73" s="1138"/>
      <c r="AO73" s="1138"/>
      <c r="AP73" s="1138"/>
      <c r="AQ73" s="1138" t="s">
        <v>844</v>
      </c>
      <c r="AR73" s="1138"/>
      <c r="AS73" s="1138"/>
      <c r="AT73" s="1138"/>
      <c r="AU73" s="1138"/>
      <c r="AV73" s="1139"/>
      <c r="AW73" s="1139"/>
      <c r="AX73" s="1139"/>
      <c r="AY73" s="1139"/>
      <c r="AZ73" s="1139"/>
      <c r="BA73" s="1139"/>
      <c r="BB73" s="1139"/>
      <c r="BC73" s="1139"/>
      <c r="BD73" s="1139"/>
      <c r="BE73" s="1139"/>
      <c r="BF73" s="1139"/>
      <c r="BG73" s="1139"/>
      <c r="BH73" s="1139"/>
      <c r="BI73" s="1139"/>
      <c r="BJ73" s="1139"/>
      <c r="BK73" s="1139"/>
      <c r="BL73" s="1139"/>
      <c r="BM73" s="1139"/>
      <c r="BN73" s="1139"/>
      <c r="BO73" s="1139"/>
      <c r="BP73" s="1139"/>
      <c r="BQ73" s="1139"/>
      <c r="BR73" s="1139"/>
      <c r="BS73" s="1139"/>
      <c r="BT73" s="1139"/>
      <c r="BU73" s="1139"/>
      <c r="BV73" s="1139"/>
      <c r="BW73" s="1139"/>
      <c r="BX73" s="1139"/>
      <c r="BY73" s="1139"/>
      <c r="BZ73" s="1139"/>
      <c r="CA73" s="1139"/>
      <c r="CB73" s="1139"/>
      <c r="CC73" s="1139"/>
      <c r="CD73" s="1139"/>
      <c r="CE73" s="1139"/>
      <c r="CF73" s="1139"/>
      <c r="CG73" s="1139"/>
      <c r="CH73" s="1139"/>
      <c r="CI73" s="1139"/>
      <c r="CJ73" s="1139"/>
      <c r="CK73" s="1139"/>
      <c r="CL73" s="1139"/>
      <c r="CM73" s="1139"/>
      <c r="CN73" s="1139"/>
      <c r="CO73" s="1139"/>
      <c r="CP73" s="1139"/>
      <c r="CQ73" s="1139"/>
      <c r="CR73" s="1139"/>
      <c r="CS73" s="1139"/>
      <c r="CT73" s="1139"/>
      <c r="CU73" s="1140"/>
    </row>
    <row r="74" spans="1:99" s="1" customFormat="1" ht="12.75">
      <c r="A74" s="1117" t="s">
        <v>830</v>
      </c>
      <c r="B74" s="1118"/>
      <c r="C74" s="1118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9"/>
      <c r="AI74" s="999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1102"/>
      <c r="AW74" s="1102"/>
      <c r="AX74" s="1102"/>
      <c r="AY74" s="1102"/>
      <c r="AZ74" s="1102"/>
      <c r="BA74" s="1102"/>
      <c r="BB74" s="1102"/>
      <c r="BC74" s="1102"/>
      <c r="BD74" s="1102"/>
      <c r="BE74" s="1102"/>
      <c r="BF74" s="1102"/>
      <c r="BG74" s="1102"/>
      <c r="BH74" s="1102"/>
      <c r="BI74" s="1102"/>
      <c r="BJ74" s="1102"/>
      <c r="BK74" s="1102"/>
      <c r="BL74" s="1102"/>
      <c r="BM74" s="1102"/>
      <c r="BN74" s="1102"/>
      <c r="BO74" s="1102"/>
      <c r="BP74" s="1102"/>
      <c r="BQ74" s="1102"/>
      <c r="BR74" s="1102"/>
      <c r="BS74" s="1102"/>
      <c r="BT74" s="1102"/>
      <c r="BU74" s="1102"/>
      <c r="BV74" s="1102"/>
      <c r="BW74" s="1102"/>
      <c r="BX74" s="1102"/>
      <c r="BY74" s="1102"/>
      <c r="BZ74" s="1102"/>
      <c r="CA74" s="1102"/>
      <c r="CB74" s="1102"/>
      <c r="CC74" s="1102"/>
      <c r="CD74" s="1102"/>
      <c r="CE74" s="1102"/>
      <c r="CF74" s="1102"/>
      <c r="CG74" s="1102"/>
      <c r="CH74" s="1102"/>
      <c r="CI74" s="1102"/>
      <c r="CJ74" s="1102"/>
      <c r="CK74" s="1102"/>
      <c r="CL74" s="1102"/>
      <c r="CM74" s="1102"/>
      <c r="CN74" s="1102"/>
      <c r="CO74" s="1102"/>
      <c r="CP74" s="1102"/>
      <c r="CQ74" s="1102"/>
      <c r="CR74" s="1102"/>
      <c r="CS74" s="1102"/>
      <c r="CT74" s="1102"/>
      <c r="CU74" s="1103"/>
    </row>
    <row r="75" spans="1:99" s="1" customFormat="1" ht="12.75">
      <c r="A75" s="1112" t="s">
        <v>831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4"/>
      <c r="AI75" s="999"/>
      <c r="AJ75" s="534"/>
      <c r="AK75" s="534"/>
      <c r="AL75" s="534"/>
      <c r="AM75" s="534"/>
      <c r="AN75" s="534"/>
      <c r="AO75" s="534"/>
      <c r="AP75" s="534"/>
      <c r="AQ75" s="534" t="s">
        <v>845</v>
      </c>
      <c r="AR75" s="534"/>
      <c r="AS75" s="534"/>
      <c r="AT75" s="534"/>
      <c r="AU75" s="534"/>
      <c r="AV75" s="1102"/>
      <c r="AW75" s="1102"/>
      <c r="AX75" s="1102"/>
      <c r="AY75" s="1102"/>
      <c r="AZ75" s="1102"/>
      <c r="BA75" s="1102"/>
      <c r="BB75" s="1102"/>
      <c r="BC75" s="1102"/>
      <c r="BD75" s="1102"/>
      <c r="BE75" s="1102"/>
      <c r="BF75" s="1102"/>
      <c r="BG75" s="1102"/>
      <c r="BH75" s="1102"/>
      <c r="BI75" s="1102"/>
      <c r="BJ75" s="1102"/>
      <c r="BK75" s="1102"/>
      <c r="BL75" s="1102"/>
      <c r="BM75" s="1102"/>
      <c r="BN75" s="1102"/>
      <c r="BO75" s="1102"/>
      <c r="BP75" s="1102"/>
      <c r="BQ75" s="1102"/>
      <c r="BR75" s="1102"/>
      <c r="BS75" s="1102"/>
      <c r="BT75" s="1102"/>
      <c r="BU75" s="1102"/>
      <c r="BV75" s="1102"/>
      <c r="BW75" s="1102"/>
      <c r="BX75" s="1102"/>
      <c r="BY75" s="1102"/>
      <c r="BZ75" s="1102"/>
      <c r="CA75" s="1102"/>
      <c r="CB75" s="1102"/>
      <c r="CC75" s="1102"/>
      <c r="CD75" s="1102"/>
      <c r="CE75" s="1102"/>
      <c r="CF75" s="1102"/>
      <c r="CG75" s="1102"/>
      <c r="CH75" s="1102"/>
      <c r="CI75" s="1102"/>
      <c r="CJ75" s="1102"/>
      <c r="CK75" s="1102"/>
      <c r="CL75" s="1102"/>
      <c r="CM75" s="1102"/>
      <c r="CN75" s="1102"/>
      <c r="CO75" s="1102"/>
      <c r="CP75" s="1102"/>
      <c r="CQ75" s="1102"/>
      <c r="CR75" s="1102"/>
      <c r="CS75" s="1102"/>
      <c r="CT75" s="1102"/>
      <c r="CU75" s="1103"/>
    </row>
    <row r="76" spans="1:99" s="1" customFormat="1" ht="13.5">
      <c r="A76" s="1123" t="s">
        <v>848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99" t="s">
        <v>808</v>
      </c>
      <c r="AJ76" s="534"/>
      <c r="AK76" s="534"/>
      <c r="AL76" s="534"/>
      <c r="AM76" s="534"/>
      <c r="AN76" s="534"/>
      <c r="AO76" s="534"/>
      <c r="AP76" s="534"/>
      <c r="AQ76" s="534" t="s">
        <v>510</v>
      </c>
      <c r="AR76" s="534"/>
      <c r="AS76" s="534"/>
      <c r="AT76" s="534"/>
      <c r="AU76" s="534"/>
      <c r="AV76" s="1102"/>
      <c r="AW76" s="1102"/>
      <c r="AX76" s="1102"/>
      <c r="AY76" s="1102"/>
      <c r="AZ76" s="1102"/>
      <c r="BA76" s="1102"/>
      <c r="BB76" s="1102"/>
      <c r="BC76" s="1102"/>
      <c r="BD76" s="1102"/>
      <c r="BE76" s="1102"/>
      <c r="BF76" s="1102"/>
      <c r="BG76" s="1102"/>
      <c r="BH76" s="1102"/>
      <c r="BI76" s="1102"/>
      <c r="BJ76" s="1102"/>
      <c r="BK76" s="1102"/>
      <c r="BL76" s="1102"/>
      <c r="BM76" s="1102"/>
      <c r="BN76" s="1102"/>
      <c r="BO76" s="1102"/>
      <c r="BP76" s="1102"/>
      <c r="BQ76" s="1102"/>
      <c r="BR76" s="1102"/>
      <c r="BS76" s="1102"/>
      <c r="BT76" s="1102"/>
      <c r="BU76" s="1102"/>
      <c r="BV76" s="1102"/>
      <c r="BW76" s="1102"/>
      <c r="BX76" s="1102"/>
      <c r="BY76" s="1102"/>
      <c r="BZ76" s="1102"/>
      <c r="CA76" s="1102"/>
      <c r="CB76" s="1102"/>
      <c r="CC76" s="1102"/>
      <c r="CD76" s="1102"/>
      <c r="CE76" s="1102"/>
      <c r="CF76" s="1102"/>
      <c r="CG76" s="1102"/>
      <c r="CH76" s="1102"/>
      <c r="CI76" s="1102"/>
      <c r="CJ76" s="1102"/>
      <c r="CK76" s="1102"/>
      <c r="CL76" s="1102"/>
      <c r="CM76" s="1102"/>
      <c r="CN76" s="1102"/>
      <c r="CO76" s="1102"/>
      <c r="CP76" s="1102"/>
      <c r="CQ76" s="1102"/>
      <c r="CR76" s="1102"/>
      <c r="CS76" s="1102"/>
      <c r="CT76" s="1102"/>
      <c r="CU76" s="1103"/>
    </row>
    <row r="77" spans="1:99" s="1" customFormat="1" ht="12.75">
      <c r="A77" s="1120" t="s">
        <v>829</v>
      </c>
      <c r="B77" s="1121"/>
      <c r="C77" s="1121"/>
      <c r="D77" s="1121"/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1"/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2"/>
      <c r="AI77" s="999" t="s">
        <v>851</v>
      </c>
      <c r="AJ77" s="534"/>
      <c r="AK77" s="534"/>
      <c r="AL77" s="534"/>
      <c r="AM77" s="534"/>
      <c r="AN77" s="534"/>
      <c r="AO77" s="534"/>
      <c r="AP77" s="534"/>
      <c r="AQ77" s="534" t="s">
        <v>849</v>
      </c>
      <c r="AR77" s="534"/>
      <c r="AS77" s="534"/>
      <c r="AT77" s="534"/>
      <c r="AU77" s="534"/>
      <c r="AV77" s="1102"/>
      <c r="AW77" s="1102"/>
      <c r="AX77" s="1102"/>
      <c r="AY77" s="1102"/>
      <c r="AZ77" s="1102"/>
      <c r="BA77" s="1102"/>
      <c r="BB77" s="1102"/>
      <c r="BC77" s="1102"/>
      <c r="BD77" s="1102"/>
      <c r="BE77" s="1102"/>
      <c r="BF77" s="1102"/>
      <c r="BG77" s="1102"/>
      <c r="BH77" s="1102"/>
      <c r="BI77" s="1102"/>
      <c r="BJ77" s="1102"/>
      <c r="BK77" s="1102"/>
      <c r="BL77" s="1102"/>
      <c r="BM77" s="1102"/>
      <c r="BN77" s="1102"/>
      <c r="BO77" s="1102"/>
      <c r="BP77" s="1102"/>
      <c r="BQ77" s="1102"/>
      <c r="BR77" s="1102"/>
      <c r="BS77" s="1102"/>
      <c r="BT77" s="1102"/>
      <c r="BU77" s="1102"/>
      <c r="BV77" s="1102"/>
      <c r="BW77" s="1102"/>
      <c r="BX77" s="1102"/>
      <c r="BY77" s="1102"/>
      <c r="BZ77" s="1102"/>
      <c r="CA77" s="1102"/>
      <c r="CB77" s="1102"/>
      <c r="CC77" s="1102"/>
      <c r="CD77" s="1102"/>
      <c r="CE77" s="1102"/>
      <c r="CF77" s="1102"/>
      <c r="CG77" s="1102"/>
      <c r="CH77" s="1102"/>
      <c r="CI77" s="1102"/>
      <c r="CJ77" s="1102"/>
      <c r="CK77" s="1102"/>
      <c r="CL77" s="1102"/>
      <c r="CM77" s="1102"/>
      <c r="CN77" s="1102"/>
      <c r="CO77" s="1102"/>
      <c r="CP77" s="1102"/>
      <c r="CQ77" s="1102"/>
      <c r="CR77" s="1102"/>
      <c r="CS77" s="1102"/>
      <c r="CT77" s="1102"/>
      <c r="CU77" s="1103"/>
    </row>
    <row r="78" spans="1:99" s="1" customFormat="1" ht="12.75">
      <c r="A78" s="1117" t="s">
        <v>831</v>
      </c>
      <c r="B78" s="1118"/>
      <c r="C78" s="1118"/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9"/>
      <c r="AI78" s="999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1102"/>
      <c r="AW78" s="1102"/>
      <c r="AX78" s="1102"/>
      <c r="AY78" s="1102"/>
      <c r="AZ78" s="1102"/>
      <c r="BA78" s="1102"/>
      <c r="BB78" s="1102"/>
      <c r="BC78" s="1102"/>
      <c r="BD78" s="1102"/>
      <c r="BE78" s="1102"/>
      <c r="BF78" s="1102"/>
      <c r="BG78" s="1102"/>
      <c r="BH78" s="1102"/>
      <c r="BI78" s="1102"/>
      <c r="BJ78" s="1102"/>
      <c r="BK78" s="1102"/>
      <c r="BL78" s="1102"/>
      <c r="BM78" s="1102"/>
      <c r="BN78" s="1102"/>
      <c r="BO78" s="1102"/>
      <c r="BP78" s="1102"/>
      <c r="BQ78" s="1102"/>
      <c r="BR78" s="1102"/>
      <c r="BS78" s="1102"/>
      <c r="BT78" s="1102"/>
      <c r="BU78" s="1102"/>
      <c r="BV78" s="1102"/>
      <c r="BW78" s="1102"/>
      <c r="BX78" s="1102"/>
      <c r="BY78" s="1102"/>
      <c r="BZ78" s="1102"/>
      <c r="CA78" s="1102"/>
      <c r="CB78" s="1102"/>
      <c r="CC78" s="1102"/>
      <c r="CD78" s="1102"/>
      <c r="CE78" s="1102"/>
      <c r="CF78" s="1102"/>
      <c r="CG78" s="1102"/>
      <c r="CH78" s="1102"/>
      <c r="CI78" s="1102"/>
      <c r="CJ78" s="1102"/>
      <c r="CK78" s="1102"/>
      <c r="CL78" s="1102"/>
      <c r="CM78" s="1102"/>
      <c r="CN78" s="1102"/>
      <c r="CO78" s="1102"/>
      <c r="CP78" s="1102"/>
      <c r="CQ78" s="1102"/>
      <c r="CR78" s="1102"/>
      <c r="CS78" s="1102"/>
      <c r="CT78" s="1102"/>
      <c r="CU78" s="1103"/>
    </row>
    <row r="79" spans="1:99" s="1" customFormat="1" ht="13.5">
      <c r="A79" s="1123" t="s">
        <v>854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99" t="s">
        <v>810</v>
      </c>
      <c r="AJ79" s="534"/>
      <c r="AK79" s="534"/>
      <c r="AL79" s="534"/>
      <c r="AM79" s="534"/>
      <c r="AN79" s="534"/>
      <c r="AO79" s="534"/>
      <c r="AP79" s="534"/>
      <c r="AQ79" s="534" t="s">
        <v>504</v>
      </c>
      <c r="AR79" s="534"/>
      <c r="AS79" s="534"/>
      <c r="AT79" s="534"/>
      <c r="AU79" s="534"/>
      <c r="AV79" s="1102"/>
      <c r="AW79" s="1102"/>
      <c r="AX79" s="1102"/>
      <c r="AY79" s="1102"/>
      <c r="AZ79" s="1102"/>
      <c r="BA79" s="1102"/>
      <c r="BB79" s="1102"/>
      <c r="BC79" s="1102"/>
      <c r="BD79" s="1102"/>
      <c r="BE79" s="1102"/>
      <c r="BF79" s="1102"/>
      <c r="BG79" s="1102"/>
      <c r="BH79" s="1102"/>
      <c r="BI79" s="1102"/>
      <c r="BJ79" s="1102"/>
      <c r="BK79" s="1102"/>
      <c r="BL79" s="1102"/>
      <c r="BM79" s="1102"/>
      <c r="BN79" s="1102"/>
      <c r="BO79" s="1102"/>
      <c r="BP79" s="1102"/>
      <c r="BQ79" s="1102"/>
      <c r="BR79" s="1102"/>
      <c r="BS79" s="1102"/>
      <c r="BT79" s="1102"/>
      <c r="BU79" s="1102"/>
      <c r="BV79" s="1102"/>
      <c r="BW79" s="1102"/>
      <c r="BX79" s="1102"/>
      <c r="BY79" s="1102"/>
      <c r="BZ79" s="1102"/>
      <c r="CA79" s="1102"/>
      <c r="CB79" s="1102"/>
      <c r="CC79" s="1102"/>
      <c r="CD79" s="1102"/>
      <c r="CE79" s="1102"/>
      <c r="CF79" s="1102"/>
      <c r="CG79" s="1102"/>
      <c r="CH79" s="1102"/>
      <c r="CI79" s="1102"/>
      <c r="CJ79" s="1102"/>
      <c r="CK79" s="1102"/>
      <c r="CL79" s="1102"/>
      <c r="CM79" s="1102"/>
      <c r="CN79" s="1102"/>
      <c r="CO79" s="1102"/>
      <c r="CP79" s="1102"/>
      <c r="CQ79" s="1102"/>
      <c r="CR79" s="1102"/>
      <c r="CS79" s="1102"/>
      <c r="CT79" s="1102"/>
      <c r="CU79" s="1103"/>
    </row>
    <row r="80" spans="1:99" s="1" customFormat="1" ht="12.75">
      <c r="A80" s="1120" t="s">
        <v>829</v>
      </c>
      <c r="B80" s="1121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121"/>
      <c r="X80" s="1121"/>
      <c r="Y80" s="1121"/>
      <c r="Z80" s="1121"/>
      <c r="AA80" s="1121"/>
      <c r="AB80" s="1121"/>
      <c r="AC80" s="1121"/>
      <c r="AD80" s="1121"/>
      <c r="AE80" s="1121"/>
      <c r="AF80" s="1121"/>
      <c r="AG80" s="1121"/>
      <c r="AH80" s="1122"/>
      <c r="AI80" s="999" t="s">
        <v>852</v>
      </c>
      <c r="AJ80" s="534"/>
      <c r="AK80" s="534"/>
      <c r="AL80" s="534"/>
      <c r="AM80" s="534"/>
      <c r="AN80" s="534"/>
      <c r="AO80" s="534"/>
      <c r="AP80" s="534"/>
      <c r="AQ80" s="534" t="s">
        <v>850</v>
      </c>
      <c r="AR80" s="534"/>
      <c r="AS80" s="534"/>
      <c r="AT80" s="534"/>
      <c r="AU80" s="534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1102"/>
      <c r="BG80" s="1102"/>
      <c r="BH80" s="1102"/>
      <c r="BI80" s="1102"/>
      <c r="BJ80" s="1102"/>
      <c r="BK80" s="1102"/>
      <c r="BL80" s="1102"/>
      <c r="BM80" s="1102"/>
      <c r="BN80" s="1102"/>
      <c r="BO80" s="1102"/>
      <c r="BP80" s="1102"/>
      <c r="BQ80" s="1102"/>
      <c r="BR80" s="1102"/>
      <c r="BS80" s="1102"/>
      <c r="BT80" s="1102"/>
      <c r="BU80" s="1102"/>
      <c r="BV80" s="1102"/>
      <c r="BW80" s="1102"/>
      <c r="BX80" s="1102"/>
      <c r="BY80" s="1102"/>
      <c r="BZ80" s="1102"/>
      <c r="CA80" s="1102"/>
      <c r="CB80" s="1102"/>
      <c r="CC80" s="1102"/>
      <c r="CD80" s="1102"/>
      <c r="CE80" s="1102"/>
      <c r="CF80" s="1102"/>
      <c r="CG80" s="1102"/>
      <c r="CH80" s="1102"/>
      <c r="CI80" s="1102"/>
      <c r="CJ80" s="1102"/>
      <c r="CK80" s="1102"/>
      <c r="CL80" s="1102"/>
      <c r="CM80" s="1102"/>
      <c r="CN80" s="1102"/>
      <c r="CO80" s="1102"/>
      <c r="CP80" s="1102"/>
      <c r="CQ80" s="1102"/>
      <c r="CR80" s="1102"/>
      <c r="CS80" s="1102"/>
      <c r="CT80" s="1102"/>
      <c r="CU80" s="1103"/>
    </row>
    <row r="81" spans="1:99" s="1" customFormat="1" ht="13.5" thickBot="1">
      <c r="A81" s="1117" t="s">
        <v>831</v>
      </c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  <c r="T81" s="1118"/>
      <c r="U81" s="1118"/>
      <c r="V81" s="1118"/>
      <c r="W81" s="1118"/>
      <c r="X81" s="1118"/>
      <c r="Y81" s="1118"/>
      <c r="Z81" s="1118"/>
      <c r="AA81" s="1118"/>
      <c r="AB81" s="1118"/>
      <c r="AC81" s="1118"/>
      <c r="AD81" s="1118"/>
      <c r="AE81" s="1118"/>
      <c r="AF81" s="1118"/>
      <c r="AG81" s="1118"/>
      <c r="AH81" s="1119"/>
      <c r="AI81" s="1022"/>
      <c r="AJ81" s="1023"/>
      <c r="AK81" s="1023"/>
      <c r="AL81" s="1023"/>
      <c r="AM81" s="1023"/>
      <c r="AN81" s="1023"/>
      <c r="AO81" s="1023"/>
      <c r="AP81" s="1023"/>
      <c r="AQ81" s="1023"/>
      <c r="AR81" s="1023"/>
      <c r="AS81" s="1023"/>
      <c r="AT81" s="1023"/>
      <c r="AU81" s="1023"/>
      <c r="AV81" s="1107"/>
      <c r="AW81" s="1107"/>
      <c r="AX81" s="1107"/>
      <c r="AY81" s="1107"/>
      <c r="AZ81" s="1107"/>
      <c r="BA81" s="1107"/>
      <c r="BB81" s="1107"/>
      <c r="BC81" s="1107"/>
      <c r="BD81" s="1107"/>
      <c r="BE81" s="1107"/>
      <c r="BF81" s="1107"/>
      <c r="BG81" s="1107"/>
      <c r="BH81" s="1107"/>
      <c r="BI81" s="1107"/>
      <c r="BJ81" s="1107"/>
      <c r="BK81" s="1107"/>
      <c r="BL81" s="1107"/>
      <c r="BM81" s="1107"/>
      <c r="BN81" s="1107"/>
      <c r="BO81" s="1107"/>
      <c r="BP81" s="1107"/>
      <c r="BQ81" s="1107"/>
      <c r="BR81" s="1107"/>
      <c r="BS81" s="1107"/>
      <c r="BT81" s="1107"/>
      <c r="BU81" s="1107"/>
      <c r="BV81" s="1107"/>
      <c r="BW81" s="1107"/>
      <c r="BX81" s="1107"/>
      <c r="BY81" s="1107"/>
      <c r="BZ81" s="1107"/>
      <c r="CA81" s="1107"/>
      <c r="CB81" s="1107"/>
      <c r="CC81" s="1107"/>
      <c r="CD81" s="1107"/>
      <c r="CE81" s="1107"/>
      <c r="CF81" s="1107"/>
      <c r="CG81" s="1107"/>
      <c r="CH81" s="1107"/>
      <c r="CI81" s="1107"/>
      <c r="CJ81" s="1107"/>
      <c r="CK81" s="1107"/>
      <c r="CL81" s="1107"/>
      <c r="CM81" s="1107"/>
      <c r="CN81" s="1107"/>
      <c r="CO81" s="1107"/>
      <c r="CP81" s="1107"/>
      <c r="CQ81" s="1107"/>
      <c r="CR81" s="1107"/>
      <c r="CS81" s="1107"/>
      <c r="CT81" s="1107"/>
      <c r="CU81" s="1108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853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128">
        <v>1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29"/>
      <c r="X85" s="1129"/>
      <c r="Y85" s="1129"/>
      <c r="Z85" s="1129"/>
      <c r="AA85" s="1129"/>
      <c r="AB85" s="1129"/>
      <c r="AC85" s="1129"/>
      <c r="AD85" s="1129"/>
      <c r="AE85" s="1129"/>
      <c r="AF85" s="1129"/>
      <c r="AG85" s="1129"/>
      <c r="AH85" s="1129"/>
      <c r="AI85" s="1130">
        <v>2</v>
      </c>
      <c r="AJ85" s="1130"/>
      <c r="AK85" s="1130"/>
      <c r="AL85" s="1130"/>
      <c r="AM85" s="1130"/>
      <c r="AN85" s="1130"/>
      <c r="AO85" s="1130"/>
      <c r="AP85" s="1130"/>
      <c r="AQ85" s="1130">
        <v>3</v>
      </c>
      <c r="AR85" s="1130"/>
      <c r="AS85" s="1130"/>
      <c r="AT85" s="1130"/>
      <c r="AU85" s="1130"/>
      <c r="AV85" s="1130">
        <v>4</v>
      </c>
      <c r="AW85" s="1130"/>
      <c r="AX85" s="1130"/>
      <c r="AY85" s="1130"/>
      <c r="AZ85" s="1130"/>
      <c r="BA85" s="1130"/>
      <c r="BB85" s="1130"/>
      <c r="BC85" s="1130"/>
      <c r="BD85" s="1130"/>
      <c r="BE85" s="1130"/>
      <c r="BF85" s="1130"/>
      <c r="BG85" s="1130"/>
      <c r="BH85" s="1130"/>
      <c r="BI85" s="1130">
        <v>5</v>
      </c>
      <c r="BJ85" s="1130"/>
      <c r="BK85" s="1130"/>
      <c r="BL85" s="1130"/>
      <c r="BM85" s="1130"/>
      <c r="BN85" s="1130"/>
      <c r="BO85" s="1130"/>
      <c r="BP85" s="1130"/>
      <c r="BQ85" s="1130"/>
      <c r="BR85" s="1130"/>
      <c r="BS85" s="1130"/>
      <c r="BT85" s="1130"/>
      <c r="BU85" s="1130"/>
      <c r="BV85" s="1130">
        <v>6</v>
      </c>
      <c r="BW85" s="1130"/>
      <c r="BX85" s="1130"/>
      <c r="BY85" s="1130"/>
      <c r="BZ85" s="1130"/>
      <c r="CA85" s="1130"/>
      <c r="CB85" s="1130"/>
      <c r="CC85" s="1130"/>
      <c r="CD85" s="1130"/>
      <c r="CE85" s="1130"/>
      <c r="CF85" s="1130"/>
      <c r="CG85" s="1130"/>
      <c r="CH85" s="1130"/>
      <c r="CI85" s="1130">
        <v>7</v>
      </c>
      <c r="CJ85" s="1130"/>
      <c r="CK85" s="1130"/>
      <c r="CL85" s="1130"/>
      <c r="CM85" s="1130"/>
      <c r="CN85" s="1130"/>
      <c r="CO85" s="1130"/>
      <c r="CP85" s="1130"/>
      <c r="CQ85" s="1130"/>
      <c r="CR85" s="1130"/>
      <c r="CS85" s="1130"/>
      <c r="CT85" s="1130"/>
      <c r="CU85" s="1134"/>
    </row>
    <row r="86" spans="1:99" s="1" customFormat="1" ht="13.5">
      <c r="A86" s="1123" t="s">
        <v>855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1039" t="s">
        <v>812</v>
      </c>
      <c r="AJ86" s="1040"/>
      <c r="AK86" s="1040"/>
      <c r="AL86" s="1040"/>
      <c r="AM86" s="1040"/>
      <c r="AN86" s="1040"/>
      <c r="AO86" s="1040"/>
      <c r="AP86" s="1040"/>
      <c r="AQ86" s="1040" t="s">
        <v>505</v>
      </c>
      <c r="AR86" s="1040"/>
      <c r="AS86" s="1040"/>
      <c r="AT86" s="1040"/>
      <c r="AU86" s="1040"/>
      <c r="AV86" s="1127"/>
      <c r="AW86" s="1127"/>
      <c r="AX86" s="1127"/>
      <c r="AY86" s="1127"/>
      <c r="AZ86" s="1127"/>
      <c r="BA86" s="1127"/>
      <c r="BB86" s="1127"/>
      <c r="BC86" s="1127"/>
      <c r="BD86" s="1127"/>
      <c r="BE86" s="1127"/>
      <c r="BF86" s="1127"/>
      <c r="BG86" s="1127"/>
      <c r="BH86" s="1127"/>
      <c r="BI86" s="1127"/>
      <c r="BJ86" s="1127"/>
      <c r="BK86" s="1127"/>
      <c r="BL86" s="1127"/>
      <c r="BM86" s="1127"/>
      <c r="BN86" s="1127"/>
      <c r="BO86" s="1127"/>
      <c r="BP86" s="1127"/>
      <c r="BQ86" s="1127"/>
      <c r="BR86" s="1127"/>
      <c r="BS86" s="1127"/>
      <c r="BT86" s="1127"/>
      <c r="BU86" s="1127"/>
      <c r="BV86" s="1127"/>
      <c r="BW86" s="1127"/>
      <c r="BX86" s="1127"/>
      <c r="BY86" s="1127"/>
      <c r="BZ86" s="1127"/>
      <c r="CA86" s="1127"/>
      <c r="CB86" s="1127"/>
      <c r="CC86" s="1127"/>
      <c r="CD86" s="1127"/>
      <c r="CE86" s="1127"/>
      <c r="CF86" s="1127"/>
      <c r="CG86" s="1127"/>
      <c r="CH86" s="1127"/>
      <c r="CI86" s="1127"/>
      <c r="CJ86" s="1127"/>
      <c r="CK86" s="1127"/>
      <c r="CL86" s="1127"/>
      <c r="CM86" s="1127"/>
      <c r="CN86" s="1127"/>
      <c r="CO86" s="1127"/>
      <c r="CP86" s="1127"/>
      <c r="CQ86" s="1127"/>
      <c r="CR86" s="1127"/>
      <c r="CS86" s="1127"/>
      <c r="CT86" s="1127"/>
      <c r="CU86" s="1131"/>
    </row>
    <row r="87" spans="1:99" s="1" customFormat="1" ht="12.75">
      <c r="A87" s="1120" t="s">
        <v>829</v>
      </c>
      <c r="B87" s="1121"/>
      <c r="C87" s="1121"/>
      <c r="D87" s="1121"/>
      <c r="E87" s="1121"/>
      <c r="F87" s="1121"/>
      <c r="G87" s="1121"/>
      <c r="H87" s="112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121"/>
      <c r="V87" s="1121"/>
      <c r="W87" s="1121"/>
      <c r="X87" s="1121"/>
      <c r="Y87" s="1121"/>
      <c r="Z87" s="1121"/>
      <c r="AA87" s="1121"/>
      <c r="AB87" s="1121"/>
      <c r="AC87" s="1121"/>
      <c r="AD87" s="1121"/>
      <c r="AE87" s="1121"/>
      <c r="AF87" s="1121"/>
      <c r="AG87" s="1121"/>
      <c r="AH87" s="1122"/>
      <c r="AI87" s="999" t="s">
        <v>856</v>
      </c>
      <c r="AJ87" s="534"/>
      <c r="AK87" s="534"/>
      <c r="AL87" s="534"/>
      <c r="AM87" s="534"/>
      <c r="AN87" s="534"/>
      <c r="AO87" s="534"/>
      <c r="AP87" s="534"/>
      <c r="AQ87" s="534" t="s">
        <v>610</v>
      </c>
      <c r="AR87" s="534"/>
      <c r="AS87" s="534"/>
      <c r="AT87" s="534"/>
      <c r="AU87" s="534"/>
      <c r="AV87" s="1102"/>
      <c r="AW87" s="1102"/>
      <c r="AX87" s="1102"/>
      <c r="AY87" s="1102"/>
      <c r="AZ87" s="1102"/>
      <c r="BA87" s="1102"/>
      <c r="BB87" s="1102"/>
      <c r="BC87" s="1102"/>
      <c r="BD87" s="1102"/>
      <c r="BE87" s="1102"/>
      <c r="BF87" s="1102"/>
      <c r="BG87" s="1102"/>
      <c r="BH87" s="1102"/>
      <c r="BI87" s="1102"/>
      <c r="BJ87" s="1102"/>
      <c r="BK87" s="1102"/>
      <c r="BL87" s="1102"/>
      <c r="BM87" s="1102"/>
      <c r="BN87" s="1102"/>
      <c r="BO87" s="1102"/>
      <c r="BP87" s="1102"/>
      <c r="BQ87" s="1102"/>
      <c r="BR87" s="1102"/>
      <c r="BS87" s="1102"/>
      <c r="BT87" s="1102"/>
      <c r="BU87" s="1102"/>
      <c r="BV87" s="1102"/>
      <c r="BW87" s="1102"/>
      <c r="BX87" s="1102"/>
      <c r="BY87" s="1102"/>
      <c r="BZ87" s="1102"/>
      <c r="CA87" s="1102"/>
      <c r="CB87" s="1102"/>
      <c r="CC87" s="1102"/>
      <c r="CD87" s="1102"/>
      <c r="CE87" s="1102"/>
      <c r="CF87" s="1102"/>
      <c r="CG87" s="1102"/>
      <c r="CH87" s="1102"/>
      <c r="CI87" s="1102"/>
      <c r="CJ87" s="1102"/>
      <c r="CK87" s="1102"/>
      <c r="CL87" s="1102"/>
      <c r="CM87" s="1102"/>
      <c r="CN87" s="1102"/>
      <c r="CO87" s="1102"/>
      <c r="CP87" s="1102"/>
      <c r="CQ87" s="1102"/>
      <c r="CR87" s="1102"/>
      <c r="CS87" s="1102"/>
      <c r="CT87" s="1102"/>
      <c r="CU87" s="1103"/>
    </row>
    <row r="88" spans="1:99" s="1" customFormat="1" ht="12.75">
      <c r="A88" s="1117" t="s">
        <v>831</v>
      </c>
      <c r="B88" s="1118"/>
      <c r="C88" s="1118"/>
      <c r="D88" s="1118"/>
      <c r="E88" s="1118"/>
      <c r="F88" s="1118"/>
      <c r="G88" s="1118"/>
      <c r="H88" s="1118"/>
      <c r="I88" s="1118"/>
      <c r="J88" s="1118"/>
      <c r="K88" s="1118"/>
      <c r="L88" s="1118"/>
      <c r="M88" s="1118"/>
      <c r="N88" s="1118"/>
      <c r="O88" s="1118"/>
      <c r="P88" s="1118"/>
      <c r="Q88" s="1118"/>
      <c r="R88" s="1118"/>
      <c r="S88" s="1118"/>
      <c r="T88" s="1118"/>
      <c r="U88" s="1118"/>
      <c r="V88" s="1118"/>
      <c r="W88" s="1118"/>
      <c r="X88" s="1118"/>
      <c r="Y88" s="1118"/>
      <c r="Z88" s="1118"/>
      <c r="AA88" s="1118"/>
      <c r="AB88" s="1118"/>
      <c r="AC88" s="1118"/>
      <c r="AD88" s="1118"/>
      <c r="AE88" s="1118"/>
      <c r="AF88" s="1118"/>
      <c r="AG88" s="1118"/>
      <c r="AH88" s="1119"/>
      <c r="AI88" s="999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1102"/>
      <c r="AW88" s="1102"/>
      <c r="AX88" s="1102"/>
      <c r="AY88" s="1102"/>
      <c r="AZ88" s="1102"/>
      <c r="BA88" s="1102"/>
      <c r="BB88" s="1102"/>
      <c r="BC88" s="1102"/>
      <c r="BD88" s="1102"/>
      <c r="BE88" s="1102"/>
      <c r="BF88" s="1102"/>
      <c r="BG88" s="1102"/>
      <c r="BH88" s="1102"/>
      <c r="BI88" s="1102"/>
      <c r="BJ88" s="1102"/>
      <c r="BK88" s="1102"/>
      <c r="BL88" s="1102"/>
      <c r="BM88" s="1102"/>
      <c r="BN88" s="1102"/>
      <c r="BO88" s="1102"/>
      <c r="BP88" s="1102"/>
      <c r="BQ88" s="1102"/>
      <c r="BR88" s="1102"/>
      <c r="BS88" s="1102"/>
      <c r="BT88" s="1102"/>
      <c r="BU88" s="1102"/>
      <c r="BV88" s="1102"/>
      <c r="BW88" s="1102"/>
      <c r="BX88" s="1102"/>
      <c r="BY88" s="1102"/>
      <c r="BZ88" s="1102"/>
      <c r="CA88" s="1102"/>
      <c r="CB88" s="1102"/>
      <c r="CC88" s="1102"/>
      <c r="CD88" s="1102"/>
      <c r="CE88" s="1102"/>
      <c r="CF88" s="1102"/>
      <c r="CG88" s="1102"/>
      <c r="CH88" s="1102"/>
      <c r="CI88" s="1102"/>
      <c r="CJ88" s="1102"/>
      <c r="CK88" s="1102"/>
      <c r="CL88" s="1102"/>
      <c r="CM88" s="1102"/>
      <c r="CN88" s="1102"/>
      <c r="CO88" s="1102"/>
      <c r="CP88" s="1102"/>
      <c r="CQ88" s="1102"/>
      <c r="CR88" s="1102"/>
      <c r="CS88" s="1102"/>
      <c r="CT88" s="1102"/>
      <c r="CU88" s="1103"/>
    </row>
    <row r="89" spans="1:99" s="1" customFormat="1" ht="13.5">
      <c r="A89" s="1123" t="s">
        <v>671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99" t="s">
        <v>861</v>
      </c>
      <c r="AJ89" s="534"/>
      <c r="AK89" s="534"/>
      <c r="AL89" s="534"/>
      <c r="AM89" s="534"/>
      <c r="AN89" s="534"/>
      <c r="AO89" s="534"/>
      <c r="AP89" s="534"/>
      <c r="AQ89" s="534" t="s">
        <v>506</v>
      </c>
      <c r="AR89" s="534"/>
      <c r="AS89" s="534"/>
      <c r="AT89" s="534"/>
      <c r="AU89" s="534"/>
      <c r="AV89" s="1102"/>
      <c r="AW89" s="1102"/>
      <c r="AX89" s="1102"/>
      <c r="AY89" s="1102"/>
      <c r="AZ89" s="1102"/>
      <c r="BA89" s="1102"/>
      <c r="BB89" s="1102"/>
      <c r="BC89" s="1102"/>
      <c r="BD89" s="1102"/>
      <c r="BE89" s="1102"/>
      <c r="BF89" s="1102"/>
      <c r="BG89" s="1102"/>
      <c r="BH89" s="1102"/>
      <c r="BI89" s="1102"/>
      <c r="BJ89" s="1102"/>
      <c r="BK89" s="1102"/>
      <c r="BL89" s="1102"/>
      <c r="BM89" s="1102"/>
      <c r="BN89" s="1102"/>
      <c r="BO89" s="1102"/>
      <c r="BP89" s="1102"/>
      <c r="BQ89" s="1102"/>
      <c r="BR89" s="1102"/>
      <c r="BS89" s="1102"/>
      <c r="BT89" s="1102"/>
      <c r="BU89" s="1102"/>
      <c r="BV89" s="1102"/>
      <c r="BW89" s="1102"/>
      <c r="BX89" s="1102"/>
      <c r="BY89" s="1102"/>
      <c r="BZ89" s="1102"/>
      <c r="CA89" s="1102"/>
      <c r="CB89" s="1102"/>
      <c r="CC89" s="1102"/>
      <c r="CD89" s="1102"/>
      <c r="CE89" s="1102"/>
      <c r="CF89" s="1102"/>
      <c r="CG89" s="1102"/>
      <c r="CH89" s="1102"/>
      <c r="CI89" s="1102"/>
      <c r="CJ89" s="1102"/>
      <c r="CK89" s="1102"/>
      <c r="CL89" s="1102"/>
      <c r="CM89" s="1102"/>
      <c r="CN89" s="1102"/>
      <c r="CO89" s="1102"/>
      <c r="CP89" s="1102"/>
      <c r="CQ89" s="1102"/>
      <c r="CR89" s="1102"/>
      <c r="CS89" s="1102"/>
      <c r="CT89" s="1102"/>
      <c r="CU89" s="1103"/>
    </row>
    <row r="90" spans="1:99" s="1" customFormat="1" ht="13.5">
      <c r="A90" s="1123" t="s">
        <v>863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99" t="s">
        <v>862</v>
      </c>
      <c r="AJ90" s="534"/>
      <c r="AK90" s="534"/>
      <c r="AL90" s="534"/>
      <c r="AM90" s="534"/>
      <c r="AN90" s="534"/>
      <c r="AO90" s="534"/>
      <c r="AP90" s="534"/>
      <c r="AQ90" s="534" t="s">
        <v>857</v>
      </c>
      <c r="AR90" s="534"/>
      <c r="AS90" s="534"/>
      <c r="AT90" s="534"/>
      <c r="AU90" s="534"/>
      <c r="AV90" s="1102"/>
      <c r="AW90" s="1102"/>
      <c r="AX90" s="1102"/>
      <c r="AY90" s="1102"/>
      <c r="AZ90" s="1102"/>
      <c r="BA90" s="1102"/>
      <c r="BB90" s="1102"/>
      <c r="BC90" s="1102"/>
      <c r="BD90" s="1102"/>
      <c r="BE90" s="1102"/>
      <c r="BF90" s="1102"/>
      <c r="BG90" s="1102"/>
      <c r="BH90" s="1102"/>
      <c r="BI90" s="1102"/>
      <c r="BJ90" s="1102"/>
      <c r="BK90" s="1102"/>
      <c r="BL90" s="1102"/>
      <c r="BM90" s="1102"/>
      <c r="BN90" s="1102"/>
      <c r="BO90" s="1102"/>
      <c r="BP90" s="1102"/>
      <c r="BQ90" s="1102"/>
      <c r="BR90" s="1102"/>
      <c r="BS90" s="1102"/>
      <c r="BT90" s="1102"/>
      <c r="BU90" s="1102"/>
      <c r="BV90" s="1102"/>
      <c r="BW90" s="1102"/>
      <c r="BX90" s="1102"/>
      <c r="BY90" s="1102"/>
      <c r="BZ90" s="1102"/>
      <c r="CA90" s="1102"/>
      <c r="CB90" s="1102"/>
      <c r="CC90" s="1102"/>
      <c r="CD90" s="1102"/>
      <c r="CE90" s="1102"/>
      <c r="CF90" s="1102"/>
      <c r="CG90" s="1102"/>
      <c r="CH90" s="1102"/>
      <c r="CI90" s="1102"/>
      <c r="CJ90" s="1102"/>
      <c r="CK90" s="1102"/>
      <c r="CL90" s="1102"/>
      <c r="CM90" s="1102"/>
      <c r="CN90" s="1102"/>
      <c r="CO90" s="1102"/>
      <c r="CP90" s="1102"/>
      <c r="CQ90" s="1102"/>
      <c r="CR90" s="1102"/>
      <c r="CS90" s="1102"/>
      <c r="CT90" s="1102"/>
      <c r="CU90" s="1103"/>
    </row>
    <row r="91" spans="1:99" s="1" customFormat="1" ht="13.5">
      <c r="A91" s="1123" t="s">
        <v>864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99" t="s">
        <v>822</v>
      </c>
      <c r="AJ91" s="534"/>
      <c r="AK91" s="534"/>
      <c r="AL91" s="534"/>
      <c r="AM91" s="534"/>
      <c r="AN91" s="534"/>
      <c r="AO91" s="534"/>
      <c r="AP91" s="534"/>
      <c r="AQ91" s="534" t="s">
        <v>511</v>
      </c>
      <c r="AR91" s="534"/>
      <c r="AS91" s="534"/>
      <c r="AT91" s="534"/>
      <c r="AU91" s="534"/>
      <c r="AV91" s="912">
        <f>AV48</f>
        <v>48330.6</v>
      </c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912">
        <f>BI48</f>
        <v>119718.68</v>
      </c>
      <c r="BJ91" s="1149"/>
      <c r="BK91" s="1149"/>
      <c r="BL91" s="1149"/>
      <c r="BM91" s="1149"/>
      <c r="BN91" s="1149"/>
      <c r="BO91" s="1149"/>
      <c r="BP91" s="1149"/>
      <c r="BQ91" s="1149"/>
      <c r="BR91" s="1149"/>
      <c r="BS91" s="1149"/>
      <c r="BT91" s="1149"/>
      <c r="BU91" s="1149"/>
      <c r="BV91" s="912">
        <f>BV48</f>
        <v>111215.79000000001</v>
      </c>
      <c r="BW91" s="1149"/>
      <c r="BX91" s="1149"/>
      <c r="BY91" s="1149"/>
      <c r="BZ91" s="1149"/>
      <c r="CA91" s="1149"/>
      <c r="CB91" s="1149"/>
      <c r="CC91" s="1149"/>
      <c r="CD91" s="1149"/>
      <c r="CE91" s="1149"/>
      <c r="CF91" s="1149"/>
      <c r="CG91" s="1149"/>
      <c r="CH91" s="1149"/>
      <c r="CI91" s="912">
        <f>CI48</f>
        <v>56833.49</v>
      </c>
      <c r="CJ91" s="1149"/>
      <c r="CK91" s="1149"/>
      <c r="CL91" s="1149"/>
      <c r="CM91" s="1149"/>
      <c r="CN91" s="1149"/>
      <c r="CO91" s="1149"/>
      <c r="CP91" s="1149"/>
      <c r="CQ91" s="1149"/>
      <c r="CR91" s="1149"/>
      <c r="CS91" s="1149"/>
      <c r="CT91" s="1149"/>
      <c r="CU91" s="1149"/>
    </row>
    <row r="92" spans="1:99" s="1" customFormat="1" ht="12.75">
      <c r="A92" s="1120" t="s">
        <v>829</v>
      </c>
      <c r="B92" s="1121"/>
      <c r="C92" s="1121"/>
      <c r="D92" s="1121"/>
      <c r="E92" s="1121"/>
      <c r="F92" s="1121"/>
      <c r="G92" s="1121"/>
      <c r="H92" s="112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121"/>
      <c r="V92" s="1121"/>
      <c r="W92" s="1121"/>
      <c r="X92" s="1121"/>
      <c r="Y92" s="1121"/>
      <c r="Z92" s="1121"/>
      <c r="AA92" s="1121"/>
      <c r="AB92" s="1121"/>
      <c r="AC92" s="1121"/>
      <c r="AD92" s="1121"/>
      <c r="AE92" s="1121"/>
      <c r="AF92" s="1121"/>
      <c r="AG92" s="1121"/>
      <c r="AH92" s="1122"/>
      <c r="AI92" s="999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1102"/>
      <c r="AW92" s="1102"/>
      <c r="AX92" s="1102"/>
      <c r="AY92" s="1102"/>
      <c r="AZ92" s="1102"/>
      <c r="BA92" s="1102"/>
      <c r="BB92" s="1102"/>
      <c r="BC92" s="1102"/>
      <c r="BD92" s="1102"/>
      <c r="BE92" s="1102"/>
      <c r="BF92" s="1102"/>
      <c r="BG92" s="1102"/>
      <c r="BH92" s="1102"/>
      <c r="BI92" s="1102"/>
      <c r="BJ92" s="1102"/>
      <c r="BK92" s="1102"/>
      <c r="BL92" s="1102"/>
      <c r="BM92" s="1102"/>
      <c r="BN92" s="1102"/>
      <c r="BO92" s="1102"/>
      <c r="BP92" s="1102"/>
      <c r="BQ92" s="1102"/>
      <c r="BR92" s="1102"/>
      <c r="BS92" s="1102"/>
      <c r="BT92" s="1102"/>
      <c r="BU92" s="1102"/>
      <c r="BV92" s="1102"/>
      <c r="BW92" s="1102"/>
      <c r="BX92" s="1102"/>
      <c r="BY92" s="1102"/>
      <c r="BZ92" s="1102"/>
      <c r="CA92" s="1102"/>
      <c r="CB92" s="1102"/>
      <c r="CC92" s="1102"/>
      <c r="CD92" s="1102"/>
      <c r="CE92" s="1102"/>
      <c r="CF92" s="1102"/>
      <c r="CG92" s="1102"/>
      <c r="CH92" s="1102"/>
      <c r="CI92" s="1102"/>
      <c r="CJ92" s="1102"/>
      <c r="CK92" s="1102"/>
      <c r="CL92" s="1102"/>
      <c r="CM92" s="1102"/>
      <c r="CN92" s="1102"/>
      <c r="CO92" s="1102"/>
      <c r="CP92" s="1102"/>
      <c r="CQ92" s="1102"/>
      <c r="CR92" s="1102"/>
      <c r="CS92" s="1102"/>
      <c r="CT92" s="1102"/>
      <c r="CU92" s="1103"/>
    </row>
    <row r="93" spans="1:99" s="1" customFormat="1" ht="12.75">
      <c r="A93" s="1112" t="s">
        <v>831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4"/>
      <c r="AI93" s="999" t="s">
        <v>865</v>
      </c>
      <c r="AJ93" s="534"/>
      <c r="AK93" s="534"/>
      <c r="AL93" s="534"/>
      <c r="AM93" s="534"/>
      <c r="AN93" s="534"/>
      <c r="AO93" s="534"/>
      <c r="AP93" s="534"/>
      <c r="AQ93" s="534" t="s">
        <v>858</v>
      </c>
      <c r="AR93" s="534"/>
      <c r="AS93" s="534"/>
      <c r="AT93" s="534"/>
      <c r="AU93" s="534"/>
      <c r="AV93" s="1102"/>
      <c r="AW93" s="1102"/>
      <c r="AX93" s="1102"/>
      <c r="AY93" s="1102"/>
      <c r="AZ93" s="1102"/>
      <c r="BA93" s="1102"/>
      <c r="BB93" s="1102"/>
      <c r="BC93" s="1102"/>
      <c r="BD93" s="1102"/>
      <c r="BE93" s="1102"/>
      <c r="BF93" s="1102"/>
      <c r="BG93" s="1102"/>
      <c r="BH93" s="1102"/>
      <c r="BI93" s="1102"/>
      <c r="BJ93" s="1102"/>
      <c r="BK93" s="1102"/>
      <c r="BL93" s="1102"/>
      <c r="BM93" s="1102"/>
      <c r="BN93" s="1102"/>
      <c r="BO93" s="1102"/>
      <c r="BP93" s="1102"/>
      <c r="BQ93" s="1102"/>
      <c r="BR93" s="1102"/>
      <c r="BS93" s="1102"/>
      <c r="BT93" s="1102"/>
      <c r="BU93" s="1102"/>
      <c r="BV93" s="1102"/>
      <c r="BW93" s="1102"/>
      <c r="BX93" s="1102"/>
      <c r="BY93" s="1102"/>
      <c r="BZ93" s="1102"/>
      <c r="CA93" s="1102"/>
      <c r="CB93" s="1102"/>
      <c r="CC93" s="1102"/>
      <c r="CD93" s="1102"/>
      <c r="CE93" s="1102"/>
      <c r="CF93" s="1102"/>
      <c r="CG93" s="1102"/>
      <c r="CH93" s="1102"/>
      <c r="CI93" s="1102"/>
      <c r="CJ93" s="1102"/>
      <c r="CK93" s="1102"/>
      <c r="CL93" s="1102"/>
      <c r="CM93" s="1102"/>
      <c r="CN93" s="1102"/>
      <c r="CO93" s="1102"/>
      <c r="CP93" s="1102"/>
      <c r="CQ93" s="1102"/>
      <c r="CR93" s="1102"/>
      <c r="CS93" s="1102"/>
      <c r="CT93" s="1102"/>
      <c r="CU93" s="1103"/>
    </row>
    <row r="94" spans="1:99" s="1" customFormat="1" ht="13.5">
      <c r="A94" s="1123" t="s">
        <v>866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99" t="s">
        <v>824</v>
      </c>
      <c r="AJ94" s="534"/>
      <c r="AK94" s="534"/>
      <c r="AL94" s="534"/>
      <c r="AM94" s="534"/>
      <c r="AN94" s="534"/>
      <c r="AO94" s="534"/>
      <c r="AP94" s="534"/>
      <c r="AQ94" s="534" t="s">
        <v>507</v>
      </c>
      <c r="AR94" s="534"/>
      <c r="AS94" s="534"/>
      <c r="AT94" s="534"/>
      <c r="AU94" s="534"/>
      <c r="AV94" s="1102"/>
      <c r="AW94" s="1102"/>
      <c r="AX94" s="1102"/>
      <c r="AY94" s="1102"/>
      <c r="AZ94" s="1102"/>
      <c r="BA94" s="1102"/>
      <c r="BB94" s="1102"/>
      <c r="BC94" s="1102"/>
      <c r="BD94" s="1102"/>
      <c r="BE94" s="1102"/>
      <c r="BF94" s="1102"/>
      <c r="BG94" s="1102"/>
      <c r="BH94" s="1102"/>
      <c r="BI94" s="1102"/>
      <c r="BJ94" s="1102"/>
      <c r="BK94" s="1102"/>
      <c r="BL94" s="1102"/>
      <c r="BM94" s="1102"/>
      <c r="BN94" s="1102"/>
      <c r="BO94" s="1102"/>
      <c r="BP94" s="1102"/>
      <c r="BQ94" s="1102"/>
      <c r="BR94" s="1102"/>
      <c r="BS94" s="1102"/>
      <c r="BT94" s="1102"/>
      <c r="BU94" s="1102"/>
      <c r="BV94" s="1102"/>
      <c r="BW94" s="1102"/>
      <c r="BX94" s="1102"/>
      <c r="BY94" s="1102"/>
      <c r="BZ94" s="1102"/>
      <c r="CA94" s="1102"/>
      <c r="CB94" s="1102"/>
      <c r="CC94" s="1102"/>
      <c r="CD94" s="1102"/>
      <c r="CE94" s="1102"/>
      <c r="CF94" s="1102"/>
      <c r="CG94" s="1102"/>
      <c r="CH94" s="1102"/>
      <c r="CI94" s="1102"/>
      <c r="CJ94" s="1102"/>
      <c r="CK94" s="1102"/>
      <c r="CL94" s="1102"/>
      <c r="CM94" s="1102"/>
      <c r="CN94" s="1102"/>
      <c r="CO94" s="1102"/>
      <c r="CP94" s="1102"/>
      <c r="CQ94" s="1102"/>
      <c r="CR94" s="1102"/>
      <c r="CS94" s="1102"/>
      <c r="CT94" s="1102"/>
      <c r="CU94" s="1103"/>
    </row>
    <row r="95" spans="1:99" s="1" customFormat="1" ht="12.75">
      <c r="A95" s="1120" t="s">
        <v>829</v>
      </c>
      <c r="B95" s="1121"/>
      <c r="C95" s="1121"/>
      <c r="D95" s="1121"/>
      <c r="E95" s="1121"/>
      <c r="F95" s="1121"/>
      <c r="G95" s="1121"/>
      <c r="H95" s="1121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121"/>
      <c r="V95" s="1121"/>
      <c r="W95" s="1121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122"/>
      <c r="AI95" s="999" t="s">
        <v>867</v>
      </c>
      <c r="AJ95" s="534"/>
      <c r="AK95" s="534"/>
      <c r="AL95" s="534"/>
      <c r="AM95" s="534"/>
      <c r="AN95" s="534"/>
      <c r="AO95" s="534"/>
      <c r="AP95" s="534"/>
      <c r="AQ95" s="534" t="s">
        <v>859</v>
      </c>
      <c r="AR95" s="534"/>
      <c r="AS95" s="534"/>
      <c r="AT95" s="534"/>
      <c r="AU95" s="534"/>
      <c r="AV95" s="1102"/>
      <c r="AW95" s="1102"/>
      <c r="AX95" s="1102"/>
      <c r="AY95" s="1102"/>
      <c r="AZ95" s="1102"/>
      <c r="BA95" s="1102"/>
      <c r="BB95" s="1102"/>
      <c r="BC95" s="1102"/>
      <c r="BD95" s="1102"/>
      <c r="BE95" s="1102"/>
      <c r="BF95" s="1102"/>
      <c r="BG95" s="1102"/>
      <c r="BH95" s="1102"/>
      <c r="BI95" s="1102"/>
      <c r="BJ95" s="1102"/>
      <c r="BK95" s="1102"/>
      <c r="BL95" s="1102"/>
      <c r="BM95" s="1102"/>
      <c r="BN95" s="1102"/>
      <c r="BO95" s="1102"/>
      <c r="BP95" s="1102"/>
      <c r="BQ95" s="1102"/>
      <c r="BR95" s="1102"/>
      <c r="BS95" s="1102"/>
      <c r="BT95" s="1102"/>
      <c r="BU95" s="1102"/>
      <c r="BV95" s="1102"/>
      <c r="BW95" s="1102"/>
      <c r="BX95" s="1102"/>
      <c r="BY95" s="1102"/>
      <c r="BZ95" s="1102"/>
      <c r="CA95" s="1102"/>
      <c r="CB95" s="1102"/>
      <c r="CC95" s="1102"/>
      <c r="CD95" s="1102"/>
      <c r="CE95" s="1102"/>
      <c r="CF95" s="1102"/>
      <c r="CG95" s="1102"/>
      <c r="CH95" s="1102"/>
      <c r="CI95" s="1102"/>
      <c r="CJ95" s="1102"/>
      <c r="CK95" s="1102"/>
      <c r="CL95" s="1102"/>
      <c r="CM95" s="1102"/>
      <c r="CN95" s="1102"/>
      <c r="CO95" s="1102"/>
      <c r="CP95" s="1102"/>
      <c r="CQ95" s="1102"/>
      <c r="CR95" s="1102"/>
      <c r="CS95" s="1102"/>
      <c r="CT95" s="1102"/>
      <c r="CU95" s="1103"/>
    </row>
    <row r="96" spans="1:99" s="1" customFormat="1" ht="12.75">
      <c r="A96" s="1117" t="s">
        <v>831</v>
      </c>
      <c r="B96" s="1118"/>
      <c r="C96" s="1118"/>
      <c r="D96" s="1118"/>
      <c r="E96" s="1118"/>
      <c r="F96" s="1118"/>
      <c r="G96" s="1118"/>
      <c r="H96" s="1118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1118"/>
      <c r="Y96" s="1118"/>
      <c r="Z96" s="1118"/>
      <c r="AA96" s="1118"/>
      <c r="AB96" s="1118"/>
      <c r="AC96" s="1118"/>
      <c r="AD96" s="1118"/>
      <c r="AE96" s="1118"/>
      <c r="AF96" s="1118"/>
      <c r="AG96" s="1118"/>
      <c r="AH96" s="1119"/>
      <c r="AI96" s="999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1102"/>
      <c r="AW96" s="1102"/>
      <c r="AX96" s="1102"/>
      <c r="AY96" s="1102"/>
      <c r="AZ96" s="1102"/>
      <c r="BA96" s="1102"/>
      <c r="BB96" s="1102"/>
      <c r="BC96" s="1102"/>
      <c r="BD96" s="1102"/>
      <c r="BE96" s="1102"/>
      <c r="BF96" s="1102"/>
      <c r="BG96" s="1102"/>
      <c r="BH96" s="1102"/>
      <c r="BI96" s="1102"/>
      <c r="BJ96" s="1102"/>
      <c r="BK96" s="1102"/>
      <c r="BL96" s="1102"/>
      <c r="BM96" s="1102"/>
      <c r="BN96" s="1102"/>
      <c r="BO96" s="1102"/>
      <c r="BP96" s="1102"/>
      <c r="BQ96" s="1102"/>
      <c r="BR96" s="1102"/>
      <c r="BS96" s="1102"/>
      <c r="BT96" s="1102"/>
      <c r="BU96" s="1102"/>
      <c r="BV96" s="1102"/>
      <c r="BW96" s="1102"/>
      <c r="BX96" s="1102"/>
      <c r="BY96" s="1102"/>
      <c r="BZ96" s="1102"/>
      <c r="CA96" s="1102"/>
      <c r="CB96" s="1102"/>
      <c r="CC96" s="1102"/>
      <c r="CD96" s="1102"/>
      <c r="CE96" s="1102"/>
      <c r="CF96" s="1102"/>
      <c r="CG96" s="1102"/>
      <c r="CH96" s="1102"/>
      <c r="CI96" s="1102"/>
      <c r="CJ96" s="1102"/>
      <c r="CK96" s="1102"/>
      <c r="CL96" s="1102"/>
      <c r="CM96" s="1102"/>
      <c r="CN96" s="1102"/>
      <c r="CO96" s="1102"/>
      <c r="CP96" s="1102"/>
      <c r="CQ96" s="1102"/>
      <c r="CR96" s="1102"/>
      <c r="CS96" s="1102"/>
      <c r="CT96" s="1102"/>
      <c r="CU96" s="1103"/>
    </row>
    <row r="97" spans="1:99" s="1" customFormat="1" ht="13.5">
      <c r="A97" s="1123" t="s">
        <v>501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99" t="s">
        <v>825</v>
      </c>
      <c r="AJ97" s="534"/>
      <c r="AK97" s="534"/>
      <c r="AL97" s="534"/>
      <c r="AM97" s="534"/>
      <c r="AN97" s="534"/>
      <c r="AO97" s="534"/>
      <c r="AP97" s="534"/>
      <c r="AQ97" s="534" t="s">
        <v>508</v>
      </c>
      <c r="AR97" s="534"/>
      <c r="AS97" s="534"/>
      <c r="AT97" s="534"/>
      <c r="AU97" s="534"/>
      <c r="AV97" s="1102"/>
      <c r="AW97" s="1102"/>
      <c r="AX97" s="1102"/>
      <c r="AY97" s="1102"/>
      <c r="AZ97" s="1102"/>
      <c r="BA97" s="1102"/>
      <c r="BB97" s="1102"/>
      <c r="BC97" s="1102"/>
      <c r="BD97" s="1102"/>
      <c r="BE97" s="1102"/>
      <c r="BF97" s="1102"/>
      <c r="BG97" s="1102"/>
      <c r="BH97" s="1102"/>
      <c r="BI97" s="1102"/>
      <c r="BJ97" s="1102"/>
      <c r="BK97" s="1102"/>
      <c r="BL97" s="1102"/>
      <c r="BM97" s="1102"/>
      <c r="BN97" s="1102"/>
      <c r="BO97" s="1102"/>
      <c r="BP97" s="1102"/>
      <c r="BQ97" s="1102"/>
      <c r="BR97" s="1102"/>
      <c r="BS97" s="1102"/>
      <c r="BT97" s="1102"/>
      <c r="BU97" s="1102"/>
      <c r="BV97" s="1102"/>
      <c r="BW97" s="1102"/>
      <c r="BX97" s="1102"/>
      <c r="BY97" s="1102"/>
      <c r="BZ97" s="1102"/>
      <c r="CA97" s="1102"/>
      <c r="CB97" s="1102"/>
      <c r="CC97" s="1102"/>
      <c r="CD97" s="1102"/>
      <c r="CE97" s="1102"/>
      <c r="CF97" s="1102"/>
      <c r="CG97" s="1102"/>
      <c r="CH97" s="1102"/>
      <c r="CI97" s="1102"/>
      <c r="CJ97" s="1102"/>
      <c r="CK97" s="1102"/>
      <c r="CL97" s="1102"/>
      <c r="CM97" s="1102"/>
      <c r="CN97" s="1102"/>
      <c r="CO97" s="1102"/>
      <c r="CP97" s="1102"/>
      <c r="CQ97" s="1102"/>
      <c r="CR97" s="1102"/>
      <c r="CS97" s="1102"/>
      <c r="CT97" s="1102"/>
      <c r="CU97" s="1103"/>
    </row>
    <row r="98" spans="1:99" s="1" customFormat="1" ht="12.75">
      <c r="A98" s="1120" t="s">
        <v>829</v>
      </c>
      <c r="B98" s="1121"/>
      <c r="C98" s="1121"/>
      <c r="D98" s="1121"/>
      <c r="E98" s="1121"/>
      <c r="F98" s="1121"/>
      <c r="G98" s="1121"/>
      <c r="H98" s="1121"/>
      <c r="I98" s="1121"/>
      <c r="J98" s="1121"/>
      <c r="K98" s="1121"/>
      <c r="L98" s="1121"/>
      <c r="M98" s="1121"/>
      <c r="N98" s="1121"/>
      <c r="O98" s="1121"/>
      <c r="P98" s="1121"/>
      <c r="Q98" s="1121"/>
      <c r="R98" s="1121"/>
      <c r="S98" s="1121"/>
      <c r="T98" s="1121"/>
      <c r="U98" s="1121"/>
      <c r="V98" s="1121"/>
      <c r="W98" s="1121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2"/>
      <c r="AI98" s="999" t="s">
        <v>868</v>
      </c>
      <c r="AJ98" s="534"/>
      <c r="AK98" s="534"/>
      <c r="AL98" s="534"/>
      <c r="AM98" s="534"/>
      <c r="AN98" s="534"/>
      <c r="AO98" s="534"/>
      <c r="AP98" s="534"/>
      <c r="AQ98" s="534" t="s">
        <v>860</v>
      </c>
      <c r="AR98" s="534"/>
      <c r="AS98" s="534"/>
      <c r="AT98" s="534"/>
      <c r="AU98" s="534"/>
      <c r="AV98" s="1102"/>
      <c r="AW98" s="1102"/>
      <c r="AX98" s="1102"/>
      <c r="AY98" s="1102"/>
      <c r="AZ98" s="1102"/>
      <c r="BA98" s="1102"/>
      <c r="BB98" s="1102"/>
      <c r="BC98" s="1102"/>
      <c r="BD98" s="1102"/>
      <c r="BE98" s="1102"/>
      <c r="BF98" s="1102"/>
      <c r="BG98" s="1102"/>
      <c r="BH98" s="1102"/>
      <c r="BI98" s="1102"/>
      <c r="BJ98" s="1102"/>
      <c r="BK98" s="1102"/>
      <c r="BL98" s="1102"/>
      <c r="BM98" s="1102"/>
      <c r="BN98" s="1102"/>
      <c r="BO98" s="1102"/>
      <c r="BP98" s="1102"/>
      <c r="BQ98" s="1102"/>
      <c r="BR98" s="1102"/>
      <c r="BS98" s="1102"/>
      <c r="BT98" s="1102"/>
      <c r="BU98" s="1102"/>
      <c r="BV98" s="1102"/>
      <c r="BW98" s="1102"/>
      <c r="BX98" s="1102"/>
      <c r="BY98" s="1102"/>
      <c r="BZ98" s="1102"/>
      <c r="CA98" s="1102"/>
      <c r="CB98" s="1102"/>
      <c r="CC98" s="1102"/>
      <c r="CD98" s="1102"/>
      <c r="CE98" s="1102"/>
      <c r="CF98" s="1102"/>
      <c r="CG98" s="1102"/>
      <c r="CH98" s="1102"/>
      <c r="CI98" s="1102"/>
      <c r="CJ98" s="1102"/>
      <c r="CK98" s="1102"/>
      <c r="CL98" s="1102"/>
      <c r="CM98" s="1102"/>
      <c r="CN98" s="1102"/>
      <c r="CO98" s="1102"/>
      <c r="CP98" s="1102"/>
      <c r="CQ98" s="1102"/>
      <c r="CR98" s="1102"/>
      <c r="CS98" s="1102"/>
      <c r="CT98" s="1102"/>
      <c r="CU98" s="1103"/>
    </row>
    <row r="99" spans="1:99" ht="13.5" thickBot="1">
      <c r="A99" s="1117" t="s">
        <v>831</v>
      </c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9"/>
      <c r="AI99" s="1022"/>
      <c r="AJ99" s="1023"/>
      <c r="AK99" s="1023"/>
      <c r="AL99" s="1023"/>
      <c r="AM99" s="1023"/>
      <c r="AN99" s="1023"/>
      <c r="AO99" s="1023"/>
      <c r="AP99" s="1023"/>
      <c r="AQ99" s="1023"/>
      <c r="AR99" s="1023"/>
      <c r="AS99" s="1023"/>
      <c r="AT99" s="1023"/>
      <c r="AU99" s="1023"/>
      <c r="AV99" s="1107"/>
      <c r="AW99" s="1107"/>
      <c r="AX99" s="1107"/>
      <c r="AY99" s="1107"/>
      <c r="AZ99" s="1107"/>
      <c r="BA99" s="1107"/>
      <c r="BB99" s="1107"/>
      <c r="BC99" s="1107"/>
      <c r="BD99" s="1107"/>
      <c r="BE99" s="1107"/>
      <c r="BF99" s="1107"/>
      <c r="BG99" s="1107"/>
      <c r="BH99" s="1107"/>
      <c r="BI99" s="1107"/>
      <c r="BJ99" s="1107"/>
      <c r="BK99" s="1107"/>
      <c r="BL99" s="1107"/>
      <c r="BM99" s="1107"/>
      <c r="BN99" s="1107"/>
      <c r="BO99" s="1107"/>
      <c r="BP99" s="1107"/>
      <c r="BQ99" s="1107"/>
      <c r="BR99" s="1107"/>
      <c r="BS99" s="1107"/>
      <c r="BT99" s="1107"/>
      <c r="BU99" s="1107"/>
      <c r="BV99" s="1107"/>
      <c r="BW99" s="1107"/>
      <c r="BX99" s="1107"/>
      <c r="BY99" s="1107"/>
      <c r="BZ99" s="1107"/>
      <c r="CA99" s="1107"/>
      <c r="CB99" s="1107"/>
      <c r="CC99" s="1107"/>
      <c r="CD99" s="1107"/>
      <c r="CE99" s="1107"/>
      <c r="CF99" s="1107"/>
      <c r="CG99" s="1107"/>
      <c r="CH99" s="1107"/>
      <c r="CI99" s="1107"/>
      <c r="CJ99" s="1107"/>
      <c r="CK99" s="1107"/>
      <c r="CL99" s="1107"/>
      <c r="CM99" s="1107"/>
      <c r="CN99" s="1107"/>
      <c r="CO99" s="1107"/>
      <c r="CP99" s="1107"/>
      <c r="CQ99" s="1107"/>
      <c r="CR99" s="1107"/>
      <c r="CS99" s="1107"/>
      <c r="CT99" s="1107"/>
      <c r="CU99" s="1108"/>
    </row>
    <row r="101" ht="12.75">
      <c r="CU101" s="7" t="s">
        <v>869</v>
      </c>
    </row>
    <row r="103" spans="1:99" ht="12.75">
      <c r="A103" s="1144" t="s">
        <v>870</v>
      </c>
      <c r="B103" s="1144"/>
      <c r="C103" s="1144"/>
      <c r="D103" s="1144"/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  <c r="AM103" s="1144"/>
      <c r="AN103" s="1144"/>
      <c r="AO103" s="1144"/>
      <c r="AP103" s="1144"/>
      <c r="AQ103" s="1144"/>
      <c r="AR103" s="1144"/>
      <c r="AS103" s="1144"/>
      <c r="AT103" s="1144"/>
      <c r="AU103" s="1144"/>
      <c r="AV103" s="1144"/>
      <c r="AW103" s="1144"/>
      <c r="AX103" s="1144"/>
      <c r="AY103" s="1144"/>
      <c r="AZ103" s="1144"/>
      <c r="BA103" s="1144"/>
      <c r="BB103" s="1144"/>
      <c r="BC103" s="1144"/>
      <c r="BD103" s="1144"/>
      <c r="BE103" s="1144"/>
      <c r="BF103" s="1144"/>
      <c r="BG103" s="1144"/>
      <c r="BH103" s="1144"/>
      <c r="BI103" s="1144"/>
      <c r="BJ103" s="1144"/>
      <c r="BK103" s="1144"/>
      <c r="BL103" s="1144"/>
      <c r="BM103" s="1144"/>
      <c r="BN103" s="1144"/>
      <c r="BO103" s="1144"/>
      <c r="BP103" s="1144"/>
      <c r="BQ103" s="1144"/>
      <c r="BR103" s="1144"/>
      <c r="BS103" s="1144"/>
      <c r="BT103" s="1144"/>
      <c r="BU103" s="1144"/>
      <c r="BV103" s="1144"/>
      <c r="BW103" s="1144"/>
      <c r="BX103" s="1144"/>
      <c r="BY103" s="1144"/>
      <c r="BZ103" s="1144"/>
      <c r="CA103" s="1144"/>
      <c r="CB103" s="1144"/>
      <c r="CC103" s="1144"/>
      <c r="CD103" s="1144"/>
      <c r="CE103" s="1144"/>
      <c r="CF103" s="1144"/>
      <c r="CG103" s="1144"/>
      <c r="CH103" s="1144"/>
      <c r="CI103" s="1144"/>
      <c r="CJ103" s="1144"/>
      <c r="CK103" s="1144"/>
      <c r="CL103" s="1144"/>
      <c r="CM103" s="1144"/>
      <c r="CN103" s="1144"/>
      <c r="CO103" s="1144"/>
      <c r="CP103" s="1144"/>
      <c r="CQ103" s="1144"/>
      <c r="CR103" s="1144"/>
      <c r="CS103" s="1144"/>
      <c r="CT103" s="1144"/>
      <c r="CU103" s="1144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145" t="s">
        <v>871</v>
      </c>
      <c r="B105" s="1145"/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5"/>
      <c r="Y105" s="1145"/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5"/>
      <c r="AK105" s="1145"/>
      <c r="AL105" s="1145"/>
      <c r="AM105" s="1145"/>
      <c r="AN105" s="1145"/>
      <c r="AO105" s="1145"/>
      <c r="AP105" s="1128"/>
      <c r="AQ105" s="1130" t="s">
        <v>392</v>
      </c>
      <c r="AR105" s="1130"/>
      <c r="AS105" s="1130"/>
      <c r="AT105" s="1130"/>
      <c r="AU105" s="1130"/>
      <c r="AV105" s="1130" t="s">
        <v>770</v>
      </c>
      <c r="AW105" s="1130"/>
      <c r="AX105" s="1130"/>
      <c r="AY105" s="1130"/>
      <c r="AZ105" s="1130"/>
      <c r="BA105" s="1130"/>
      <c r="BB105" s="1130"/>
      <c r="BC105" s="1130"/>
      <c r="BD105" s="1130"/>
      <c r="BE105" s="1130"/>
      <c r="BF105" s="1130"/>
      <c r="BG105" s="1130"/>
      <c r="BH105" s="1130"/>
      <c r="BI105" s="1130" t="s">
        <v>771</v>
      </c>
      <c r="BJ105" s="1130"/>
      <c r="BK105" s="1130"/>
      <c r="BL105" s="1130"/>
      <c r="BM105" s="1130"/>
      <c r="BN105" s="1130"/>
      <c r="BO105" s="1130"/>
      <c r="BP105" s="1130"/>
      <c r="BQ105" s="1130"/>
      <c r="BR105" s="1130"/>
      <c r="BS105" s="1130"/>
      <c r="BT105" s="1130"/>
      <c r="BU105" s="1130"/>
      <c r="BV105" s="1130" t="s">
        <v>773</v>
      </c>
      <c r="BW105" s="1130"/>
      <c r="BX105" s="1130"/>
      <c r="BY105" s="1130"/>
      <c r="BZ105" s="1130"/>
      <c r="CA105" s="1130"/>
      <c r="CB105" s="1130"/>
      <c r="CC105" s="1130"/>
      <c r="CD105" s="1130"/>
      <c r="CE105" s="1130"/>
      <c r="CF105" s="1130"/>
      <c r="CG105" s="1130"/>
      <c r="CH105" s="1130"/>
      <c r="CI105" s="1130" t="s">
        <v>770</v>
      </c>
      <c r="CJ105" s="1130"/>
      <c r="CK105" s="1130"/>
      <c r="CL105" s="1130"/>
      <c r="CM105" s="1130"/>
      <c r="CN105" s="1130"/>
      <c r="CO105" s="1130"/>
      <c r="CP105" s="1130"/>
      <c r="CQ105" s="1130"/>
      <c r="CR105" s="1130"/>
      <c r="CS105" s="1130"/>
      <c r="CT105" s="1130"/>
      <c r="CU105" s="1134"/>
    </row>
    <row r="106" spans="1:99" ht="12.75">
      <c r="A106" s="1146" t="s">
        <v>747</v>
      </c>
      <c r="B106" s="1147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 t="s">
        <v>461</v>
      </c>
      <c r="AJ106" s="1147"/>
      <c r="AK106" s="1147"/>
      <c r="AL106" s="1147"/>
      <c r="AM106" s="1147"/>
      <c r="AN106" s="1147"/>
      <c r="AO106" s="1147"/>
      <c r="AP106" s="1147"/>
      <c r="AQ106" s="1147" t="s">
        <v>393</v>
      </c>
      <c r="AR106" s="1147"/>
      <c r="AS106" s="1147"/>
      <c r="AT106" s="1147"/>
      <c r="AU106" s="1147"/>
      <c r="AV106" s="1147" t="s">
        <v>512</v>
      </c>
      <c r="AW106" s="1147"/>
      <c r="AX106" s="1147"/>
      <c r="AY106" s="1147"/>
      <c r="AZ106" s="1147"/>
      <c r="BA106" s="1147"/>
      <c r="BB106" s="1147"/>
      <c r="BC106" s="1147"/>
      <c r="BD106" s="1147"/>
      <c r="BE106" s="1147"/>
      <c r="BF106" s="1147"/>
      <c r="BG106" s="1147"/>
      <c r="BH106" s="1147"/>
      <c r="BI106" s="1147" t="s">
        <v>772</v>
      </c>
      <c r="BJ106" s="1147"/>
      <c r="BK106" s="1147"/>
      <c r="BL106" s="1147"/>
      <c r="BM106" s="1147"/>
      <c r="BN106" s="1147"/>
      <c r="BO106" s="1147"/>
      <c r="BP106" s="1147"/>
      <c r="BQ106" s="1147"/>
      <c r="BR106" s="1147"/>
      <c r="BS106" s="1147"/>
      <c r="BT106" s="1147"/>
      <c r="BU106" s="1147"/>
      <c r="BV106" s="1147" t="s">
        <v>774</v>
      </c>
      <c r="BW106" s="1147"/>
      <c r="BX106" s="1147"/>
      <c r="BY106" s="1147"/>
      <c r="BZ106" s="1147"/>
      <c r="CA106" s="1147"/>
      <c r="CB106" s="1147"/>
      <c r="CC106" s="1147"/>
      <c r="CD106" s="1147"/>
      <c r="CE106" s="1147"/>
      <c r="CF106" s="1147"/>
      <c r="CG106" s="1147"/>
      <c r="CH106" s="1147"/>
      <c r="CI106" s="1147" t="s">
        <v>513</v>
      </c>
      <c r="CJ106" s="1147"/>
      <c r="CK106" s="1147"/>
      <c r="CL106" s="1147"/>
      <c r="CM106" s="1147"/>
      <c r="CN106" s="1147"/>
      <c r="CO106" s="1147"/>
      <c r="CP106" s="1147"/>
      <c r="CQ106" s="1147"/>
      <c r="CR106" s="1147"/>
      <c r="CS106" s="1147"/>
      <c r="CT106" s="1147"/>
      <c r="CU106" s="1148"/>
    </row>
    <row r="107" spans="1:99" ht="13.5" thickBot="1">
      <c r="A107" s="1128">
        <v>1</v>
      </c>
      <c r="B107" s="1129"/>
      <c r="C107" s="1129"/>
      <c r="D107" s="1129"/>
      <c r="E107" s="1129"/>
      <c r="F107" s="1129"/>
      <c r="G107" s="1129"/>
      <c r="H107" s="1129"/>
      <c r="I107" s="1129"/>
      <c r="J107" s="1129"/>
      <c r="K107" s="1129"/>
      <c r="L107" s="1129"/>
      <c r="M107" s="1129"/>
      <c r="N107" s="1129"/>
      <c r="O107" s="1129"/>
      <c r="P107" s="1129"/>
      <c r="Q107" s="1129"/>
      <c r="R107" s="1129"/>
      <c r="S107" s="1129"/>
      <c r="T107" s="1129"/>
      <c r="U107" s="1129"/>
      <c r="V107" s="1129"/>
      <c r="W107" s="1129"/>
      <c r="X107" s="1129"/>
      <c r="Y107" s="1129"/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30">
        <v>2</v>
      </c>
      <c r="AJ107" s="1130"/>
      <c r="AK107" s="1130"/>
      <c r="AL107" s="1130"/>
      <c r="AM107" s="1130"/>
      <c r="AN107" s="1130"/>
      <c r="AO107" s="1130"/>
      <c r="AP107" s="1130"/>
      <c r="AQ107" s="1130">
        <v>3</v>
      </c>
      <c r="AR107" s="1130"/>
      <c r="AS107" s="1130"/>
      <c r="AT107" s="1130"/>
      <c r="AU107" s="1130"/>
      <c r="AV107" s="1130">
        <v>4</v>
      </c>
      <c r="AW107" s="1130"/>
      <c r="AX107" s="1130"/>
      <c r="AY107" s="1130"/>
      <c r="AZ107" s="1130"/>
      <c r="BA107" s="1130"/>
      <c r="BB107" s="1130"/>
      <c r="BC107" s="1130"/>
      <c r="BD107" s="1130"/>
      <c r="BE107" s="1130"/>
      <c r="BF107" s="1130"/>
      <c r="BG107" s="1130"/>
      <c r="BH107" s="1130"/>
      <c r="BI107" s="1130">
        <v>5</v>
      </c>
      <c r="BJ107" s="1130"/>
      <c r="BK107" s="1130"/>
      <c r="BL107" s="1130"/>
      <c r="BM107" s="1130"/>
      <c r="BN107" s="1130"/>
      <c r="BO107" s="1130"/>
      <c r="BP107" s="1130"/>
      <c r="BQ107" s="1130"/>
      <c r="BR107" s="1130"/>
      <c r="BS107" s="1130"/>
      <c r="BT107" s="1130"/>
      <c r="BU107" s="1130"/>
      <c r="BV107" s="1130">
        <v>6</v>
      </c>
      <c r="BW107" s="1130"/>
      <c r="BX107" s="1130"/>
      <c r="BY107" s="1130"/>
      <c r="BZ107" s="1130"/>
      <c r="CA107" s="1130"/>
      <c r="CB107" s="1130"/>
      <c r="CC107" s="1130"/>
      <c r="CD107" s="1130"/>
      <c r="CE107" s="1130"/>
      <c r="CF107" s="1130"/>
      <c r="CG107" s="1130"/>
      <c r="CH107" s="1130"/>
      <c r="CI107" s="1130">
        <v>7</v>
      </c>
      <c r="CJ107" s="1130"/>
      <c r="CK107" s="1130"/>
      <c r="CL107" s="1130"/>
      <c r="CM107" s="1130"/>
      <c r="CN107" s="1130"/>
      <c r="CO107" s="1130"/>
      <c r="CP107" s="1130"/>
      <c r="CQ107" s="1130"/>
      <c r="CR107" s="1130"/>
      <c r="CS107" s="1130"/>
      <c r="CT107" s="1130"/>
      <c r="CU107" s="1134"/>
    </row>
    <row r="108" spans="1:99" ht="13.5">
      <c r="A108" s="1123" t="s">
        <v>874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1039" t="s">
        <v>875</v>
      </c>
      <c r="AJ108" s="1040"/>
      <c r="AK108" s="1040"/>
      <c r="AL108" s="1040"/>
      <c r="AM108" s="1040"/>
      <c r="AN108" s="1040"/>
      <c r="AO108" s="1040"/>
      <c r="AP108" s="1040"/>
      <c r="AQ108" s="1040" t="s">
        <v>428</v>
      </c>
      <c r="AR108" s="1040"/>
      <c r="AS108" s="1040"/>
      <c r="AT108" s="1040"/>
      <c r="AU108" s="1040"/>
      <c r="AV108" s="1127"/>
      <c r="AW108" s="1127"/>
      <c r="AX108" s="1127"/>
      <c r="AY108" s="1127"/>
      <c r="AZ108" s="1127"/>
      <c r="BA108" s="1127"/>
      <c r="BB108" s="1127"/>
      <c r="BC108" s="1127"/>
      <c r="BD108" s="1127"/>
      <c r="BE108" s="1127"/>
      <c r="BF108" s="1127"/>
      <c r="BG108" s="1127"/>
      <c r="BH108" s="1127"/>
      <c r="BI108" s="1127"/>
      <c r="BJ108" s="1127"/>
      <c r="BK108" s="1127"/>
      <c r="BL108" s="1127"/>
      <c r="BM108" s="1127"/>
      <c r="BN108" s="1127"/>
      <c r="BO108" s="1127"/>
      <c r="BP108" s="1127"/>
      <c r="BQ108" s="1127"/>
      <c r="BR108" s="1127"/>
      <c r="BS108" s="1127"/>
      <c r="BT108" s="1127"/>
      <c r="BU108" s="1127"/>
      <c r="BV108" s="1127"/>
      <c r="BW108" s="1127"/>
      <c r="BX108" s="1127"/>
      <c r="BY108" s="1127"/>
      <c r="BZ108" s="1127"/>
      <c r="CA108" s="1127"/>
      <c r="CB108" s="1127"/>
      <c r="CC108" s="1127"/>
      <c r="CD108" s="1127"/>
      <c r="CE108" s="1127"/>
      <c r="CF108" s="1127"/>
      <c r="CG108" s="1127"/>
      <c r="CH108" s="1127"/>
      <c r="CI108" s="1127"/>
      <c r="CJ108" s="1127"/>
      <c r="CK108" s="1127"/>
      <c r="CL108" s="1127"/>
      <c r="CM108" s="1127"/>
      <c r="CN108" s="1127"/>
      <c r="CO108" s="1127"/>
      <c r="CP108" s="1127"/>
      <c r="CQ108" s="1127"/>
      <c r="CR108" s="1127"/>
      <c r="CS108" s="1127"/>
      <c r="CT108" s="1127"/>
      <c r="CU108" s="1131"/>
    </row>
    <row r="109" spans="1:99" ht="12.75">
      <c r="A109" s="1120" t="s">
        <v>394</v>
      </c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2"/>
      <c r="AI109" s="999"/>
      <c r="AJ109" s="534"/>
      <c r="AK109" s="534"/>
      <c r="AL109" s="534"/>
      <c r="AM109" s="534"/>
      <c r="AN109" s="534"/>
      <c r="AO109" s="534"/>
      <c r="AP109" s="534"/>
      <c r="AQ109" s="534" t="s">
        <v>876</v>
      </c>
      <c r="AR109" s="534"/>
      <c r="AS109" s="534"/>
      <c r="AT109" s="534"/>
      <c r="AU109" s="534"/>
      <c r="AV109" s="1102"/>
      <c r="AW109" s="1102"/>
      <c r="AX109" s="1102"/>
      <c r="AY109" s="1102"/>
      <c r="AZ109" s="1102"/>
      <c r="BA109" s="1102"/>
      <c r="BB109" s="1102"/>
      <c r="BC109" s="1102"/>
      <c r="BD109" s="1102"/>
      <c r="BE109" s="1102"/>
      <c r="BF109" s="1102"/>
      <c r="BG109" s="1102"/>
      <c r="BH109" s="1102"/>
      <c r="BI109" s="1102"/>
      <c r="BJ109" s="1102"/>
      <c r="BK109" s="1102"/>
      <c r="BL109" s="1102"/>
      <c r="BM109" s="1102"/>
      <c r="BN109" s="1102"/>
      <c r="BO109" s="1102"/>
      <c r="BP109" s="1102"/>
      <c r="BQ109" s="1102"/>
      <c r="BR109" s="1102"/>
      <c r="BS109" s="1102"/>
      <c r="BT109" s="1102"/>
      <c r="BU109" s="1102"/>
      <c r="BV109" s="1102"/>
      <c r="BW109" s="1102"/>
      <c r="BX109" s="1102"/>
      <c r="BY109" s="1102"/>
      <c r="BZ109" s="1102"/>
      <c r="CA109" s="1102"/>
      <c r="CB109" s="1102"/>
      <c r="CC109" s="1102"/>
      <c r="CD109" s="1102"/>
      <c r="CE109" s="1102"/>
      <c r="CF109" s="1102"/>
      <c r="CG109" s="1102"/>
      <c r="CH109" s="1102"/>
      <c r="CI109" s="1102"/>
      <c r="CJ109" s="1102"/>
      <c r="CK109" s="1102"/>
      <c r="CL109" s="1102"/>
      <c r="CM109" s="1102"/>
      <c r="CN109" s="1102"/>
      <c r="CO109" s="1102"/>
      <c r="CP109" s="1102"/>
      <c r="CQ109" s="1102"/>
      <c r="CR109" s="1102"/>
      <c r="CS109" s="1102"/>
      <c r="CT109" s="1102"/>
      <c r="CU109" s="1103"/>
    </row>
    <row r="110" spans="1:99" ht="12.75">
      <c r="A110" s="1117" t="s">
        <v>830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9"/>
      <c r="AI110" s="999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1102"/>
      <c r="AW110" s="1102"/>
      <c r="AX110" s="1102"/>
      <c r="AY110" s="1102"/>
      <c r="AZ110" s="1102"/>
      <c r="BA110" s="1102"/>
      <c r="BB110" s="1102"/>
      <c r="BC110" s="1102"/>
      <c r="BD110" s="1102"/>
      <c r="BE110" s="1102"/>
      <c r="BF110" s="1102"/>
      <c r="BG110" s="1102"/>
      <c r="BH110" s="1102"/>
      <c r="BI110" s="1102"/>
      <c r="BJ110" s="1102"/>
      <c r="BK110" s="1102"/>
      <c r="BL110" s="1102"/>
      <c r="BM110" s="1102"/>
      <c r="BN110" s="1102"/>
      <c r="BO110" s="1102"/>
      <c r="BP110" s="1102"/>
      <c r="BQ110" s="1102"/>
      <c r="BR110" s="1102"/>
      <c r="BS110" s="1102"/>
      <c r="BT110" s="1102"/>
      <c r="BU110" s="1102"/>
      <c r="BV110" s="1102"/>
      <c r="BW110" s="1102"/>
      <c r="BX110" s="1102"/>
      <c r="BY110" s="1102"/>
      <c r="BZ110" s="1102"/>
      <c r="CA110" s="1102"/>
      <c r="CB110" s="1102"/>
      <c r="CC110" s="1102"/>
      <c r="CD110" s="1102"/>
      <c r="CE110" s="1102"/>
      <c r="CF110" s="1102"/>
      <c r="CG110" s="1102"/>
      <c r="CH110" s="1102"/>
      <c r="CI110" s="1102"/>
      <c r="CJ110" s="1102"/>
      <c r="CK110" s="1102"/>
      <c r="CL110" s="1102"/>
      <c r="CM110" s="1102"/>
      <c r="CN110" s="1102"/>
      <c r="CO110" s="1102"/>
      <c r="CP110" s="1102"/>
      <c r="CQ110" s="1102"/>
      <c r="CR110" s="1102"/>
      <c r="CS110" s="1102"/>
      <c r="CT110" s="1102"/>
      <c r="CU110" s="1103"/>
    </row>
    <row r="111" spans="1:99" ht="12.75">
      <c r="A111" s="1104" t="s">
        <v>829</v>
      </c>
      <c r="B111" s="1105"/>
      <c r="C111" s="1105"/>
      <c r="D111" s="1105"/>
      <c r="E111" s="1105"/>
      <c r="F111" s="1105"/>
      <c r="G111" s="1105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1105"/>
      <c r="V111" s="1105"/>
      <c r="W111" s="1105"/>
      <c r="X111" s="1105"/>
      <c r="Y111" s="1105"/>
      <c r="Z111" s="1105"/>
      <c r="AA111" s="1105"/>
      <c r="AB111" s="1105"/>
      <c r="AC111" s="1105"/>
      <c r="AD111" s="1105"/>
      <c r="AE111" s="1105"/>
      <c r="AF111" s="1105"/>
      <c r="AG111" s="1105"/>
      <c r="AH111" s="1106"/>
      <c r="AI111" s="999"/>
      <c r="AJ111" s="534"/>
      <c r="AK111" s="534"/>
      <c r="AL111" s="534"/>
      <c r="AM111" s="534"/>
      <c r="AN111" s="534"/>
      <c r="AO111" s="534"/>
      <c r="AP111" s="534"/>
      <c r="AQ111" s="534" t="s">
        <v>877</v>
      </c>
      <c r="AR111" s="534"/>
      <c r="AS111" s="534"/>
      <c r="AT111" s="534"/>
      <c r="AU111" s="534"/>
      <c r="AV111" s="1102"/>
      <c r="AW111" s="1102"/>
      <c r="AX111" s="1102"/>
      <c r="AY111" s="1102"/>
      <c r="AZ111" s="1102"/>
      <c r="BA111" s="1102"/>
      <c r="BB111" s="1102"/>
      <c r="BC111" s="1102"/>
      <c r="BD111" s="1102"/>
      <c r="BE111" s="1102"/>
      <c r="BF111" s="1102"/>
      <c r="BG111" s="1102"/>
      <c r="BH111" s="1102"/>
      <c r="BI111" s="1102"/>
      <c r="BJ111" s="1102"/>
      <c r="BK111" s="1102"/>
      <c r="BL111" s="1102"/>
      <c r="BM111" s="1102"/>
      <c r="BN111" s="1102"/>
      <c r="BO111" s="1102"/>
      <c r="BP111" s="1102"/>
      <c r="BQ111" s="1102"/>
      <c r="BR111" s="1102"/>
      <c r="BS111" s="1102"/>
      <c r="BT111" s="1102"/>
      <c r="BU111" s="1102"/>
      <c r="BV111" s="1102"/>
      <c r="BW111" s="1102"/>
      <c r="BX111" s="1102"/>
      <c r="BY111" s="1102"/>
      <c r="BZ111" s="1102"/>
      <c r="CA111" s="1102"/>
      <c r="CB111" s="1102"/>
      <c r="CC111" s="1102"/>
      <c r="CD111" s="1102"/>
      <c r="CE111" s="1102"/>
      <c r="CF111" s="1102"/>
      <c r="CG111" s="1102"/>
      <c r="CH111" s="1102"/>
      <c r="CI111" s="1102"/>
      <c r="CJ111" s="1102"/>
      <c r="CK111" s="1102"/>
      <c r="CL111" s="1102"/>
      <c r="CM111" s="1102"/>
      <c r="CN111" s="1102"/>
      <c r="CO111" s="1102"/>
      <c r="CP111" s="1102"/>
      <c r="CQ111" s="1102"/>
      <c r="CR111" s="1102"/>
      <c r="CS111" s="1102"/>
      <c r="CT111" s="1102"/>
      <c r="CU111" s="1103"/>
    </row>
    <row r="112" spans="1:99" ht="12.75">
      <c r="A112" s="1109" t="s">
        <v>872</v>
      </c>
      <c r="B112" s="1110"/>
      <c r="C112" s="1110"/>
      <c r="D112" s="1110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0"/>
      <c r="O112" s="1110"/>
      <c r="P112" s="1110"/>
      <c r="Q112" s="1110"/>
      <c r="R112" s="1110"/>
      <c r="S112" s="1110"/>
      <c r="T112" s="1110"/>
      <c r="U112" s="1110"/>
      <c r="V112" s="1110"/>
      <c r="W112" s="1110"/>
      <c r="X112" s="1110"/>
      <c r="Y112" s="1110"/>
      <c r="Z112" s="1110"/>
      <c r="AA112" s="1110"/>
      <c r="AB112" s="1110"/>
      <c r="AC112" s="1110"/>
      <c r="AD112" s="1110"/>
      <c r="AE112" s="1110"/>
      <c r="AF112" s="1110"/>
      <c r="AG112" s="1110"/>
      <c r="AH112" s="1111"/>
      <c r="AI112" s="999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1102"/>
      <c r="AW112" s="1102"/>
      <c r="AX112" s="1102"/>
      <c r="AY112" s="1102"/>
      <c r="AZ112" s="1102"/>
      <c r="BA112" s="1102"/>
      <c r="BB112" s="1102"/>
      <c r="BC112" s="1102"/>
      <c r="BD112" s="1102"/>
      <c r="BE112" s="1102"/>
      <c r="BF112" s="1102"/>
      <c r="BG112" s="1102"/>
      <c r="BH112" s="1102"/>
      <c r="BI112" s="1102"/>
      <c r="BJ112" s="1102"/>
      <c r="BK112" s="1102"/>
      <c r="BL112" s="1102"/>
      <c r="BM112" s="1102"/>
      <c r="BN112" s="1102"/>
      <c r="BO112" s="1102"/>
      <c r="BP112" s="1102"/>
      <c r="BQ112" s="1102"/>
      <c r="BR112" s="1102"/>
      <c r="BS112" s="1102"/>
      <c r="BT112" s="1102"/>
      <c r="BU112" s="1102"/>
      <c r="BV112" s="1102"/>
      <c r="BW112" s="1102"/>
      <c r="BX112" s="1102"/>
      <c r="BY112" s="1102"/>
      <c r="BZ112" s="1102"/>
      <c r="CA112" s="1102"/>
      <c r="CB112" s="1102"/>
      <c r="CC112" s="1102"/>
      <c r="CD112" s="1102"/>
      <c r="CE112" s="1102"/>
      <c r="CF112" s="1102"/>
      <c r="CG112" s="1102"/>
      <c r="CH112" s="1102"/>
      <c r="CI112" s="1102"/>
      <c r="CJ112" s="1102"/>
      <c r="CK112" s="1102"/>
      <c r="CL112" s="1102"/>
      <c r="CM112" s="1102"/>
      <c r="CN112" s="1102"/>
      <c r="CO112" s="1102"/>
      <c r="CP112" s="1102"/>
      <c r="CQ112" s="1102"/>
      <c r="CR112" s="1102"/>
      <c r="CS112" s="1102"/>
      <c r="CT112" s="1102"/>
      <c r="CU112" s="1103"/>
    </row>
    <row r="113" spans="1:99" ht="12.75">
      <c r="A113" s="1112" t="s">
        <v>873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13"/>
      <c r="N113" s="1113"/>
      <c r="O113" s="1113"/>
      <c r="P113" s="1113"/>
      <c r="Q113" s="1113"/>
      <c r="R113" s="1113"/>
      <c r="S113" s="1113"/>
      <c r="T113" s="1113"/>
      <c r="U113" s="1113"/>
      <c r="V113" s="1113"/>
      <c r="W113" s="1113"/>
      <c r="X113" s="1113"/>
      <c r="Y113" s="1113"/>
      <c r="Z113" s="1113"/>
      <c r="AA113" s="1113"/>
      <c r="AB113" s="1113"/>
      <c r="AC113" s="1113"/>
      <c r="AD113" s="1113"/>
      <c r="AE113" s="1113"/>
      <c r="AF113" s="1113"/>
      <c r="AG113" s="1113"/>
      <c r="AH113" s="1114"/>
      <c r="AI113" s="999"/>
      <c r="AJ113" s="534"/>
      <c r="AK113" s="534"/>
      <c r="AL113" s="534"/>
      <c r="AM113" s="534"/>
      <c r="AN113" s="534"/>
      <c r="AO113" s="534"/>
      <c r="AP113" s="534"/>
      <c r="AQ113" s="534" t="s">
        <v>878</v>
      </c>
      <c r="AR113" s="534"/>
      <c r="AS113" s="534"/>
      <c r="AT113" s="534"/>
      <c r="AU113" s="534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2"/>
      <c r="BR113" s="1102"/>
      <c r="BS113" s="1102"/>
      <c r="BT113" s="1102"/>
      <c r="BU113" s="1102"/>
      <c r="BV113" s="1102"/>
      <c r="BW113" s="1102"/>
      <c r="BX113" s="1102"/>
      <c r="BY113" s="1102"/>
      <c r="BZ113" s="1102"/>
      <c r="CA113" s="1102"/>
      <c r="CB113" s="1102"/>
      <c r="CC113" s="1102"/>
      <c r="CD113" s="1102"/>
      <c r="CE113" s="1102"/>
      <c r="CF113" s="1102"/>
      <c r="CG113" s="1102"/>
      <c r="CH113" s="1102"/>
      <c r="CI113" s="1102"/>
      <c r="CJ113" s="1102"/>
      <c r="CK113" s="1102"/>
      <c r="CL113" s="1102"/>
      <c r="CM113" s="1102"/>
      <c r="CN113" s="1102"/>
      <c r="CO113" s="1102"/>
      <c r="CP113" s="1102"/>
      <c r="CQ113" s="1102"/>
      <c r="CR113" s="1102"/>
      <c r="CS113" s="1102"/>
      <c r="CT113" s="1102"/>
      <c r="CU113" s="1103"/>
    </row>
    <row r="114" spans="1:99" ht="13.5">
      <c r="A114" s="1123" t="s">
        <v>879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99" t="s">
        <v>880</v>
      </c>
      <c r="AJ114" s="534"/>
      <c r="AK114" s="534"/>
      <c r="AL114" s="534"/>
      <c r="AM114" s="534"/>
      <c r="AN114" s="534"/>
      <c r="AO114" s="534"/>
      <c r="AP114" s="534"/>
      <c r="AQ114" s="534" t="s">
        <v>881</v>
      </c>
      <c r="AR114" s="534"/>
      <c r="AS114" s="534"/>
      <c r="AT114" s="534"/>
      <c r="AU114" s="534"/>
      <c r="AV114" s="1102"/>
      <c r="AW114" s="1102"/>
      <c r="AX114" s="1102"/>
      <c r="AY114" s="1102"/>
      <c r="AZ114" s="1102"/>
      <c r="BA114" s="1102"/>
      <c r="BB114" s="1102"/>
      <c r="BC114" s="1102"/>
      <c r="BD114" s="1102"/>
      <c r="BE114" s="1102"/>
      <c r="BF114" s="1102"/>
      <c r="BG114" s="1102"/>
      <c r="BH114" s="1102"/>
      <c r="BI114" s="1053" t="s">
        <v>491</v>
      </c>
      <c r="BJ114" s="1068"/>
      <c r="BK114" s="1068"/>
      <c r="BL114" s="1068"/>
      <c r="BM114" s="1068"/>
      <c r="BN114" s="1068"/>
      <c r="BO114" s="1068"/>
      <c r="BP114" s="1068"/>
      <c r="BQ114" s="1068"/>
      <c r="BR114" s="1068"/>
      <c r="BS114" s="1068"/>
      <c r="BT114" s="1068"/>
      <c r="BU114" s="1048"/>
      <c r="BV114" s="1102"/>
      <c r="BW114" s="1102"/>
      <c r="BX114" s="1102"/>
      <c r="BY114" s="1102"/>
      <c r="BZ114" s="1102"/>
      <c r="CA114" s="1102"/>
      <c r="CB114" s="1102"/>
      <c r="CC114" s="1102"/>
      <c r="CD114" s="1102"/>
      <c r="CE114" s="1102"/>
      <c r="CF114" s="1102"/>
      <c r="CG114" s="1102"/>
      <c r="CH114" s="1102"/>
      <c r="CI114" s="1102"/>
      <c r="CJ114" s="1102"/>
      <c r="CK114" s="1102"/>
      <c r="CL114" s="1102"/>
      <c r="CM114" s="1102"/>
      <c r="CN114" s="1102"/>
      <c r="CO114" s="1102"/>
      <c r="CP114" s="1102"/>
      <c r="CQ114" s="1102"/>
      <c r="CR114" s="1102"/>
      <c r="CS114" s="1102"/>
      <c r="CT114" s="1102"/>
      <c r="CU114" s="1103"/>
    </row>
    <row r="115" spans="1:99" ht="12.75">
      <c r="A115" s="1141" t="s">
        <v>829</v>
      </c>
      <c r="B115" s="1142"/>
      <c r="C115" s="1142"/>
      <c r="D115" s="1142"/>
      <c r="E115" s="1142"/>
      <c r="F115" s="1142"/>
      <c r="G115" s="1142"/>
      <c r="H115" s="1142"/>
      <c r="I115" s="1142"/>
      <c r="J115" s="1142"/>
      <c r="K115" s="1142"/>
      <c r="L115" s="1142"/>
      <c r="M115" s="1142"/>
      <c r="N115" s="1142"/>
      <c r="O115" s="1142"/>
      <c r="P115" s="1142"/>
      <c r="Q115" s="1142"/>
      <c r="R115" s="1142"/>
      <c r="S115" s="1142"/>
      <c r="T115" s="1142"/>
      <c r="U115" s="1142"/>
      <c r="V115" s="1142"/>
      <c r="W115" s="1142"/>
      <c r="X115" s="1142"/>
      <c r="Y115" s="1142"/>
      <c r="Z115" s="1142"/>
      <c r="AA115" s="1142"/>
      <c r="AB115" s="1142"/>
      <c r="AC115" s="1142"/>
      <c r="AD115" s="1142"/>
      <c r="AE115" s="1142"/>
      <c r="AF115" s="1142"/>
      <c r="AG115" s="1142"/>
      <c r="AH115" s="1143"/>
      <c r="AI115" s="1137"/>
      <c r="AJ115" s="1138"/>
      <c r="AK115" s="1138"/>
      <c r="AL115" s="1138"/>
      <c r="AM115" s="1138"/>
      <c r="AN115" s="1138"/>
      <c r="AO115" s="1138"/>
      <c r="AP115" s="1138"/>
      <c r="AQ115" s="1138"/>
      <c r="AR115" s="1138"/>
      <c r="AS115" s="1138"/>
      <c r="AT115" s="1138"/>
      <c r="AU115" s="1138"/>
      <c r="AV115" s="1139"/>
      <c r="AW115" s="1139"/>
      <c r="AX115" s="1139"/>
      <c r="AY115" s="1139"/>
      <c r="AZ115" s="1139"/>
      <c r="BA115" s="1139"/>
      <c r="BB115" s="1139"/>
      <c r="BC115" s="1139"/>
      <c r="BD115" s="1139"/>
      <c r="BE115" s="1139"/>
      <c r="BF115" s="1139"/>
      <c r="BG115" s="1139"/>
      <c r="BH115" s="1139"/>
      <c r="BI115" s="1139"/>
      <c r="BJ115" s="1139"/>
      <c r="BK115" s="1139"/>
      <c r="BL115" s="1139"/>
      <c r="BM115" s="1139"/>
      <c r="BN115" s="1139"/>
      <c r="BO115" s="1139"/>
      <c r="BP115" s="1139"/>
      <c r="BQ115" s="1139"/>
      <c r="BR115" s="1139"/>
      <c r="BS115" s="1139"/>
      <c r="BT115" s="1139"/>
      <c r="BU115" s="1139"/>
      <c r="BV115" s="1139"/>
      <c r="BW115" s="1139"/>
      <c r="BX115" s="1139"/>
      <c r="BY115" s="1139"/>
      <c r="BZ115" s="1139"/>
      <c r="CA115" s="1139"/>
      <c r="CB115" s="1139"/>
      <c r="CC115" s="1139"/>
      <c r="CD115" s="1139"/>
      <c r="CE115" s="1139"/>
      <c r="CF115" s="1139"/>
      <c r="CG115" s="1139"/>
      <c r="CH115" s="1139"/>
      <c r="CI115" s="1139"/>
      <c r="CJ115" s="1139"/>
      <c r="CK115" s="1139"/>
      <c r="CL115" s="1139"/>
      <c r="CM115" s="1139"/>
      <c r="CN115" s="1139"/>
      <c r="CO115" s="1139"/>
      <c r="CP115" s="1139"/>
      <c r="CQ115" s="1139"/>
      <c r="CR115" s="1139"/>
      <c r="CS115" s="1139"/>
      <c r="CT115" s="1139"/>
      <c r="CU115" s="1140"/>
    </row>
    <row r="116" spans="1:99" ht="12.75">
      <c r="A116" s="1117"/>
      <c r="B116" s="1118"/>
      <c r="C116" s="1118"/>
      <c r="D116" s="1118"/>
      <c r="E116" s="1118"/>
      <c r="F116" s="1118"/>
      <c r="G116" s="1118"/>
      <c r="H116" s="1118"/>
      <c r="I116" s="1118"/>
      <c r="J116" s="1118"/>
      <c r="K116" s="1118"/>
      <c r="L116" s="1118"/>
      <c r="M116" s="1118"/>
      <c r="N116" s="1118"/>
      <c r="O116" s="1118"/>
      <c r="P116" s="1118"/>
      <c r="Q116" s="1118"/>
      <c r="R116" s="1118"/>
      <c r="S116" s="1118"/>
      <c r="T116" s="1118"/>
      <c r="U116" s="1118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8"/>
      <c r="AG116" s="1118"/>
      <c r="AH116" s="1119"/>
      <c r="AI116" s="999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1102"/>
      <c r="AW116" s="1102"/>
      <c r="AX116" s="1102"/>
      <c r="AY116" s="1102"/>
      <c r="AZ116" s="1102"/>
      <c r="BA116" s="1102"/>
      <c r="BB116" s="1102"/>
      <c r="BC116" s="1102"/>
      <c r="BD116" s="1102"/>
      <c r="BE116" s="1102"/>
      <c r="BF116" s="1102"/>
      <c r="BG116" s="1102"/>
      <c r="BH116" s="1102"/>
      <c r="BI116" s="1102"/>
      <c r="BJ116" s="1102"/>
      <c r="BK116" s="1102"/>
      <c r="BL116" s="1102"/>
      <c r="BM116" s="1102"/>
      <c r="BN116" s="1102"/>
      <c r="BO116" s="1102"/>
      <c r="BP116" s="1102"/>
      <c r="BQ116" s="1102"/>
      <c r="BR116" s="1102"/>
      <c r="BS116" s="1102"/>
      <c r="BT116" s="1102"/>
      <c r="BU116" s="1102"/>
      <c r="BV116" s="1102"/>
      <c r="BW116" s="1102"/>
      <c r="BX116" s="1102"/>
      <c r="BY116" s="1102"/>
      <c r="BZ116" s="1102"/>
      <c r="CA116" s="1102"/>
      <c r="CB116" s="1102"/>
      <c r="CC116" s="1102"/>
      <c r="CD116" s="1102"/>
      <c r="CE116" s="1102"/>
      <c r="CF116" s="1102"/>
      <c r="CG116" s="1102"/>
      <c r="CH116" s="1102"/>
      <c r="CI116" s="1102"/>
      <c r="CJ116" s="1102"/>
      <c r="CK116" s="1102"/>
      <c r="CL116" s="1102"/>
      <c r="CM116" s="1102"/>
      <c r="CN116" s="1102"/>
      <c r="CO116" s="1102"/>
      <c r="CP116" s="1102"/>
      <c r="CQ116" s="1102"/>
      <c r="CR116" s="1102"/>
      <c r="CS116" s="1102"/>
      <c r="CT116" s="1102"/>
      <c r="CU116" s="1103"/>
    </row>
    <row r="117" spans="1:99" ht="12.75">
      <c r="A117" s="1112"/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113"/>
      <c r="X117" s="1113"/>
      <c r="Y117" s="1113"/>
      <c r="Z117" s="1113"/>
      <c r="AA117" s="1113"/>
      <c r="AB117" s="1113"/>
      <c r="AC117" s="1113"/>
      <c r="AD117" s="1113"/>
      <c r="AE117" s="1113"/>
      <c r="AF117" s="1113"/>
      <c r="AG117" s="1113"/>
      <c r="AH117" s="1114"/>
      <c r="AI117" s="999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  <c r="AV117" s="1102"/>
      <c r="AW117" s="1102"/>
      <c r="AX117" s="1102"/>
      <c r="AY117" s="1102"/>
      <c r="AZ117" s="1102"/>
      <c r="BA117" s="1102"/>
      <c r="BB117" s="1102"/>
      <c r="BC117" s="1102"/>
      <c r="BD117" s="1102"/>
      <c r="BE117" s="1102"/>
      <c r="BF117" s="1102"/>
      <c r="BG117" s="1102"/>
      <c r="BH117" s="1102"/>
      <c r="BI117" s="1102"/>
      <c r="BJ117" s="1102"/>
      <c r="BK117" s="1102"/>
      <c r="BL117" s="1102"/>
      <c r="BM117" s="1102"/>
      <c r="BN117" s="1102"/>
      <c r="BO117" s="1102"/>
      <c r="BP117" s="1102"/>
      <c r="BQ117" s="1102"/>
      <c r="BR117" s="1102"/>
      <c r="BS117" s="1102"/>
      <c r="BT117" s="1102"/>
      <c r="BU117" s="1102"/>
      <c r="BV117" s="1102"/>
      <c r="BW117" s="1102"/>
      <c r="BX117" s="1102"/>
      <c r="BY117" s="1102"/>
      <c r="BZ117" s="1102"/>
      <c r="CA117" s="1102"/>
      <c r="CB117" s="1102"/>
      <c r="CC117" s="1102"/>
      <c r="CD117" s="1102"/>
      <c r="CE117" s="1102"/>
      <c r="CF117" s="1102"/>
      <c r="CG117" s="1102"/>
      <c r="CH117" s="1102"/>
      <c r="CI117" s="1102"/>
      <c r="CJ117" s="1102"/>
      <c r="CK117" s="1102"/>
      <c r="CL117" s="1102"/>
      <c r="CM117" s="1102"/>
      <c r="CN117" s="1102"/>
      <c r="CO117" s="1102"/>
      <c r="CP117" s="1102"/>
      <c r="CQ117" s="1102"/>
      <c r="CR117" s="1102"/>
      <c r="CS117" s="1102"/>
      <c r="CT117" s="1102"/>
      <c r="CU117" s="1103"/>
    </row>
    <row r="118" spans="1:99" ht="13.5">
      <c r="A118" s="1123" t="s">
        <v>882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99" t="s">
        <v>883</v>
      </c>
      <c r="AJ118" s="534"/>
      <c r="AK118" s="534"/>
      <c r="AL118" s="534"/>
      <c r="AM118" s="534"/>
      <c r="AN118" s="534"/>
      <c r="AO118" s="534"/>
      <c r="AP118" s="534"/>
      <c r="AQ118" s="534" t="s">
        <v>626</v>
      </c>
      <c r="AR118" s="534"/>
      <c r="AS118" s="534"/>
      <c r="AT118" s="534"/>
      <c r="AU118" s="534"/>
      <c r="AV118" s="1102"/>
      <c r="AW118" s="1102"/>
      <c r="AX118" s="1102"/>
      <c r="AY118" s="1102"/>
      <c r="AZ118" s="1102"/>
      <c r="BA118" s="1102"/>
      <c r="BB118" s="1102"/>
      <c r="BC118" s="1102"/>
      <c r="BD118" s="1102"/>
      <c r="BE118" s="1102"/>
      <c r="BF118" s="1102"/>
      <c r="BG118" s="1102"/>
      <c r="BH118" s="1102"/>
      <c r="BI118" s="1102"/>
      <c r="BJ118" s="1102"/>
      <c r="BK118" s="1102"/>
      <c r="BL118" s="1102"/>
      <c r="BM118" s="1102"/>
      <c r="BN118" s="1102"/>
      <c r="BO118" s="1102"/>
      <c r="BP118" s="1102"/>
      <c r="BQ118" s="1102"/>
      <c r="BR118" s="1102"/>
      <c r="BS118" s="1102"/>
      <c r="BT118" s="1102"/>
      <c r="BU118" s="1102"/>
      <c r="BV118" s="1102"/>
      <c r="BW118" s="1102"/>
      <c r="BX118" s="1102"/>
      <c r="BY118" s="1102"/>
      <c r="BZ118" s="1102"/>
      <c r="CA118" s="1102"/>
      <c r="CB118" s="1102"/>
      <c r="CC118" s="1102"/>
      <c r="CD118" s="1102"/>
      <c r="CE118" s="1102"/>
      <c r="CF118" s="1102"/>
      <c r="CG118" s="1102"/>
      <c r="CH118" s="1102"/>
      <c r="CI118" s="1102"/>
      <c r="CJ118" s="1102"/>
      <c r="CK118" s="1102"/>
      <c r="CL118" s="1102"/>
      <c r="CM118" s="1102"/>
      <c r="CN118" s="1102"/>
      <c r="CO118" s="1102"/>
      <c r="CP118" s="1102"/>
      <c r="CQ118" s="1102"/>
      <c r="CR118" s="1102"/>
      <c r="CS118" s="1102"/>
      <c r="CT118" s="1102"/>
      <c r="CU118" s="1103"/>
    </row>
    <row r="119" spans="1:99" ht="12.75">
      <c r="A119" s="1141" t="s">
        <v>829</v>
      </c>
      <c r="B119" s="1142"/>
      <c r="C119" s="1142"/>
      <c r="D119" s="1142"/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142"/>
      <c r="AH119" s="1143"/>
      <c r="AI119" s="1137"/>
      <c r="AJ119" s="1138"/>
      <c r="AK119" s="1138"/>
      <c r="AL119" s="1138"/>
      <c r="AM119" s="1138"/>
      <c r="AN119" s="1138"/>
      <c r="AO119" s="1138"/>
      <c r="AP119" s="1138"/>
      <c r="AQ119" s="1138"/>
      <c r="AR119" s="1138"/>
      <c r="AS119" s="1138"/>
      <c r="AT119" s="1138"/>
      <c r="AU119" s="1138"/>
      <c r="AV119" s="1139"/>
      <c r="AW119" s="1139"/>
      <c r="AX119" s="1139"/>
      <c r="AY119" s="1139"/>
      <c r="AZ119" s="1139"/>
      <c r="BA119" s="1139"/>
      <c r="BB119" s="1139"/>
      <c r="BC119" s="1139"/>
      <c r="BD119" s="1139"/>
      <c r="BE119" s="1139"/>
      <c r="BF119" s="1139"/>
      <c r="BG119" s="1139"/>
      <c r="BH119" s="1139"/>
      <c r="BI119" s="1139"/>
      <c r="BJ119" s="1139"/>
      <c r="BK119" s="1139"/>
      <c r="BL119" s="1139"/>
      <c r="BM119" s="1139"/>
      <c r="BN119" s="1139"/>
      <c r="BO119" s="1139"/>
      <c r="BP119" s="1139"/>
      <c r="BQ119" s="1139"/>
      <c r="BR119" s="1139"/>
      <c r="BS119" s="1139"/>
      <c r="BT119" s="1139"/>
      <c r="BU119" s="1139"/>
      <c r="BV119" s="1139"/>
      <c r="BW119" s="1139"/>
      <c r="BX119" s="1139"/>
      <c r="BY119" s="1139"/>
      <c r="BZ119" s="1139"/>
      <c r="CA119" s="1139"/>
      <c r="CB119" s="1139"/>
      <c r="CC119" s="1139"/>
      <c r="CD119" s="1139"/>
      <c r="CE119" s="1139"/>
      <c r="CF119" s="1139"/>
      <c r="CG119" s="1139"/>
      <c r="CH119" s="1139"/>
      <c r="CI119" s="1139"/>
      <c r="CJ119" s="1139"/>
      <c r="CK119" s="1139"/>
      <c r="CL119" s="1139"/>
      <c r="CM119" s="1139"/>
      <c r="CN119" s="1139"/>
      <c r="CO119" s="1139"/>
      <c r="CP119" s="1139"/>
      <c r="CQ119" s="1139"/>
      <c r="CR119" s="1139"/>
      <c r="CS119" s="1139"/>
      <c r="CT119" s="1139"/>
      <c r="CU119" s="1140"/>
    </row>
    <row r="120" spans="1:99" ht="12.75">
      <c r="A120" s="1117"/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  <c r="L120" s="1118"/>
      <c r="M120" s="1118"/>
      <c r="N120" s="1118"/>
      <c r="O120" s="1118"/>
      <c r="P120" s="1118"/>
      <c r="Q120" s="1118"/>
      <c r="R120" s="1118"/>
      <c r="S120" s="1118"/>
      <c r="T120" s="1118"/>
      <c r="U120" s="1118"/>
      <c r="V120" s="1118"/>
      <c r="W120" s="1118"/>
      <c r="X120" s="1118"/>
      <c r="Y120" s="1118"/>
      <c r="Z120" s="1118"/>
      <c r="AA120" s="1118"/>
      <c r="AB120" s="1118"/>
      <c r="AC120" s="1118"/>
      <c r="AD120" s="1118"/>
      <c r="AE120" s="1118"/>
      <c r="AF120" s="1118"/>
      <c r="AG120" s="1118"/>
      <c r="AH120" s="1119"/>
      <c r="AI120" s="999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1102"/>
      <c r="AW120" s="1102"/>
      <c r="AX120" s="1102"/>
      <c r="AY120" s="1102"/>
      <c r="AZ120" s="1102"/>
      <c r="BA120" s="1102"/>
      <c r="BB120" s="1102"/>
      <c r="BC120" s="1102"/>
      <c r="BD120" s="1102"/>
      <c r="BE120" s="1102"/>
      <c r="BF120" s="1102"/>
      <c r="BG120" s="1102"/>
      <c r="BH120" s="1102"/>
      <c r="BI120" s="1102"/>
      <c r="BJ120" s="1102"/>
      <c r="BK120" s="1102"/>
      <c r="BL120" s="1102"/>
      <c r="BM120" s="1102"/>
      <c r="BN120" s="1102"/>
      <c r="BO120" s="1102"/>
      <c r="BP120" s="1102"/>
      <c r="BQ120" s="1102"/>
      <c r="BR120" s="1102"/>
      <c r="BS120" s="1102"/>
      <c r="BT120" s="1102"/>
      <c r="BU120" s="1102"/>
      <c r="BV120" s="1102"/>
      <c r="BW120" s="1102"/>
      <c r="BX120" s="1102"/>
      <c r="BY120" s="1102"/>
      <c r="BZ120" s="1102"/>
      <c r="CA120" s="1102"/>
      <c r="CB120" s="1102"/>
      <c r="CC120" s="1102"/>
      <c r="CD120" s="1102"/>
      <c r="CE120" s="1102"/>
      <c r="CF120" s="1102"/>
      <c r="CG120" s="1102"/>
      <c r="CH120" s="1102"/>
      <c r="CI120" s="1102"/>
      <c r="CJ120" s="1102"/>
      <c r="CK120" s="1102"/>
      <c r="CL120" s="1102"/>
      <c r="CM120" s="1102"/>
      <c r="CN120" s="1102"/>
      <c r="CO120" s="1102"/>
      <c r="CP120" s="1102"/>
      <c r="CQ120" s="1102"/>
      <c r="CR120" s="1102"/>
      <c r="CS120" s="1102"/>
      <c r="CT120" s="1102"/>
      <c r="CU120" s="1103"/>
    </row>
    <row r="121" spans="1:99" ht="13.5">
      <c r="A121" s="1135" t="s">
        <v>884</v>
      </c>
      <c r="B121" s="1135"/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5"/>
      <c r="M121" s="1135"/>
      <c r="N121" s="1135"/>
      <c r="O121" s="1135"/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5"/>
      <c r="AG121" s="1135"/>
      <c r="AH121" s="1136"/>
      <c r="AI121" s="1137" t="s">
        <v>887</v>
      </c>
      <c r="AJ121" s="1138"/>
      <c r="AK121" s="1138"/>
      <c r="AL121" s="1138"/>
      <c r="AM121" s="1138"/>
      <c r="AN121" s="1138"/>
      <c r="AO121" s="1138"/>
      <c r="AP121" s="1138"/>
      <c r="AQ121" s="1138" t="s">
        <v>888</v>
      </c>
      <c r="AR121" s="1138"/>
      <c r="AS121" s="1138"/>
      <c r="AT121" s="1138"/>
      <c r="AU121" s="1138"/>
      <c r="AV121" s="1139"/>
      <c r="AW121" s="1139"/>
      <c r="AX121" s="1139"/>
      <c r="AY121" s="1139"/>
      <c r="AZ121" s="1139"/>
      <c r="BA121" s="1139"/>
      <c r="BB121" s="1139"/>
      <c r="BC121" s="1139"/>
      <c r="BD121" s="1139"/>
      <c r="BE121" s="1139"/>
      <c r="BF121" s="1139"/>
      <c r="BG121" s="1139"/>
      <c r="BH121" s="1139"/>
      <c r="BI121" s="1047" t="s">
        <v>491</v>
      </c>
      <c r="BJ121" s="1064"/>
      <c r="BK121" s="1064"/>
      <c r="BL121" s="1064"/>
      <c r="BM121" s="1064"/>
      <c r="BN121" s="1064"/>
      <c r="BO121" s="1064"/>
      <c r="BP121" s="1064"/>
      <c r="BQ121" s="1064"/>
      <c r="BR121" s="1064"/>
      <c r="BS121" s="1064"/>
      <c r="BT121" s="1064"/>
      <c r="BU121" s="1051"/>
      <c r="BV121" s="1139"/>
      <c r="BW121" s="1139"/>
      <c r="BX121" s="1139"/>
      <c r="BY121" s="1139"/>
      <c r="BZ121" s="1139"/>
      <c r="CA121" s="1139"/>
      <c r="CB121" s="1139"/>
      <c r="CC121" s="1139"/>
      <c r="CD121" s="1139"/>
      <c r="CE121" s="1139"/>
      <c r="CF121" s="1139"/>
      <c r="CG121" s="1139"/>
      <c r="CH121" s="1139"/>
      <c r="CI121" s="1139"/>
      <c r="CJ121" s="1139"/>
      <c r="CK121" s="1139"/>
      <c r="CL121" s="1139"/>
      <c r="CM121" s="1139"/>
      <c r="CN121" s="1139"/>
      <c r="CO121" s="1139"/>
      <c r="CP121" s="1139"/>
      <c r="CQ121" s="1139"/>
      <c r="CR121" s="1139"/>
      <c r="CS121" s="1139"/>
      <c r="CT121" s="1139"/>
      <c r="CU121" s="1140"/>
    </row>
    <row r="122" spans="1:99" ht="13.5">
      <c r="A122" s="1132" t="s">
        <v>885</v>
      </c>
      <c r="B122" s="1132"/>
      <c r="C122" s="1132"/>
      <c r="D122" s="1132"/>
      <c r="E122" s="1132"/>
      <c r="F122" s="1132"/>
      <c r="G122" s="1132"/>
      <c r="H122" s="1132"/>
      <c r="I122" s="1132"/>
      <c r="J122" s="1132"/>
      <c r="K122" s="1132"/>
      <c r="L122" s="1132"/>
      <c r="M122" s="1132"/>
      <c r="N122" s="1132"/>
      <c r="O122" s="1132"/>
      <c r="P122" s="1132"/>
      <c r="Q122" s="1132"/>
      <c r="R122" s="1132"/>
      <c r="S122" s="1132"/>
      <c r="T122" s="1132"/>
      <c r="U122" s="1132"/>
      <c r="V122" s="1132"/>
      <c r="W122" s="1132"/>
      <c r="X122" s="1132"/>
      <c r="Y122" s="1132"/>
      <c r="Z122" s="1132"/>
      <c r="AA122" s="1132"/>
      <c r="AB122" s="1132"/>
      <c r="AC122" s="1132"/>
      <c r="AD122" s="1132"/>
      <c r="AE122" s="1132"/>
      <c r="AF122" s="1132"/>
      <c r="AG122" s="1132"/>
      <c r="AH122" s="1133"/>
      <c r="AI122" s="999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1102"/>
      <c r="AW122" s="1102"/>
      <c r="AX122" s="1102"/>
      <c r="AY122" s="1102"/>
      <c r="AZ122" s="1102"/>
      <c r="BA122" s="1102"/>
      <c r="BB122" s="1102"/>
      <c r="BC122" s="1102"/>
      <c r="BD122" s="1102"/>
      <c r="BE122" s="1102"/>
      <c r="BF122" s="1102"/>
      <c r="BG122" s="1102"/>
      <c r="BH122" s="1102"/>
      <c r="BI122" s="1050"/>
      <c r="BJ122" s="1007"/>
      <c r="BK122" s="1007"/>
      <c r="BL122" s="1007"/>
      <c r="BM122" s="1007"/>
      <c r="BN122" s="1007"/>
      <c r="BO122" s="1007"/>
      <c r="BP122" s="1007"/>
      <c r="BQ122" s="1007"/>
      <c r="BR122" s="1007"/>
      <c r="BS122" s="1007"/>
      <c r="BT122" s="1007"/>
      <c r="BU122" s="1052"/>
      <c r="BV122" s="1102"/>
      <c r="BW122" s="1102"/>
      <c r="BX122" s="1102"/>
      <c r="BY122" s="1102"/>
      <c r="BZ122" s="1102"/>
      <c r="CA122" s="1102"/>
      <c r="CB122" s="1102"/>
      <c r="CC122" s="1102"/>
      <c r="CD122" s="1102"/>
      <c r="CE122" s="1102"/>
      <c r="CF122" s="1102"/>
      <c r="CG122" s="1102"/>
      <c r="CH122" s="1102"/>
      <c r="CI122" s="1102"/>
      <c r="CJ122" s="1102"/>
      <c r="CK122" s="1102"/>
      <c r="CL122" s="1102"/>
      <c r="CM122" s="1102"/>
      <c r="CN122" s="1102"/>
      <c r="CO122" s="1102"/>
      <c r="CP122" s="1102"/>
      <c r="CQ122" s="1102"/>
      <c r="CR122" s="1102"/>
      <c r="CS122" s="1102"/>
      <c r="CT122" s="1102"/>
      <c r="CU122" s="1103"/>
    </row>
    <row r="123" spans="1:99" ht="12.75">
      <c r="A123" s="1120" t="s">
        <v>394</v>
      </c>
      <c r="B123" s="1121"/>
      <c r="C123" s="1121"/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2"/>
      <c r="AI123" s="999"/>
      <c r="AJ123" s="534"/>
      <c r="AK123" s="534"/>
      <c r="AL123" s="534"/>
      <c r="AM123" s="534"/>
      <c r="AN123" s="534"/>
      <c r="AO123" s="534"/>
      <c r="AP123" s="534"/>
      <c r="AQ123" s="534" t="s">
        <v>889</v>
      </c>
      <c r="AR123" s="534"/>
      <c r="AS123" s="534"/>
      <c r="AT123" s="534"/>
      <c r="AU123" s="534"/>
      <c r="AV123" s="1102"/>
      <c r="AW123" s="1102"/>
      <c r="AX123" s="1102"/>
      <c r="AY123" s="1102"/>
      <c r="AZ123" s="1102"/>
      <c r="BA123" s="1102"/>
      <c r="BB123" s="1102"/>
      <c r="BC123" s="1102"/>
      <c r="BD123" s="1102"/>
      <c r="BE123" s="1102"/>
      <c r="BF123" s="1102"/>
      <c r="BG123" s="1102"/>
      <c r="BH123" s="1102"/>
      <c r="BI123" s="1102"/>
      <c r="BJ123" s="1102"/>
      <c r="BK123" s="1102"/>
      <c r="BL123" s="1102"/>
      <c r="BM123" s="1102"/>
      <c r="BN123" s="1102"/>
      <c r="BO123" s="1102"/>
      <c r="BP123" s="1102"/>
      <c r="BQ123" s="1102"/>
      <c r="BR123" s="1102"/>
      <c r="BS123" s="1102"/>
      <c r="BT123" s="1102"/>
      <c r="BU123" s="1102"/>
      <c r="BV123" s="1102"/>
      <c r="BW123" s="1102"/>
      <c r="BX123" s="1102"/>
      <c r="BY123" s="1102"/>
      <c r="BZ123" s="1102"/>
      <c r="CA123" s="1102"/>
      <c r="CB123" s="1102"/>
      <c r="CC123" s="1102"/>
      <c r="CD123" s="1102"/>
      <c r="CE123" s="1102"/>
      <c r="CF123" s="1102"/>
      <c r="CG123" s="1102"/>
      <c r="CH123" s="1102"/>
      <c r="CI123" s="1102"/>
      <c r="CJ123" s="1102"/>
      <c r="CK123" s="1102"/>
      <c r="CL123" s="1102"/>
      <c r="CM123" s="1102"/>
      <c r="CN123" s="1102"/>
      <c r="CO123" s="1102"/>
      <c r="CP123" s="1102"/>
      <c r="CQ123" s="1102"/>
      <c r="CR123" s="1102"/>
      <c r="CS123" s="1102"/>
      <c r="CT123" s="1102"/>
      <c r="CU123" s="1103"/>
    </row>
    <row r="124" spans="1:99" ht="12.75">
      <c r="A124" s="1117" t="s">
        <v>886</v>
      </c>
      <c r="B124" s="1118"/>
      <c r="C124" s="1118"/>
      <c r="D124" s="1118"/>
      <c r="E124" s="1118"/>
      <c r="F124" s="1118"/>
      <c r="G124" s="1118"/>
      <c r="H124" s="1118"/>
      <c r="I124" s="1118"/>
      <c r="J124" s="1118"/>
      <c r="K124" s="1118"/>
      <c r="L124" s="1118"/>
      <c r="M124" s="1118"/>
      <c r="N124" s="1118"/>
      <c r="O124" s="1118"/>
      <c r="P124" s="1118"/>
      <c r="Q124" s="1118"/>
      <c r="R124" s="1118"/>
      <c r="S124" s="1118"/>
      <c r="T124" s="1118"/>
      <c r="U124" s="1118"/>
      <c r="V124" s="1118"/>
      <c r="W124" s="1118"/>
      <c r="X124" s="1118"/>
      <c r="Y124" s="1118"/>
      <c r="Z124" s="1118"/>
      <c r="AA124" s="1118"/>
      <c r="AB124" s="1118"/>
      <c r="AC124" s="1118"/>
      <c r="AD124" s="1118"/>
      <c r="AE124" s="1118"/>
      <c r="AF124" s="1118"/>
      <c r="AG124" s="1118"/>
      <c r="AH124" s="1119"/>
      <c r="AI124" s="999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1102"/>
      <c r="AW124" s="1102"/>
      <c r="AX124" s="1102"/>
      <c r="AY124" s="1102"/>
      <c r="AZ124" s="1102"/>
      <c r="BA124" s="1102"/>
      <c r="BB124" s="1102"/>
      <c r="BC124" s="1102"/>
      <c r="BD124" s="1102"/>
      <c r="BE124" s="1102"/>
      <c r="BF124" s="1102"/>
      <c r="BG124" s="1102"/>
      <c r="BH124" s="1102"/>
      <c r="BI124" s="1102"/>
      <c r="BJ124" s="1102"/>
      <c r="BK124" s="1102"/>
      <c r="BL124" s="1102"/>
      <c r="BM124" s="1102"/>
      <c r="BN124" s="1102"/>
      <c r="BO124" s="1102"/>
      <c r="BP124" s="1102"/>
      <c r="BQ124" s="1102"/>
      <c r="BR124" s="1102"/>
      <c r="BS124" s="1102"/>
      <c r="BT124" s="1102"/>
      <c r="BU124" s="1102"/>
      <c r="BV124" s="1102"/>
      <c r="BW124" s="1102"/>
      <c r="BX124" s="1102"/>
      <c r="BY124" s="1102"/>
      <c r="BZ124" s="1102"/>
      <c r="CA124" s="1102"/>
      <c r="CB124" s="1102"/>
      <c r="CC124" s="1102"/>
      <c r="CD124" s="1102"/>
      <c r="CE124" s="1102"/>
      <c r="CF124" s="1102"/>
      <c r="CG124" s="1102"/>
      <c r="CH124" s="1102"/>
      <c r="CI124" s="1102"/>
      <c r="CJ124" s="1102"/>
      <c r="CK124" s="1102"/>
      <c r="CL124" s="1102"/>
      <c r="CM124" s="1102"/>
      <c r="CN124" s="1102"/>
      <c r="CO124" s="1102"/>
      <c r="CP124" s="1102"/>
      <c r="CQ124" s="1102"/>
      <c r="CR124" s="1102"/>
      <c r="CS124" s="1102"/>
      <c r="CT124" s="1102"/>
      <c r="CU124" s="1103"/>
    </row>
    <row r="125" spans="1:99" ht="12.75">
      <c r="A125" s="1104" t="s">
        <v>829</v>
      </c>
      <c r="B125" s="1105"/>
      <c r="C125" s="1105"/>
      <c r="D125" s="1105"/>
      <c r="E125" s="1105"/>
      <c r="F125" s="1105"/>
      <c r="G125" s="1105"/>
      <c r="H125" s="1105"/>
      <c r="I125" s="1105"/>
      <c r="J125" s="1105"/>
      <c r="K125" s="1105"/>
      <c r="L125" s="1105"/>
      <c r="M125" s="1105"/>
      <c r="N125" s="1105"/>
      <c r="O125" s="1105"/>
      <c r="P125" s="1105"/>
      <c r="Q125" s="1105"/>
      <c r="R125" s="1105"/>
      <c r="S125" s="1105"/>
      <c r="T125" s="1105"/>
      <c r="U125" s="1105"/>
      <c r="V125" s="1105"/>
      <c r="W125" s="1105"/>
      <c r="X125" s="1105"/>
      <c r="Y125" s="1105"/>
      <c r="Z125" s="1105"/>
      <c r="AA125" s="1105"/>
      <c r="AB125" s="1105"/>
      <c r="AC125" s="1105"/>
      <c r="AD125" s="1105"/>
      <c r="AE125" s="1105"/>
      <c r="AF125" s="1105"/>
      <c r="AG125" s="1105"/>
      <c r="AH125" s="1106"/>
      <c r="AI125" s="999"/>
      <c r="AJ125" s="534"/>
      <c r="AK125" s="534"/>
      <c r="AL125" s="534"/>
      <c r="AM125" s="534"/>
      <c r="AN125" s="534"/>
      <c r="AO125" s="534"/>
      <c r="AP125" s="534"/>
      <c r="AQ125" s="534" t="s">
        <v>890</v>
      </c>
      <c r="AR125" s="534"/>
      <c r="AS125" s="534"/>
      <c r="AT125" s="534"/>
      <c r="AU125" s="534"/>
      <c r="AV125" s="1102"/>
      <c r="AW125" s="1102"/>
      <c r="AX125" s="1102"/>
      <c r="AY125" s="1102"/>
      <c r="AZ125" s="1102"/>
      <c r="BA125" s="1102"/>
      <c r="BB125" s="1102"/>
      <c r="BC125" s="1102"/>
      <c r="BD125" s="1102"/>
      <c r="BE125" s="1102"/>
      <c r="BF125" s="1102"/>
      <c r="BG125" s="1102"/>
      <c r="BH125" s="1102"/>
      <c r="BI125" s="1102"/>
      <c r="BJ125" s="1102"/>
      <c r="BK125" s="1102"/>
      <c r="BL125" s="1102"/>
      <c r="BM125" s="1102"/>
      <c r="BN125" s="1102"/>
      <c r="BO125" s="1102"/>
      <c r="BP125" s="1102"/>
      <c r="BQ125" s="1102"/>
      <c r="BR125" s="1102"/>
      <c r="BS125" s="1102"/>
      <c r="BT125" s="1102"/>
      <c r="BU125" s="1102"/>
      <c r="BV125" s="1102"/>
      <c r="BW125" s="1102"/>
      <c r="BX125" s="1102"/>
      <c r="BY125" s="1102"/>
      <c r="BZ125" s="1102"/>
      <c r="CA125" s="1102"/>
      <c r="CB125" s="1102"/>
      <c r="CC125" s="1102"/>
      <c r="CD125" s="1102"/>
      <c r="CE125" s="1102"/>
      <c r="CF125" s="1102"/>
      <c r="CG125" s="1102"/>
      <c r="CH125" s="1102"/>
      <c r="CI125" s="1102"/>
      <c r="CJ125" s="1102"/>
      <c r="CK125" s="1102"/>
      <c r="CL125" s="1102"/>
      <c r="CM125" s="1102"/>
      <c r="CN125" s="1102"/>
      <c r="CO125" s="1102"/>
      <c r="CP125" s="1102"/>
      <c r="CQ125" s="1102"/>
      <c r="CR125" s="1102"/>
      <c r="CS125" s="1102"/>
      <c r="CT125" s="1102"/>
      <c r="CU125" s="1103"/>
    </row>
    <row r="126" spans="1:99" ht="12.75">
      <c r="A126" s="1109" t="s">
        <v>831</v>
      </c>
      <c r="B126" s="1110"/>
      <c r="C126" s="1110"/>
      <c r="D126" s="1110"/>
      <c r="E126" s="1110"/>
      <c r="F126" s="1110"/>
      <c r="G126" s="1110"/>
      <c r="H126" s="1110"/>
      <c r="I126" s="1110"/>
      <c r="J126" s="1110"/>
      <c r="K126" s="1110"/>
      <c r="L126" s="1110"/>
      <c r="M126" s="1110"/>
      <c r="N126" s="1110"/>
      <c r="O126" s="1110"/>
      <c r="P126" s="1110"/>
      <c r="Q126" s="1110"/>
      <c r="R126" s="1110"/>
      <c r="S126" s="1110"/>
      <c r="T126" s="1110"/>
      <c r="U126" s="1110"/>
      <c r="V126" s="1110"/>
      <c r="W126" s="1110"/>
      <c r="X126" s="1110"/>
      <c r="Y126" s="1110"/>
      <c r="Z126" s="1110"/>
      <c r="AA126" s="1110"/>
      <c r="AB126" s="1110"/>
      <c r="AC126" s="1110"/>
      <c r="AD126" s="1110"/>
      <c r="AE126" s="1110"/>
      <c r="AF126" s="1110"/>
      <c r="AG126" s="1110"/>
      <c r="AH126" s="1111"/>
      <c r="AI126" s="999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1102"/>
      <c r="AW126" s="1102"/>
      <c r="AX126" s="1102"/>
      <c r="AY126" s="1102"/>
      <c r="AZ126" s="1102"/>
      <c r="BA126" s="1102"/>
      <c r="BB126" s="1102"/>
      <c r="BC126" s="1102"/>
      <c r="BD126" s="1102"/>
      <c r="BE126" s="1102"/>
      <c r="BF126" s="1102"/>
      <c r="BG126" s="1102"/>
      <c r="BH126" s="1102"/>
      <c r="BI126" s="1102"/>
      <c r="BJ126" s="1102"/>
      <c r="BK126" s="1102"/>
      <c r="BL126" s="1102"/>
      <c r="BM126" s="1102"/>
      <c r="BN126" s="1102"/>
      <c r="BO126" s="1102"/>
      <c r="BP126" s="1102"/>
      <c r="BQ126" s="1102"/>
      <c r="BR126" s="1102"/>
      <c r="BS126" s="1102"/>
      <c r="BT126" s="1102"/>
      <c r="BU126" s="1102"/>
      <c r="BV126" s="1102"/>
      <c r="BW126" s="1102"/>
      <c r="BX126" s="1102"/>
      <c r="BY126" s="1102"/>
      <c r="BZ126" s="1102"/>
      <c r="CA126" s="1102"/>
      <c r="CB126" s="1102"/>
      <c r="CC126" s="1102"/>
      <c r="CD126" s="1102"/>
      <c r="CE126" s="1102"/>
      <c r="CF126" s="1102"/>
      <c r="CG126" s="1102"/>
      <c r="CH126" s="1102"/>
      <c r="CI126" s="1102"/>
      <c r="CJ126" s="1102"/>
      <c r="CK126" s="1102"/>
      <c r="CL126" s="1102"/>
      <c r="CM126" s="1102"/>
      <c r="CN126" s="1102"/>
      <c r="CO126" s="1102"/>
      <c r="CP126" s="1102"/>
      <c r="CQ126" s="1102"/>
      <c r="CR126" s="1102"/>
      <c r="CS126" s="1102"/>
      <c r="CT126" s="1102"/>
      <c r="CU126" s="1103"/>
    </row>
    <row r="127" spans="1:99" ht="12.75">
      <c r="A127" s="1112" t="s">
        <v>892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4"/>
      <c r="AI127" s="999"/>
      <c r="AJ127" s="534"/>
      <c r="AK127" s="534"/>
      <c r="AL127" s="534"/>
      <c r="AM127" s="534"/>
      <c r="AN127" s="534"/>
      <c r="AO127" s="534"/>
      <c r="AP127" s="534"/>
      <c r="AQ127" s="534" t="s">
        <v>891</v>
      </c>
      <c r="AR127" s="534"/>
      <c r="AS127" s="534"/>
      <c r="AT127" s="534"/>
      <c r="AU127" s="534"/>
      <c r="AV127" s="1102"/>
      <c r="AW127" s="1102"/>
      <c r="AX127" s="1102"/>
      <c r="AY127" s="1102"/>
      <c r="AZ127" s="1102"/>
      <c r="BA127" s="1102"/>
      <c r="BB127" s="1102"/>
      <c r="BC127" s="1102"/>
      <c r="BD127" s="1102"/>
      <c r="BE127" s="1102"/>
      <c r="BF127" s="1102"/>
      <c r="BG127" s="1102"/>
      <c r="BH127" s="1102"/>
      <c r="BI127" s="1102"/>
      <c r="BJ127" s="1102"/>
      <c r="BK127" s="1102"/>
      <c r="BL127" s="1102"/>
      <c r="BM127" s="1102"/>
      <c r="BN127" s="1102"/>
      <c r="BO127" s="1102"/>
      <c r="BP127" s="1102"/>
      <c r="BQ127" s="1102"/>
      <c r="BR127" s="1102"/>
      <c r="BS127" s="1102"/>
      <c r="BT127" s="1102"/>
      <c r="BU127" s="1102"/>
      <c r="BV127" s="1102"/>
      <c r="BW127" s="1102"/>
      <c r="BX127" s="1102"/>
      <c r="BY127" s="1102"/>
      <c r="BZ127" s="1102"/>
      <c r="CA127" s="1102"/>
      <c r="CB127" s="1102"/>
      <c r="CC127" s="1102"/>
      <c r="CD127" s="1102"/>
      <c r="CE127" s="1102"/>
      <c r="CF127" s="1102"/>
      <c r="CG127" s="1102"/>
      <c r="CH127" s="1102"/>
      <c r="CI127" s="1102"/>
      <c r="CJ127" s="1102"/>
      <c r="CK127" s="1102"/>
      <c r="CL127" s="1102"/>
      <c r="CM127" s="1102"/>
      <c r="CN127" s="1102"/>
      <c r="CO127" s="1102"/>
      <c r="CP127" s="1102"/>
      <c r="CQ127" s="1102"/>
      <c r="CR127" s="1102"/>
      <c r="CS127" s="1102"/>
      <c r="CT127" s="1102"/>
      <c r="CU127" s="1103"/>
    </row>
    <row r="128" spans="1:99" ht="12.75">
      <c r="A128" s="1104" t="s">
        <v>829</v>
      </c>
      <c r="B128" s="1105"/>
      <c r="C128" s="1105"/>
      <c r="D128" s="1105"/>
      <c r="E128" s="1105"/>
      <c r="F128" s="1105"/>
      <c r="G128" s="1105"/>
      <c r="H128" s="1105"/>
      <c r="I128" s="1105"/>
      <c r="J128" s="1105"/>
      <c r="K128" s="1105"/>
      <c r="L128" s="1105"/>
      <c r="M128" s="1105"/>
      <c r="N128" s="1105"/>
      <c r="O128" s="1105"/>
      <c r="P128" s="1105"/>
      <c r="Q128" s="1105"/>
      <c r="R128" s="1105"/>
      <c r="S128" s="1105"/>
      <c r="T128" s="1105"/>
      <c r="U128" s="1105"/>
      <c r="V128" s="1105"/>
      <c r="W128" s="1105"/>
      <c r="X128" s="1105"/>
      <c r="Y128" s="1105"/>
      <c r="Z128" s="1105"/>
      <c r="AA128" s="1105"/>
      <c r="AB128" s="1105"/>
      <c r="AC128" s="1105"/>
      <c r="AD128" s="1105"/>
      <c r="AE128" s="1105"/>
      <c r="AF128" s="1105"/>
      <c r="AG128" s="1105"/>
      <c r="AH128" s="1106"/>
      <c r="AI128" s="999"/>
      <c r="AJ128" s="534"/>
      <c r="AK128" s="534"/>
      <c r="AL128" s="534"/>
      <c r="AM128" s="534"/>
      <c r="AN128" s="534"/>
      <c r="AO128" s="534"/>
      <c r="AP128" s="534"/>
      <c r="AQ128" s="534" t="s">
        <v>893</v>
      </c>
      <c r="AR128" s="534"/>
      <c r="AS128" s="534"/>
      <c r="AT128" s="534"/>
      <c r="AU128" s="534"/>
      <c r="AV128" s="1102"/>
      <c r="AW128" s="1102"/>
      <c r="AX128" s="1102"/>
      <c r="AY128" s="1102"/>
      <c r="AZ128" s="1102"/>
      <c r="BA128" s="1102"/>
      <c r="BB128" s="1102"/>
      <c r="BC128" s="1102"/>
      <c r="BD128" s="1102"/>
      <c r="BE128" s="1102"/>
      <c r="BF128" s="1102"/>
      <c r="BG128" s="1102"/>
      <c r="BH128" s="1102"/>
      <c r="BI128" s="1102"/>
      <c r="BJ128" s="1102"/>
      <c r="BK128" s="1102"/>
      <c r="BL128" s="1102"/>
      <c r="BM128" s="1102"/>
      <c r="BN128" s="1102"/>
      <c r="BO128" s="1102"/>
      <c r="BP128" s="1102"/>
      <c r="BQ128" s="1102"/>
      <c r="BR128" s="1102"/>
      <c r="BS128" s="1102"/>
      <c r="BT128" s="1102"/>
      <c r="BU128" s="1102"/>
      <c r="BV128" s="1102"/>
      <c r="BW128" s="1102"/>
      <c r="BX128" s="1102"/>
      <c r="BY128" s="1102"/>
      <c r="BZ128" s="1102"/>
      <c r="CA128" s="1102"/>
      <c r="CB128" s="1102"/>
      <c r="CC128" s="1102"/>
      <c r="CD128" s="1102"/>
      <c r="CE128" s="1102"/>
      <c r="CF128" s="1102"/>
      <c r="CG128" s="1102"/>
      <c r="CH128" s="1102"/>
      <c r="CI128" s="1102"/>
      <c r="CJ128" s="1102"/>
      <c r="CK128" s="1102"/>
      <c r="CL128" s="1102"/>
      <c r="CM128" s="1102"/>
      <c r="CN128" s="1102"/>
      <c r="CO128" s="1102"/>
      <c r="CP128" s="1102"/>
      <c r="CQ128" s="1102"/>
      <c r="CR128" s="1102"/>
      <c r="CS128" s="1102"/>
      <c r="CT128" s="1102"/>
      <c r="CU128" s="1103"/>
    </row>
    <row r="129" spans="1:99" ht="12.75">
      <c r="A129" s="1109" t="s">
        <v>894</v>
      </c>
      <c r="B129" s="1110"/>
      <c r="C129" s="1110"/>
      <c r="D129" s="1110"/>
      <c r="E129" s="1110"/>
      <c r="F129" s="1110"/>
      <c r="G129" s="1110"/>
      <c r="H129" s="1110"/>
      <c r="I129" s="1110"/>
      <c r="J129" s="1110"/>
      <c r="K129" s="1110"/>
      <c r="L129" s="1110"/>
      <c r="M129" s="1110"/>
      <c r="N129" s="1110"/>
      <c r="O129" s="1110"/>
      <c r="P129" s="1110"/>
      <c r="Q129" s="1110"/>
      <c r="R129" s="1110"/>
      <c r="S129" s="1110"/>
      <c r="T129" s="1110"/>
      <c r="U129" s="1110"/>
      <c r="V129" s="1110"/>
      <c r="W129" s="1110"/>
      <c r="X129" s="1110"/>
      <c r="Y129" s="1110"/>
      <c r="Z129" s="1110"/>
      <c r="AA129" s="1110"/>
      <c r="AB129" s="1110"/>
      <c r="AC129" s="1110"/>
      <c r="AD129" s="1110"/>
      <c r="AE129" s="1110"/>
      <c r="AF129" s="1110"/>
      <c r="AG129" s="1110"/>
      <c r="AH129" s="1111"/>
      <c r="AI129" s="999"/>
      <c r="AJ129" s="534"/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1102"/>
      <c r="AW129" s="1102"/>
      <c r="AX129" s="1102"/>
      <c r="AY129" s="1102"/>
      <c r="AZ129" s="1102"/>
      <c r="BA129" s="1102"/>
      <c r="BB129" s="1102"/>
      <c r="BC129" s="1102"/>
      <c r="BD129" s="1102"/>
      <c r="BE129" s="1102"/>
      <c r="BF129" s="1102"/>
      <c r="BG129" s="1102"/>
      <c r="BH129" s="1102"/>
      <c r="BI129" s="1102"/>
      <c r="BJ129" s="1102"/>
      <c r="BK129" s="1102"/>
      <c r="BL129" s="1102"/>
      <c r="BM129" s="1102"/>
      <c r="BN129" s="1102"/>
      <c r="BO129" s="1102"/>
      <c r="BP129" s="1102"/>
      <c r="BQ129" s="1102"/>
      <c r="BR129" s="1102"/>
      <c r="BS129" s="1102"/>
      <c r="BT129" s="1102"/>
      <c r="BU129" s="1102"/>
      <c r="BV129" s="1102"/>
      <c r="BW129" s="1102"/>
      <c r="BX129" s="1102"/>
      <c r="BY129" s="1102"/>
      <c r="BZ129" s="1102"/>
      <c r="CA129" s="1102"/>
      <c r="CB129" s="1102"/>
      <c r="CC129" s="1102"/>
      <c r="CD129" s="1102"/>
      <c r="CE129" s="1102"/>
      <c r="CF129" s="1102"/>
      <c r="CG129" s="1102"/>
      <c r="CH129" s="1102"/>
      <c r="CI129" s="1102"/>
      <c r="CJ129" s="1102"/>
      <c r="CK129" s="1102"/>
      <c r="CL129" s="1102"/>
      <c r="CM129" s="1102"/>
      <c r="CN129" s="1102"/>
      <c r="CO129" s="1102"/>
      <c r="CP129" s="1102"/>
      <c r="CQ129" s="1102"/>
      <c r="CR129" s="1102"/>
      <c r="CS129" s="1102"/>
      <c r="CT129" s="1102"/>
      <c r="CU129" s="1103"/>
    </row>
    <row r="130" spans="1:99" ht="13.5">
      <c r="A130" s="1135" t="s">
        <v>896</v>
      </c>
      <c r="B130" s="1135"/>
      <c r="C130" s="1135"/>
      <c r="D130" s="1135"/>
      <c r="E130" s="1135"/>
      <c r="F130" s="1135"/>
      <c r="G130" s="1135"/>
      <c r="H130" s="1135"/>
      <c r="I130" s="1135"/>
      <c r="J130" s="1135"/>
      <c r="K130" s="1135"/>
      <c r="L130" s="1135"/>
      <c r="M130" s="1135"/>
      <c r="N130" s="1135"/>
      <c r="O130" s="1135"/>
      <c r="P130" s="1135"/>
      <c r="Q130" s="1135"/>
      <c r="R130" s="1135"/>
      <c r="S130" s="1135"/>
      <c r="T130" s="1135"/>
      <c r="U130" s="1135"/>
      <c r="V130" s="1135"/>
      <c r="W130" s="1135"/>
      <c r="X130" s="1135"/>
      <c r="Y130" s="1135"/>
      <c r="Z130" s="1135"/>
      <c r="AA130" s="1135"/>
      <c r="AB130" s="1135"/>
      <c r="AC130" s="1135"/>
      <c r="AD130" s="1135"/>
      <c r="AE130" s="1135"/>
      <c r="AF130" s="1135"/>
      <c r="AG130" s="1135"/>
      <c r="AH130" s="1136"/>
      <c r="AI130" s="1137" t="s">
        <v>895</v>
      </c>
      <c r="AJ130" s="1138"/>
      <c r="AK130" s="1138"/>
      <c r="AL130" s="1138"/>
      <c r="AM130" s="1138"/>
      <c r="AN130" s="1138"/>
      <c r="AO130" s="1138"/>
      <c r="AP130" s="1138"/>
      <c r="AQ130" s="1138" t="s">
        <v>630</v>
      </c>
      <c r="AR130" s="1138"/>
      <c r="AS130" s="1138"/>
      <c r="AT130" s="1138"/>
      <c r="AU130" s="1138"/>
      <c r="AV130" s="1139"/>
      <c r="AW130" s="1139"/>
      <c r="AX130" s="1139"/>
      <c r="AY130" s="1139"/>
      <c r="AZ130" s="1139"/>
      <c r="BA130" s="1139"/>
      <c r="BB130" s="1139"/>
      <c r="BC130" s="1139"/>
      <c r="BD130" s="1139"/>
      <c r="BE130" s="1139"/>
      <c r="BF130" s="1139"/>
      <c r="BG130" s="1139"/>
      <c r="BH130" s="1139"/>
      <c r="BI130" s="1139"/>
      <c r="BJ130" s="1139"/>
      <c r="BK130" s="1139"/>
      <c r="BL130" s="1139"/>
      <c r="BM130" s="1139"/>
      <c r="BN130" s="1139"/>
      <c r="BO130" s="1139"/>
      <c r="BP130" s="1139"/>
      <c r="BQ130" s="1139"/>
      <c r="BR130" s="1139"/>
      <c r="BS130" s="1139"/>
      <c r="BT130" s="1139"/>
      <c r="BU130" s="1139"/>
      <c r="BV130" s="1139"/>
      <c r="BW130" s="1139"/>
      <c r="BX130" s="1139"/>
      <c r="BY130" s="1139"/>
      <c r="BZ130" s="1139"/>
      <c r="CA130" s="1139"/>
      <c r="CB130" s="1139"/>
      <c r="CC130" s="1139"/>
      <c r="CD130" s="1139"/>
      <c r="CE130" s="1139"/>
      <c r="CF130" s="1139"/>
      <c r="CG130" s="1139"/>
      <c r="CH130" s="1139"/>
      <c r="CI130" s="1139"/>
      <c r="CJ130" s="1139"/>
      <c r="CK130" s="1139"/>
      <c r="CL130" s="1139"/>
      <c r="CM130" s="1139"/>
      <c r="CN130" s="1139"/>
      <c r="CO130" s="1139"/>
      <c r="CP130" s="1139"/>
      <c r="CQ130" s="1139"/>
      <c r="CR130" s="1139"/>
      <c r="CS130" s="1139"/>
      <c r="CT130" s="1139"/>
      <c r="CU130" s="1140"/>
    </row>
    <row r="131" spans="1:99" ht="14.25" thickBot="1">
      <c r="A131" s="1132" t="s">
        <v>897</v>
      </c>
      <c r="B131" s="1132"/>
      <c r="C131" s="1132"/>
      <c r="D131" s="1132"/>
      <c r="E131" s="1132"/>
      <c r="F131" s="1132"/>
      <c r="G131" s="1132"/>
      <c r="H131" s="1132"/>
      <c r="I131" s="1132"/>
      <c r="J131" s="1132"/>
      <c r="K131" s="1132"/>
      <c r="L131" s="1132"/>
      <c r="M131" s="1132"/>
      <c r="N131" s="1132"/>
      <c r="O131" s="1132"/>
      <c r="P131" s="1132"/>
      <c r="Q131" s="1132"/>
      <c r="R131" s="1132"/>
      <c r="S131" s="1132"/>
      <c r="T131" s="1132"/>
      <c r="U131" s="1132"/>
      <c r="V131" s="1132"/>
      <c r="W131" s="1132"/>
      <c r="X131" s="1132"/>
      <c r="Y131" s="1132"/>
      <c r="Z131" s="1132"/>
      <c r="AA131" s="1132"/>
      <c r="AB131" s="1132"/>
      <c r="AC131" s="1132"/>
      <c r="AD131" s="1132"/>
      <c r="AE131" s="1132"/>
      <c r="AF131" s="1132"/>
      <c r="AG131" s="1132"/>
      <c r="AH131" s="1133"/>
      <c r="AI131" s="1022"/>
      <c r="AJ131" s="1023"/>
      <c r="AK131" s="1023"/>
      <c r="AL131" s="1023"/>
      <c r="AM131" s="1023"/>
      <c r="AN131" s="1023"/>
      <c r="AO131" s="1023"/>
      <c r="AP131" s="1023"/>
      <c r="AQ131" s="1023"/>
      <c r="AR131" s="1023"/>
      <c r="AS131" s="1023"/>
      <c r="AT131" s="1023"/>
      <c r="AU131" s="1023"/>
      <c r="AV131" s="1107"/>
      <c r="AW131" s="1107"/>
      <c r="AX131" s="1107"/>
      <c r="AY131" s="1107"/>
      <c r="AZ131" s="1107"/>
      <c r="BA131" s="1107"/>
      <c r="BB131" s="1107"/>
      <c r="BC131" s="1107"/>
      <c r="BD131" s="1107"/>
      <c r="BE131" s="1107"/>
      <c r="BF131" s="1107"/>
      <c r="BG131" s="1107"/>
      <c r="BH131" s="1107"/>
      <c r="BI131" s="1107"/>
      <c r="BJ131" s="1107"/>
      <c r="BK131" s="1107"/>
      <c r="BL131" s="1107"/>
      <c r="BM131" s="1107"/>
      <c r="BN131" s="1107"/>
      <c r="BO131" s="1107"/>
      <c r="BP131" s="1107"/>
      <c r="BQ131" s="1107"/>
      <c r="BR131" s="1107"/>
      <c r="BS131" s="1107"/>
      <c r="BT131" s="1107"/>
      <c r="BU131" s="1107"/>
      <c r="BV131" s="1107"/>
      <c r="BW131" s="1107"/>
      <c r="BX131" s="1107"/>
      <c r="BY131" s="1107"/>
      <c r="BZ131" s="1107"/>
      <c r="CA131" s="1107"/>
      <c r="CB131" s="1107"/>
      <c r="CC131" s="1107"/>
      <c r="CD131" s="1107"/>
      <c r="CE131" s="1107"/>
      <c r="CF131" s="1107"/>
      <c r="CG131" s="1107"/>
      <c r="CH131" s="1107"/>
      <c r="CI131" s="1107"/>
      <c r="CJ131" s="1107"/>
      <c r="CK131" s="1107"/>
      <c r="CL131" s="1107"/>
      <c r="CM131" s="1107"/>
      <c r="CN131" s="1107"/>
      <c r="CO131" s="1107"/>
      <c r="CP131" s="1107"/>
      <c r="CQ131" s="1107"/>
      <c r="CR131" s="1107"/>
      <c r="CS131" s="1107"/>
      <c r="CT131" s="1107"/>
      <c r="CU131" s="1108"/>
    </row>
    <row r="133" ht="12.75">
      <c r="CU133" s="7" t="s">
        <v>898</v>
      </c>
    </row>
    <row r="135" spans="1:99" ht="13.5" thickBot="1">
      <c r="A135" s="1128">
        <v>1</v>
      </c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P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  <c r="Z135" s="1129"/>
      <c r="AA135" s="1129"/>
      <c r="AB135" s="1129"/>
      <c r="AC135" s="1129"/>
      <c r="AD135" s="1129"/>
      <c r="AE135" s="1129"/>
      <c r="AF135" s="1129"/>
      <c r="AG135" s="1129"/>
      <c r="AH135" s="1129"/>
      <c r="AI135" s="1130">
        <v>2</v>
      </c>
      <c r="AJ135" s="1130"/>
      <c r="AK135" s="1130"/>
      <c r="AL135" s="1130"/>
      <c r="AM135" s="1130"/>
      <c r="AN135" s="1130"/>
      <c r="AO135" s="1130"/>
      <c r="AP135" s="1130"/>
      <c r="AQ135" s="1130">
        <v>3</v>
      </c>
      <c r="AR135" s="1130"/>
      <c r="AS135" s="1130"/>
      <c r="AT135" s="1130"/>
      <c r="AU135" s="1130"/>
      <c r="AV135" s="1130">
        <v>4</v>
      </c>
      <c r="AW135" s="1130"/>
      <c r="AX135" s="1130"/>
      <c r="AY135" s="1130"/>
      <c r="AZ135" s="1130"/>
      <c r="BA135" s="1130"/>
      <c r="BB135" s="1130"/>
      <c r="BC135" s="1130"/>
      <c r="BD135" s="1130"/>
      <c r="BE135" s="1130"/>
      <c r="BF135" s="1130"/>
      <c r="BG135" s="1130"/>
      <c r="BH135" s="1130"/>
      <c r="BI135" s="1130">
        <v>5</v>
      </c>
      <c r="BJ135" s="1130"/>
      <c r="BK135" s="1130"/>
      <c r="BL135" s="1130"/>
      <c r="BM135" s="1130"/>
      <c r="BN135" s="1130"/>
      <c r="BO135" s="1130"/>
      <c r="BP135" s="1130"/>
      <c r="BQ135" s="1130"/>
      <c r="BR135" s="1130"/>
      <c r="BS135" s="1130"/>
      <c r="BT135" s="1130"/>
      <c r="BU135" s="1130"/>
      <c r="BV135" s="1130">
        <v>6</v>
      </c>
      <c r="BW135" s="1130"/>
      <c r="BX135" s="1130"/>
      <c r="BY135" s="1130"/>
      <c r="BZ135" s="1130"/>
      <c r="CA135" s="1130"/>
      <c r="CB135" s="1130"/>
      <c r="CC135" s="1130"/>
      <c r="CD135" s="1130"/>
      <c r="CE135" s="1130"/>
      <c r="CF135" s="1130"/>
      <c r="CG135" s="1130"/>
      <c r="CH135" s="1130"/>
      <c r="CI135" s="1130">
        <v>7</v>
      </c>
      <c r="CJ135" s="1130"/>
      <c r="CK135" s="1130"/>
      <c r="CL135" s="1130"/>
      <c r="CM135" s="1130"/>
      <c r="CN135" s="1130"/>
      <c r="CO135" s="1130"/>
      <c r="CP135" s="1130"/>
      <c r="CQ135" s="1130"/>
      <c r="CR135" s="1130"/>
      <c r="CS135" s="1130"/>
      <c r="CT135" s="1130"/>
      <c r="CU135" s="1134"/>
    </row>
    <row r="136" spans="1:99" ht="13.5">
      <c r="A136" s="1125" t="s">
        <v>900</v>
      </c>
      <c r="B136" s="1125"/>
      <c r="C136" s="1125"/>
      <c r="D136" s="1125"/>
      <c r="E136" s="1125"/>
      <c r="F136" s="1125"/>
      <c r="G136" s="112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125"/>
      <c r="AA136" s="1125"/>
      <c r="AB136" s="1125"/>
      <c r="AC136" s="1125"/>
      <c r="AD136" s="1125"/>
      <c r="AE136" s="1125"/>
      <c r="AF136" s="1125"/>
      <c r="AG136" s="1125"/>
      <c r="AH136" s="1126"/>
      <c r="AI136" s="1039" t="s">
        <v>899</v>
      </c>
      <c r="AJ136" s="1040"/>
      <c r="AK136" s="1040"/>
      <c r="AL136" s="1040"/>
      <c r="AM136" s="1040"/>
      <c r="AN136" s="1040"/>
      <c r="AO136" s="1040"/>
      <c r="AP136" s="1040"/>
      <c r="AQ136" s="1040" t="s">
        <v>631</v>
      </c>
      <c r="AR136" s="1040"/>
      <c r="AS136" s="1040"/>
      <c r="AT136" s="1040"/>
      <c r="AU136" s="1040"/>
      <c r="AV136" s="1127"/>
      <c r="AW136" s="1127"/>
      <c r="AX136" s="1127"/>
      <c r="AY136" s="1127"/>
      <c r="AZ136" s="1127"/>
      <c r="BA136" s="1127"/>
      <c r="BB136" s="1127"/>
      <c r="BC136" s="1127"/>
      <c r="BD136" s="1127"/>
      <c r="BE136" s="1127"/>
      <c r="BF136" s="1127"/>
      <c r="BG136" s="1127"/>
      <c r="BH136" s="1127"/>
      <c r="BI136" s="1127"/>
      <c r="BJ136" s="1127"/>
      <c r="BK136" s="1127"/>
      <c r="BL136" s="1127"/>
      <c r="BM136" s="1127"/>
      <c r="BN136" s="1127"/>
      <c r="BO136" s="1127"/>
      <c r="BP136" s="1127"/>
      <c r="BQ136" s="1127"/>
      <c r="BR136" s="1127"/>
      <c r="BS136" s="1127"/>
      <c r="BT136" s="1127"/>
      <c r="BU136" s="1127"/>
      <c r="BV136" s="1127"/>
      <c r="BW136" s="1127"/>
      <c r="BX136" s="1127"/>
      <c r="BY136" s="1127"/>
      <c r="BZ136" s="1127"/>
      <c r="CA136" s="1127"/>
      <c r="CB136" s="1127"/>
      <c r="CC136" s="1127"/>
      <c r="CD136" s="1127"/>
      <c r="CE136" s="1127"/>
      <c r="CF136" s="1127"/>
      <c r="CG136" s="1127"/>
      <c r="CH136" s="1127"/>
      <c r="CI136" s="1127"/>
      <c r="CJ136" s="1127"/>
      <c r="CK136" s="1127"/>
      <c r="CL136" s="1127"/>
      <c r="CM136" s="1127"/>
      <c r="CN136" s="1127"/>
      <c r="CO136" s="1127"/>
      <c r="CP136" s="1127"/>
      <c r="CQ136" s="1127"/>
      <c r="CR136" s="1127"/>
      <c r="CS136" s="1127"/>
      <c r="CT136" s="1127"/>
      <c r="CU136" s="1131"/>
    </row>
    <row r="137" spans="1:99" ht="13.5">
      <c r="A137" s="1132" t="s">
        <v>901</v>
      </c>
      <c r="B137" s="1132"/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2"/>
      <c r="P137" s="1132"/>
      <c r="Q137" s="1132"/>
      <c r="R137" s="1132"/>
      <c r="S137" s="1132"/>
      <c r="T137" s="1132"/>
      <c r="U137" s="1132"/>
      <c r="V137" s="1132"/>
      <c r="W137" s="1132"/>
      <c r="X137" s="1132"/>
      <c r="Y137" s="1132"/>
      <c r="Z137" s="1132"/>
      <c r="AA137" s="1132"/>
      <c r="AB137" s="1132"/>
      <c r="AC137" s="1132"/>
      <c r="AD137" s="1132"/>
      <c r="AE137" s="1132"/>
      <c r="AF137" s="1132"/>
      <c r="AG137" s="1132"/>
      <c r="AH137" s="1133"/>
      <c r="AI137" s="999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  <c r="AV137" s="1102"/>
      <c r="AW137" s="1102"/>
      <c r="AX137" s="1102"/>
      <c r="AY137" s="1102"/>
      <c r="AZ137" s="1102"/>
      <c r="BA137" s="1102"/>
      <c r="BB137" s="1102"/>
      <c r="BC137" s="1102"/>
      <c r="BD137" s="1102"/>
      <c r="BE137" s="1102"/>
      <c r="BF137" s="1102"/>
      <c r="BG137" s="1102"/>
      <c r="BH137" s="1102"/>
      <c r="BI137" s="1102"/>
      <c r="BJ137" s="1102"/>
      <c r="BK137" s="1102"/>
      <c r="BL137" s="1102"/>
      <c r="BM137" s="1102"/>
      <c r="BN137" s="1102"/>
      <c r="BO137" s="1102"/>
      <c r="BP137" s="1102"/>
      <c r="BQ137" s="1102"/>
      <c r="BR137" s="1102"/>
      <c r="BS137" s="1102"/>
      <c r="BT137" s="1102"/>
      <c r="BU137" s="1102"/>
      <c r="BV137" s="1102"/>
      <c r="BW137" s="1102"/>
      <c r="BX137" s="1102"/>
      <c r="BY137" s="1102"/>
      <c r="BZ137" s="1102"/>
      <c r="CA137" s="1102"/>
      <c r="CB137" s="1102"/>
      <c r="CC137" s="1102"/>
      <c r="CD137" s="1102"/>
      <c r="CE137" s="1102"/>
      <c r="CF137" s="1102"/>
      <c r="CG137" s="1102"/>
      <c r="CH137" s="1102"/>
      <c r="CI137" s="1102"/>
      <c r="CJ137" s="1102"/>
      <c r="CK137" s="1102"/>
      <c r="CL137" s="1102"/>
      <c r="CM137" s="1102"/>
      <c r="CN137" s="1102"/>
      <c r="CO137" s="1102"/>
      <c r="CP137" s="1102"/>
      <c r="CQ137" s="1102"/>
      <c r="CR137" s="1102"/>
      <c r="CS137" s="1102"/>
      <c r="CT137" s="1102"/>
      <c r="CU137" s="1103"/>
    </row>
    <row r="138" spans="1:99" ht="12.75">
      <c r="A138" s="1120" t="s">
        <v>394</v>
      </c>
      <c r="B138" s="1121"/>
      <c r="C138" s="1121"/>
      <c r="D138" s="1121"/>
      <c r="E138" s="1121"/>
      <c r="F138" s="1121"/>
      <c r="G138" s="1121"/>
      <c r="H138" s="1121"/>
      <c r="I138" s="1121"/>
      <c r="J138" s="1121"/>
      <c r="K138" s="1121"/>
      <c r="L138" s="1121"/>
      <c r="M138" s="1121"/>
      <c r="N138" s="1121"/>
      <c r="O138" s="1121"/>
      <c r="P138" s="1121"/>
      <c r="Q138" s="1121"/>
      <c r="R138" s="1121"/>
      <c r="S138" s="1121"/>
      <c r="T138" s="1121"/>
      <c r="U138" s="1121"/>
      <c r="V138" s="1121"/>
      <c r="W138" s="1121"/>
      <c r="X138" s="1121"/>
      <c r="Y138" s="1121"/>
      <c r="Z138" s="1121"/>
      <c r="AA138" s="1121"/>
      <c r="AB138" s="1121"/>
      <c r="AC138" s="1121"/>
      <c r="AD138" s="1121"/>
      <c r="AE138" s="1121"/>
      <c r="AF138" s="1121"/>
      <c r="AG138" s="1121"/>
      <c r="AH138" s="1122"/>
      <c r="AI138" s="999"/>
      <c r="AJ138" s="534"/>
      <c r="AK138" s="534"/>
      <c r="AL138" s="534"/>
      <c r="AM138" s="534"/>
      <c r="AN138" s="534"/>
      <c r="AO138" s="534"/>
      <c r="AP138" s="534"/>
      <c r="AQ138" s="534" t="s">
        <v>632</v>
      </c>
      <c r="AR138" s="534"/>
      <c r="AS138" s="534"/>
      <c r="AT138" s="534"/>
      <c r="AU138" s="534"/>
      <c r="AV138" s="1102"/>
      <c r="AW138" s="1102"/>
      <c r="AX138" s="1102"/>
      <c r="AY138" s="1102"/>
      <c r="AZ138" s="1102"/>
      <c r="BA138" s="1102"/>
      <c r="BB138" s="1102"/>
      <c r="BC138" s="1102"/>
      <c r="BD138" s="1102"/>
      <c r="BE138" s="1102"/>
      <c r="BF138" s="1102"/>
      <c r="BG138" s="1102"/>
      <c r="BH138" s="1102"/>
      <c r="BI138" s="1102"/>
      <c r="BJ138" s="1102"/>
      <c r="BK138" s="1102"/>
      <c r="BL138" s="1102"/>
      <c r="BM138" s="1102"/>
      <c r="BN138" s="1102"/>
      <c r="BO138" s="1102"/>
      <c r="BP138" s="1102"/>
      <c r="BQ138" s="1102"/>
      <c r="BR138" s="1102"/>
      <c r="BS138" s="1102"/>
      <c r="BT138" s="1102"/>
      <c r="BU138" s="1102"/>
      <c r="BV138" s="1102"/>
      <c r="BW138" s="1102"/>
      <c r="BX138" s="1102"/>
      <c r="BY138" s="1102"/>
      <c r="BZ138" s="1102"/>
      <c r="CA138" s="1102"/>
      <c r="CB138" s="1102"/>
      <c r="CC138" s="1102"/>
      <c r="CD138" s="1102"/>
      <c r="CE138" s="1102"/>
      <c r="CF138" s="1102"/>
      <c r="CG138" s="1102"/>
      <c r="CH138" s="1102"/>
      <c r="CI138" s="1102"/>
      <c r="CJ138" s="1102"/>
      <c r="CK138" s="1102"/>
      <c r="CL138" s="1102"/>
      <c r="CM138" s="1102"/>
      <c r="CN138" s="1102"/>
      <c r="CO138" s="1102"/>
      <c r="CP138" s="1102"/>
      <c r="CQ138" s="1102"/>
      <c r="CR138" s="1102"/>
      <c r="CS138" s="1102"/>
      <c r="CT138" s="1102"/>
      <c r="CU138" s="1103"/>
    </row>
    <row r="139" spans="1:99" ht="12.75">
      <c r="A139" s="1117" t="s">
        <v>831</v>
      </c>
      <c r="B139" s="1118"/>
      <c r="C139" s="1118"/>
      <c r="D139" s="1118"/>
      <c r="E139" s="1118"/>
      <c r="F139" s="1118"/>
      <c r="G139" s="1118"/>
      <c r="H139" s="1118"/>
      <c r="I139" s="1118"/>
      <c r="J139" s="1118"/>
      <c r="K139" s="1118"/>
      <c r="L139" s="1118"/>
      <c r="M139" s="1118"/>
      <c r="N139" s="1118"/>
      <c r="O139" s="1118"/>
      <c r="P139" s="1118"/>
      <c r="Q139" s="1118"/>
      <c r="R139" s="1118"/>
      <c r="S139" s="1118"/>
      <c r="T139" s="1118"/>
      <c r="U139" s="1118"/>
      <c r="V139" s="1118"/>
      <c r="W139" s="1118"/>
      <c r="X139" s="1118"/>
      <c r="Y139" s="1118"/>
      <c r="Z139" s="1118"/>
      <c r="AA139" s="1118"/>
      <c r="AB139" s="1118"/>
      <c r="AC139" s="1118"/>
      <c r="AD139" s="1118"/>
      <c r="AE139" s="1118"/>
      <c r="AF139" s="1118"/>
      <c r="AG139" s="1118"/>
      <c r="AH139" s="1119"/>
      <c r="AI139" s="999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1102"/>
      <c r="AW139" s="1102"/>
      <c r="AX139" s="1102"/>
      <c r="AY139" s="1102"/>
      <c r="AZ139" s="1102"/>
      <c r="BA139" s="1102"/>
      <c r="BB139" s="1102"/>
      <c r="BC139" s="1102"/>
      <c r="BD139" s="1102"/>
      <c r="BE139" s="1102"/>
      <c r="BF139" s="1102"/>
      <c r="BG139" s="1102"/>
      <c r="BH139" s="1102"/>
      <c r="BI139" s="1102"/>
      <c r="BJ139" s="1102"/>
      <c r="BK139" s="1102"/>
      <c r="BL139" s="1102"/>
      <c r="BM139" s="1102"/>
      <c r="BN139" s="1102"/>
      <c r="BO139" s="1102"/>
      <c r="BP139" s="1102"/>
      <c r="BQ139" s="1102"/>
      <c r="BR139" s="1102"/>
      <c r="BS139" s="1102"/>
      <c r="BT139" s="1102"/>
      <c r="BU139" s="1102"/>
      <c r="BV139" s="1102"/>
      <c r="BW139" s="1102"/>
      <c r="BX139" s="1102"/>
      <c r="BY139" s="1102"/>
      <c r="BZ139" s="1102"/>
      <c r="CA139" s="1102"/>
      <c r="CB139" s="1102"/>
      <c r="CC139" s="1102"/>
      <c r="CD139" s="1102"/>
      <c r="CE139" s="1102"/>
      <c r="CF139" s="1102"/>
      <c r="CG139" s="1102"/>
      <c r="CH139" s="1102"/>
      <c r="CI139" s="1102"/>
      <c r="CJ139" s="1102"/>
      <c r="CK139" s="1102"/>
      <c r="CL139" s="1102"/>
      <c r="CM139" s="1102"/>
      <c r="CN139" s="1102"/>
      <c r="CO139" s="1102"/>
      <c r="CP139" s="1102"/>
      <c r="CQ139" s="1102"/>
      <c r="CR139" s="1102"/>
      <c r="CS139" s="1102"/>
      <c r="CT139" s="1102"/>
      <c r="CU139" s="1103"/>
    </row>
    <row r="140" spans="1:99" ht="12.75">
      <c r="A140" s="1112" t="s">
        <v>902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  <c r="L140" s="1113"/>
      <c r="M140" s="1113"/>
      <c r="N140" s="1113"/>
      <c r="O140" s="1113"/>
      <c r="P140" s="1113"/>
      <c r="Q140" s="1113"/>
      <c r="R140" s="1113"/>
      <c r="S140" s="1113"/>
      <c r="T140" s="1113"/>
      <c r="U140" s="1113"/>
      <c r="V140" s="1113"/>
      <c r="W140" s="1113"/>
      <c r="X140" s="1113"/>
      <c r="Y140" s="1113"/>
      <c r="Z140" s="1113"/>
      <c r="AA140" s="1113"/>
      <c r="AB140" s="1113"/>
      <c r="AC140" s="1113"/>
      <c r="AD140" s="1113"/>
      <c r="AE140" s="1113"/>
      <c r="AF140" s="1113"/>
      <c r="AG140" s="1113"/>
      <c r="AH140" s="1114"/>
      <c r="AI140" s="999"/>
      <c r="AJ140" s="534"/>
      <c r="AK140" s="534"/>
      <c r="AL140" s="534"/>
      <c r="AM140" s="534"/>
      <c r="AN140" s="534"/>
      <c r="AO140" s="534"/>
      <c r="AP140" s="534"/>
      <c r="AQ140" s="534" t="s">
        <v>633</v>
      </c>
      <c r="AR140" s="534"/>
      <c r="AS140" s="534"/>
      <c r="AT140" s="534"/>
      <c r="AU140" s="534"/>
      <c r="AV140" s="1102"/>
      <c r="AW140" s="1102"/>
      <c r="AX140" s="1102"/>
      <c r="AY140" s="1102"/>
      <c r="AZ140" s="1102"/>
      <c r="BA140" s="1102"/>
      <c r="BB140" s="1102"/>
      <c r="BC140" s="1102"/>
      <c r="BD140" s="1102"/>
      <c r="BE140" s="1102"/>
      <c r="BF140" s="1102"/>
      <c r="BG140" s="1102"/>
      <c r="BH140" s="1102"/>
      <c r="BI140" s="1102"/>
      <c r="BJ140" s="1102"/>
      <c r="BK140" s="1102"/>
      <c r="BL140" s="1102"/>
      <c r="BM140" s="1102"/>
      <c r="BN140" s="1102"/>
      <c r="BO140" s="1102"/>
      <c r="BP140" s="1102"/>
      <c r="BQ140" s="1102"/>
      <c r="BR140" s="1102"/>
      <c r="BS140" s="1102"/>
      <c r="BT140" s="1102"/>
      <c r="BU140" s="1102"/>
      <c r="BV140" s="1102"/>
      <c r="BW140" s="1102"/>
      <c r="BX140" s="1102"/>
      <c r="BY140" s="1102"/>
      <c r="BZ140" s="1102"/>
      <c r="CA140" s="1102"/>
      <c r="CB140" s="1102"/>
      <c r="CC140" s="1102"/>
      <c r="CD140" s="1102"/>
      <c r="CE140" s="1102"/>
      <c r="CF140" s="1102"/>
      <c r="CG140" s="1102"/>
      <c r="CH140" s="1102"/>
      <c r="CI140" s="1102"/>
      <c r="CJ140" s="1102"/>
      <c r="CK140" s="1102"/>
      <c r="CL140" s="1102"/>
      <c r="CM140" s="1102"/>
      <c r="CN140" s="1102"/>
      <c r="CO140" s="1102"/>
      <c r="CP140" s="1102"/>
      <c r="CQ140" s="1102"/>
      <c r="CR140" s="1102"/>
      <c r="CS140" s="1102"/>
      <c r="CT140" s="1102"/>
      <c r="CU140" s="1103"/>
    </row>
    <row r="141" spans="1:99" ht="13.5">
      <c r="A141" s="1125" t="s">
        <v>904</v>
      </c>
      <c r="B141" s="1125"/>
      <c r="C141" s="1125"/>
      <c r="D141" s="1125"/>
      <c r="E141" s="1125"/>
      <c r="F141" s="1125"/>
      <c r="G141" s="1125"/>
      <c r="H141" s="1125"/>
      <c r="I141" s="1125"/>
      <c r="J141" s="1125"/>
      <c r="K141" s="1125"/>
      <c r="L141" s="1125"/>
      <c r="M141" s="1125"/>
      <c r="N141" s="1125"/>
      <c r="O141" s="1125"/>
      <c r="P141" s="1125"/>
      <c r="Q141" s="1125"/>
      <c r="R141" s="1125"/>
      <c r="S141" s="1125"/>
      <c r="T141" s="1125"/>
      <c r="U141" s="1125"/>
      <c r="V141" s="1125"/>
      <c r="W141" s="1125"/>
      <c r="X141" s="1125"/>
      <c r="Y141" s="1125"/>
      <c r="Z141" s="1125"/>
      <c r="AA141" s="1125"/>
      <c r="AB141" s="1125"/>
      <c r="AC141" s="1125"/>
      <c r="AD141" s="1125"/>
      <c r="AE141" s="1125"/>
      <c r="AF141" s="1125"/>
      <c r="AG141" s="1125"/>
      <c r="AH141" s="1126"/>
      <c r="AI141" s="999" t="s">
        <v>903</v>
      </c>
      <c r="AJ141" s="534"/>
      <c r="AK141" s="534"/>
      <c r="AL141" s="534"/>
      <c r="AM141" s="534"/>
      <c r="AN141" s="534"/>
      <c r="AO141" s="534"/>
      <c r="AP141" s="534"/>
      <c r="AQ141" s="534" t="s">
        <v>467</v>
      </c>
      <c r="AR141" s="534"/>
      <c r="AS141" s="534"/>
      <c r="AT141" s="534"/>
      <c r="AU141" s="534"/>
      <c r="AV141" s="1102"/>
      <c r="AW141" s="1102"/>
      <c r="AX141" s="1102"/>
      <c r="AY141" s="1102"/>
      <c r="AZ141" s="1102"/>
      <c r="BA141" s="1102"/>
      <c r="BB141" s="1102"/>
      <c r="BC141" s="1102"/>
      <c r="BD141" s="1102"/>
      <c r="BE141" s="1102"/>
      <c r="BF141" s="1102"/>
      <c r="BG141" s="1102"/>
      <c r="BH141" s="1102"/>
      <c r="BI141" s="1102"/>
      <c r="BJ141" s="1102"/>
      <c r="BK141" s="1102"/>
      <c r="BL141" s="1102"/>
      <c r="BM141" s="1102"/>
      <c r="BN141" s="1102"/>
      <c r="BO141" s="1102"/>
      <c r="BP141" s="1102"/>
      <c r="BQ141" s="1102"/>
      <c r="BR141" s="1102"/>
      <c r="BS141" s="1102"/>
      <c r="BT141" s="1102"/>
      <c r="BU141" s="1102"/>
      <c r="BV141" s="1102"/>
      <c r="BW141" s="1102"/>
      <c r="BX141" s="1102"/>
      <c r="BY141" s="1102"/>
      <c r="BZ141" s="1102"/>
      <c r="CA141" s="1102"/>
      <c r="CB141" s="1102"/>
      <c r="CC141" s="1102"/>
      <c r="CD141" s="1102"/>
      <c r="CE141" s="1102"/>
      <c r="CF141" s="1102"/>
      <c r="CG141" s="1102"/>
      <c r="CH141" s="1102"/>
      <c r="CI141" s="1102"/>
      <c r="CJ141" s="1102"/>
      <c r="CK141" s="1102"/>
      <c r="CL141" s="1102"/>
      <c r="CM141" s="1102"/>
      <c r="CN141" s="1102"/>
      <c r="CO141" s="1102"/>
      <c r="CP141" s="1102"/>
      <c r="CQ141" s="1102"/>
      <c r="CR141" s="1102"/>
      <c r="CS141" s="1102"/>
      <c r="CT141" s="1102"/>
      <c r="CU141" s="1103"/>
    </row>
    <row r="142" spans="1:99" ht="13.5">
      <c r="A142" s="1132" t="s">
        <v>905</v>
      </c>
      <c r="B142" s="1132"/>
      <c r="C142" s="1132"/>
      <c r="D142" s="1132"/>
      <c r="E142" s="1132"/>
      <c r="F142" s="1132"/>
      <c r="G142" s="1132"/>
      <c r="H142" s="1132"/>
      <c r="I142" s="1132"/>
      <c r="J142" s="1132"/>
      <c r="K142" s="1132"/>
      <c r="L142" s="1132"/>
      <c r="M142" s="1132"/>
      <c r="N142" s="1132"/>
      <c r="O142" s="1132"/>
      <c r="P142" s="1132"/>
      <c r="Q142" s="1132"/>
      <c r="R142" s="1132"/>
      <c r="S142" s="1132"/>
      <c r="T142" s="1132"/>
      <c r="U142" s="1132"/>
      <c r="V142" s="1132"/>
      <c r="W142" s="1132"/>
      <c r="X142" s="1132"/>
      <c r="Y142" s="1132"/>
      <c r="Z142" s="1132"/>
      <c r="AA142" s="1132"/>
      <c r="AB142" s="1132"/>
      <c r="AC142" s="1132"/>
      <c r="AD142" s="1132"/>
      <c r="AE142" s="1132"/>
      <c r="AF142" s="1132"/>
      <c r="AG142" s="1132"/>
      <c r="AH142" s="1133"/>
      <c r="AI142" s="999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1102"/>
      <c r="AW142" s="1102"/>
      <c r="AX142" s="1102"/>
      <c r="AY142" s="1102"/>
      <c r="AZ142" s="1102"/>
      <c r="BA142" s="1102"/>
      <c r="BB142" s="1102"/>
      <c r="BC142" s="1102"/>
      <c r="BD142" s="1102"/>
      <c r="BE142" s="1102"/>
      <c r="BF142" s="1102"/>
      <c r="BG142" s="1102"/>
      <c r="BH142" s="1102"/>
      <c r="BI142" s="1102"/>
      <c r="BJ142" s="1102"/>
      <c r="BK142" s="1102"/>
      <c r="BL142" s="1102"/>
      <c r="BM142" s="1102"/>
      <c r="BN142" s="1102"/>
      <c r="BO142" s="1102"/>
      <c r="BP142" s="1102"/>
      <c r="BQ142" s="1102"/>
      <c r="BR142" s="1102"/>
      <c r="BS142" s="1102"/>
      <c r="BT142" s="1102"/>
      <c r="BU142" s="1102"/>
      <c r="BV142" s="1102"/>
      <c r="BW142" s="1102"/>
      <c r="BX142" s="1102"/>
      <c r="BY142" s="1102"/>
      <c r="BZ142" s="1102"/>
      <c r="CA142" s="1102"/>
      <c r="CB142" s="1102"/>
      <c r="CC142" s="1102"/>
      <c r="CD142" s="1102"/>
      <c r="CE142" s="1102"/>
      <c r="CF142" s="1102"/>
      <c r="CG142" s="1102"/>
      <c r="CH142" s="1102"/>
      <c r="CI142" s="1102"/>
      <c r="CJ142" s="1102"/>
      <c r="CK142" s="1102"/>
      <c r="CL142" s="1102"/>
      <c r="CM142" s="1102"/>
      <c r="CN142" s="1102"/>
      <c r="CO142" s="1102"/>
      <c r="CP142" s="1102"/>
      <c r="CQ142" s="1102"/>
      <c r="CR142" s="1102"/>
      <c r="CS142" s="1102"/>
      <c r="CT142" s="1102"/>
      <c r="CU142" s="1103"/>
    </row>
    <row r="143" spans="1:99" ht="12.75">
      <c r="A143" s="1120" t="s">
        <v>394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2"/>
      <c r="AI143" s="999"/>
      <c r="AJ143" s="534"/>
      <c r="AK143" s="534"/>
      <c r="AL143" s="534"/>
      <c r="AM143" s="534"/>
      <c r="AN143" s="534"/>
      <c r="AO143" s="534"/>
      <c r="AP143" s="534"/>
      <c r="AQ143" s="534" t="s">
        <v>906</v>
      </c>
      <c r="AR143" s="534"/>
      <c r="AS143" s="534"/>
      <c r="AT143" s="534"/>
      <c r="AU143" s="534"/>
      <c r="AV143" s="1102"/>
      <c r="AW143" s="1102"/>
      <c r="AX143" s="1102"/>
      <c r="AY143" s="1102"/>
      <c r="AZ143" s="1102"/>
      <c r="BA143" s="1102"/>
      <c r="BB143" s="1102"/>
      <c r="BC143" s="1102"/>
      <c r="BD143" s="1102"/>
      <c r="BE143" s="1102"/>
      <c r="BF143" s="1102"/>
      <c r="BG143" s="1102"/>
      <c r="BH143" s="1102"/>
      <c r="BI143" s="1102"/>
      <c r="BJ143" s="1102"/>
      <c r="BK143" s="1102"/>
      <c r="BL143" s="1102"/>
      <c r="BM143" s="1102"/>
      <c r="BN143" s="1102"/>
      <c r="BO143" s="1102"/>
      <c r="BP143" s="1102"/>
      <c r="BQ143" s="1102"/>
      <c r="BR143" s="1102"/>
      <c r="BS143" s="1102"/>
      <c r="BT143" s="1102"/>
      <c r="BU143" s="1102"/>
      <c r="BV143" s="1102"/>
      <c r="BW143" s="1102"/>
      <c r="BX143" s="1102"/>
      <c r="BY143" s="1102"/>
      <c r="BZ143" s="1102"/>
      <c r="CA143" s="1102"/>
      <c r="CB143" s="1102"/>
      <c r="CC143" s="1102"/>
      <c r="CD143" s="1102"/>
      <c r="CE143" s="1102"/>
      <c r="CF143" s="1102"/>
      <c r="CG143" s="1102"/>
      <c r="CH143" s="1102"/>
      <c r="CI143" s="1102"/>
      <c r="CJ143" s="1102"/>
      <c r="CK143" s="1102"/>
      <c r="CL143" s="1102"/>
      <c r="CM143" s="1102"/>
      <c r="CN143" s="1102"/>
      <c r="CO143" s="1102"/>
      <c r="CP143" s="1102"/>
      <c r="CQ143" s="1102"/>
      <c r="CR143" s="1102"/>
      <c r="CS143" s="1102"/>
      <c r="CT143" s="1102"/>
      <c r="CU143" s="1103"/>
    </row>
    <row r="144" spans="1:99" ht="12.75">
      <c r="A144" s="1117" t="s">
        <v>886</v>
      </c>
      <c r="B144" s="1118"/>
      <c r="C144" s="1118"/>
      <c r="D144" s="1118"/>
      <c r="E144" s="1118"/>
      <c r="F144" s="1118"/>
      <c r="G144" s="1118"/>
      <c r="H144" s="1118"/>
      <c r="I144" s="1118"/>
      <c r="J144" s="1118"/>
      <c r="K144" s="1118"/>
      <c r="L144" s="1118"/>
      <c r="M144" s="1118"/>
      <c r="N144" s="1118"/>
      <c r="O144" s="1118"/>
      <c r="P144" s="1118"/>
      <c r="Q144" s="1118"/>
      <c r="R144" s="1118"/>
      <c r="S144" s="1118"/>
      <c r="T144" s="1118"/>
      <c r="U144" s="1118"/>
      <c r="V144" s="1118"/>
      <c r="W144" s="1118"/>
      <c r="X144" s="1118"/>
      <c r="Y144" s="1118"/>
      <c r="Z144" s="1118"/>
      <c r="AA144" s="1118"/>
      <c r="AB144" s="1118"/>
      <c r="AC144" s="1118"/>
      <c r="AD144" s="1118"/>
      <c r="AE144" s="1118"/>
      <c r="AF144" s="1118"/>
      <c r="AG144" s="1118"/>
      <c r="AH144" s="1119"/>
      <c r="AI144" s="999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1102"/>
      <c r="AW144" s="1102"/>
      <c r="AX144" s="1102"/>
      <c r="AY144" s="1102"/>
      <c r="AZ144" s="1102"/>
      <c r="BA144" s="1102"/>
      <c r="BB144" s="1102"/>
      <c r="BC144" s="1102"/>
      <c r="BD144" s="1102"/>
      <c r="BE144" s="1102"/>
      <c r="BF144" s="1102"/>
      <c r="BG144" s="1102"/>
      <c r="BH144" s="1102"/>
      <c r="BI144" s="1102"/>
      <c r="BJ144" s="1102"/>
      <c r="BK144" s="1102"/>
      <c r="BL144" s="1102"/>
      <c r="BM144" s="1102"/>
      <c r="BN144" s="1102"/>
      <c r="BO144" s="1102"/>
      <c r="BP144" s="1102"/>
      <c r="BQ144" s="1102"/>
      <c r="BR144" s="1102"/>
      <c r="BS144" s="1102"/>
      <c r="BT144" s="1102"/>
      <c r="BU144" s="1102"/>
      <c r="BV144" s="1102"/>
      <c r="BW144" s="1102"/>
      <c r="BX144" s="1102"/>
      <c r="BY144" s="1102"/>
      <c r="BZ144" s="1102"/>
      <c r="CA144" s="1102"/>
      <c r="CB144" s="1102"/>
      <c r="CC144" s="1102"/>
      <c r="CD144" s="1102"/>
      <c r="CE144" s="1102"/>
      <c r="CF144" s="1102"/>
      <c r="CG144" s="1102"/>
      <c r="CH144" s="1102"/>
      <c r="CI144" s="1102"/>
      <c r="CJ144" s="1102"/>
      <c r="CK144" s="1102"/>
      <c r="CL144" s="1102"/>
      <c r="CM144" s="1102"/>
      <c r="CN144" s="1102"/>
      <c r="CO144" s="1102"/>
      <c r="CP144" s="1102"/>
      <c r="CQ144" s="1102"/>
      <c r="CR144" s="1102"/>
      <c r="CS144" s="1102"/>
      <c r="CT144" s="1102"/>
      <c r="CU144" s="1103"/>
    </row>
    <row r="145" spans="1:99" ht="12.75">
      <c r="A145" s="1104" t="s">
        <v>829</v>
      </c>
      <c r="B145" s="1105"/>
      <c r="C145" s="1105"/>
      <c r="D145" s="1105"/>
      <c r="E145" s="1105"/>
      <c r="F145" s="1105"/>
      <c r="G145" s="1105"/>
      <c r="H145" s="1105"/>
      <c r="I145" s="1105"/>
      <c r="J145" s="1105"/>
      <c r="K145" s="1105"/>
      <c r="L145" s="1105"/>
      <c r="M145" s="1105"/>
      <c r="N145" s="1105"/>
      <c r="O145" s="1105"/>
      <c r="P145" s="1105"/>
      <c r="Q145" s="1105"/>
      <c r="R145" s="1105"/>
      <c r="S145" s="1105"/>
      <c r="T145" s="1105"/>
      <c r="U145" s="1105"/>
      <c r="V145" s="1105"/>
      <c r="W145" s="1105"/>
      <c r="X145" s="1105"/>
      <c r="Y145" s="1105"/>
      <c r="Z145" s="1105"/>
      <c r="AA145" s="1105"/>
      <c r="AB145" s="1105"/>
      <c r="AC145" s="1105"/>
      <c r="AD145" s="1105"/>
      <c r="AE145" s="1105"/>
      <c r="AF145" s="1105"/>
      <c r="AG145" s="1105"/>
      <c r="AH145" s="1106"/>
      <c r="AI145" s="999"/>
      <c r="AJ145" s="534"/>
      <c r="AK145" s="534"/>
      <c r="AL145" s="534"/>
      <c r="AM145" s="534"/>
      <c r="AN145" s="534"/>
      <c r="AO145" s="534"/>
      <c r="AP145" s="534"/>
      <c r="AQ145" s="534" t="s">
        <v>907</v>
      </c>
      <c r="AR145" s="534"/>
      <c r="AS145" s="534"/>
      <c r="AT145" s="534"/>
      <c r="AU145" s="534"/>
      <c r="AV145" s="1102"/>
      <c r="AW145" s="1102"/>
      <c r="AX145" s="1102"/>
      <c r="AY145" s="1102"/>
      <c r="AZ145" s="1102"/>
      <c r="BA145" s="1102"/>
      <c r="BB145" s="1102"/>
      <c r="BC145" s="1102"/>
      <c r="BD145" s="1102"/>
      <c r="BE145" s="1102"/>
      <c r="BF145" s="1102"/>
      <c r="BG145" s="1102"/>
      <c r="BH145" s="1102"/>
      <c r="BI145" s="1102"/>
      <c r="BJ145" s="1102"/>
      <c r="BK145" s="1102"/>
      <c r="BL145" s="1102"/>
      <c r="BM145" s="1102"/>
      <c r="BN145" s="1102"/>
      <c r="BO145" s="1102"/>
      <c r="BP145" s="1102"/>
      <c r="BQ145" s="1102"/>
      <c r="BR145" s="1102"/>
      <c r="BS145" s="1102"/>
      <c r="BT145" s="1102"/>
      <c r="BU145" s="1102"/>
      <c r="BV145" s="1102"/>
      <c r="BW145" s="1102"/>
      <c r="BX145" s="1102"/>
      <c r="BY145" s="1102"/>
      <c r="BZ145" s="1102"/>
      <c r="CA145" s="1102"/>
      <c r="CB145" s="1102"/>
      <c r="CC145" s="1102"/>
      <c r="CD145" s="1102"/>
      <c r="CE145" s="1102"/>
      <c r="CF145" s="1102"/>
      <c r="CG145" s="1102"/>
      <c r="CH145" s="1102"/>
      <c r="CI145" s="1102"/>
      <c r="CJ145" s="1102"/>
      <c r="CK145" s="1102"/>
      <c r="CL145" s="1102"/>
      <c r="CM145" s="1102"/>
      <c r="CN145" s="1102"/>
      <c r="CO145" s="1102"/>
      <c r="CP145" s="1102"/>
      <c r="CQ145" s="1102"/>
      <c r="CR145" s="1102"/>
      <c r="CS145" s="1102"/>
      <c r="CT145" s="1102"/>
      <c r="CU145" s="1103"/>
    </row>
    <row r="146" spans="1:99" ht="12.75">
      <c r="A146" s="1109" t="s">
        <v>831</v>
      </c>
      <c r="B146" s="1110"/>
      <c r="C146" s="1110"/>
      <c r="D146" s="1110"/>
      <c r="E146" s="1110"/>
      <c r="F146" s="1110"/>
      <c r="G146" s="1110"/>
      <c r="H146" s="1110"/>
      <c r="I146" s="1110"/>
      <c r="J146" s="1110"/>
      <c r="K146" s="1110"/>
      <c r="L146" s="1110"/>
      <c r="M146" s="1110"/>
      <c r="N146" s="1110"/>
      <c r="O146" s="1110"/>
      <c r="P146" s="1110"/>
      <c r="Q146" s="1110"/>
      <c r="R146" s="1110"/>
      <c r="S146" s="1110"/>
      <c r="T146" s="1110"/>
      <c r="U146" s="1110"/>
      <c r="V146" s="1110"/>
      <c r="W146" s="1110"/>
      <c r="X146" s="1110"/>
      <c r="Y146" s="1110"/>
      <c r="Z146" s="1110"/>
      <c r="AA146" s="1110"/>
      <c r="AB146" s="1110"/>
      <c r="AC146" s="1110"/>
      <c r="AD146" s="1110"/>
      <c r="AE146" s="1110"/>
      <c r="AF146" s="1110"/>
      <c r="AG146" s="1110"/>
      <c r="AH146" s="1111"/>
      <c r="AI146" s="999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1102"/>
      <c r="AW146" s="1102"/>
      <c r="AX146" s="1102"/>
      <c r="AY146" s="1102"/>
      <c r="AZ146" s="1102"/>
      <c r="BA146" s="1102"/>
      <c r="BB146" s="1102"/>
      <c r="BC146" s="1102"/>
      <c r="BD146" s="1102"/>
      <c r="BE146" s="1102"/>
      <c r="BF146" s="1102"/>
      <c r="BG146" s="1102"/>
      <c r="BH146" s="1102"/>
      <c r="BI146" s="1102"/>
      <c r="BJ146" s="1102"/>
      <c r="BK146" s="1102"/>
      <c r="BL146" s="1102"/>
      <c r="BM146" s="1102"/>
      <c r="BN146" s="1102"/>
      <c r="BO146" s="1102"/>
      <c r="BP146" s="1102"/>
      <c r="BQ146" s="1102"/>
      <c r="BR146" s="1102"/>
      <c r="BS146" s="1102"/>
      <c r="BT146" s="1102"/>
      <c r="BU146" s="1102"/>
      <c r="BV146" s="1102"/>
      <c r="BW146" s="1102"/>
      <c r="BX146" s="1102"/>
      <c r="BY146" s="1102"/>
      <c r="BZ146" s="1102"/>
      <c r="CA146" s="1102"/>
      <c r="CB146" s="1102"/>
      <c r="CC146" s="1102"/>
      <c r="CD146" s="1102"/>
      <c r="CE146" s="1102"/>
      <c r="CF146" s="1102"/>
      <c r="CG146" s="1102"/>
      <c r="CH146" s="1102"/>
      <c r="CI146" s="1102"/>
      <c r="CJ146" s="1102"/>
      <c r="CK146" s="1102"/>
      <c r="CL146" s="1102"/>
      <c r="CM146" s="1102"/>
      <c r="CN146" s="1102"/>
      <c r="CO146" s="1102"/>
      <c r="CP146" s="1102"/>
      <c r="CQ146" s="1102"/>
      <c r="CR146" s="1102"/>
      <c r="CS146" s="1102"/>
      <c r="CT146" s="1102"/>
      <c r="CU146" s="1103"/>
    </row>
    <row r="147" spans="1:99" ht="12.75">
      <c r="A147" s="1112" t="s">
        <v>892</v>
      </c>
      <c r="B147" s="1113"/>
      <c r="C147" s="1113"/>
      <c r="D147" s="1113"/>
      <c r="E147" s="1113"/>
      <c r="F147" s="1113"/>
      <c r="G147" s="1113"/>
      <c r="H147" s="1113"/>
      <c r="I147" s="1113"/>
      <c r="J147" s="1113"/>
      <c r="K147" s="1113"/>
      <c r="L147" s="1113"/>
      <c r="M147" s="1113"/>
      <c r="N147" s="1113"/>
      <c r="O147" s="1113"/>
      <c r="P147" s="1113"/>
      <c r="Q147" s="1113"/>
      <c r="R147" s="1113"/>
      <c r="S147" s="1113"/>
      <c r="T147" s="1113"/>
      <c r="U147" s="1113"/>
      <c r="V147" s="1113"/>
      <c r="W147" s="1113"/>
      <c r="X147" s="1113"/>
      <c r="Y147" s="1113"/>
      <c r="Z147" s="1113"/>
      <c r="AA147" s="1113"/>
      <c r="AB147" s="1113"/>
      <c r="AC147" s="1113"/>
      <c r="AD147" s="1113"/>
      <c r="AE147" s="1113"/>
      <c r="AF147" s="1113"/>
      <c r="AG147" s="1113"/>
      <c r="AH147" s="1114"/>
      <c r="AI147" s="999"/>
      <c r="AJ147" s="534"/>
      <c r="AK147" s="534"/>
      <c r="AL147" s="534"/>
      <c r="AM147" s="534"/>
      <c r="AN147" s="534"/>
      <c r="AO147" s="534"/>
      <c r="AP147" s="534"/>
      <c r="AQ147" s="534" t="s">
        <v>908</v>
      </c>
      <c r="AR147" s="534"/>
      <c r="AS147" s="534"/>
      <c r="AT147" s="534"/>
      <c r="AU147" s="534"/>
      <c r="AV147" s="1102"/>
      <c r="AW147" s="1102"/>
      <c r="AX147" s="1102"/>
      <c r="AY147" s="1102"/>
      <c r="AZ147" s="1102"/>
      <c r="BA147" s="1102"/>
      <c r="BB147" s="1102"/>
      <c r="BC147" s="1102"/>
      <c r="BD147" s="1102"/>
      <c r="BE147" s="1102"/>
      <c r="BF147" s="1102"/>
      <c r="BG147" s="1102"/>
      <c r="BH147" s="1102"/>
      <c r="BI147" s="1102"/>
      <c r="BJ147" s="1102"/>
      <c r="BK147" s="1102"/>
      <c r="BL147" s="1102"/>
      <c r="BM147" s="1102"/>
      <c r="BN147" s="1102"/>
      <c r="BO147" s="1102"/>
      <c r="BP147" s="1102"/>
      <c r="BQ147" s="1102"/>
      <c r="BR147" s="1102"/>
      <c r="BS147" s="1102"/>
      <c r="BT147" s="1102"/>
      <c r="BU147" s="1102"/>
      <c r="BV147" s="1102"/>
      <c r="BW147" s="1102"/>
      <c r="BX147" s="1102"/>
      <c r="BY147" s="1102"/>
      <c r="BZ147" s="1102"/>
      <c r="CA147" s="1102"/>
      <c r="CB147" s="1102"/>
      <c r="CC147" s="1102"/>
      <c r="CD147" s="1102"/>
      <c r="CE147" s="1102"/>
      <c r="CF147" s="1102"/>
      <c r="CG147" s="1102"/>
      <c r="CH147" s="1102"/>
      <c r="CI147" s="1102"/>
      <c r="CJ147" s="1102"/>
      <c r="CK147" s="1102"/>
      <c r="CL147" s="1102"/>
      <c r="CM147" s="1102"/>
      <c r="CN147" s="1102"/>
      <c r="CO147" s="1102"/>
      <c r="CP147" s="1102"/>
      <c r="CQ147" s="1102"/>
      <c r="CR147" s="1102"/>
      <c r="CS147" s="1102"/>
      <c r="CT147" s="1102"/>
      <c r="CU147" s="1103"/>
    </row>
    <row r="148" spans="1:99" ht="12.75">
      <c r="A148" s="1104" t="s">
        <v>829</v>
      </c>
      <c r="B148" s="1105"/>
      <c r="C148" s="1105"/>
      <c r="D148" s="1105"/>
      <c r="E148" s="1105"/>
      <c r="F148" s="1105"/>
      <c r="G148" s="1105"/>
      <c r="H148" s="1105"/>
      <c r="I148" s="1105"/>
      <c r="J148" s="1105"/>
      <c r="K148" s="1105"/>
      <c r="L148" s="1105"/>
      <c r="M148" s="1105"/>
      <c r="N148" s="1105"/>
      <c r="O148" s="1105"/>
      <c r="P148" s="1105"/>
      <c r="Q148" s="1105"/>
      <c r="R148" s="1105"/>
      <c r="S148" s="1105"/>
      <c r="T148" s="1105"/>
      <c r="U148" s="1105"/>
      <c r="V148" s="1105"/>
      <c r="W148" s="1105"/>
      <c r="X148" s="1105"/>
      <c r="Y148" s="1105"/>
      <c r="Z148" s="1105"/>
      <c r="AA148" s="1105"/>
      <c r="AB148" s="1105"/>
      <c r="AC148" s="1105"/>
      <c r="AD148" s="1105"/>
      <c r="AE148" s="1105"/>
      <c r="AF148" s="1105"/>
      <c r="AG148" s="1105"/>
      <c r="AH148" s="1106"/>
      <c r="AI148" s="999"/>
      <c r="AJ148" s="534"/>
      <c r="AK148" s="534"/>
      <c r="AL148" s="534"/>
      <c r="AM148" s="534"/>
      <c r="AN148" s="534"/>
      <c r="AO148" s="534"/>
      <c r="AP148" s="534"/>
      <c r="AQ148" s="534" t="s">
        <v>909</v>
      </c>
      <c r="AR148" s="534"/>
      <c r="AS148" s="534"/>
      <c r="AT148" s="534"/>
      <c r="AU148" s="534"/>
      <c r="AV148" s="1102"/>
      <c r="AW148" s="1102"/>
      <c r="AX148" s="1102"/>
      <c r="AY148" s="1102"/>
      <c r="AZ148" s="1102"/>
      <c r="BA148" s="1102"/>
      <c r="BB148" s="1102"/>
      <c r="BC148" s="1102"/>
      <c r="BD148" s="1102"/>
      <c r="BE148" s="1102"/>
      <c r="BF148" s="1102"/>
      <c r="BG148" s="1102"/>
      <c r="BH148" s="1102"/>
      <c r="BI148" s="1102"/>
      <c r="BJ148" s="1102"/>
      <c r="BK148" s="1102"/>
      <c r="BL148" s="1102"/>
      <c r="BM148" s="1102"/>
      <c r="BN148" s="1102"/>
      <c r="BO148" s="1102"/>
      <c r="BP148" s="1102"/>
      <c r="BQ148" s="1102"/>
      <c r="BR148" s="1102"/>
      <c r="BS148" s="1102"/>
      <c r="BT148" s="1102"/>
      <c r="BU148" s="1102"/>
      <c r="BV148" s="1102"/>
      <c r="BW148" s="1102"/>
      <c r="BX148" s="1102"/>
      <c r="BY148" s="1102"/>
      <c r="BZ148" s="1102"/>
      <c r="CA148" s="1102"/>
      <c r="CB148" s="1102"/>
      <c r="CC148" s="1102"/>
      <c r="CD148" s="1102"/>
      <c r="CE148" s="1102"/>
      <c r="CF148" s="1102"/>
      <c r="CG148" s="1102"/>
      <c r="CH148" s="1102"/>
      <c r="CI148" s="1102"/>
      <c r="CJ148" s="1102"/>
      <c r="CK148" s="1102"/>
      <c r="CL148" s="1102"/>
      <c r="CM148" s="1102"/>
      <c r="CN148" s="1102"/>
      <c r="CO148" s="1102"/>
      <c r="CP148" s="1102"/>
      <c r="CQ148" s="1102"/>
      <c r="CR148" s="1102"/>
      <c r="CS148" s="1102"/>
      <c r="CT148" s="1102"/>
      <c r="CU148" s="1103"/>
    </row>
    <row r="149" spans="1:99" ht="12.75">
      <c r="A149" s="1109" t="s">
        <v>894</v>
      </c>
      <c r="B149" s="1110"/>
      <c r="C149" s="1110"/>
      <c r="D149" s="1110"/>
      <c r="E149" s="1110"/>
      <c r="F149" s="1110"/>
      <c r="G149" s="1110"/>
      <c r="H149" s="1110"/>
      <c r="I149" s="1110"/>
      <c r="J149" s="1110"/>
      <c r="K149" s="1110"/>
      <c r="L149" s="1110"/>
      <c r="M149" s="1110"/>
      <c r="N149" s="1110"/>
      <c r="O149" s="1110"/>
      <c r="P149" s="1110"/>
      <c r="Q149" s="1110"/>
      <c r="R149" s="1110"/>
      <c r="S149" s="1110"/>
      <c r="T149" s="1110"/>
      <c r="U149" s="1110"/>
      <c r="V149" s="1110"/>
      <c r="W149" s="1110"/>
      <c r="X149" s="1110"/>
      <c r="Y149" s="1110"/>
      <c r="Z149" s="1110"/>
      <c r="AA149" s="1110"/>
      <c r="AB149" s="1110"/>
      <c r="AC149" s="1110"/>
      <c r="AD149" s="1110"/>
      <c r="AE149" s="1110"/>
      <c r="AF149" s="1110"/>
      <c r="AG149" s="1110"/>
      <c r="AH149" s="1111"/>
      <c r="AI149" s="999"/>
      <c r="AJ149" s="534"/>
      <c r="AK149" s="534"/>
      <c r="AL149" s="534"/>
      <c r="AM149" s="534"/>
      <c r="AN149" s="534"/>
      <c r="AO149" s="534"/>
      <c r="AP149" s="534"/>
      <c r="AQ149" s="534"/>
      <c r="AR149" s="534"/>
      <c r="AS149" s="534"/>
      <c r="AT149" s="534"/>
      <c r="AU149" s="534"/>
      <c r="AV149" s="1102"/>
      <c r="AW149" s="1102"/>
      <c r="AX149" s="1102"/>
      <c r="AY149" s="1102"/>
      <c r="AZ149" s="1102"/>
      <c r="BA149" s="1102"/>
      <c r="BB149" s="1102"/>
      <c r="BC149" s="1102"/>
      <c r="BD149" s="1102"/>
      <c r="BE149" s="1102"/>
      <c r="BF149" s="1102"/>
      <c r="BG149" s="1102"/>
      <c r="BH149" s="1102"/>
      <c r="BI149" s="1102"/>
      <c r="BJ149" s="1102"/>
      <c r="BK149" s="1102"/>
      <c r="BL149" s="1102"/>
      <c r="BM149" s="1102"/>
      <c r="BN149" s="1102"/>
      <c r="BO149" s="1102"/>
      <c r="BP149" s="1102"/>
      <c r="BQ149" s="1102"/>
      <c r="BR149" s="1102"/>
      <c r="BS149" s="1102"/>
      <c r="BT149" s="1102"/>
      <c r="BU149" s="1102"/>
      <c r="BV149" s="1102"/>
      <c r="BW149" s="1102"/>
      <c r="BX149" s="1102"/>
      <c r="BY149" s="1102"/>
      <c r="BZ149" s="1102"/>
      <c r="CA149" s="1102"/>
      <c r="CB149" s="1102"/>
      <c r="CC149" s="1102"/>
      <c r="CD149" s="1102"/>
      <c r="CE149" s="1102"/>
      <c r="CF149" s="1102"/>
      <c r="CG149" s="1102"/>
      <c r="CH149" s="1102"/>
      <c r="CI149" s="1102"/>
      <c r="CJ149" s="1102"/>
      <c r="CK149" s="1102"/>
      <c r="CL149" s="1102"/>
      <c r="CM149" s="1102"/>
      <c r="CN149" s="1102"/>
      <c r="CO149" s="1102"/>
      <c r="CP149" s="1102"/>
      <c r="CQ149" s="1102"/>
      <c r="CR149" s="1102"/>
      <c r="CS149" s="1102"/>
      <c r="CT149" s="1102"/>
      <c r="CU149" s="1103"/>
    </row>
    <row r="150" spans="1:99" ht="13.5">
      <c r="A150" s="1123" t="s">
        <v>911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99" t="s">
        <v>910</v>
      </c>
      <c r="AJ150" s="534"/>
      <c r="AK150" s="534"/>
      <c r="AL150" s="534"/>
      <c r="AM150" s="534"/>
      <c r="AN150" s="534"/>
      <c r="AO150" s="534"/>
      <c r="AP150" s="534"/>
      <c r="AQ150" s="534" t="s">
        <v>649</v>
      </c>
      <c r="AR150" s="534"/>
      <c r="AS150" s="534"/>
      <c r="AT150" s="534"/>
      <c r="AU150" s="534"/>
      <c r="AV150" s="1102"/>
      <c r="AW150" s="1102"/>
      <c r="AX150" s="1102"/>
      <c r="AY150" s="1102"/>
      <c r="AZ150" s="1102"/>
      <c r="BA150" s="1102"/>
      <c r="BB150" s="1102"/>
      <c r="BC150" s="1102"/>
      <c r="BD150" s="1102"/>
      <c r="BE150" s="1102"/>
      <c r="BF150" s="1102"/>
      <c r="BG150" s="1102"/>
      <c r="BH150" s="1102"/>
      <c r="BI150" s="1053" t="s">
        <v>491</v>
      </c>
      <c r="BJ150" s="1068"/>
      <c r="BK150" s="1068"/>
      <c r="BL150" s="1068"/>
      <c r="BM150" s="1068"/>
      <c r="BN150" s="1068"/>
      <c r="BO150" s="1068"/>
      <c r="BP150" s="1068"/>
      <c r="BQ150" s="1068"/>
      <c r="BR150" s="1068"/>
      <c r="BS150" s="1068"/>
      <c r="BT150" s="1068"/>
      <c r="BU150" s="1048"/>
      <c r="BV150" s="1102"/>
      <c r="BW150" s="1102"/>
      <c r="BX150" s="1102"/>
      <c r="BY150" s="1102"/>
      <c r="BZ150" s="1102"/>
      <c r="CA150" s="1102"/>
      <c r="CB150" s="1102"/>
      <c r="CC150" s="1102"/>
      <c r="CD150" s="1102"/>
      <c r="CE150" s="1102"/>
      <c r="CF150" s="1102"/>
      <c r="CG150" s="1102"/>
      <c r="CH150" s="1102"/>
      <c r="CI150" s="1102"/>
      <c r="CJ150" s="1102"/>
      <c r="CK150" s="1102"/>
      <c r="CL150" s="1102"/>
      <c r="CM150" s="1102"/>
      <c r="CN150" s="1102"/>
      <c r="CO150" s="1102"/>
      <c r="CP150" s="1102"/>
      <c r="CQ150" s="1102"/>
      <c r="CR150" s="1102"/>
      <c r="CS150" s="1102"/>
      <c r="CT150" s="1102"/>
      <c r="CU150" s="1103"/>
    </row>
    <row r="151" spans="1:99" ht="13.5">
      <c r="A151" s="1123" t="s">
        <v>912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99" t="s">
        <v>913</v>
      </c>
      <c r="AJ151" s="534"/>
      <c r="AK151" s="534"/>
      <c r="AL151" s="534"/>
      <c r="AM151" s="534"/>
      <c r="AN151" s="534"/>
      <c r="AO151" s="534"/>
      <c r="AP151" s="534"/>
      <c r="AQ151" s="534" t="s">
        <v>914</v>
      </c>
      <c r="AR151" s="534"/>
      <c r="AS151" s="534"/>
      <c r="AT151" s="534"/>
      <c r="AU151" s="534"/>
      <c r="AV151" s="1102"/>
      <c r="AW151" s="1102"/>
      <c r="AX151" s="1102"/>
      <c r="AY151" s="1102"/>
      <c r="AZ151" s="1102"/>
      <c r="BA151" s="1102"/>
      <c r="BB151" s="1102"/>
      <c r="BC151" s="1102"/>
      <c r="BD151" s="1102"/>
      <c r="BE151" s="1102"/>
      <c r="BF151" s="1102"/>
      <c r="BG151" s="1102"/>
      <c r="BH151" s="1102"/>
      <c r="BI151" s="1102"/>
      <c r="BJ151" s="1102"/>
      <c r="BK151" s="1102"/>
      <c r="BL151" s="1102"/>
      <c r="BM151" s="1102"/>
      <c r="BN151" s="1102"/>
      <c r="BO151" s="1102"/>
      <c r="BP151" s="1102"/>
      <c r="BQ151" s="1102"/>
      <c r="BR151" s="1102"/>
      <c r="BS151" s="1102"/>
      <c r="BT151" s="1102"/>
      <c r="BU151" s="1102"/>
      <c r="BV151" s="1102"/>
      <c r="BW151" s="1102"/>
      <c r="BX151" s="1102"/>
      <c r="BY151" s="1102"/>
      <c r="BZ151" s="1102"/>
      <c r="CA151" s="1102"/>
      <c r="CB151" s="1102"/>
      <c r="CC151" s="1102"/>
      <c r="CD151" s="1102"/>
      <c r="CE151" s="1102"/>
      <c r="CF151" s="1102"/>
      <c r="CG151" s="1102"/>
      <c r="CH151" s="1102"/>
      <c r="CI151" s="1102"/>
      <c r="CJ151" s="1102"/>
      <c r="CK151" s="1102"/>
      <c r="CL151" s="1102"/>
      <c r="CM151" s="1102"/>
      <c r="CN151" s="1102"/>
      <c r="CO151" s="1102"/>
      <c r="CP151" s="1102"/>
      <c r="CQ151" s="1102"/>
      <c r="CR151" s="1102"/>
      <c r="CS151" s="1102"/>
      <c r="CT151" s="1102"/>
      <c r="CU151" s="1103"/>
    </row>
    <row r="152" spans="1:99" ht="12.75">
      <c r="A152" s="1120" t="s">
        <v>394</v>
      </c>
      <c r="B152" s="1121"/>
      <c r="C152" s="1121"/>
      <c r="D152" s="1121"/>
      <c r="E152" s="1121"/>
      <c r="F152" s="1121"/>
      <c r="G152" s="1121"/>
      <c r="H152" s="1121"/>
      <c r="I152" s="1121"/>
      <c r="J152" s="1121"/>
      <c r="K152" s="1121"/>
      <c r="L152" s="1121"/>
      <c r="M152" s="1121"/>
      <c r="N152" s="1121"/>
      <c r="O152" s="1121"/>
      <c r="P152" s="1121"/>
      <c r="Q152" s="1121"/>
      <c r="R152" s="1121"/>
      <c r="S152" s="1121"/>
      <c r="T152" s="1121"/>
      <c r="U152" s="1121"/>
      <c r="V152" s="1121"/>
      <c r="W152" s="1121"/>
      <c r="X152" s="1121"/>
      <c r="Y152" s="1121"/>
      <c r="Z152" s="1121"/>
      <c r="AA152" s="1121"/>
      <c r="AB152" s="1121"/>
      <c r="AC152" s="1121"/>
      <c r="AD152" s="1121"/>
      <c r="AE152" s="1121"/>
      <c r="AF152" s="1121"/>
      <c r="AG152" s="1121"/>
      <c r="AH152" s="1122"/>
      <c r="AI152" s="999"/>
      <c r="AJ152" s="534"/>
      <c r="AK152" s="534"/>
      <c r="AL152" s="534"/>
      <c r="AM152" s="534"/>
      <c r="AN152" s="534"/>
      <c r="AO152" s="534"/>
      <c r="AP152" s="534"/>
      <c r="AQ152" s="534" t="s">
        <v>915</v>
      </c>
      <c r="AR152" s="534"/>
      <c r="AS152" s="534"/>
      <c r="AT152" s="534"/>
      <c r="AU152" s="534"/>
      <c r="AV152" s="1102"/>
      <c r="AW152" s="1102"/>
      <c r="AX152" s="1102"/>
      <c r="AY152" s="1102"/>
      <c r="AZ152" s="1102"/>
      <c r="BA152" s="1102"/>
      <c r="BB152" s="1102"/>
      <c r="BC152" s="1102"/>
      <c r="BD152" s="1102"/>
      <c r="BE152" s="1102"/>
      <c r="BF152" s="1102"/>
      <c r="BG152" s="1102"/>
      <c r="BH152" s="1102"/>
      <c r="BI152" s="1102"/>
      <c r="BJ152" s="1102"/>
      <c r="BK152" s="1102"/>
      <c r="BL152" s="1102"/>
      <c r="BM152" s="1102"/>
      <c r="BN152" s="1102"/>
      <c r="BO152" s="1102"/>
      <c r="BP152" s="1102"/>
      <c r="BQ152" s="1102"/>
      <c r="BR152" s="1102"/>
      <c r="BS152" s="1102"/>
      <c r="BT152" s="1102"/>
      <c r="BU152" s="1102"/>
      <c r="BV152" s="1102"/>
      <c r="BW152" s="1102"/>
      <c r="BX152" s="1102"/>
      <c r="BY152" s="1102"/>
      <c r="BZ152" s="1102"/>
      <c r="CA152" s="1102"/>
      <c r="CB152" s="1102"/>
      <c r="CC152" s="1102"/>
      <c r="CD152" s="1102"/>
      <c r="CE152" s="1102"/>
      <c r="CF152" s="1102"/>
      <c r="CG152" s="1102"/>
      <c r="CH152" s="1102"/>
      <c r="CI152" s="1102"/>
      <c r="CJ152" s="1102"/>
      <c r="CK152" s="1102"/>
      <c r="CL152" s="1102"/>
      <c r="CM152" s="1102"/>
      <c r="CN152" s="1102"/>
      <c r="CO152" s="1102"/>
      <c r="CP152" s="1102"/>
      <c r="CQ152" s="1102"/>
      <c r="CR152" s="1102"/>
      <c r="CS152" s="1102"/>
      <c r="CT152" s="1102"/>
      <c r="CU152" s="1103"/>
    </row>
    <row r="153" spans="1:99" ht="12.75">
      <c r="A153" s="1117" t="s">
        <v>886</v>
      </c>
      <c r="B153" s="1118"/>
      <c r="C153" s="1118"/>
      <c r="D153" s="1118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  <c r="T153" s="1118"/>
      <c r="U153" s="1118"/>
      <c r="V153" s="1118"/>
      <c r="W153" s="1118"/>
      <c r="X153" s="1118"/>
      <c r="Y153" s="1118"/>
      <c r="Z153" s="1118"/>
      <c r="AA153" s="1118"/>
      <c r="AB153" s="1118"/>
      <c r="AC153" s="1118"/>
      <c r="AD153" s="1118"/>
      <c r="AE153" s="1118"/>
      <c r="AF153" s="1118"/>
      <c r="AG153" s="1118"/>
      <c r="AH153" s="1119"/>
      <c r="AI153" s="999"/>
      <c r="AJ153" s="534"/>
      <c r="AK153" s="534"/>
      <c r="AL153" s="534"/>
      <c r="AM153" s="534"/>
      <c r="AN153" s="534"/>
      <c r="AO153" s="534"/>
      <c r="AP153" s="534"/>
      <c r="AQ153" s="534"/>
      <c r="AR153" s="534"/>
      <c r="AS153" s="534"/>
      <c r="AT153" s="534"/>
      <c r="AU153" s="534"/>
      <c r="AV153" s="1102"/>
      <c r="AW153" s="1102"/>
      <c r="AX153" s="1102"/>
      <c r="AY153" s="1102"/>
      <c r="AZ153" s="1102"/>
      <c r="BA153" s="1102"/>
      <c r="BB153" s="1102"/>
      <c r="BC153" s="1102"/>
      <c r="BD153" s="1102"/>
      <c r="BE153" s="1102"/>
      <c r="BF153" s="1102"/>
      <c r="BG153" s="1102"/>
      <c r="BH153" s="1102"/>
      <c r="BI153" s="1102"/>
      <c r="BJ153" s="1102"/>
      <c r="BK153" s="1102"/>
      <c r="BL153" s="1102"/>
      <c r="BM153" s="1102"/>
      <c r="BN153" s="1102"/>
      <c r="BO153" s="1102"/>
      <c r="BP153" s="1102"/>
      <c r="BQ153" s="1102"/>
      <c r="BR153" s="1102"/>
      <c r="BS153" s="1102"/>
      <c r="BT153" s="1102"/>
      <c r="BU153" s="1102"/>
      <c r="BV153" s="1102"/>
      <c r="BW153" s="1102"/>
      <c r="BX153" s="1102"/>
      <c r="BY153" s="1102"/>
      <c r="BZ153" s="1102"/>
      <c r="CA153" s="1102"/>
      <c r="CB153" s="1102"/>
      <c r="CC153" s="1102"/>
      <c r="CD153" s="1102"/>
      <c r="CE153" s="1102"/>
      <c r="CF153" s="1102"/>
      <c r="CG153" s="1102"/>
      <c r="CH153" s="1102"/>
      <c r="CI153" s="1102"/>
      <c r="CJ153" s="1102"/>
      <c r="CK153" s="1102"/>
      <c r="CL153" s="1102"/>
      <c r="CM153" s="1102"/>
      <c r="CN153" s="1102"/>
      <c r="CO153" s="1102"/>
      <c r="CP153" s="1102"/>
      <c r="CQ153" s="1102"/>
      <c r="CR153" s="1102"/>
      <c r="CS153" s="1102"/>
      <c r="CT153" s="1102"/>
      <c r="CU153" s="1103"/>
    </row>
    <row r="154" spans="1:99" ht="12.75">
      <c r="A154" s="1104" t="s">
        <v>829</v>
      </c>
      <c r="B154" s="1105"/>
      <c r="C154" s="1105"/>
      <c r="D154" s="1105"/>
      <c r="E154" s="1105"/>
      <c r="F154" s="1105"/>
      <c r="G154" s="1105"/>
      <c r="H154" s="1105"/>
      <c r="I154" s="1105"/>
      <c r="J154" s="1105"/>
      <c r="K154" s="1105"/>
      <c r="L154" s="1105"/>
      <c r="M154" s="1105"/>
      <c r="N154" s="1105"/>
      <c r="O154" s="1105"/>
      <c r="P154" s="1105"/>
      <c r="Q154" s="1105"/>
      <c r="R154" s="1105"/>
      <c r="S154" s="1105"/>
      <c r="T154" s="1105"/>
      <c r="U154" s="1105"/>
      <c r="V154" s="1105"/>
      <c r="W154" s="1105"/>
      <c r="X154" s="1105"/>
      <c r="Y154" s="1105"/>
      <c r="Z154" s="1105"/>
      <c r="AA154" s="1105"/>
      <c r="AB154" s="1105"/>
      <c r="AC154" s="1105"/>
      <c r="AD154" s="1105"/>
      <c r="AE154" s="1105"/>
      <c r="AF154" s="1105"/>
      <c r="AG154" s="1105"/>
      <c r="AH154" s="1106"/>
      <c r="AI154" s="999"/>
      <c r="AJ154" s="534"/>
      <c r="AK154" s="534"/>
      <c r="AL154" s="534"/>
      <c r="AM154" s="534"/>
      <c r="AN154" s="534"/>
      <c r="AO154" s="534"/>
      <c r="AP154" s="534"/>
      <c r="AQ154" s="534" t="s">
        <v>916</v>
      </c>
      <c r="AR154" s="534"/>
      <c r="AS154" s="534"/>
      <c r="AT154" s="534"/>
      <c r="AU154" s="534"/>
      <c r="AV154" s="1102"/>
      <c r="AW154" s="1102"/>
      <c r="AX154" s="1102"/>
      <c r="AY154" s="1102"/>
      <c r="AZ154" s="1102"/>
      <c r="BA154" s="1102"/>
      <c r="BB154" s="1102"/>
      <c r="BC154" s="1102"/>
      <c r="BD154" s="1102"/>
      <c r="BE154" s="1102"/>
      <c r="BF154" s="1102"/>
      <c r="BG154" s="1102"/>
      <c r="BH154" s="1102"/>
      <c r="BI154" s="1102"/>
      <c r="BJ154" s="1102"/>
      <c r="BK154" s="1102"/>
      <c r="BL154" s="1102"/>
      <c r="BM154" s="1102"/>
      <c r="BN154" s="1102"/>
      <c r="BO154" s="1102"/>
      <c r="BP154" s="1102"/>
      <c r="BQ154" s="1102"/>
      <c r="BR154" s="1102"/>
      <c r="BS154" s="1102"/>
      <c r="BT154" s="1102"/>
      <c r="BU154" s="1102"/>
      <c r="BV154" s="1102"/>
      <c r="BW154" s="1102"/>
      <c r="BX154" s="1102"/>
      <c r="BY154" s="1102"/>
      <c r="BZ154" s="1102"/>
      <c r="CA154" s="1102"/>
      <c r="CB154" s="1102"/>
      <c r="CC154" s="1102"/>
      <c r="CD154" s="1102"/>
      <c r="CE154" s="1102"/>
      <c r="CF154" s="1102"/>
      <c r="CG154" s="1102"/>
      <c r="CH154" s="1102"/>
      <c r="CI154" s="1102"/>
      <c r="CJ154" s="1102"/>
      <c r="CK154" s="1102"/>
      <c r="CL154" s="1102"/>
      <c r="CM154" s="1102"/>
      <c r="CN154" s="1102"/>
      <c r="CO154" s="1102"/>
      <c r="CP154" s="1102"/>
      <c r="CQ154" s="1102"/>
      <c r="CR154" s="1102"/>
      <c r="CS154" s="1102"/>
      <c r="CT154" s="1102"/>
      <c r="CU154" s="1103"/>
    </row>
    <row r="155" spans="1:99" ht="12.75">
      <c r="A155" s="1109" t="s">
        <v>830</v>
      </c>
      <c r="B155" s="1110"/>
      <c r="C155" s="1110"/>
      <c r="D155" s="1110"/>
      <c r="E155" s="1110"/>
      <c r="F155" s="1110"/>
      <c r="G155" s="1110"/>
      <c r="H155" s="1110"/>
      <c r="I155" s="1110"/>
      <c r="J155" s="1110"/>
      <c r="K155" s="1110"/>
      <c r="L155" s="1110"/>
      <c r="M155" s="1110"/>
      <c r="N155" s="1110"/>
      <c r="O155" s="1110"/>
      <c r="P155" s="1110"/>
      <c r="Q155" s="1110"/>
      <c r="R155" s="1110"/>
      <c r="S155" s="1110"/>
      <c r="T155" s="1110"/>
      <c r="U155" s="1110"/>
      <c r="V155" s="1110"/>
      <c r="W155" s="1110"/>
      <c r="X155" s="1110"/>
      <c r="Y155" s="1110"/>
      <c r="Z155" s="1110"/>
      <c r="AA155" s="1110"/>
      <c r="AB155" s="1110"/>
      <c r="AC155" s="1110"/>
      <c r="AD155" s="1110"/>
      <c r="AE155" s="1110"/>
      <c r="AF155" s="1110"/>
      <c r="AG155" s="1110"/>
      <c r="AH155" s="1111"/>
      <c r="AI155" s="999"/>
      <c r="AJ155" s="534"/>
      <c r="AK155" s="534"/>
      <c r="AL155" s="534"/>
      <c r="AM155" s="534"/>
      <c r="AN155" s="534"/>
      <c r="AO155" s="534"/>
      <c r="AP155" s="534"/>
      <c r="AQ155" s="534"/>
      <c r="AR155" s="534"/>
      <c r="AS155" s="534"/>
      <c r="AT155" s="534"/>
      <c r="AU155" s="534"/>
      <c r="AV155" s="1102"/>
      <c r="AW155" s="1102"/>
      <c r="AX155" s="1102"/>
      <c r="AY155" s="1102"/>
      <c r="AZ155" s="1102"/>
      <c r="BA155" s="1102"/>
      <c r="BB155" s="1102"/>
      <c r="BC155" s="1102"/>
      <c r="BD155" s="1102"/>
      <c r="BE155" s="1102"/>
      <c r="BF155" s="1102"/>
      <c r="BG155" s="1102"/>
      <c r="BH155" s="1102"/>
      <c r="BI155" s="1102"/>
      <c r="BJ155" s="1102"/>
      <c r="BK155" s="1102"/>
      <c r="BL155" s="1102"/>
      <c r="BM155" s="1102"/>
      <c r="BN155" s="1102"/>
      <c r="BO155" s="1102"/>
      <c r="BP155" s="1102"/>
      <c r="BQ155" s="1102"/>
      <c r="BR155" s="1102"/>
      <c r="BS155" s="1102"/>
      <c r="BT155" s="1102"/>
      <c r="BU155" s="1102"/>
      <c r="BV155" s="1102"/>
      <c r="BW155" s="1102"/>
      <c r="BX155" s="1102"/>
      <c r="BY155" s="1102"/>
      <c r="BZ155" s="1102"/>
      <c r="CA155" s="1102"/>
      <c r="CB155" s="1102"/>
      <c r="CC155" s="1102"/>
      <c r="CD155" s="1102"/>
      <c r="CE155" s="1102"/>
      <c r="CF155" s="1102"/>
      <c r="CG155" s="1102"/>
      <c r="CH155" s="1102"/>
      <c r="CI155" s="1102"/>
      <c r="CJ155" s="1102"/>
      <c r="CK155" s="1102"/>
      <c r="CL155" s="1102"/>
      <c r="CM155" s="1102"/>
      <c r="CN155" s="1102"/>
      <c r="CO155" s="1102"/>
      <c r="CP155" s="1102"/>
      <c r="CQ155" s="1102"/>
      <c r="CR155" s="1102"/>
      <c r="CS155" s="1102"/>
      <c r="CT155" s="1102"/>
      <c r="CU155" s="1103"/>
    </row>
    <row r="156" spans="1:99" ht="12.75">
      <c r="A156" s="1115" t="s">
        <v>831</v>
      </c>
      <c r="B156" s="1115"/>
      <c r="C156" s="1115"/>
      <c r="D156" s="1115"/>
      <c r="E156" s="1115"/>
      <c r="F156" s="1115"/>
      <c r="G156" s="1115"/>
      <c r="H156" s="1115"/>
      <c r="I156" s="1115"/>
      <c r="J156" s="1115"/>
      <c r="K156" s="1115"/>
      <c r="L156" s="1115"/>
      <c r="M156" s="1115"/>
      <c r="N156" s="1115"/>
      <c r="O156" s="1115"/>
      <c r="P156" s="1115"/>
      <c r="Q156" s="1115"/>
      <c r="R156" s="1115"/>
      <c r="S156" s="1115"/>
      <c r="T156" s="1115"/>
      <c r="U156" s="1115"/>
      <c r="V156" s="1115"/>
      <c r="W156" s="1115"/>
      <c r="X156" s="1115"/>
      <c r="Y156" s="1115"/>
      <c r="Z156" s="1115"/>
      <c r="AA156" s="1115"/>
      <c r="AB156" s="1115"/>
      <c r="AC156" s="1115"/>
      <c r="AD156" s="1115"/>
      <c r="AE156" s="1115"/>
      <c r="AF156" s="1115"/>
      <c r="AG156" s="1115"/>
      <c r="AH156" s="1116"/>
      <c r="AI156" s="999"/>
      <c r="AJ156" s="534"/>
      <c r="AK156" s="534"/>
      <c r="AL156" s="534"/>
      <c r="AM156" s="534"/>
      <c r="AN156" s="534"/>
      <c r="AO156" s="534"/>
      <c r="AP156" s="534"/>
      <c r="AQ156" s="534" t="s">
        <v>917</v>
      </c>
      <c r="AR156" s="534"/>
      <c r="AS156" s="534"/>
      <c r="AT156" s="534"/>
      <c r="AU156" s="534"/>
      <c r="AV156" s="1102"/>
      <c r="AW156" s="1102"/>
      <c r="AX156" s="1102"/>
      <c r="AY156" s="1102"/>
      <c r="AZ156" s="1102"/>
      <c r="BA156" s="1102"/>
      <c r="BB156" s="1102"/>
      <c r="BC156" s="1102"/>
      <c r="BD156" s="1102"/>
      <c r="BE156" s="1102"/>
      <c r="BF156" s="1102"/>
      <c r="BG156" s="1102"/>
      <c r="BH156" s="1102"/>
      <c r="BI156" s="1102"/>
      <c r="BJ156" s="1102"/>
      <c r="BK156" s="1102"/>
      <c r="BL156" s="1102"/>
      <c r="BM156" s="1102"/>
      <c r="BN156" s="1102"/>
      <c r="BO156" s="1102"/>
      <c r="BP156" s="1102"/>
      <c r="BQ156" s="1102"/>
      <c r="BR156" s="1102"/>
      <c r="BS156" s="1102"/>
      <c r="BT156" s="1102"/>
      <c r="BU156" s="1102"/>
      <c r="BV156" s="1102"/>
      <c r="BW156" s="1102"/>
      <c r="BX156" s="1102"/>
      <c r="BY156" s="1102"/>
      <c r="BZ156" s="1102"/>
      <c r="CA156" s="1102"/>
      <c r="CB156" s="1102"/>
      <c r="CC156" s="1102"/>
      <c r="CD156" s="1102"/>
      <c r="CE156" s="1102"/>
      <c r="CF156" s="1102"/>
      <c r="CG156" s="1102"/>
      <c r="CH156" s="1102"/>
      <c r="CI156" s="1102"/>
      <c r="CJ156" s="1102"/>
      <c r="CK156" s="1102"/>
      <c r="CL156" s="1102"/>
      <c r="CM156" s="1102"/>
      <c r="CN156" s="1102"/>
      <c r="CO156" s="1102"/>
      <c r="CP156" s="1102"/>
      <c r="CQ156" s="1102"/>
      <c r="CR156" s="1102"/>
      <c r="CS156" s="1102"/>
      <c r="CT156" s="1102"/>
      <c r="CU156" s="1103"/>
    </row>
    <row r="157" spans="1:99" ht="12.75">
      <c r="A157" s="1112" t="s">
        <v>941</v>
      </c>
      <c r="B157" s="1113"/>
      <c r="C157" s="1113"/>
      <c r="D157" s="1113"/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T157" s="1113"/>
      <c r="U157" s="1113"/>
      <c r="V157" s="1113"/>
      <c r="W157" s="1113"/>
      <c r="X157" s="1113"/>
      <c r="Y157" s="1113"/>
      <c r="Z157" s="1113"/>
      <c r="AA157" s="1113"/>
      <c r="AB157" s="1113"/>
      <c r="AC157" s="1113"/>
      <c r="AD157" s="1113"/>
      <c r="AE157" s="1113"/>
      <c r="AF157" s="1113"/>
      <c r="AG157" s="1113"/>
      <c r="AH157" s="1114"/>
      <c r="AI157" s="999"/>
      <c r="AJ157" s="534"/>
      <c r="AK157" s="534"/>
      <c r="AL157" s="534"/>
      <c r="AM157" s="534"/>
      <c r="AN157" s="534"/>
      <c r="AO157" s="534"/>
      <c r="AP157" s="534"/>
      <c r="AQ157" s="534" t="s">
        <v>918</v>
      </c>
      <c r="AR157" s="534"/>
      <c r="AS157" s="534"/>
      <c r="AT157" s="534"/>
      <c r="AU157" s="534"/>
      <c r="AV157" s="1102"/>
      <c r="AW157" s="1102"/>
      <c r="AX157" s="1102"/>
      <c r="AY157" s="1102"/>
      <c r="AZ157" s="1102"/>
      <c r="BA157" s="1102"/>
      <c r="BB157" s="1102"/>
      <c r="BC157" s="1102"/>
      <c r="BD157" s="1102"/>
      <c r="BE157" s="1102"/>
      <c r="BF157" s="1102"/>
      <c r="BG157" s="1102"/>
      <c r="BH157" s="1102"/>
      <c r="BI157" s="1102"/>
      <c r="BJ157" s="1102"/>
      <c r="BK157" s="1102"/>
      <c r="BL157" s="1102"/>
      <c r="BM157" s="1102"/>
      <c r="BN157" s="1102"/>
      <c r="BO157" s="1102"/>
      <c r="BP157" s="1102"/>
      <c r="BQ157" s="1102"/>
      <c r="BR157" s="1102"/>
      <c r="BS157" s="1102"/>
      <c r="BT157" s="1102"/>
      <c r="BU157" s="1102"/>
      <c r="BV157" s="1102"/>
      <c r="BW157" s="1102"/>
      <c r="BX157" s="1102"/>
      <c r="BY157" s="1102"/>
      <c r="BZ157" s="1102"/>
      <c r="CA157" s="1102"/>
      <c r="CB157" s="1102"/>
      <c r="CC157" s="1102"/>
      <c r="CD157" s="1102"/>
      <c r="CE157" s="1102"/>
      <c r="CF157" s="1102"/>
      <c r="CG157" s="1102"/>
      <c r="CH157" s="1102"/>
      <c r="CI157" s="1102"/>
      <c r="CJ157" s="1102"/>
      <c r="CK157" s="1102"/>
      <c r="CL157" s="1102"/>
      <c r="CM157" s="1102"/>
      <c r="CN157" s="1102"/>
      <c r="CO157" s="1102"/>
      <c r="CP157" s="1102"/>
      <c r="CQ157" s="1102"/>
      <c r="CR157" s="1102"/>
      <c r="CS157" s="1102"/>
      <c r="CT157" s="1102"/>
      <c r="CU157" s="1103"/>
    </row>
    <row r="158" spans="1:99" ht="12.75">
      <c r="A158" s="1104" t="s">
        <v>829</v>
      </c>
      <c r="B158" s="1105"/>
      <c r="C158" s="1105"/>
      <c r="D158" s="1105"/>
      <c r="E158" s="1105"/>
      <c r="F158" s="1105"/>
      <c r="G158" s="1105"/>
      <c r="H158" s="1105"/>
      <c r="I158" s="1105"/>
      <c r="J158" s="1105"/>
      <c r="K158" s="1105"/>
      <c r="L158" s="1105"/>
      <c r="M158" s="1105"/>
      <c r="N158" s="1105"/>
      <c r="O158" s="1105"/>
      <c r="P158" s="1105"/>
      <c r="Q158" s="1105"/>
      <c r="R158" s="1105"/>
      <c r="S158" s="1105"/>
      <c r="T158" s="1105"/>
      <c r="U158" s="1105"/>
      <c r="V158" s="1105"/>
      <c r="W158" s="1105"/>
      <c r="X158" s="1105"/>
      <c r="Y158" s="1105"/>
      <c r="Z158" s="1105"/>
      <c r="AA158" s="1105"/>
      <c r="AB158" s="1105"/>
      <c r="AC158" s="1105"/>
      <c r="AD158" s="1105"/>
      <c r="AE158" s="1105"/>
      <c r="AF158" s="1105"/>
      <c r="AG158" s="1105"/>
      <c r="AH158" s="1106"/>
      <c r="AI158" s="999"/>
      <c r="AJ158" s="534"/>
      <c r="AK158" s="534"/>
      <c r="AL158" s="534"/>
      <c r="AM158" s="534"/>
      <c r="AN158" s="534"/>
      <c r="AO158" s="534"/>
      <c r="AP158" s="534"/>
      <c r="AQ158" s="534" t="s">
        <v>919</v>
      </c>
      <c r="AR158" s="534"/>
      <c r="AS158" s="534"/>
      <c r="AT158" s="534"/>
      <c r="AU158" s="534"/>
      <c r="AV158" s="1102"/>
      <c r="AW158" s="1102"/>
      <c r="AX158" s="1102"/>
      <c r="AY158" s="1102"/>
      <c r="AZ158" s="1102"/>
      <c r="BA158" s="1102"/>
      <c r="BB158" s="1102"/>
      <c r="BC158" s="1102"/>
      <c r="BD158" s="1102"/>
      <c r="BE158" s="1102"/>
      <c r="BF158" s="1102"/>
      <c r="BG158" s="1102"/>
      <c r="BH158" s="1102"/>
      <c r="BI158" s="1102"/>
      <c r="BJ158" s="1102"/>
      <c r="BK158" s="1102"/>
      <c r="BL158" s="1102"/>
      <c r="BM158" s="1102"/>
      <c r="BN158" s="1102"/>
      <c r="BO158" s="1102"/>
      <c r="BP158" s="1102"/>
      <c r="BQ158" s="1102"/>
      <c r="BR158" s="1102"/>
      <c r="BS158" s="1102"/>
      <c r="BT158" s="1102"/>
      <c r="BU158" s="1102"/>
      <c r="BV158" s="1102"/>
      <c r="BW158" s="1102"/>
      <c r="BX158" s="1102"/>
      <c r="BY158" s="1102"/>
      <c r="BZ158" s="1102"/>
      <c r="CA158" s="1102"/>
      <c r="CB158" s="1102"/>
      <c r="CC158" s="1102"/>
      <c r="CD158" s="1102"/>
      <c r="CE158" s="1102"/>
      <c r="CF158" s="1102"/>
      <c r="CG158" s="1102"/>
      <c r="CH158" s="1102"/>
      <c r="CI158" s="1102"/>
      <c r="CJ158" s="1102"/>
      <c r="CK158" s="1102"/>
      <c r="CL158" s="1102"/>
      <c r="CM158" s="1102"/>
      <c r="CN158" s="1102"/>
      <c r="CO158" s="1102"/>
      <c r="CP158" s="1102"/>
      <c r="CQ158" s="1102"/>
      <c r="CR158" s="1102"/>
      <c r="CS158" s="1102"/>
      <c r="CT158" s="1102"/>
      <c r="CU158" s="1103"/>
    </row>
    <row r="159" spans="1:99" ht="12.75">
      <c r="A159" s="1109" t="s">
        <v>894</v>
      </c>
      <c r="B159" s="1110"/>
      <c r="C159" s="1110"/>
      <c r="D159" s="1110"/>
      <c r="E159" s="1110"/>
      <c r="F159" s="1110"/>
      <c r="G159" s="1110"/>
      <c r="H159" s="1110"/>
      <c r="I159" s="1110"/>
      <c r="J159" s="1110"/>
      <c r="K159" s="1110"/>
      <c r="L159" s="1110"/>
      <c r="M159" s="1110"/>
      <c r="N159" s="1110"/>
      <c r="O159" s="1110"/>
      <c r="P159" s="1110"/>
      <c r="Q159" s="1110"/>
      <c r="R159" s="1110"/>
      <c r="S159" s="1110"/>
      <c r="T159" s="1110"/>
      <c r="U159" s="1110"/>
      <c r="V159" s="1110"/>
      <c r="W159" s="1110"/>
      <c r="X159" s="1110"/>
      <c r="Y159" s="1110"/>
      <c r="Z159" s="1110"/>
      <c r="AA159" s="1110"/>
      <c r="AB159" s="1110"/>
      <c r="AC159" s="1110"/>
      <c r="AD159" s="1110"/>
      <c r="AE159" s="1110"/>
      <c r="AF159" s="1110"/>
      <c r="AG159" s="1110"/>
      <c r="AH159" s="1111"/>
      <c r="AI159" s="999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  <c r="AT159" s="534"/>
      <c r="AU159" s="534"/>
      <c r="AV159" s="1102"/>
      <c r="AW159" s="1102"/>
      <c r="AX159" s="1102"/>
      <c r="AY159" s="1102"/>
      <c r="AZ159" s="1102"/>
      <c r="BA159" s="1102"/>
      <c r="BB159" s="1102"/>
      <c r="BC159" s="1102"/>
      <c r="BD159" s="1102"/>
      <c r="BE159" s="1102"/>
      <c r="BF159" s="1102"/>
      <c r="BG159" s="1102"/>
      <c r="BH159" s="1102"/>
      <c r="BI159" s="1102"/>
      <c r="BJ159" s="1102"/>
      <c r="BK159" s="1102"/>
      <c r="BL159" s="1102"/>
      <c r="BM159" s="1102"/>
      <c r="BN159" s="1102"/>
      <c r="BO159" s="1102"/>
      <c r="BP159" s="1102"/>
      <c r="BQ159" s="1102"/>
      <c r="BR159" s="1102"/>
      <c r="BS159" s="1102"/>
      <c r="BT159" s="1102"/>
      <c r="BU159" s="1102"/>
      <c r="BV159" s="1102"/>
      <c r="BW159" s="1102"/>
      <c r="BX159" s="1102"/>
      <c r="BY159" s="1102"/>
      <c r="BZ159" s="1102"/>
      <c r="CA159" s="1102"/>
      <c r="CB159" s="1102"/>
      <c r="CC159" s="1102"/>
      <c r="CD159" s="1102"/>
      <c r="CE159" s="1102"/>
      <c r="CF159" s="1102"/>
      <c r="CG159" s="1102"/>
      <c r="CH159" s="1102"/>
      <c r="CI159" s="1102"/>
      <c r="CJ159" s="1102"/>
      <c r="CK159" s="1102"/>
      <c r="CL159" s="1102"/>
      <c r="CM159" s="1102"/>
      <c r="CN159" s="1102"/>
      <c r="CO159" s="1102"/>
      <c r="CP159" s="1102"/>
      <c r="CQ159" s="1102"/>
      <c r="CR159" s="1102"/>
      <c r="CS159" s="1102"/>
      <c r="CT159" s="1102"/>
      <c r="CU159" s="1103"/>
    </row>
    <row r="160" spans="1:99" ht="12.75">
      <c r="A160" s="1112" t="s">
        <v>892</v>
      </c>
      <c r="B160" s="1113"/>
      <c r="C160" s="1113"/>
      <c r="D160" s="1113"/>
      <c r="E160" s="1113"/>
      <c r="F160" s="1113"/>
      <c r="G160" s="1113"/>
      <c r="H160" s="1113"/>
      <c r="I160" s="1113"/>
      <c r="J160" s="1113"/>
      <c r="K160" s="1113"/>
      <c r="L160" s="1113"/>
      <c r="M160" s="1113"/>
      <c r="N160" s="1113"/>
      <c r="O160" s="1113"/>
      <c r="P160" s="1113"/>
      <c r="Q160" s="1113"/>
      <c r="R160" s="1113"/>
      <c r="S160" s="1113"/>
      <c r="T160" s="1113"/>
      <c r="U160" s="1113"/>
      <c r="V160" s="1113"/>
      <c r="W160" s="1113"/>
      <c r="X160" s="1113"/>
      <c r="Y160" s="1113"/>
      <c r="Z160" s="1113"/>
      <c r="AA160" s="1113"/>
      <c r="AB160" s="1113"/>
      <c r="AC160" s="1113"/>
      <c r="AD160" s="1113"/>
      <c r="AE160" s="1113"/>
      <c r="AF160" s="1113"/>
      <c r="AG160" s="1113"/>
      <c r="AH160" s="1114"/>
      <c r="AI160" s="999"/>
      <c r="AJ160" s="534"/>
      <c r="AK160" s="534"/>
      <c r="AL160" s="534"/>
      <c r="AM160" s="534"/>
      <c r="AN160" s="534"/>
      <c r="AO160" s="534"/>
      <c r="AP160" s="534"/>
      <c r="AQ160" s="534" t="s">
        <v>920</v>
      </c>
      <c r="AR160" s="534"/>
      <c r="AS160" s="534"/>
      <c r="AT160" s="534"/>
      <c r="AU160" s="534"/>
      <c r="AV160" s="1102"/>
      <c r="AW160" s="1102"/>
      <c r="AX160" s="1102"/>
      <c r="AY160" s="1102"/>
      <c r="AZ160" s="1102"/>
      <c r="BA160" s="1102"/>
      <c r="BB160" s="1102"/>
      <c r="BC160" s="1102"/>
      <c r="BD160" s="1102"/>
      <c r="BE160" s="1102"/>
      <c r="BF160" s="1102"/>
      <c r="BG160" s="1102"/>
      <c r="BH160" s="1102"/>
      <c r="BI160" s="1102"/>
      <c r="BJ160" s="1102"/>
      <c r="BK160" s="1102"/>
      <c r="BL160" s="1102"/>
      <c r="BM160" s="1102"/>
      <c r="BN160" s="1102"/>
      <c r="BO160" s="1102"/>
      <c r="BP160" s="1102"/>
      <c r="BQ160" s="1102"/>
      <c r="BR160" s="1102"/>
      <c r="BS160" s="1102"/>
      <c r="BT160" s="1102"/>
      <c r="BU160" s="1102"/>
      <c r="BV160" s="1102"/>
      <c r="BW160" s="1102"/>
      <c r="BX160" s="1102"/>
      <c r="BY160" s="1102"/>
      <c r="BZ160" s="1102"/>
      <c r="CA160" s="1102"/>
      <c r="CB160" s="1102"/>
      <c r="CC160" s="1102"/>
      <c r="CD160" s="1102"/>
      <c r="CE160" s="1102"/>
      <c r="CF160" s="1102"/>
      <c r="CG160" s="1102"/>
      <c r="CH160" s="1102"/>
      <c r="CI160" s="1102"/>
      <c r="CJ160" s="1102"/>
      <c r="CK160" s="1102"/>
      <c r="CL160" s="1102"/>
      <c r="CM160" s="1102"/>
      <c r="CN160" s="1102"/>
      <c r="CO160" s="1102"/>
      <c r="CP160" s="1102"/>
      <c r="CQ160" s="1102"/>
      <c r="CR160" s="1102"/>
      <c r="CS160" s="1102"/>
      <c r="CT160" s="1102"/>
      <c r="CU160" s="1103"/>
    </row>
    <row r="161" spans="1:99" ht="12.75">
      <c r="A161" s="1104" t="s">
        <v>829</v>
      </c>
      <c r="B161" s="1105"/>
      <c r="C161" s="1105"/>
      <c r="D161" s="1105"/>
      <c r="E161" s="1105"/>
      <c r="F161" s="1105"/>
      <c r="G161" s="1105"/>
      <c r="H161" s="1105"/>
      <c r="I161" s="1105"/>
      <c r="J161" s="1105"/>
      <c r="K161" s="1105"/>
      <c r="L161" s="1105"/>
      <c r="M161" s="1105"/>
      <c r="N161" s="1105"/>
      <c r="O161" s="1105"/>
      <c r="P161" s="1105"/>
      <c r="Q161" s="1105"/>
      <c r="R161" s="1105"/>
      <c r="S161" s="1105"/>
      <c r="T161" s="1105"/>
      <c r="U161" s="1105"/>
      <c r="V161" s="1105"/>
      <c r="W161" s="1105"/>
      <c r="X161" s="1105"/>
      <c r="Y161" s="1105"/>
      <c r="Z161" s="1105"/>
      <c r="AA161" s="1105"/>
      <c r="AB161" s="1105"/>
      <c r="AC161" s="1105"/>
      <c r="AD161" s="1105"/>
      <c r="AE161" s="1105"/>
      <c r="AF161" s="1105"/>
      <c r="AG161" s="1105"/>
      <c r="AH161" s="1106"/>
      <c r="AI161" s="999"/>
      <c r="AJ161" s="534"/>
      <c r="AK161" s="534"/>
      <c r="AL161" s="534"/>
      <c r="AM161" s="534"/>
      <c r="AN161" s="534"/>
      <c r="AO161" s="534"/>
      <c r="AP161" s="534"/>
      <c r="AQ161" s="534" t="s">
        <v>921</v>
      </c>
      <c r="AR161" s="534"/>
      <c r="AS161" s="534"/>
      <c r="AT161" s="534"/>
      <c r="AU161" s="534"/>
      <c r="AV161" s="1102"/>
      <c r="AW161" s="1102"/>
      <c r="AX161" s="1102"/>
      <c r="AY161" s="1102"/>
      <c r="AZ161" s="1102"/>
      <c r="BA161" s="1102"/>
      <c r="BB161" s="1102"/>
      <c r="BC161" s="1102"/>
      <c r="BD161" s="1102"/>
      <c r="BE161" s="1102"/>
      <c r="BF161" s="1102"/>
      <c r="BG161" s="1102"/>
      <c r="BH161" s="1102"/>
      <c r="BI161" s="1102"/>
      <c r="BJ161" s="1102"/>
      <c r="BK161" s="1102"/>
      <c r="BL161" s="1102"/>
      <c r="BM161" s="1102"/>
      <c r="BN161" s="1102"/>
      <c r="BO161" s="1102"/>
      <c r="BP161" s="1102"/>
      <c r="BQ161" s="1102"/>
      <c r="BR161" s="1102"/>
      <c r="BS161" s="1102"/>
      <c r="BT161" s="1102"/>
      <c r="BU161" s="1102"/>
      <c r="BV161" s="1102"/>
      <c r="BW161" s="1102"/>
      <c r="BX161" s="1102"/>
      <c r="BY161" s="1102"/>
      <c r="BZ161" s="1102"/>
      <c r="CA161" s="1102"/>
      <c r="CB161" s="1102"/>
      <c r="CC161" s="1102"/>
      <c r="CD161" s="1102"/>
      <c r="CE161" s="1102"/>
      <c r="CF161" s="1102"/>
      <c r="CG161" s="1102"/>
      <c r="CH161" s="1102"/>
      <c r="CI161" s="1102"/>
      <c r="CJ161" s="1102"/>
      <c r="CK161" s="1102"/>
      <c r="CL161" s="1102"/>
      <c r="CM161" s="1102"/>
      <c r="CN161" s="1102"/>
      <c r="CO161" s="1102"/>
      <c r="CP161" s="1102"/>
      <c r="CQ161" s="1102"/>
      <c r="CR161" s="1102"/>
      <c r="CS161" s="1102"/>
      <c r="CT161" s="1102"/>
      <c r="CU161" s="1103"/>
    </row>
    <row r="162" spans="1:99" ht="13.5" thickBot="1">
      <c r="A162" s="1109" t="s">
        <v>894</v>
      </c>
      <c r="B162" s="1110"/>
      <c r="C162" s="1110"/>
      <c r="D162" s="1110"/>
      <c r="E162" s="1110"/>
      <c r="F162" s="1110"/>
      <c r="G162" s="1110"/>
      <c r="H162" s="1110"/>
      <c r="I162" s="1110"/>
      <c r="J162" s="1110"/>
      <c r="K162" s="1110"/>
      <c r="L162" s="1110"/>
      <c r="M162" s="1110"/>
      <c r="N162" s="1110"/>
      <c r="O162" s="1110"/>
      <c r="P162" s="1110"/>
      <c r="Q162" s="1110"/>
      <c r="R162" s="1110"/>
      <c r="S162" s="1110"/>
      <c r="T162" s="1110"/>
      <c r="U162" s="1110"/>
      <c r="V162" s="1110"/>
      <c r="W162" s="1110"/>
      <c r="X162" s="1110"/>
      <c r="Y162" s="1110"/>
      <c r="Z162" s="1110"/>
      <c r="AA162" s="1110"/>
      <c r="AB162" s="1110"/>
      <c r="AC162" s="1110"/>
      <c r="AD162" s="1110"/>
      <c r="AE162" s="1110"/>
      <c r="AF162" s="1110"/>
      <c r="AG162" s="1110"/>
      <c r="AH162" s="1111"/>
      <c r="AI162" s="1022"/>
      <c r="AJ162" s="1023"/>
      <c r="AK162" s="1023"/>
      <c r="AL162" s="1023"/>
      <c r="AM162" s="1023"/>
      <c r="AN162" s="1023"/>
      <c r="AO162" s="1023"/>
      <c r="AP162" s="1023"/>
      <c r="AQ162" s="1023"/>
      <c r="AR162" s="1023"/>
      <c r="AS162" s="1023"/>
      <c r="AT162" s="1023"/>
      <c r="AU162" s="1023"/>
      <c r="AV162" s="1107"/>
      <c r="AW162" s="1107"/>
      <c r="AX162" s="1107"/>
      <c r="AY162" s="1107"/>
      <c r="AZ162" s="1107"/>
      <c r="BA162" s="1107"/>
      <c r="BB162" s="1107"/>
      <c r="BC162" s="1107"/>
      <c r="BD162" s="1107"/>
      <c r="BE162" s="1107"/>
      <c r="BF162" s="1107"/>
      <c r="BG162" s="1107"/>
      <c r="BH162" s="1107"/>
      <c r="BI162" s="1107"/>
      <c r="BJ162" s="1107"/>
      <c r="BK162" s="1107"/>
      <c r="BL162" s="1107"/>
      <c r="BM162" s="1107"/>
      <c r="BN162" s="1107"/>
      <c r="BO162" s="1107"/>
      <c r="BP162" s="1107"/>
      <c r="BQ162" s="1107"/>
      <c r="BR162" s="1107"/>
      <c r="BS162" s="1107"/>
      <c r="BT162" s="1107"/>
      <c r="BU162" s="1107"/>
      <c r="BV162" s="1107"/>
      <c r="BW162" s="1107"/>
      <c r="BX162" s="1107"/>
      <c r="BY162" s="1107"/>
      <c r="BZ162" s="1107"/>
      <c r="CA162" s="1107"/>
      <c r="CB162" s="1107"/>
      <c r="CC162" s="1107"/>
      <c r="CD162" s="1107"/>
      <c r="CE162" s="1107"/>
      <c r="CF162" s="1107"/>
      <c r="CG162" s="1107"/>
      <c r="CH162" s="1107"/>
      <c r="CI162" s="1107"/>
      <c r="CJ162" s="1107"/>
      <c r="CK162" s="1107"/>
      <c r="CL162" s="1107"/>
      <c r="CM162" s="1107"/>
      <c r="CN162" s="1107"/>
      <c r="CO162" s="1107"/>
      <c r="CP162" s="1107"/>
      <c r="CQ162" s="1107"/>
      <c r="CR162" s="1107"/>
      <c r="CS162" s="1107"/>
      <c r="CT162" s="1107"/>
      <c r="CU162" s="1108"/>
    </row>
    <row r="164" ht="12.75">
      <c r="CU164" s="7" t="s">
        <v>922</v>
      </c>
    </row>
    <row r="166" spans="1:99" ht="13.5" thickBot="1">
      <c r="A166" s="1128">
        <v>1</v>
      </c>
      <c r="B166" s="1129"/>
      <c r="C166" s="1129"/>
      <c r="D166" s="1129"/>
      <c r="E166" s="1129"/>
      <c r="F166" s="1129"/>
      <c r="G166" s="1129"/>
      <c r="H166" s="1129"/>
      <c r="I166" s="1129"/>
      <c r="J166" s="1129"/>
      <c r="K166" s="1129"/>
      <c r="L166" s="1129"/>
      <c r="M166" s="1129"/>
      <c r="N166" s="1129"/>
      <c r="O166" s="1129"/>
      <c r="P166" s="1129"/>
      <c r="Q166" s="1129"/>
      <c r="R166" s="1129"/>
      <c r="S166" s="1129"/>
      <c r="T166" s="1129"/>
      <c r="U166" s="1129"/>
      <c r="V166" s="1129"/>
      <c r="W166" s="1129"/>
      <c r="X166" s="1129"/>
      <c r="Y166" s="1129"/>
      <c r="Z166" s="1129"/>
      <c r="AA166" s="1129"/>
      <c r="AB166" s="1129"/>
      <c r="AC166" s="1129"/>
      <c r="AD166" s="1129"/>
      <c r="AE166" s="1129"/>
      <c r="AF166" s="1129"/>
      <c r="AG166" s="1129"/>
      <c r="AH166" s="1129"/>
      <c r="AI166" s="1130">
        <v>2</v>
      </c>
      <c r="AJ166" s="1130"/>
      <c r="AK166" s="1130"/>
      <c r="AL166" s="1130"/>
      <c r="AM166" s="1130"/>
      <c r="AN166" s="1130"/>
      <c r="AO166" s="1130"/>
      <c r="AP166" s="1130"/>
      <c r="AQ166" s="1130">
        <v>3</v>
      </c>
      <c r="AR166" s="1130"/>
      <c r="AS166" s="1130"/>
      <c r="AT166" s="1130"/>
      <c r="AU166" s="1130"/>
      <c r="AV166" s="1130">
        <v>4</v>
      </c>
      <c r="AW166" s="1130"/>
      <c r="AX166" s="1130"/>
      <c r="AY166" s="1130"/>
      <c r="AZ166" s="1130"/>
      <c r="BA166" s="1130"/>
      <c r="BB166" s="1130"/>
      <c r="BC166" s="1130"/>
      <c r="BD166" s="1130"/>
      <c r="BE166" s="1130"/>
      <c r="BF166" s="1130"/>
      <c r="BG166" s="1130"/>
      <c r="BH166" s="1130"/>
      <c r="BI166" s="1130">
        <v>5</v>
      </c>
      <c r="BJ166" s="1130"/>
      <c r="BK166" s="1130"/>
      <c r="BL166" s="1130"/>
      <c r="BM166" s="1130"/>
      <c r="BN166" s="1130"/>
      <c r="BO166" s="1130"/>
      <c r="BP166" s="1130"/>
      <c r="BQ166" s="1130"/>
      <c r="BR166" s="1130"/>
      <c r="BS166" s="1130"/>
      <c r="BT166" s="1130"/>
      <c r="BU166" s="1130"/>
      <c r="BV166" s="1130">
        <v>6</v>
      </c>
      <c r="BW166" s="1130"/>
      <c r="BX166" s="1130"/>
      <c r="BY166" s="1130"/>
      <c r="BZ166" s="1130"/>
      <c r="CA166" s="1130"/>
      <c r="CB166" s="1130"/>
      <c r="CC166" s="1130"/>
      <c r="CD166" s="1130"/>
      <c r="CE166" s="1130"/>
      <c r="CF166" s="1130"/>
      <c r="CG166" s="1130"/>
      <c r="CH166" s="1130"/>
      <c r="CI166" s="1130">
        <v>7</v>
      </c>
      <c r="CJ166" s="1130"/>
      <c r="CK166" s="1130"/>
      <c r="CL166" s="1130"/>
      <c r="CM166" s="1130"/>
      <c r="CN166" s="1130"/>
      <c r="CO166" s="1130"/>
      <c r="CP166" s="1130"/>
      <c r="CQ166" s="1130"/>
      <c r="CR166" s="1130"/>
      <c r="CS166" s="1130"/>
      <c r="CT166" s="1130"/>
      <c r="CU166" s="1134"/>
    </row>
    <row r="167" spans="1:99" ht="13.5">
      <c r="A167" s="1125" t="s">
        <v>932</v>
      </c>
      <c r="B167" s="1125"/>
      <c r="C167" s="1125"/>
      <c r="D167" s="1125"/>
      <c r="E167" s="1125"/>
      <c r="F167" s="1125"/>
      <c r="G167" s="1125"/>
      <c r="H167" s="1125"/>
      <c r="I167" s="1125"/>
      <c r="J167" s="1125"/>
      <c r="K167" s="1125"/>
      <c r="L167" s="1125"/>
      <c r="M167" s="1125"/>
      <c r="N167" s="1125"/>
      <c r="O167" s="1125"/>
      <c r="P167" s="1125"/>
      <c r="Q167" s="1125"/>
      <c r="R167" s="1125"/>
      <c r="S167" s="1125"/>
      <c r="T167" s="1125"/>
      <c r="U167" s="1125"/>
      <c r="V167" s="1125"/>
      <c r="W167" s="1125"/>
      <c r="X167" s="1125"/>
      <c r="Y167" s="1125"/>
      <c r="Z167" s="1125"/>
      <c r="AA167" s="1125"/>
      <c r="AB167" s="1125"/>
      <c r="AC167" s="1125"/>
      <c r="AD167" s="1125"/>
      <c r="AE167" s="1125"/>
      <c r="AF167" s="1125"/>
      <c r="AG167" s="1125"/>
      <c r="AH167" s="1126"/>
      <c r="AI167" s="1039" t="s">
        <v>923</v>
      </c>
      <c r="AJ167" s="1040"/>
      <c r="AK167" s="1040"/>
      <c r="AL167" s="1040"/>
      <c r="AM167" s="1040"/>
      <c r="AN167" s="1040"/>
      <c r="AO167" s="1040"/>
      <c r="AP167" s="1040"/>
      <c r="AQ167" s="1040" t="s">
        <v>924</v>
      </c>
      <c r="AR167" s="1040"/>
      <c r="AS167" s="1040"/>
      <c r="AT167" s="1040"/>
      <c r="AU167" s="1040"/>
      <c r="AV167" s="1127"/>
      <c r="AW167" s="1127"/>
      <c r="AX167" s="1127"/>
      <c r="AY167" s="1127"/>
      <c r="AZ167" s="1127"/>
      <c r="BA167" s="1127"/>
      <c r="BB167" s="1127"/>
      <c r="BC167" s="1127"/>
      <c r="BD167" s="1127"/>
      <c r="BE167" s="1127"/>
      <c r="BF167" s="1127"/>
      <c r="BG167" s="1127"/>
      <c r="BH167" s="1127"/>
      <c r="BI167" s="1127"/>
      <c r="BJ167" s="1127"/>
      <c r="BK167" s="1127"/>
      <c r="BL167" s="1127"/>
      <c r="BM167" s="1127"/>
      <c r="BN167" s="1127"/>
      <c r="BO167" s="1127"/>
      <c r="BP167" s="1127"/>
      <c r="BQ167" s="1127"/>
      <c r="BR167" s="1127"/>
      <c r="BS167" s="1127"/>
      <c r="BT167" s="1127"/>
      <c r="BU167" s="1127"/>
      <c r="BV167" s="1127"/>
      <c r="BW167" s="1127"/>
      <c r="BX167" s="1127"/>
      <c r="BY167" s="1127"/>
      <c r="BZ167" s="1127"/>
      <c r="CA167" s="1127"/>
      <c r="CB167" s="1127"/>
      <c r="CC167" s="1127"/>
      <c r="CD167" s="1127"/>
      <c r="CE167" s="1127"/>
      <c r="CF167" s="1127"/>
      <c r="CG167" s="1127"/>
      <c r="CH167" s="1127"/>
      <c r="CI167" s="1127"/>
      <c r="CJ167" s="1127"/>
      <c r="CK167" s="1127"/>
      <c r="CL167" s="1127"/>
      <c r="CM167" s="1127"/>
      <c r="CN167" s="1127"/>
      <c r="CO167" s="1127"/>
      <c r="CP167" s="1127"/>
      <c r="CQ167" s="1127"/>
      <c r="CR167" s="1127"/>
      <c r="CS167" s="1127"/>
      <c r="CT167" s="1127"/>
      <c r="CU167" s="1131"/>
    </row>
    <row r="168" spans="1:99" ht="13.5">
      <c r="A168" s="1132" t="s">
        <v>933</v>
      </c>
      <c r="B168" s="1132"/>
      <c r="C168" s="1132"/>
      <c r="D168" s="1132"/>
      <c r="E168" s="1132"/>
      <c r="F168" s="1132"/>
      <c r="G168" s="1132"/>
      <c r="H168" s="1132"/>
      <c r="I168" s="1132"/>
      <c r="J168" s="1132"/>
      <c r="K168" s="1132"/>
      <c r="L168" s="1132"/>
      <c r="M168" s="1132"/>
      <c r="N168" s="1132"/>
      <c r="O168" s="1132"/>
      <c r="P168" s="1132"/>
      <c r="Q168" s="1132"/>
      <c r="R168" s="1132"/>
      <c r="S168" s="1132"/>
      <c r="T168" s="1132"/>
      <c r="U168" s="1132"/>
      <c r="V168" s="1132"/>
      <c r="W168" s="1132"/>
      <c r="X168" s="1132"/>
      <c r="Y168" s="1132"/>
      <c r="Z168" s="1132"/>
      <c r="AA168" s="1132"/>
      <c r="AB168" s="1132"/>
      <c r="AC168" s="1132"/>
      <c r="AD168" s="1132"/>
      <c r="AE168" s="1132"/>
      <c r="AF168" s="1132"/>
      <c r="AG168" s="1132"/>
      <c r="AH168" s="1133"/>
      <c r="AI168" s="999"/>
      <c r="AJ168" s="534"/>
      <c r="AK168" s="534"/>
      <c r="AL168" s="534"/>
      <c r="AM168" s="534"/>
      <c r="AN168" s="534"/>
      <c r="AO168" s="534"/>
      <c r="AP168" s="534"/>
      <c r="AQ168" s="534"/>
      <c r="AR168" s="534"/>
      <c r="AS168" s="534"/>
      <c r="AT168" s="534"/>
      <c r="AU168" s="534"/>
      <c r="AV168" s="1102"/>
      <c r="AW168" s="1102"/>
      <c r="AX168" s="1102"/>
      <c r="AY168" s="1102"/>
      <c r="AZ168" s="1102"/>
      <c r="BA168" s="1102"/>
      <c r="BB168" s="1102"/>
      <c r="BC168" s="1102"/>
      <c r="BD168" s="1102"/>
      <c r="BE168" s="1102"/>
      <c r="BF168" s="1102"/>
      <c r="BG168" s="1102"/>
      <c r="BH168" s="1102"/>
      <c r="BI168" s="1102"/>
      <c r="BJ168" s="1102"/>
      <c r="BK168" s="1102"/>
      <c r="BL168" s="1102"/>
      <c r="BM168" s="1102"/>
      <c r="BN168" s="1102"/>
      <c r="BO168" s="1102"/>
      <c r="BP168" s="1102"/>
      <c r="BQ168" s="1102"/>
      <c r="BR168" s="1102"/>
      <c r="BS168" s="1102"/>
      <c r="BT168" s="1102"/>
      <c r="BU168" s="1102"/>
      <c r="BV168" s="1102"/>
      <c r="BW168" s="1102"/>
      <c r="BX168" s="1102"/>
      <c r="BY168" s="1102"/>
      <c r="BZ168" s="1102"/>
      <c r="CA168" s="1102"/>
      <c r="CB168" s="1102"/>
      <c r="CC168" s="1102"/>
      <c r="CD168" s="1102"/>
      <c r="CE168" s="1102"/>
      <c r="CF168" s="1102"/>
      <c r="CG168" s="1102"/>
      <c r="CH168" s="1102"/>
      <c r="CI168" s="1102"/>
      <c r="CJ168" s="1102"/>
      <c r="CK168" s="1102"/>
      <c r="CL168" s="1102"/>
      <c r="CM168" s="1102"/>
      <c r="CN168" s="1102"/>
      <c r="CO168" s="1102"/>
      <c r="CP168" s="1102"/>
      <c r="CQ168" s="1102"/>
      <c r="CR168" s="1102"/>
      <c r="CS168" s="1102"/>
      <c r="CT168" s="1102"/>
      <c r="CU168" s="1103"/>
    </row>
    <row r="169" spans="1:99" ht="12.75">
      <c r="A169" s="1120" t="s">
        <v>394</v>
      </c>
      <c r="B169" s="1121"/>
      <c r="C169" s="1121"/>
      <c r="D169" s="1121"/>
      <c r="E169" s="1121"/>
      <c r="F169" s="1121"/>
      <c r="G169" s="1121"/>
      <c r="H169" s="1121"/>
      <c r="I169" s="1121"/>
      <c r="J169" s="1121"/>
      <c r="K169" s="1121"/>
      <c r="L169" s="1121"/>
      <c r="M169" s="1121"/>
      <c r="N169" s="1121"/>
      <c r="O169" s="1121"/>
      <c r="P169" s="1121"/>
      <c r="Q169" s="1121"/>
      <c r="R169" s="1121"/>
      <c r="S169" s="1121"/>
      <c r="T169" s="1121"/>
      <c r="U169" s="1121"/>
      <c r="V169" s="1121"/>
      <c r="W169" s="1121"/>
      <c r="X169" s="1121"/>
      <c r="Y169" s="1121"/>
      <c r="Z169" s="1121"/>
      <c r="AA169" s="1121"/>
      <c r="AB169" s="1121"/>
      <c r="AC169" s="1121"/>
      <c r="AD169" s="1121"/>
      <c r="AE169" s="1121"/>
      <c r="AF169" s="1121"/>
      <c r="AG169" s="1121"/>
      <c r="AH169" s="1122"/>
      <c r="AI169" s="999"/>
      <c r="AJ169" s="534"/>
      <c r="AK169" s="534"/>
      <c r="AL169" s="534"/>
      <c r="AM169" s="534"/>
      <c r="AN169" s="534"/>
      <c r="AO169" s="534"/>
      <c r="AP169" s="534"/>
      <c r="AQ169" s="534" t="s">
        <v>925</v>
      </c>
      <c r="AR169" s="534"/>
      <c r="AS169" s="534"/>
      <c r="AT169" s="534"/>
      <c r="AU169" s="534"/>
      <c r="AV169" s="1102"/>
      <c r="AW169" s="1102"/>
      <c r="AX169" s="1102"/>
      <c r="AY169" s="1102"/>
      <c r="AZ169" s="1102"/>
      <c r="BA169" s="1102"/>
      <c r="BB169" s="1102"/>
      <c r="BC169" s="1102"/>
      <c r="BD169" s="1102"/>
      <c r="BE169" s="1102"/>
      <c r="BF169" s="1102"/>
      <c r="BG169" s="1102"/>
      <c r="BH169" s="1102"/>
      <c r="BI169" s="1102"/>
      <c r="BJ169" s="1102"/>
      <c r="BK169" s="1102"/>
      <c r="BL169" s="1102"/>
      <c r="BM169" s="1102"/>
      <c r="BN169" s="1102"/>
      <c r="BO169" s="1102"/>
      <c r="BP169" s="1102"/>
      <c r="BQ169" s="1102"/>
      <c r="BR169" s="1102"/>
      <c r="BS169" s="1102"/>
      <c r="BT169" s="1102"/>
      <c r="BU169" s="1102"/>
      <c r="BV169" s="1102"/>
      <c r="BW169" s="1102"/>
      <c r="BX169" s="1102"/>
      <c r="BY169" s="1102"/>
      <c r="BZ169" s="1102"/>
      <c r="CA169" s="1102"/>
      <c r="CB169" s="1102"/>
      <c r="CC169" s="1102"/>
      <c r="CD169" s="1102"/>
      <c r="CE169" s="1102"/>
      <c r="CF169" s="1102"/>
      <c r="CG169" s="1102"/>
      <c r="CH169" s="1102"/>
      <c r="CI169" s="1102"/>
      <c r="CJ169" s="1102"/>
      <c r="CK169" s="1102"/>
      <c r="CL169" s="1102"/>
      <c r="CM169" s="1102"/>
      <c r="CN169" s="1102"/>
      <c r="CO169" s="1102"/>
      <c r="CP169" s="1102"/>
      <c r="CQ169" s="1102"/>
      <c r="CR169" s="1102"/>
      <c r="CS169" s="1102"/>
      <c r="CT169" s="1102"/>
      <c r="CU169" s="1103"/>
    </row>
    <row r="170" spans="1:99" ht="12.75">
      <c r="A170" s="1117" t="s">
        <v>886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9"/>
      <c r="AI170" s="999"/>
      <c r="AJ170" s="534"/>
      <c r="AK170" s="534"/>
      <c r="AL170" s="534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1102"/>
      <c r="AW170" s="1102"/>
      <c r="AX170" s="1102"/>
      <c r="AY170" s="1102"/>
      <c r="AZ170" s="1102"/>
      <c r="BA170" s="1102"/>
      <c r="BB170" s="1102"/>
      <c r="BC170" s="1102"/>
      <c r="BD170" s="1102"/>
      <c r="BE170" s="1102"/>
      <c r="BF170" s="1102"/>
      <c r="BG170" s="1102"/>
      <c r="BH170" s="1102"/>
      <c r="BI170" s="1102"/>
      <c r="BJ170" s="1102"/>
      <c r="BK170" s="1102"/>
      <c r="BL170" s="1102"/>
      <c r="BM170" s="1102"/>
      <c r="BN170" s="1102"/>
      <c r="BO170" s="1102"/>
      <c r="BP170" s="1102"/>
      <c r="BQ170" s="1102"/>
      <c r="BR170" s="1102"/>
      <c r="BS170" s="1102"/>
      <c r="BT170" s="1102"/>
      <c r="BU170" s="1102"/>
      <c r="BV170" s="1102"/>
      <c r="BW170" s="1102"/>
      <c r="BX170" s="1102"/>
      <c r="BY170" s="1102"/>
      <c r="BZ170" s="1102"/>
      <c r="CA170" s="1102"/>
      <c r="CB170" s="1102"/>
      <c r="CC170" s="1102"/>
      <c r="CD170" s="1102"/>
      <c r="CE170" s="1102"/>
      <c r="CF170" s="1102"/>
      <c r="CG170" s="1102"/>
      <c r="CH170" s="1102"/>
      <c r="CI170" s="1102"/>
      <c r="CJ170" s="1102"/>
      <c r="CK170" s="1102"/>
      <c r="CL170" s="1102"/>
      <c r="CM170" s="1102"/>
      <c r="CN170" s="1102"/>
      <c r="CO170" s="1102"/>
      <c r="CP170" s="1102"/>
      <c r="CQ170" s="1102"/>
      <c r="CR170" s="1102"/>
      <c r="CS170" s="1102"/>
      <c r="CT170" s="1102"/>
      <c r="CU170" s="1103"/>
    </row>
    <row r="171" spans="1:99" ht="12.75">
      <c r="A171" s="1104" t="s">
        <v>829</v>
      </c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  <c r="L171" s="1105"/>
      <c r="M171" s="1105"/>
      <c r="N171" s="1105"/>
      <c r="O171" s="1105"/>
      <c r="P171" s="1105"/>
      <c r="Q171" s="1105"/>
      <c r="R171" s="1105"/>
      <c r="S171" s="1105"/>
      <c r="T171" s="1105"/>
      <c r="U171" s="1105"/>
      <c r="V171" s="1105"/>
      <c r="W171" s="1105"/>
      <c r="X171" s="1105"/>
      <c r="Y171" s="1105"/>
      <c r="Z171" s="1105"/>
      <c r="AA171" s="1105"/>
      <c r="AB171" s="1105"/>
      <c r="AC171" s="1105"/>
      <c r="AD171" s="1105"/>
      <c r="AE171" s="1105"/>
      <c r="AF171" s="1105"/>
      <c r="AG171" s="1105"/>
      <c r="AH171" s="1106"/>
      <c r="AI171" s="999"/>
      <c r="AJ171" s="534"/>
      <c r="AK171" s="534"/>
      <c r="AL171" s="534"/>
      <c r="AM171" s="534"/>
      <c r="AN171" s="534"/>
      <c r="AO171" s="534"/>
      <c r="AP171" s="534"/>
      <c r="AQ171" s="534" t="s">
        <v>926</v>
      </c>
      <c r="AR171" s="534"/>
      <c r="AS171" s="534"/>
      <c r="AT171" s="534"/>
      <c r="AU171" s="534"/>
      <c r="AV171" s="1102"/>
      <c r="AW171" s="1102"/>
      <c r="AX171" s="1102"/>
      <c r="AY171" s="1102"/>
      <c r="AZ171" s="1102"/>
      <c r="BA171" s="1102"/>
      <c r="BB171" s="1102"/>
      <c r="BC171" s="1102"/>
      <c r="BD171" s="1102"/>
      <c r="BE171" s="1102"/>
      <c r="BF171" s="1102"/>
      <c r="BG171" s="1102"/>
      <c r="BH171" s="1102"/>
      <c r="BI171" s="1102"/>
      <c r="BJ171" s="1102"/>
      <c r="BK171" s="1102"/>
      <c r="BL171" s="1102"/>
      <c r="BM171" s="1102"/>
      <c r="BN171" s="1102"/>
      <c r="BO171" s="1102"/>
      <c r="BP171" s="1102"/>
      <c r="BQ171" s="1102"/>
      <c r="BR171" s="1102"/>
      <c r="BS171" s="1102"/>
      <c r="BT171" s="1102"/>
      <c r="BU171" s="1102"/>
      <c r="BV171" s="1102"/>
      <c r="BW171" s="1102"/>
      <c r="BX171" s="1102"/>
      <c r="BY171" s="1102"/>
      <c r="BZ171" s="1102"/>
      <c r="CA171" s="1102"/>
      <c r="CB171" s="1102"/>
      <c r="CC171" s="1102"/>
      <c r="CD171" s="1102"/>
      <c r="CE171" s="1102"/>
      <c r="CF171" s="1102"/>
      <c r="CG171" s="1102"/>
      <c r="CH171" s="1102"/>
      <c r="CI171" s="1102"/>
      <c r="CJ171" s="1102"/>
      <c r="CK171" s="1102"/>
      <c r="CL171" s="1102"/>
      <c r="CM171" s="1102"/>
      <c r="CN171" s="1102"/>
      <c r="CO171" s="1102"/>
      <c r="CP171" s="1102"/>
      <c r="CQ171" s="1102"/>
      <c r="CR171" s="1102"/>
      <c r="CS171" s="1102"/>
      <c r="CT171" s="1102"/>
      <c r="CU171" s="1103"/>
    </row>
    <row r="172" spans="1:99" ht="12.75">
      <c r="A172" s="1109" t="s">
        <v>830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0"/>
      <c r="AA172" s="1110"/>
      <c r="AB172" s="1110"/>
      <c r="AC172" s="1110"/>
      <c r="AD172" s="1110"/>
      <c r="AE172" s="1110"/>
      <c r="AF172" s="1110"/>
      <c r="AG172" s="1110"/>
      <c r="AH172" s="1111"/>
      <c r="AI172" s="999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1102"/>
      <c r="AW172" s="1102"/>
      <c r="AX172" s="1102"/>
      <c r="AY172" s="1102"/>
      <c r="AZ172" s="1102"/>
      <c r="BA172" s="1102"/>
      <c r="BB172" s="1102"/>
      <c r="BC172" s="1102"/>
      <c r="BD172" s="1102"/>
      <c r="BE172" s="1102"/>
      <c r="BF172" s="1102"/>
      <c r="BG172" s="1102"/>
      <c r="BH172" s="1102"/>
      <c r="BI172" s="1102"/>
      <c r="BJ172" s="1102"/>
      <c r="BK172" s="1102"/>
      <c r="BL172" s="1102"/>
      <c r="BM172" s="1102"/>
      <c r="BN172" s="1102"/>
      <c r="BO172" s="1102"/>
      <c r="BP172" s="1102"/>
      <c r="BQ172" s="1102"/>
      <c r="BR172" s="1102"/>
      <c r="BS172" s="1102"/>
      <c r="BT172" s="1102"/>
      <c r="BU172" s="1102"/>
      <c r="BV172" s="1102"/>
      <c r="BW172" s="1102"/>
      <c r="BX172" s="1102"/>
      <c r="BY172" s="1102"/>
      <c r="BZ172" s="1102"/>
      <c r="CA172" s="1102"/>
      <c r="CB172" s="1102"/>
      <c r="CC172" s="1102"/>
      <c r="CD172" s="1102"/>
      <c r="CE172" s="1102"/>
      <c r="CF172" s="1102"/>
      <c r="CG172" s="1102"/>
      <c r="CH172" s="1102"/>
      <c r="CI172" s="1102"/>
      <c r="CJ172" s="1102"/>
      <c r="CK172" s="1102"/>
      <c r="CL172" s="1102"/>
      <c r="CM172" s="1102"/>
      <c r="CN172" s="1102"/>
      <c r="CO172" s="1102"/>
      <c r="CP172" s="1102"/>
      <c r="CQ172" s="1102"/>
      <c r="CR172" s="1102"/>
      <c r="CS172" s="1102"/>
      <c r="CT172" s="1102"/>
      <c r="CU172" s="1103"/>
    </row>
    <row r="173" spans="1:99" ht="12.75">
      <c r="A173" s="1115" t="s">
        <v>831</v>
      </c>
      <c r="B173" s="1115"/>
      <c r="C173" s="1115"/>
      <c r="D173" s="1115"/>
      <c r="E173" s="1115"/>
      <c r="F173" s="1115"/>
      <c r="G173" s="1115"/>
      <c r="H173" s="1115"/>
      <c r="I173" s="1115"/>
      <c r="J173" s="1115"/>
      <c r="K173" s="1115"/>
      <c r="L173" s="1115"/>
      <c r="M173" s="1115"/>
      <c r="N173" s="1115"/>
      <c r="O173" s="1115"/>
      <c r="P173" s="1115"/>
      <c r="Q173" s="1115"/>
      <c r="R173" s="1115"/>
      <c r="S173" s="1115"/>
      <c r="T173" s="1115"/>
      <c r="U173" s="1115"/>
      <c r="V173" s="1115"/>
      <c r="W173" s="1115"/>
      <c r="X173" s="1115"/>
      <c r="Y173" s="1115"/>
      <c r="Z173" s="1115"/>
      <c r="AA173" s="1115"/>
      <c r="AB173" s="1115"/>
      <c r="AC173" s="1115"/>
      <c r="AD173" s="1115"/>
      <c r="AE173" s="1115"/>
      <c r="AF173" s="1115"/>
      <c r="AG173" s="1115"/>
      <c r="AH173" s="1116"/>
      <c r="AI173" s="999"/>
      <c r="AJ173" s="534"/>
      <c r="AK173" s="534"/>
      <c r="AL173" s="534"/>
      <c r="AM173" s="534"/>
      <c r="AN173" s="534"/>
      <c r="AO173" s="534"/>
      <c r="AP173" s="534"/>
      <c r="AQ173" s="534" t="s">
        <v>927</v>
      </c>
      <c r="AR173" s="534"/>
      <c r="AS173" s="534"/>
      <c r="AT173" s="534"/>
      <c r="AU173" s="534"/>
      <c r="AV173" s="1102"/>
      <c r="AW173" s="1102"/>
      <c r="AX173" s="1102"/>
      <c r="AY173" s="1102"/>
      <c r="AZ173" s="1102"/>
      <c r="BA173" s="1102"/>
      <c r="BB173" s="1102"/>
      <c r="BC173" s="1102"/>
      <c r="BD173" s="1102"/>
      <c r="BE173" s="1102"/>
      <c r="BF173" s="1102"/>
      <c r="BG173" s="1102"/>
      <c r="BH173" s="1102"/>
      <c r="BI173" s="1102"/>
      <c r="BJ173" s="1102"/>
      <c r="BK173" s="1102"/>
      <c r="BL173" s="1102"/>
      <c r="BM173" s="1102"/>
      <c r="BN173" s="1102"/>
      <c r="BO173" s="1102"/>
      <c r="BP173" s="1102"/>
      <c r="BQ173" s="1102"/>
      <c r="BR173" s="1102"/>
      <c r="BS173" s="1102"/>
      <c r="BT173" s="1102"/>
      <c r="BU173" s="1102"/>
      <c r="BV173" s="1102"/>
      <c r="BW173" s="1102"/>
      <c r="BX173" s="1102"/>
      <c r="BY173" s="1102"/>
      <c r="BZ173" s="1102"/>
      <c r="CA173" s="1102"/>
      <c r="CB173" s="1102"/>
      <c r="CC173" s="1102"/>
      <c r="CD173" s="1102"/>
      <c r="CE173" s="1102"/>
      <c r="CF173" s="1102"/>
      <c r="CG173" s="1102"/>
      <c r="CH173" s="1102"/>
      <c r="CI173" s="1102"/>
      <c r="CJ173" s="1102"/>
      <c r="CK173" s="1102"/>
      <c r="CL173" s="1102"/>
      <c r="CM173" s="1102"/>
      <c r="CN173" s="1102"/>
      <c r="CO173" s="1102"/>
      <c r="CP173" s="1102"/>
      <c r="CQ173" s="1102"/>
      <c r="CR173" s="1102"/>
      <c r="CS173" s="1102"/>
      <c r="CT173" s="1102"/>
      <c r="CU173" s="1103"/>
    </row>
    <row r="174" spans="1:99" ht="12.75">
      <c r="A174" s="1112" t="s">
        <v>941</v>
      </c>
      <c r="B174" s="1113"/>
      <c r="C174" s="1113"/>
      <c r="D174" s="1113"/>
      <c r="E174" s="1113"/>
      <c r="F174" s="1113"/>
      <c r="G174" s="1113"/>
      <c r="H174" s="1113"/>
      <c r="I174" s="1113"/>
      <c r="J174" s="1113"/>
      <c r="K174" s="1113"/>
      <c r="L174" s="1113"/>
      <c r="M174" s="1113"/>
      <c r="N174" s="1113"/>
      <c r="O174" s="1113"/>
      <c r="P174" s="1113"/>
      <c r="Q174" s="1113"/>
      <c r="R174" s="1113"/>
      <c r="S174" s="1113"/>
      <c r="T174" s="1113"/>
      <c r="U174" s="1113"/>
      <c r="V174" s="1113"/>
      <c r="W174" s="1113"/>
      <c r="X174" s="1113"/>
      <c r="Y174" s="1113"/>
      <c r="Z174" s="1113"/>
      <c r="AA174" s="1113"/>
      <c r="AB174" s="1113"/>
      <c r="AC174" s="1113"/>
      <c r="AD174" s="1113"/>
      <c r="AE174" s="1113"/>
      <c r="AF174" s="1113"/>
      <c r="AG174" s="1113"/>
      <c r="AH174" s="1114"/>
      <c r="AI174" s="999"/>
      <c r="AJ174" s="534"/>
      <c r="AK174" s="534"/>
      <c r="AL174" s="534"/>
      <c r="AM174" s="534"/>
      <c r="AN174" s="534"/>
      <c r="AO174" s="534"/>
      <c r="AP174" s="534"/>
      <c r="AQ174" s="534" t="s">
        <v>928</v>
      </c>
      <c r="AR174" s="534"/>
      <c r="AS174" s="534"/>
      <c r="AT174" s="534"/>
      <c r="AU174" s="534"/>
      <c r="AV174" s="1102"/>
      <c r="AW174" s="1102"/>
      <c r="AX174" s="1102"/>
      <c r="AY174" s="1102"/>
      <c r="AZ174" s="1102"/>
      <c r="BA174" s="1102"/>
      <c r="BB174" s="1102"/>
      <c r="BC174" s="1102"/>
      <c r="BD174" s="1102"/>
      <c r="BE174" s="1102"/>
      <c r="BF174" s="1102"/>
      <c r="BG174" s="1102"/>
      <c r="BH174" s="1102"/>
      <c r="BI174" s="1102"/>
      <c r="BJ174" s="1102"/>
      <c r="BK174" s="1102"/>
      <c r="BL174" s="1102"/>
      <c r="BM174" s="1102"/>
      <c r="BN174" s="1102"/>
      <c r="BO174" s="1102"/>
      <c r="BP174" s="1102"/>
      <c r="BQ174" s="1102"/>
      <c r="BR174" s="1102"/>
      <c r="BS174" s="1102"/>
      <c r="BT174" s="1102"/>
      <c r="BU174" s="1102"/>
      <c r="BV174" s="1102"/>
      <c r="BW174" s="1102"/>
      <c r="BX174" s="1102"/>
      <c r="BY174" s="1102"/>
      <c r="BZ174" s="1102"/>
      <c r="CA174" s="1102"/>
      <c r="CB174" s="1102"/>
      <c r="CC174" s="1102"/>
      <c r="CD174" s="1102"/>
      <c r="CE174" s="1102"/>
      <c r="CF174" s="1102"/>
      <c r="CG174" s="1102"/>
      <c r="CH174" s="1102"/>
      <c r="CI174" s="1102"/>
      <c r="CJ174" s="1102"/>
      <c r="CK174" s="1102"/>
      <c r="CL174" s="1102"/>
      <c r="CM174" s="1102"/>
      <c r="CN174" s="1102"/>
      <c r="CO174" s="1102"/>
      <c r="CP174" s="1102"/>
      <c r="CQ174" s="1102"/>
      <c r="CR174" s="1102"/>
      <c r="CS174" s="1102"/>
      <c r="CT174" s="1102"/>
      <c r="CU174" s="1103"/>
    </row>
    <row r="175" spans="1:99" ht="12.75">
      <c r="A175" s="1104" t="s">
        <v>829</v>
      </c>
      <c r="B175" s="1105"/>
      <c r="C175" s="1105"/>
      <c r="D175" s="1105"/>
      <c r="E175" s="1105"/>
      <c r="F175" s="1105"/>
      <c r="G175" s="1105"/>
      <c r="H175" s="1105"/>
      <c r="I175" s="1105"/>
      <c r="J175" s="1105"/>
      <c r="K175" s="1105"/>
      <c r="L175" s="1105"/>
      <c r="M175" s="1105"/>
      <c r="N175" s="1105"/>
      <c r="O175" s="1105"/>
      <c r="P175" s="1105"/>
      <c r="Q175" s="1105"/>
      <c r="R175" s="1105"/>
      <c r="S175" s="1105"/>
      <c r="T175" s="1105"/>
      <c r="U175" s="1105"/>
      <c r="V175" s="1105"/>
      <c r="W175" s="1105"/>
      <c r="X175" s="1105"/>
      <c r="Y175" s="1105"/>
      <c r="Z175" s="1105"/>
      <c r="AA175" s="1105"/>
      <c r="AB175" s="1105"/>
      <c r="AC175" s="1105"/>
      <c r="AD175" s="1105"/>
      <c r="AE175" s="1105"/>
      <c r="AF175" s="1105"/>
      <c r="AG175" s="1105"/>
      <c r="AH175" s="1106"/>
      <c r="AI175" s="999"/>
      <c r="AJ175" s="534"/>
      <c r="AK175" s="534"/>
      <c r="AL175" s="534"/>
      <c r="AM175" s="534"/>
      <c r="AN175" s="534"/>
      <c r="AO175" s="534"/>
      <c r="AP175" s="534"/>
      <c r="AQ175" s="534" t="s">
        <v>929</v>
      </c>
      <c r="AR175" s="534"/>
      <c r="AS175" s="534"/>
      <c r="AT175" s="534"/>
      <c r="AU175" s="534"/>
      <c r="AV175" s="1102"/>
      <c r="AW175" s="1102"/>
      <c r="AX175" s="1102"/>
      <c r="AY175" s="1102"/>
      <c r="AZ175" s="1102"/>
      <c r="BA175" s="1102"/>
      <c r="BB175" s="1102"/>
      <c r="BC175" s="1102"/>
      <c r="BD175" s="1102"/>
      <c r="BE175" s="1102"/>
      <c r="BF175" s="1102"/>
      <c r="BG175" s="1102"/>
      <c r="BH175" s="1102"/>
      <c r="BI175" s="1102"/>
      <c r="BJ175" s="1102"/>
      <c r="BK175" s="1102"/>
      <c r="BL175" s="1102"/>
      <c r="BM175" s="1102"/>
      <c r="BN175" s="1102"/>
      <c r="BO175" s="1102"/>
      <c r="BP175" s="1102"/>
      <c r="BQ175" s="1102"/>
      <c r="BR175" s="1102"/>
      <c r="BS175" s="1102"/>
      <c r="BT175" s="1102"/>
      <c r="BU175" s="1102"/>
      <c r="BV175" s="1102"/>
      <c r="BW175" s="1102"/>
      <c r="BX175" s="1102"/>
      <c r="BY175" s="1102"/>
      <c r="BZ175" s="1102"/>
      <c r="CA175" s="1102"/>
      <c r="CB175" s="1102"/>
      <c r="CC175" s="1102"/>
      <c r="CD175" s="1102"/>
      <c r="CE175" s="1102"/>
      <c r="CF175" s="1102"/>
      <c r="CG175" s="1102"/>
      <c r="CH175" s="1102"/>
      <c r="CI175" s="1102"/>
      <c r="CJ175" s="1102"/>
      <c r="CK175" s="1102"/>
      <c r="CL175" s="1102"/>
      <c r="CM175" s="1102"/>
      <c r="CN175" s="1102"/>
      <c r="CO175" s="1102"/>
      <c r="CP175" s="1102"/>
      <c r="CQ175" s="1102"/>
      <c r="CR175" s="1102"/>
      <c r="CS175" s="1102"/>
      <c r="CT175" s="1102"/>
      <c r="CU175" s="1103"/>
    </row>
    <row r="176" spans="1:99" ht="12.75">
      <c r="A176" s="1109" t="s">
        <v>894</v>
      </c>
      <c r="B176" s="1110"/>
      <c r="C176" s="1110"/>
      <c r="D176" s="1110"/>
      <c r="E176" s="1110"/>
      <c r="F176" s="1110"/>
      <c r="G176" s="1110"/>
      <c r="H176" s="1110"/>
      <c r="I176" s="1110"/>
      <c r="J176" s="1110"/>
      <c r="K176" s="1110"/>
      <c r="L176" s="1110"/>
      <c r="M176" s="1110"/>
      <c r="N176" s="1110"/>
      <c r="O176" s="1110"/>
      <c r="P176" s="1110"/>
      <c r="Q176" s="1110"/>
      <c r="R176" s="1110"/>
      <c r="S176" s="1110"/>
      <c r="T176" s="1110"/>
      <c r="U176" s="1110"/>
      <c r="V176" s="1110"/>
      <c r="W176" s="1110"/>
      <c r="X176" s="1110"/>
      <c r="Y176" s="1110"/>
      <c r="Z176" s="1110"/>
      <c r="AA176" s="1110"/>
      <c r="AB176" s="1110"/>
      <c r="AC176" s="1110"/>
      <c r="AD176" s="1110"/>
      <c r="AE176" s="1110"/>
      <c r="AF176" s="1110"/>
      <c r="AG176" s="1110"/>
      <c r="AH176" s="1111"/>
      <c r="AI176" s="999"/>
      <c r="AJ176" s="534"/>
      <c r="AK176" s="534"/>
      <c r="AL176" s="534"/>
      <c r="AM176" s="534"/>
      <c r="AN176" s="534"/>
      <c r="AO176" s="534"/>
      <c r="AP176" s="534"/>
      <c r="AQ176" s="534"/>
      <c r="AR176" s="534"/>
      <c r="AS176" s="534"/>
      <c r="AT176" s="534"/>
      <c r="AU176" s="534"/>
      <c r="AV176" s="1102"/>
      <c r="AW176" s="1102"/>
      <c r="AX176" s="1102"/>
      <c r="AY176" s="1102"/>
      <c r="AZ176" s="1102"/>
      <c r="BA176" s="1102"/>
      <c r="BB176" s="1102"/>
      <c r="BC176" s="1102"/>
      <c r="BD176" s="1102"/>
      <c r="BE176" s="1102"/>
      <c r="BF176" s="1102"/>
      <c r="BG176" s="1102"/>
      <c r="BH176" s="1102"/>
      <c r="BI176" s="1102"/>
      <c r="BJ176" s="1102"/>
      <c r="BK176" s="1102"/>
      <c r="BL176" s="1102"/>
      <c r="BM176" s="1102"/>
      <c r="BN176" s="1102"/>
      <c r="BO176" s="1102"/>
      <c r="BP176" s="1102"/>
      <c r="BQ176" s="1102"/>
      <c r="BR176" s="1102"/>
      <c r="BS176" s="1102"/>
      <c r="BT176" s="1102"/>
      <c r="BU176" s="1102"/>
      <c r="BV176" s="1102"/>
      <c r="BW176" s="1102"/>
      <c r="BX176" s="1102"/>
      <c r="BY176" s="1102"/>
      <c r="BZ176" s="1102"/>
      <c r="CA176" s="1102"/>
      <c r="CB176" s="1102"/>
      <c r="CC176" s="1102"/>
      <c r="CD176" s="1102"/>
      <c r="CE176" s="1102"/>
      <c r="CF176" s="1102"/>
      <c r="CG176" s="1102"/>
      <c r="CH176" s="1102"/>
      <c r="CI176" s="1102"/>
      <c r="CJ176" s="1102"/>
      <c r="CK176" s="1102"/>
      <c r="CL176" s="1102"/>
      <c r="CM176" s="1102"/>
      <c r="CN176" s="1102"/>
      <c r="CO176" s="1102"/>
      <c r="CP176" s="1102"/>
      <c r="CQ176" s="1102"/>
      <c r="CR176" s="1102"/>
      <c r="CS176" s="1102"/>
      <c r="CT176" s="1102"/>
      <c r="CU176" s="1103"/>
    </row>
    <row r="177" spans="1:99" ht="12.75">
      <c r="A177" s="1112" t="s">
        <v>892</v>
      </c>
      <c r="B177" s="1113"/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113"/>
      <c r="M177" s="1113"/>
      <c r="N177" s="1113"/>
      <c r="O177" s="1113"/>
      <c r="P177" s="1113"/>
      <c r="Q177" s="1113"/>
      <c r="R177" s="1113"/>
      <c r="S177" s="1113"/>
      <c r="T177" s="1113"/>
      <c r="U177" s="1113"/>
      <c r="V177" s="1113"/>
      <c r="W177" s="1113"/>
      <c r="X177" s="1113"/>
      <c r="Y177" s="1113"/>
      <c r="Z177" s="1113"/>
      <c r="AA177" s="1113"/>
      <c r="AB177" s="1113"/>
      <c r="AC177" s="1113"/>
      <c r="AD177" s="1113"/>
      <c r="AE177" s="1113"/>
      <c r="AF177" s="1113"/>
      <c r="AG177" s="1113"/>
      <c r="AH177" s="1114"/>
      <c r="AI177" s="999"/>
      <c r="AJ177" s="534"/>
      <c r="AK177" s="534"/>
      <c r="AL177" s="534"/>
      <c r="AM177" s="534"/>
      <c r="AN177" s="534"/>
      <c r="AO177" s="534"/>
      <c r="AP177" s="534"/>
      <c r="AQ177" s="534" t="s">
        <v>930</v>
      </c>
      <c r="AR177" s="534"/>
      <c r="AS177" s="534"/>
      <c r="AT177" s="534"/>
      <c r="AU177" s="534"/>
      <c r="AV177" s="1102"/>
      <c r="AW177" s="1102"/>
      <c r="AX177" s="1102"/>
      <c r="AY177" s="1102"/>
      <c r="AZ177" s="1102"/>
      <c r="BA177" s="1102"/>
      <c r="BB177" s="1102"/>
      <c r="BC177" s="1102"/>
      <c r="BD177" s="1102"/>
      <c r="BE177" s="1102"/>
      <c r="BF177" s="1102"/>
      <c r="BG177" s="1102"/>
      <c r="BH177" s="1102"/>
      <c r="BI177" s="1102"/>
      <c r="BJ177" s="1102"/>
      <c r="BK177" s="1102"/>
      <c r="BL177" s="1102"/>
      <c r="BM177" s="1102"/>
      <c r="BN177" s="1102"/>
      <c r="BO177" s="1102"/>
      <c r="BP177" s="1102"/>
      <c r="BQ177" s="1102"/>
      <c r="BR177" s="1102"/>
      <c r="BS177" s="1102"/>
      <c r="BT177" s="1102"/>
      <c r="BU177" s="1102"/>
      <c r="BV177" s="1102"/>
      <c r="BW177" s="1102"/>
      <c r="BX177" s="1102"/>
      <c r="BY177" s="1102"/>
      <c r="BZ177" s="1102"/>
      <c r="CA177" s="1102"/>
      <c r="CB177" s="1102"/>
      <c r="CC177" s="1102"/>
      <c r="CD177" s="1102"/>
      <c r="CE177" s="1102"/>
      <c r="CF177" s="1102"/>
      <c r="CG177" s="1102"/>
      <c r="CH177" s="1102"/>
      <c r="CI177" s="1102"/>
      <c r="CJ177" s="1102"/>
      <c r="CK177" s="1102"/>
      <c r="CL177" s="1102"/>
      <c r="CM177" s="1102"/>
      <c r="CN177" s="1102"/>
      <c r="CO177" s="1102"/>
      <c r="CP177" s="1102"/>
      <c r="CQ177" s="1102"/>
      <c r="CR177" s="1102"/>
      <c r="CS177" s="1102"/>
      <c r="CT177" s="1102"/>
      <c r="CU177" s="1103"/>
    </row>
    <row r="178" spans="1:99" ht="12.75">
      <c r="A178" s="1104" t="s">
        <v>829</v>
      </c>
      <c r="B178" s="1105"/>
      <c r="C178" s="1105"/>
      <c r="D178" s="1105"/>
      <c r="E178" s="1105"/>
      <c r="F178" s="1105"/>
      <c r="G178" s="1105"/>
      <c r="H178" s="1105"/>
      <c r="I178" s="1105"/>
      <c r="J178" s="1105"/>
      <c r="K178" s="1105"/>
      <c r="L178" s="1105"/>
      <c r="M178" s="1105"/>
      <c r="N178" s="1105"/>
      <c r="O178" s="1105"/>
      <c r="P178" s="1105"/>
      <c r="Q178" s="1105"/>
      <c r="R178" s="1105"/>
      <c r="S178" s="1105"/>
      <c r="T178" s="1105"/>
      <c r="U178" s="1105"/>
      <c r="V178" s="1105"/>
      <c r="W178" s="1105"/>
      <c r="X178" s="1105"/>
      <c r="Y178" s="1105"/>
      <c r="Z178" s="1105"/>
      <c r="AA178" s="1105"/>
      <c r="AB178" s="1105"/>
      <c r="AC178" s="1105"/>
      <c r="AD178" s="1105"/>
      <c r="AE178" s="1105"/>
      <c r="AF178" s="1105"/>
      <c r="AG178" s="1105"/>
      <c r="AH178" s="1106"/>
      <c r="AI178" s="999"/>
      <c r="AJ178" s="534"/>
      <c r="AK178" s="534"/>
      <c r="AL178" s="534"/>
      <c r="AM178" s="534"/>
      <c r="AN178" s="534"/>
      <c r="AO178" s="534"/>
      <c r="AP178" s="534"/>
      <c r="AQ178" s="534" t="s">
        <v>931</v>
      </c>
      <c r="AR178" s="534"/>
      <c r="AS178" s="534"/>
      <c r="AT178" s="534"/>
      <c r="AU178" s="534"/>
      <c r="AV178" s="1102"/>
      <c r="AW178" s="1102"/>
      <c r="AX178" s="1102"/>
      <c r="AY178" s="1102"/>
      <c r="AZ178" s="1102"/>
      <c r="BA178" s="1102"/>
      <c r="BB178" s="1102"/>
      <c r="BC178" s="1102"/>
      <c r="BD178" s="1102"/>
      <c r="BE178" s="1102"/>
      <c r="BF178" s="1102"/>
      <c r="BG178" s="1102"/>
      <c r="BH178" s="1102"/>
      <c r="BI178" s="1102"/>
      <c r="BJ178" s="1102"/>
      <c r="BK178" s="1102"/>
      <c r="BL178" s="1102"/>
      <c r="BM178" s="1102"/>
      <c r="BN178" s="1102"/>
      <c r="BO178" s="1102"/>
      <c r="BP178" s="1102"/>
      <c r="BQ178" s="1102"/>
      <c r="BR178" s="1102"/>
      <c r="BS178" s="1102"/>
      <c r="BT178" s="1102"/>
      <c r="BU178" s="1102"/>
      <c r="BV178" s="1102"/>
      <c r="BW178" s="1102"/>
      <c r="BX178" s="1102"/>
      <c r="BY178" s="1102"/>
      <c r="BZ178" s="1102"/>
      <c r="CA178" s="1102"/>
      <c r="CB178" s="1102"/>
      <c r="CC178" s="1102"/>
      <c r="CD178" s="1102"/>
      <c r="CE178" s="1102"/>
      <c r="CF178" s="1102"/>
      <c r="CG178" s="1102"/>
      <c r="CH178" s="1102"/>
      <c r="CI178" s="1102"/>
      <c r="CJ178" s="1102"/>
      <c r="CK178" s="1102"/>
      <c r="CL178" s="1102"/>
      <c r="CM178" s="1102"/>
      <c r="CN178" s="1102"/>
      <c r="CO178" s="1102"/>
      <c r="CP178" s="1102"/>
      <c r="CQ178" s="1102"/>
      <c r="CR178" s="1102"/>
      <c r="CS178" s="1102"/>
      <c r="CT178" s="1102"/>
      <c r="CU178" s="1103"/>
    </row>
    <row r="179" spans="1:99" ht="12.75">
      <c r="A179" s="1109" t="s">
        <v>894</v>
      </c>
      <c r="B179" s="1110"/>
      <c r="C179" s="1110"/>
      <c r="D179" s="1110"/>
      <c r="E179" s="1110"/>
      <c r="F179" s="1110"/>
      <c r="G179" s="1110"/>
      <c r="H179" s="1110"/>
      <c r="I179" s="1110"/>
      <c r="J179" s="1110"/>
      <c r="K179" s="1110"/>
      <c r="L179" s="1110"/>
      <c r="M179" s="1110"/>
      <c r="N179" s="1110"/>
      <c r="O179" s="1110"/>
      <c r="P179" s="1110"/>
      <c r="Q179" s="1110"/>
      <c r="R179" s="1110"/>
      <c r="S179" s="1110"/>
      <c r="T179" s="1110"/>
      <c r="U179" s="1110"/>
      <c r="V179" s="1110"/>
      <c r="W179" s="1110"/>
      <c r="X179" s="1110"/>
      <c r="Y179" s="1110"/>
      <c r="Z179" s="1110"/>
      <c r="AA179" s="1110"/>
      <c r="AB179" s="1110"/>
      <c r="AC179" s="1110"/>
      <c r="AD179" s="1110"/>
      <c r="AE179" s="1110"/>
      <c r="AF179" s="1110"/>
      <c r="AG179" s="1110"/>
      <c r="AH179" s="1111"/>
      <c r="AI179" s="999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1102"/>
      <c r="AW179" s="1102"/>
      <c r="AX179" s="1102"/>
      <c r="AY179" s="1102"/>
      <c r="AZ179" s="1102"/>
      <c r="BA179" s="1102"/>
      <c r="BB179" s="1102"/>
      <c r="BC179" s="1102"/>
      <c r="BD179" s="1102"/>
      <c r="BE179" s="1102"/>
      <c r="BF179" s="1102"/>
      <c r="BG179" s="1102"/>
      <c r="BH179" s="1102"/>
      <c r="BI179" s="1102"/>
      <c r="BJ179" s="1102"/>
      <c r="BK179" s="1102"/>
      <c r="BL179" s="1102"/>
      <c r="BM179" s="1102"/>
      <c r="BN179" s="1102"/>
      <c r="BO179" s="1102"/>
      <c r="BP179" s="1102"/>
      <c r="BQ179" s="1102"/>
      <c r="BR179" s="1102"/>
      <c r="BS179" s="1102"/>
      <c r="BT179" s="1102"/>
      <c r="BU179" s="1102"/>
      <c r="BV179" s="1102"/>
      <c r="BW179" s="1102"/>
      <c r="BX179" s="1102"/>
      <c r="BY179" s="1102"/>
      <c r="BZ179" s="1102"/>
      <c r="CA179" s="1102"/>
      <c r="CB179" s="1102"/>
      <c r="CC179" s="1102"/>
      <c r="CD179" s="1102"/>
      <c r="CE179" s="1102"/>
      <c r="CF179" s="1102"/>
      <c r="CG179" s="1102"/>
      <c r="CH179" s="1102"/>
      <c r="CI179" s="1102"/>
      <c r="CJ179" s="1102"/>
      <c r="CK179" s="1102"/>
      <c r="CL179" s="1102"/>
      <c r="CM179" s="1102"/>
      <c r="CN179" s="1102"/>
      <c r="CO179" s="1102"/>
      <c r="CP179" s="1102"/>
      <c r="CQ179" s="1102"/>
      <c r="CR179" s="1102"/>
      <c r="CS179" s="1102"/>
      <c r="CT179" s="1102"/>
      <c r="CU179" s="1103"/>
    </row>
    <row r="180" spans="1:99" ht="13.5">
      <c r="A180" s="1123" t="s">
        <v>934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99" t="s">
        <v>935</v>
      </c>
      <c r="AJ180" s="534"/>
      <c r="AK180" s="534"/>
      <c r="AL180" s="534"/>
      <c r="AM180" s="534"/>
      <c r="AN180" s="534"/>
      <c r="AO180" s="534"/>
      <c r="AP180" s="534"/>
      <c r="AQ180" s="534" t="s">
        <v>936</v>
      </c>
      <c r="AR180" s="534"/>
      <c r="AS180" s="534"/>
      <c r="AT180" s="534"/>
      <c r="AU180" s="534"/>
      <c r="AV180" s="1102"/>
      <c r="AW180" s="1102"/>
      <c r="AX180" s="1102"/>
      <c r="AY180" s="1102"/>
      <c r="AZ180" s="1102"/>
      <c r="BA180" s="1102"/>
      <c r="BB180" s="1102"/>
      <c r="BC180" s="1102"/>
      <c r="BD180" s="1102"/>
      <c r="BE180" s="1102"/>
      <c r="BF180" s="1102"/>
      <c r="BG180" s="1102"/>
      <c r="BH180" s="1102"/>
      <c r="BI180" s="1102"/>
      <c r="BJ180" s="1102"/>
      <c r="BK180" s="1102"/>
      <c r="BL180" s="1102"/>
      <c r="BM180" s="1102"/>
      <c r="BN180" s="1102"/>
      <c r="BO180" s="1102"/>
      <c r="BP180" s="1102"/>
      <c r="BQ180" s="1102"/>
      <c r="BR180" s="1102"/>
      <c r="BS180" s="1102"/>
      <c r="BT180" s="1102"/>
      <c r="BU180" s="1102"/>
      <c r="BV180" s="1102"/>
      <c r="BW180" s="1102"/>
      <c r="BX180" s="1102"/>
      <c r="BY180" s="1102"/>
      <c r="BZ180" s="1102"/>
      <c r="CA180" s="1102"/>
      <c r="CB180" s="1102"/>
      <c r="CC180" s="1102"/>
      <c r="CD180" s="1102"/>
      <c r="CE180" s="1102"/>
      <c r="CF180" s="1102"/>
      <c r="CG180" s="1102"/>
      <c r="CH180" s="1102"/>
      <c r="CI180" s="1102"/>
      <c r="CJ180" s="1102"/>
      <c r="CK180" s="1102"/>
      <c r="CL180" s="1102"/>
      <c r="CM180" s="1102"/>
      <c r="CN180" s="1102"/>
      <c r="CO180" s="1102"/>
      <c r="CP180" s="1102"/>
      <c r="CQ180" s="1102"/>
      <c r="CR180" s="1102"/>
      <c r="CS180" s="1102"/>
      <c r="CT180" s="1102"/>
      <c r="CU180" s="1103"/>
    </row>
    <row r="181" spans="1:99" ht="12.75">
      <c r="A181" s="1120" t="s">
        <v>394</v>
      </c>
      <c r="B181" s="1121"/>
      <c r="C181" s="1121"/>
      <c r="D181" s="1121"/>
      <c r="E181" s="1121"/>
      <c r="F181" s="1121"/>
      <c r="G181" s="1121"/>
      <c r="H181" s="1121"/>
      <c r="I181" s="1121"/>
      <c r="J181" s="1121"/>
      <c r="K181" s="1121"/>
      <c r="L181" s="1121"/>
      <c r="M181" s="1121"/>
      <c r="N181" s="1121"/>
      <c r="O181" s="1121"/>
      <c r="P181" s="1121"/>
      <c r="Q181" s="1121"/>
      <c r="R181" s="1121"/>
      <c r="S181" s="1121"/>
      <c r="T181" s="1121"/>
      <c r="U181" s="1121"/>
      <c r="V181" s="1121"/>
      <c r="W181" s="1121"/>
      <c r="X181" s="1121"/>
      <c r="Y181" s="1121"/>
      <c r="Z181" s="1121"/>
      <c r="AA181" s="1121"/>
      <c r="AB181" s="1121"/>
      <c r="AC181" s="1121"/>
      <c r="AD181" s="1121"/>
      <c r="AE181" s="1121"/>
      <c r="AF181" s="1121"/>
      <c r="AG181" s="1121"/>
      <c r="AH181" s="1122"/>
      <c r="AI181" s="999"/>
      <c r="AJ181" s="534"/>
      <c r="AK181" s="534"/>
      <c r="AL181" s="534"/>
      <c r="AM181" s="534"/>
      <c r="AN181" s="534"/>
      <c r="AO181" s="534"/>
      <c r="AP181" s="534"/>
      <c r="AQ181" s="534" t="s">
        <v>937</v>
      </c>
      <c r="AR181" s="534"/>
      <c r="AS181" s="534"/>
      <c r="AT181" s="534"/>
      <c r="AU181" s="534"/>
      <c r="AV181" s="1102"/>
      <c r="AW181" s="1102"/>
      <c r="AX181" s="1102"/>
      <c r="AY181" s="1102"/>
      <c r="AZ181" s="1102"/>
      <c r="BA181" s="1102"/>
      <c r="BB181" s="1102"/>
      <c r="BC181" s="1102"/>
      <c r="BD181" s="1102"/>
      <c r="BE181" s="1102"/>
      <c r="BF181" s="1102"/>
      <c r="BG181" s="1102"/>
      <c r="BH181" s="1102"/>
      <c r="BI181" s="1102"/>
      <c r="BJ181" s="1102"/>
      <c r="BK181" s="1102"/>
      <c r="BL181" s="1102"/>
      <c r="BM181" s="1102"/>
      <c r="BN181" s="1102"/>
      <c r="BO181" s="1102"/>
      <c r="BP181" s="1102"/>
      <c r="BQ181" s="1102"/>
      <c r="BR181" s="1102"/>
      <c r="BS181" s="1102"/>
      <c r="BT181" s="1102"/>
      <c r="BU181" s="1102"/>
      <c r="BV181" s="1102"/>
      <c r="BW181" s="1102"/>
      <c r="BX181" s="1102"/>
      <c r="BY181" s="1102"/>
      <c r="BZ181" s="1102"/>
      <c r="CA181" s="1102"/>
      <c r="CB181" s="1102"/>
      <c r="CC181" s="1102"/>
      <c r="CD181" s="1102"/>
      <c r="CE181" s="1102"/>
      <c r="CF181" s="1102"/>
      <c r="CG181" s="1102"/>
      <c r="CH181" s="1102"/>
      <c r="CI181" s="1102"/>
      <c r="CJ181" s="1102"/>
      <c r="CK181" s="1102"/>
      <c r="CL181" s="1102"/>
      <c r="CM181" s="1102"/>
      <c r="CN181" s="1102"/>
      <c r="CO181" s="1102"/>
      <c r="CP181" s="1102"/>
      <c r="CQ181" s="1102"/>
      <c r="CR181" s="1102"/>
      <c r="CS181" s="1102"/>
      <c r="CT181" s="1102"/>
      <c r="CU181" s="1103"/>
    </row>
    <row r="182" spans="1:99" ht="12.75">
      <c r="A182" s="1117" t="s">
        <v>886</v>
      </c>
      <c r="B182" s="1118"/>
      <c r="C182" s="1118"/>
      <c r="D182" s="1118"/>
      <c r="E182" s="1118"/>
      <c r="F182" s="1118"/>
      <c r="G182" s="1118"/>
      <c r="H182" s="1118"/>
      <c r="I182" s="1118"/>
      <c r="J182" s="1118"/>
      <c r="K182" s="1118"/>
      <c r="L182" s="1118"/>
      <c r="M182" s="1118"/>
      <c r="N182" s="1118"/>
      <c r="O182" s="1118"/>
      <c r="P182" s="1118"/>
      <c r="Q182" s="1118"/>
      <c r="R182" s="1118"/>
      <c r="S182" s="1118"/>
      <c r="T182" s="1118"/>
      <c r="U182" s="1118"/>
      <c r="V182" s="1118"/>
      <c r="W182" s="1118"/>
      <c r="X182" s="1118"/>
      <c r="Y182" s="1118"/>
      <c r="Z182" s="1118"/>
      <c r="AA182" s="1118"/>
      <c r="AB182" s="1118"/>
      <c r="AC182" s="1118"/>
      <c r="AD182" s="1118"/>
      <c r="AE182" s="1118"/>
      <c r="AF182" s="1118"/>
      <c r="AG182" s="1118"/>
      <c r="AH182" s="1119"/>
      <c r="AI182" s="999"/>
      <c r="AJ182" s="534"/>
      <c r="AK182" s="534"/>
      <c r="AL182" s="534"/>
      <c r="AM182" s="534"/>
      <c r="AN182" s="534"/>
      <c r="AO182" s="534"/>
      <c r="AP182" s="534"/>
      <c r="AQ182" s="534"/>
      <c r="AR182" s="534"/>
      <c r="AS182" s="534"/>
      <c r="AT182" s="534"/>
      <c r="AU182" s="534"/>
      <c r="AV182" s="1102"/>
      <c r="AW182" s="1102"/>
      <c r="AX182" s="1102"/>
      <c r="AY182" s="1102"/>
      <c r="AZ182" s="1102"/>
      <c r="BA182" s="1102"/>
      <c r="BB182" s="1102"/>
      <c r="BC182" s="1102"/>
      <c r="BD182" s="1102"/>
      <c r="BE182" s="1102"/>
      <c r="BF182" s="1102"/>
      <c r="BG182" s="1102"/>
      <c r="BH182" s="1102"/>
      <c r="BI182" s="1102"/>
      <c r="BJ182" s="1102"/>
      <c r="BK182" s="1102"/>
      <c r="BL182" s="1102"/>
      <c r="BM182" s="1102"/>
      <c r="BN182" s="1102"/>
      <c r="BO182" s="1102"/>
      <c r="BP182" s="1102"/>
      <c r="BQ182" s="1102"/>
      <c r="BR182" s="1102"/>
      <c r="BS182" s="1102"/>
      <c r="BT182" s="1102"/>
      <c r="BU182" s="1102"/>
      <c r="BV182" s="1102"/>
      <c r="BW182" s="1102"/>
      <c r="BX182" s="1102"/>
      <c r="BY182" s="1102"/>
      <c r="BZ182" s="1102"/>
      <c r="CA182" s="1102"/>
      <c r="CB182" s="1102"/>
      <c r="CC182" s="1102"/>
      <c r="CD182" s="1102"/>
      <c r="CE182" s="1102"/>
      <c r="CF182" s="1102"/>
      <c r="CG182" s="1102"/>
      <c r="CH182" s="1102"/>
      <c r="CI182" s="1102"/>
      <c r="CJ182" s="1102"/>
      <c r="CK182" s="1102"/>
      <c r="CL182" s="1102"/>
      <c r="CM182" s="1102"/>
      <c r="CN182" s="1102"/>
      <c r="CO182" s="1102"/>
      <c r="CP182" s="1102"/>
      <c r="CQ182" s="1102"/>
      <c r="CR182" s="1102"/>
      <c r="CS182" s="1102"/>
      <c r="CT182" s="1102"/>
      <c r="CU182" s="1103"/>
    </row>
    <row r="183" spans="1:99" ht="12.75">
      <c r="A183" s="1104" t="s">
        <v>829</v>
      </c>
      <c r="B183" s="1105"/>
      <c r="C183" s="1105"/>
      <c r="D183" s="1105"/>
      <c r="E183" s="1105"/>
      <c r="F183" s="1105"/>
      <c r="G183" s="1105"/>
      <c r="H183" s="1105"/>
      <c r="I183" s="1105"/>
      <c r="J183" s="1105"/>
      <c r="K183" s="1105"/>
      <c r="L183" s="1105"/>
      <c r="M183" s="1105"/>
      <c r="N183" s="1105"/>
      <c r="O183" s="1105"/>
      <c r="P183" s="1105"/>
      <c r="Q183" s="1105"/>
      <c r="R183" s="1105"/>
      <c r="S183" s="1105"/>
      <c r="T183" s="1105"/>
      <c r="U183" s="1105"/>
      <c r="V183" s="1105"/>
      <c r="W183" s="1105"/>
      <c r="X183" s="1105"/>
      <c r="Y183" s="1105"/>
      <c r="Z183" s="1105"/>
      <c r="AA183" s="1105"/>
      <c r="AB183" s="1105"/>
      <c r="AC183" s="1105"/>
      <c r="AD183" s="1105"/>
      <c r="AE183" s="1105"/>
      <c r="AF183" s="1105"/>
      <c r="AG183" s="1105"/>
      <c r="AH183" s="1106"/>
      <c r="AI183" s="999"/>
      <c r="AJ183" s="534"/>
      <c r="AK183" s="534"/>
      <c r="AL183" s="534"/>
      <c r="AM183" s="534"/>
      <c r="AN183" s="534"/>
      <c r="AO183" s="534"/>
      <c r="AP183" s="534"/>
      <c r="AQ183" s="534" t="s">
        <v>938</v>
      </c>
      <c r="AR183" s="534"/>
      <c r="AS183" s="534"/>
      <c r="AT183" s="534"/>
      <c r="AU183" s="534"/>
      <c r="AV183" s="1102"/>
      <c r="AW183" s="1102"/>
      <c r="AX183" s="1102"/>
      <c r="AY183" s="1102"/>
      <c r="AZ183" s="1102"/>
      <c r="BA183" s="1102"/>
      <c r="BB183" s="1102"/>
      <c r="BC183" s="1102"/>
      <c r="BD183" s="1102"/>
      <c r="BE183" s="1102"/>
      <c r="BF183" s="1102"/>
      <c r="BG183" s="1102"/>
      <c r="BH183" s="1102"/>
      <c r="BI183" s="1102"/>
      <c r="BJ183" s="1102"/>
      <c r="BK183" s="1102"/>
      <c r="BL183" s="1102"/>
      <c r="BM183" s="1102"/>
      <c r="BN183" s="1102"/>
      <c r="BO183" s="1102"/>
      <c r="BP183" s="1102"/>
      <c r="BQ183" s="1102"/>
      <c r="BR183" s="1102"/>
      <c r="BS183" s="1102"/>
      <c r="BT183" s="1102"/>
      <c r="BU183" s="1102"/>
      <c r="BV183" s="1102"/>
      <c r="BW183" s="1102"/>
      <c r="BX183" s="1102"/>
      <c r="BY183" s="1102"/>
      <c r="BZ183" s="1102"/>
      <c r="CA183" s="1102"/>
      <c r="CB183" s="1102"/>
      <c r="CC183" s="1102"/>
      <c r="CD183" s="1102"/>
      <c r="CE183" s="1102"/>
      <c r="CF183" s="1102"/>
      <c r="CG183" s="1102"/>
      <c r="CH183" s="1102"/>
      <c r="CI183" s="1102"/>
      <c r="CJ183" s="1102"/>
      <c r="CK183" s="1102"/>
      <c r="CL183" s="1102"/>
      <c r="CM183" s="1102"/>
      <c r="CN183" s="1102"/>
      <c r="CO183" s="1102"/>
      <c r="CP183" s="1102"/>
      <c r="CQ183" s="1102"/>
      <c r="CR183" s="1102"/>
      <c r="CS183" s="1102"/>
      <c r="CT183" s="1102"/>
      <c r="CU183" s="1103"/>
    </row>
    <row r="184" spans="1:99" ht="12.75">
      <c r="A184" s="1109" t="s">
        <v>830</v>
      </c>
      <c r="B184" s="1110"/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10"/>
      <c r="M184" s="1110"/>
      <c r="N184" s="1110"/>
      <c r="O184" s="1110"/>
      <c r="P184" s="1110"/>
      <c r="Q184" s="1110"/>
      <c r="R184" s="1110"/>
      <c r="S184" s="1110"/>
      <c r="T184" s="1110"/>
      <c r="U184" s="1110"/>
      <c r="V184" s="1110"/>
      <c r="W184" s="1110"/>
      <c r="X184" s="1110"/>
      <c r="Y184" s="1110"/>
      <c r="Z184" s="1110"/>
      <c r="AA184" s="1110"/>
      <c r="AB184" s="1110"/>
      <c r="AC184" s="1110"/>
      <c r="AD184" s="1110"/>
      <c r="AE184" s="1110"/>
      <c r="AF184" s="1110"/>
      <c r="AG184" s="1110"/>
      <c r="AH184" s="1111"/>
      <c r="AI184" s="999"/>
      <c r="AJ184" s="534"/>
      <c r="AK184" s="534"/>
      <c r="AL184" s="534"/>
      <c r="AM184" s="534"/>
      <c r="AN184" s="534"/>
      <c r="AO184" s="534"/>
      <c r="AP184" s="534"/>
      <c r="AQ184" s="534"/>
      <c r="AR184" s="534"/>
      <c r="AS184" s="534"/>
      <c r="AT184" s="534"/>
      <c r="AU184" s="534"/>
      <c r="AV184" s="1102"/>
      <c r="AW184" s="1102"/>
      <c r="AX184" s="1102"/>
      <c r="AY184" s="1102"/>
      <c r="AZ184" s="1102"/>
      <c r="BA184" s="1102"/>
      <c r="BB184" s="1102"/>
      <c r="BC184" s="1102"/>
      <c r="BD184" s="1102"/>
      <c r="BE184" s="1102"/>
      <c r="BF184" s="1102"/>
      <c r="BG184" s="1102"/>
      <c r="BH184" s="1102"/>
      <c r="BI184" s="1102"/>
      <c r="BJ184" s="1102"/>
      <c r="BK184" s="1102"/>
      <c r="BL184" s="1102"/>
      <c r="BM184" s="1102"/>
      <c r="BN184" s="1102"/>
      <c r="BO184" s="1102"/>
      <c r="BP184" s="1102"/>
      <c r="BQ184" s="1102"/>
      <c r="BR184" s="1102"/>
      <c r="BS184" s="1102"/>
      <c r="BT184" s="1102"/>
      <c r="BU184" s="1102"/>
      <c r="BV184" s="1102"/>
      <c r="BW184" s="1102"/>
      <c r="BX184" s="1102"/>
      <c r="BY184" s="1102"/>
      <c r="BZ184" s="1102"/>
      <c r="CA184" s="1102"/>
      <c r="CB184" s="1102"/>
      <c r="CC184" s="1102"/>
      <c r="CD184" s="1102"/>
      <c r="CE184" s="1102"/>
      <c r="CF184" s="1102"/>
      <c r="CG184" s="1102"/>
      <c r="CH184" s="1102"/>
      <c r="CI184" s="1102"/>
      <c r="CJ184" s="1102"/>
      <c r="CK184" s="1102"/>
      <c r="CL184" s="1102"/>
      <c r="CM184" s="1102"/>
      <c r="CN184" s="1102"/>
      <c r="CO184" s="1102"/>
      <c r="CP184" s="1102"/>
      <c r="CQ184" s="1102"/>
      <c r="CR184" s="1102"/>
      <c r="CS184" s="1102"/>
      <c r="CT184" s="1102"/>
      <c r="CU184" s="1103"/>
    </row>
    <row r="185" spans="1:99" ht="12.75">
      <c r="A185" s="1115" t="s">
        <v>831</v>
      </c>
      <c r="B185" s="1115"/>
      <c r="C185" s="1115"/>
      <c r="D185" s="1115"/>
      <c r="E185" s="1115"/>
      <c r="F185" s="1115"/>
      <c r="G185" s="1115"/>
      <c r="H185" s="1115"/>
      <c r="I185" s="1115"/>
      <c r="J185" s="1115"/>
      <c r="K185" s="1115"/>
      <c r="L185" s="1115"/>
      <c r="M185" s="1115"/>
      <c r="N185" s="1115"/>
      <c r="O185" s="1115"/>
      <c r="P185" s="1115"/>
      <c r="Q185" s="1115"/>
      <c r="R185" s="1115"/>
      <c r="S185" s="1115"/>
      <c r="T185" s="1115"/>
      <c r="U185" s="1115"/>
      <c r="V185" s="1115"/>
      <c r="W185" s="1115"/>
      <c r="X185" s="1115"/>
      <c r="Y185" s="1115"/>
      <c r="Z185" s="1115"/>
      <c r="AA185" s="1115"/>
      <c r="AB185" s="1115"/>
      <c r="AC185" s="1115"/>
      <c r="AD185" s="1115"/>
      <c r="AE185" s="1115"/>
      <c r="AF185" s="1115"/>
      <c r="AG185" s="1115"/>
      <c r="AH185" s="1116"/>
      <c r="AI185" s="999"/>
      <c r="AJ185" s="534"/>
      <c r="AK185" s="534"/>
      <c r="AL185" s="534"/>
      <c r="AM185" s="534"/>
      <c r="AN185" s="534"/>
      <c r="AO185" s="534"/>
      <c r="AP185" s="534"/>
      <c r="AQ185" s="534" t="s">
        <v>939</v>
      </c>
      <c r="AR185" s="534"/>
      <c r="AS185" s="534"/>
      <c r="AT185" s="534"/>
      <c r="AU185" s="534"/>
      <c r="AV185" s="1102"/>
      <c r="AW185" s="1102"/>
      <c r="AX185" s="1102"/>
      <c r="AY185" s="1102"/>
      <c r="AZ185" s="1102"/>
      <c r="BA185" s="1102"/>
      <c r="BB185" s="1102"/>
      <c r="BC185" s="1102"/>
      <c r="BD185" s="1102"/>
      <c r="BE185" s="1102"/>
      <c r="BF185" s="1102"/>
      <c r="BG185" s="1102"/>
      <c r="BH185" s="1102"/>
      <c r="BI185" s="1102"/>
      <c r="BJ185" s="1102"/>
      <c r="BK185" s="1102"/>
      <c r="BL185" s="1102"/>
      <c r="BM185" s="1102"/>
      <c r="BN185" s="1102"/>
      <c r="BO185" s="1102"/>
      <c r="BP185" s="1102"/>
      <c r="BQ185" s="1102"/>
      <c r="BR185" s="1102"/>
      <c r="BS185" s="1102"/>
      <c r="BT185" s="1102"/>
      <c r="BU185" s="1102"/>
      <c r="BV185" s="1102"/>
      <c r="BW185" s="1102"/>
      <c r="BX185" s="1102"/>
      <c r="BY185" s="1102"/>
      <c r="BZ185" s="1102"/>
      <c r="CA185" s="1102"/>
      <c r="CB185" s="1102"/>
      <c r="CC185" s="1102"/>
      <c r="CD185" s="1102"/>
      <c r="CE185" s="1102"/>
      <c r="CF185" s="1102"/>
      <c r="CG185" s="1102"/>
      <c r="CH185" s="1102"/>
      <c r="CI185" s="1102"/>
      <c r="CJ185" s="1102"/>
      <c r="CK185" s="1102"/>
      <c r="CL185" s="1102"/>
      <c r="CM185" s="1102"/>
      <c r="CN185" s="1102"/>
      <c r="CO185" s="1102"/>
      <c r="CP185" s="1102"/>
      <c r="CQ185" s="1102"/>
      <c r="CR185" s="1102"/>
      <c r="CS185" s="1102"/>
      <c r="CT185" s="1102"/>
      <c r="CU185" s="1103"/>
    </row>
    <row r="186" spans="1:99" ht="12.75">
      <c r="A186" s="1112" t="s">
        <v>941</v>
      </c>
      <c r="B186" s="1113"/>
      <c r="C186" s="1113"/>
      <c r="D186" s="1113"/>
      <c r="E186" s="1113"/>
      <c r="F186" s="1113"/>
      <c r="G186" s="1113"/>
      <c r="H186" s="1113"/>
      <c r="I186" s="1113"/>
      <c r="J186" s="1113"/>
      <c r="K186" s="1113"/>
      <c r="L186" s="1113"/>
      <c r="M186" s="1113"/>
      <c r="N186" s="1113"/>
      <c r="O186" s="1113"/>
      <c r="P186" s="1113"/>
      <c r="Q186" s="1113"/>
      <c r="R186" s="1113"/>
      <c r="S186" s="1113"/>
      <c r="T186" s="1113"/>
      <c r="U186" s="1113"/>
      <c r="V186" s="1113"/>
      <c r="W186" s="1113"/>
      <c r="X186" s="1113"/>
      <c r="Y186" s="1113"/>
      <c r="Z186" s="1113"/>
      <c r="AA186" s="1113"/>
      <c r="AB186" s="1113"/>
      <c r="AC186" s="1113"/>
      <c r="AD186" s="1113"/>
      <c r="AE186" s="1113"/>
      <c r="AF186" s="1113"/>
      <c r="AG186" s="1113"/>
      <c r="AH186" s="1114"/>
      <c r="AI186" s="999"/>
      <c r="AJ186" s="534"/>
      <c r="AK186" s="534"/>
      <c r="AL186" s="534"/>
      <c r="AM186" s="534"/>
      <c r="AN186" s="534"/>
      <c r="AO186" s="534"/>
      <c r="AP186" s="534"/>
      <c r="AQ186" s="534" t="s">
        <v>940</v>
      </c>
      <c r="AR186" s="534"/>
      <c r="AS186" s="534"/>
      <c r="AT186" s="534"/>
      <c r="AU186" s="534"/>
      <c r="AV186" s="1102"/>
      <c r="AW186" s="1102"/>
      <c r="AX186" s="1102"/>
      <c r="AY186" s="1102"/>
      <c r="AZ186" s="1102"/>
      <c r="BA186" s="1102"/>
      <c r="BB186" s="1102"/>
      <c r="BC186" s="1102"/>
      <c r="BD186" s="1102"/>
      <c r="BE186" s="1102"/>
      <c r="BF186" s="1102"/>
      <c r="BG186" s="1102"/>
      <c r="BH186" s="1102"/>
      <c r="BI186" s="1102"/>
      <c r="BJ186" s="1102"/>
      <c r="BK186" s="1102"/>
      <c r="BL186" s="1102"/>
      <c r="BM186" s="1102"/>
      <c r="BN186" s="1102"/>
      <c r="BO186" s="1102"/>
      <c r="BP186" s="1102"/>
      <c r="BQ186" s="1102"/>
      <c r="BR186" s="1102"/>
      <c r="BS186" s="1102"/>
      <c r="BT186" s="1102"/>
      <c r="BU186" s="1102"/>
      <c r="BV186" s="1102"/>
      <c r="BW186" s="1102"/>
      <c r="BX186" s="1102"/>
      <c r="BY186" s="1102"/>
      <c r="BZ186" s="1102"/>
      <c r="CA186" s="1102"/>
      <c r="CB186" s="1102"/>
      <c r="CC186" s="1102"/>
      <c r="CD186" s="1102"/>
      <c r="CE186" s="1102"/>
      <c r="CF186" s="1102"/>
      <c r="CG186" s="1102"/>
      <c r="CH186" s="1102"/>
      <c r="CI186" s="1102"/>
      <c r="CJ186" s="1102"/>
      <c r="CK186" s="1102"/>
      <c r="CL186" s="1102"/>
      <c r="CM186" s="1102"/>
      <c r="CN186" s="1102"/>
      <c r="CO186" s="1102"/>
      <c r="CP186" s="1102"/>
      <c r="CQ186" s="1102"/>
      <c r="CR186" s="1102"/>
      <c r="CS186" s="1102"/>
      <c r="CT186" s="1102"/>
      <c r="CU186" s="1103"/>
    </row>
    <row r="187" spans="1:99" ht="12.75">
      <c r="A187" s="1104" t="s">
        <v>829</v>
      </c>
      <c r="B187" s="1105"/>
      <c r="C187" s="1105"/>
      <c r="D187" s="1105"/>
      <c r="E187" s="1105"/>
      <c r="F187" s="1105"/>
      <c r="G187" s="1105"/>
      <c r="H187" s="1105"/>
      <c r="I187" s="1105"/>
      <c r="J187" s="1105"/>
      <c r="K187" s="1105"/>
      <c r="L187" s="1105"/>
      <c r="M187" s="1105"/>
      <c r="N187" s="1105"/>
      <c r="O187" s="1105"/>
      <c r="P187" s="1105"/>
      <c r="Q187" s="1105"/>
      <c r="R187" s="1105"/>
      <c r="S187" s="1105"/>
      <c r="T187" s="1105"/>
      <c r="U187" s="1105"/>
      <c r="V187" s="1105"/>
      <c r="W187" s="1105"/>
      <c r="X187" s="1105"/>
      <c r="Y187" s="1105"/>
      <c r="Z187" s="1105"/>
      <c r="AA187" s="1105"/>
      <c r="AB187" s="1105"/>
      <c r="AC187" s="1105"/>
      <c r="AD187" s="1105"/>
      <c r="AE187" s="1105"/>
      <c r="AF187" s="1105"/>
      <c r="AG187" s="1105"/>
      <c r="AH187" s="1106"/>
      <c r="AI187" s="999"/>
      <c r="AJ187" s="534"/>
      <c r="AK187" s="534"/>
      <c r="AL187" s="534"/>
      <c r="AM187" s="534"/>
      <c r="AN187" s="534"/>
      <c r="AO187" s="534"/>
      <c r="AP187" s="534"/>
      <c r="AQ187" s="534" t="s">
        <v>942</v>
      </c>
      <c r="AR187" s="534"/>
      <c r="AS187" s="534"/>
      <c r="AT187" s="534"/>
      <c r="AU187" s="534"/>
      <c r="AV187" s="1102"/>
      <c r="AW187" s="1102"/>
      <c r="AX187" s="1102"/>
      <c r="AY187" s="1102"/>
      <c r="AZ187" s="1102"/>
      <c r="BA187" s="1102"/>
      <c r="BB187" s="1102"/>
      <c r="BC187" s="1102"/>
      <c r="BD187" s="1102"/>
      <c r="BE187" s="1102"/>
      <c r="BF187" s="1102"/>
      <c r="BG187" s="1102"/>
      <c r="BH187" s="1102"/>
      <c r="BI187" s="1102"/>
      <c r="BJ187" s="1102"/>
      <c r="BK187" s="1102"/>
      <c r="BL187" s="1102"/>
      <c r="BM187" s="1102"/>
      <c r="BN187" s="1102"/>
      <c r="BO187" s="1102"/>
      <c r="BP187" s="1102"/>
      <c r="BQ187" s="1102"/>
      <c r="BR187" s="1102"/>
      <c r="BS187" s="1102"/>
      <c r="BT187" s="1102"/>
      <c r="BU187" s="1102"/>
      <c r="BV187" s="1102"/>
      <c r="BW187" s="1102"/>
      <c r="BX187" s="1102"/>
      <c r="BY187" s="1102"/>
      <c r="BZ187" s="1102"/>
      <c r="CA187" s="1102"/>
      <c r="CB187" s="1102"/>
      <c r="CC187" s="1102"/>
      <c r="CD187" s="1102"/>
      <c r="CE187" s="1102"/>
      <c r="CF187" s="1102"/>
      <c r="CG187" s="1102"/>
      <c r="CH187" s="1102"/>
      <c r="CI187" s="1102"/>
      <c r="CJ187" s="1102"/>
      <c r="CK187" s="1102"/>
      <c r="CL187" s="1102"/>
      <c r="CM187" s="1102"/>
      <c r="CN187" s="1102"/>
      <c r="CO187" s="1102"/>
      <c r="CP187" s="1102"/>
      <c r="CQ187" s="1102"/>
      <c r="CR187" s="1102"/>
      <c r="CS187" s="1102"/>
      <c r="CT187" s="1102"/>
      <c r="CU187" s="1103"/>
    </row>
    <row r="188" spans="1:99" ht="12.75">
      <c r="A188" s="1109" t="s">
        <v>894</v>
      </c>
      <c r="B188" s="1110"/>
      <c r="C188" s="1110"/>
      <c r="D188" s="1110"/>
      <c r="E188" s="1110"/>
      <c r="F188" s="1110"/>
      <c r="G188" s="1110"/>
      <c r="H188" s="1110"/>
      <c r="I188" s="1110"/>
      <c r="J188" s="1110"/>
      <c r="K188" s="1110"/>
      <c r="L188" s="1110"/>
      <c r="M188" s="1110"/>
      <c r="N188" s="1110"/>
      <c r="O188" s="1110"/>
      <c r="P188" s="1110"/>
      <c r="Q188" s="1110"/>
      <c r="R188" s="1110"/>
      <c r="S188" s="1110"/>
      <c r="T188" s="1110"/>
      <c r="U188" s="1110"/>
      <c r="V188" s="1110"/>
      <c r="W188" s="1110"/>
      <c r="X188" s="1110"/>
      <c r="Y188" s="1110"/>
      <c r="Z188" s="1110"/>
      <c r="AA188" s="1110"/>
      <c r="AB188" s="1110"/>
      <c r="AC188" s="1110"/>
      <c r="AD188" s="1110"/>
      <c r="AE188" s="1110"/>
      <c r="AF188" s="1110"/>
      <c r="AG188" s="1110"/>
      <c r="AH188" s="1111"/>
      <c r="AI188" s="999"/>
      <c r="AJ188" s="534"/>
      <c r="AK188" s="534"/>
      <c r="AL188" s="534"/>
      <c r="AM188" s="534"/>
      <c r="AN188" s="534"/>
      <c r="AO188" s="534"/>
      <c r="AP188" s="534"/>
      <c r="AQ188" s="534"/>
      <c r="AR188" s="534"/>
      <c r="AS188" s="534"/>
      <c r="AT188" s="534"/>
      <c r="AU188" s="534"/>
      <c r="AV188" s="1102"/>
      <c r="AW188" s="1102"/>
      <c r="AX188" s="1102"/>
      <c r="AY188" s="1102"/>
      <c r="AZ188" s="1102"/>
      <c r="BA188" s="1102"/>
      <c r="BB188" s="1102"/>
      <c r="BC188" s="1102"/>
      <c r="BD188" s="1102"/>
      <c r="BE188" s="1102"/>
      <c r="BF188" s="1102"/>
      <c r="BG188" s="1102"/>
      <c r="BH188" s="1102"/>
      <c r="BI188" s="1102"/>
      <c r="BJ188" s="1102"/>
      <c r="BK188" s="1102"/>
      <c r="BL188" s="1102"/>
      <c r="BM188" s="1102"/>
      <c r="BN188" s="1102"/>
      <c r="BO188" s="1102"/>
      <c r="BP188" s="1102"/>
      <c r="BQ188" s="1102"/>
      <c r="BR188" s="1102"/>
      <c r="BS188" s="1102"/>
      <c r="BT188" s="1102"/>
      <c r="BU188" s="1102"/>
      <c r="BV188" s="1102"/>
      <c r="BW188" s="1102"/>
      <c r="BX188" s="1102"/>
      <c r="BY188" s="1102"/>
      <c r="BZ188" s="1102"/>
      <c r="CA188" s="1102"/>
      <c r="CB188" s="1102"/>
      <c r="CC188" s="1102"/>
      <c r="CD188" s="1102"/>
      <c r="CE188" s="1102"/>
      <c r="CF188" s="1102"/>
      <c r="CG188" s="1102"/>
      <c r="CH188" s="1102"/>
      <c r="CI188" s="1102"/>
      <c r="CJ188" s="1102"/>
      <c r="CK188" s="1102"/>
      <c r="CL188" s="1102"/>
      <c r="CM188" s="1102"/>
      <c r="CN188" s="1102"/>
      <c r="CO188" s="1102"/>
      <c r="CP188" s="1102"/>
      <c r="CQ188" s="1102"/>
      <c r="CR188" s="1102"/>
      <c r="CS188" s="1102"/>
      <c r="CT188" s="1102"/>
      <c r="CU188" s="1103"/>
    </row>
    <row r="189" spans="1:99" ht="12.75">
      <c r="A189" s="1112" t="s">
        <v>892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4"/>
      <c r="AI189" s="999"/>
      <c r="AJ189" s="534"/>
      <c r="AK189" s="534"/>
      <c r="AL189" s="534"/>
      <c r="AM189" s="534"/>
      <c r="AN189" s="534"/>
      <c r="AO189" s="534"/>
      <c r="AP189" s="534"/>
      <c r="AQ189" s="534" t="s">
        <v>943</v>
      </c>
      <c r="AR189" s="534"/>
      <c r="AS189" s="534"/>
      <c r="AT189" s="534"/>
      <c r="AU189" s="534"/>
      <c r="AV189" s="1102"/>
      <c r="AW189" s="1102"/>
      <c r="AX189" s="1102"/>
      <c r="AY189" s="1102"/>
      <c r="AZ189" s="1102"/>
      <c r="BA189" s="1102"/>
      <c r="BB189" s="1102"/>
      <c r="BC189" s="1102"/>
      <c r="BD189" s="1102"/>
      <c r="BE189" s="1102"/>
      <c r="BF189" s="1102"/>
      <c r="BG189" s="1102"/>
      <c r="BH189" s="1102"/>
      <c r="BI189" s="1102"/>
      <c r="BJ189" s="1102"/>
      <c r="BK189" s="1102"/>
      <c r="BL189" s="1102"/>
      <c r="BM189" s="1102"/>
      <c r="BN189" s="1102"/>
      <c r="BO189" s="1102"/>
      <c r="BP189" s="1102"/>
      <c r="BQ189" s="1102"/>
      <c r="BR189" s="1102"/>
      <c r="BS189" s="1102"/>
      <c r="BT189" s="1102"/>
      <c r="BU189" s="1102"/>
      <c r="BV189" s="1102"/>
      <c r="BW189" s="1102"/>
      <c r="BX189" s="1102"/>
      <c r="BY189" s="1102"/>
      <c r="BZ189" s="1102"/>
      <c r="CA189" s="1102"/>
      <c r="CB189" s="1102"/>
      <c r="CC189" s="1102"/>
      <c r="CD189" s="1102"/>
      <c r="CE189" s="1102"/>
      <c r="CF189" s="1102"/>
      <c r="CG189" s="1102"/>
      <c r="CH189" s="1102"/>
      <c r="CI189" s="1102"/>
      <c r="CJ189" s="1102"/>
      <c r="CK189" s="1102"/>
      <c r="CL189" s="1102"/>
      <c r="CM189" s="1102"/>
      <c r="CN189" s="1102"/>
      <c r="CO189" s="1102"/>
      <c r="CP189" s="1102"/>
      <c r="CQ189" s="1102"/>
      <c r="CR189" s="1102"/>
      <c r="CS189" s="1102"/>
      <c r="CT189" s="1102"/>
      <c r="CU189" s="1103"/>
    </row>
    <row r="190" spans="1:99" ht="12.75">
      <c r="A190" s="1104" t="s">
        <v>829</v>
      </c>
      <c r="B190" s="1105"/>
      <c r="C190" s="1105"/>
      <c r="D190" s="1105"/>
      <c r="E190" s="1105"/>
      <c r="F190" s="1105"/>
      <c r="G190" s="1105"/>
      <c r="H190" s="1105"/>
      <c r="I190" s="1105"/>
      <c r="J190" s="1105"/>
      <c r="K190" s="1105"/>
      <c r="L190" s="1105"/>
      <c r="M190" s="1105"/>
      <c r="N190" s="1105"/>
      <c r="O190" s="1105"/>
      <c r="P190" s="1105"/>
      <c r="Q190" s="1105"/>
      <c r="R190" s="1105"/>
      <c r="S190" s="1105"/>
      <c r="T190" s="1105"/>
      <c r="U190" s="1105"/>
      <c r="V190" s="1105"/>
      <c r="W190" s="1105"/>
      <c r="X190" s="1105"/>
      <c r="Y190" s="1105"/>
      <c r="Z190" s="1105"/>
      <c r="AA190" s="1105"/>
      <c r="AB190" s="1105"/>
      <c r="AC190" s="1105"/>
      <c r="AD190" s="1105"/>
      <c r="AE190" s="1105"/>
      <c r="AF190" s="1105"/>
      <c r="AG190" s="1105"/>
      <c r="AH190" s="1106"/>
      <c r="AI190" s="999"/>
      <c r="AJ190" s="534"/>
      <c r="AK190" s="534"/>
      <c r="AL190" s="534"/>
      <c r="AM190" s="534"/>
      <c r="AN190" s="534"/>
      <c r="AO190" s="534"/>
      <c r="AP190" s="534"/>
      <c r="AQ190" s="534" t="s">
        <v>944</v>
      </c>
      <c r="AR190" s="534"/>
      <c r="AS190" s="534"/>
      <c r="AT190" s="534"/>
      <c r="AU190" s="534"/>
      <c r="AV190" s="1102"/>
      <c r="AW190" s="1102"/>
      <c r="AX190" s="1102"/>
      <c r="AY190" s="1102"/>
      <c r="AZ190" s="1102"/>
      <c r="BA190" s="1102"/>
      <c r="BB190" s="1102"/>
      <c r="BC190" s="1102"/>
      <c r="BD190" s="1102"/>
      <c r="BE190" s="1102"/>
      <c r="BF190" s="1102"/>
      <c r="BG190" s="1102"/>
      <c r="BH190" s="1102"/>
      <c r="BI190" s="1102"/>
      <c r="BJ190" s="1102"/>
      <c r="BK190" s="1102"/>
      <c r="BL190" s="1102"/>
      <c r="BM190" s="1102"/>
      <c r="BN190" s="1102"/>
      <c r="BO190" s="1102"/>
      <c r="BP190" s="1102"/>
      <c r="BQ190" s="1102"/>
      <c r="BR190" s="1102"/>
      <c r="BS190" s="1102"/>
      <c r="BT190" s="1102"/>
      <c r="BU190" s="1102"/>
      <c r="BV190" s="1102"/>
      <c r="BW190" s="1102"/>
      <c r="BX190" s="1102"/>
      <c r="BY190" s="1102"/>
      <c r="BZ190" s="1102"/>
      <c r="CA190" s="1102"/>
      <c r="CB190" s="1102"/>
      <c r="CC190" s="1102"/>
      <c r="CD190" s="1102"/>
      <c r="CE190" s="1102"/>
      <c r="CF190" s="1102"/>
      <c r="CG190" s="1102"/>
      <c r="CH190" s="1102"/>
      <c r="CI190" s="1102"/>
      <c r="CJ190" s="1102"/>
      <c r="CK190" s="1102"/>
      <c r="CL190" s="1102"/>
      <c r="CM190" s="1102"/>
      <c r="CN190" s="1102"/>
      <c r="CO190" s="1102"/>
      <c r="CP190" s="1102"/>
      <c r="CQ190" s="1102"/>
      <c r="CR190" s="1102"/>
      <c r="CS190" s="1102"/>
      <c r="CT190" s="1102"/>
      <c r="CU190" s="1103"/>
    </row>
    <row r="191" spans="1:99" ht="13.5" thickBot="1">
      <c r="A191" s="1109" t="s">
        <v>894</v>
      </c>
      <c r="B191" s="1110"/>
      <c r="C191" s="1110"/>
      <c r="D191" s="1110"/>
      <c r="E191" s="1110"/>
      <c r="F191" s="1110"/>
      <c r="G191" s="1110"/>
      <c r="H191" s="1110"/>
      <c r="I191" s="1110"/>
      <c r="J191" s="1110"/>
      <c r="K191" s="1110"/>
      <c r="L191" s="1110"/>
      <c r="M191" s="1110"/>
      <c r="N191" s="1110"/>
      <c r="O191" s="1110"/>
      <c r="P191" s="1110"/>
      <c r="Q191" s="1110"/>
      <c r="R191" s="1110"/>
      <c r="S191" s="1110"/>
      <c r="T191" s="1110"/>
      <c r="U191" s="1110"/>
      <c r="V191" s="1110"/>
      <c r="W191" s="1110"/>
      <c r="X191" s="1110"/>
      <c r="Y191" s="1110"/>
      <c r="Z191" s="1110"/>
      <c r="AA191" s="1110"/>
      <c r="AB191" s="1110"/>
      <c r="AC191" s="1110"/>
      <c r="AD191" s="1110"/>
      <c r="AE191" s="1110"/>
      <c r="AF191" s="1110"/>
      <c r="AG191" s="1110"/>
      <c r="AH191" s="1111"/>
      <c r="AI191" s="1022"/>
      <c r="AJ191" s="1023"/>
      <c r="AK191" s="1023"/>
      <c r="AL191" s="1023"/>
      <c r="AM191" s="1023"/>
      <c r="AN191" s="1023"/>
      <c r="AO191" s="1023"/>
      <c r="AP191" s="1023"/>
      <c r="AQ191" s="1023"/>
      <c r="AR191" s="1023"/>
      <c r="AS191" s="1023"/>
      <c r="AT191" s="1023"/>
      <c r="AU191" s="1023"/>
      <c r="AV191" s="1107"/>
      <c r="AW191" s="1107"/>
      <c r="AX191" s="1107"/>
      <c r="AY191" s="1107"/>
      <c r="AZ191" s="1107"/>
      <c r="BA191" s="1107"/>
      <c r="BB191" s="1107"/>
      <c r="BC191" s="1107"/>
      <c r="BD191" s="1107"/>
      <c r="BE191" s="1107"/>
      <c r="BF191" s="1107"/>
      <c r="BG191" s="1107"/>
      <c r="BH191" s="1107"/>
      <c r="BI191" s="1107"/>
      <c r="BJ191" s="1107"/>
      <c r="BK191" s="1107"/>
      <c r="BL191" s="1107"/>
      <c r="BM191" s="1107"/>
      <c r="BN191" s="1107"/>
      <c r="BO191" s="1107"/>
      <c r="BP191" s="1107"/>
      <c r="BQ191" s="1107"/>
      <c r="BR191" s="1107"/>
      <c r="BS191" s="1107"/>
      <c r="BT191" s="1107"/>
      <c r="BU191" s="1107"/>
      <c r="BV191" s="1107"/>
      <c r="BW191" s="1107"/>
      <c r="BX191" s="1107"/>
      <c r="BY191" s="1107"/>
      <c r="BZ191" s="1107"/>
      <c r="CA191" s="1107"/>
      <c r="CB191" s="1107"/>
      <c r="CC191" s="1107"/>
      <c r="CD191" s="1107"/>
      <c r="CE191" s="1107"/>
      <c r="CF191" s="1107"/>
      <c r="CG191" s="1107"/>
      <c r="CH191" s="1107"/>
      <c r="CI191" s="1107"/>
      <c r="CJ191" s="1107"/>
      <c r="CK191" s="1107"/>
      <c r="CL191" s="1107"/>
      <c r="CM191" s="1107"/>
      <c r="CN191" s="1107"/>
      <c r="CO191" s="1107"/>
      <c r="CP191" s="1107"/>
      <c r="CQ191" s="1107"/>
      <c r="CR191" s="1107"/>
      <c r="CS191" s="1107"/>
      <c r="CT191" s="1107"/>
      <c r="CU191" s="1108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43" t="s">
        <v>1069</v>
      </c>
      <c r="C193" s="1043"/>
      <c r="D193" s="1043"/>
      <c r="E193" s="1043"/>
      <c r="F193" s="1043"/>
      <c r="G193" s="1043"/>
      <c r="H193" s="1043"/>
      <c r="I193" s="1043"/>
      <c r="J193" s="1043"/>
      <c r="K193" s="1043"/>
      <c r="L193" s="1043"/>
      <c r="M193" s="1043"/>
      <c r="N193" s="1043"/>
      <c r="O193" s="1043"/>
      <c r="P193" s="1043"/>
      <c r="Q193" s="1043"/>
      <c r="R193" s="1043"/>
      <c r="S193" s="1043"/>
      <c r="T193" s="1043"/>
      <c r="U193" s="1043"/>
      <c r="V193" s="1043"/>
      <c r="W193" s="1043"/>
      <c r="X193" s="1043"/>
      <c r="Y193" s="1043"/>
      <c r="Z193" s="1043"/>
      <c r="AA193" s="1043"/>
      <c r="AB193" s="1043"/>
      <c r="AC193" s="1043"/>
      <c r="AD193" s="1043"/>
      <c r="AE193" s="1043"/>
      <c r="AF193" s="1043"/>
      <c r="AG193" s="1043"/>
      <c r="AH193" s="1043"/>
      <c r="AI193" s="1043"/>
      <c r="AJ193" s="1043"/>
      <c r="AK193" s="1043"/>
      <c r="AL193" s="1043"/>
      <c r="AM193" s="1043"/>
      <c r="AN193" s="1043"/>
      <c r="AO193" s="1043"/>
      <c r="AP193" s="1043"/>
      <c r="AQ193" s="1043"/>
      <c r="AR193" s="1043"/>
      <c r="AS193" s="1043"/>
      <c r="AT193" s="1043"/>
      <c r="AU193" s="1043"/>
      <c r="AV193" s="1043"/>
      <c r="AW193" s="1043"/>
      <c r="AX193" s="1043"/>
      <c r="AY193" s="1043"/>
      <c r="AZ193" s="1043"/>
      <c r="BA193" s="1043"/>
      <c r="BB193" s="1043"/>
      <c r="BC193" s="1043"/>
      <c r="BD193" s="1043"/>
      <c r="BE193" s="1043"/>
      <c r="BF193" s="1043"/>
      <c r="BG193" s="1043"/>
      <c r="BH193" s="1043"/>
      <c r="BI193" s="1043"/>
      <c r="BJ193" s="1043"/>
      <c r="BK193" s="1043"/>
      <c r="BL193" s="1043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43"/>
      <c r="C194" s="1043"/>
      <c r="D194" s="1043"/>
      <c r="E194" s="1043"/>
      <c r="F194" s="1043"/>
      <c r="G194" s="1043"/>
      <c r="H194" s="1043"/>
      <c r="I194" s="1043"/>
      <c r="J194" s="1043"/>
      <c r="K194" s="1043"/>
      <c r="L194" s="1043"/>
      <c r="M194" s="1043"/>
      <c r="N194" s="1043"/>
      <c r="O194" s="1043"/>
      <c r="P194" s="1043"/>
      <c r="Q194" s="1043"/>
      <c r="R194" s="1043"/>
      <c r="S194" s="1043"/>
      <c r="T194" s="1043"/>
      <c r="U194" s="1043"/>
      <c r="V194" s="1043"/>
      <c r="W194" s="1043"/>
      <c r="X194" s="1043"/>
      <c r="Y194" s="1043"/>
      <c r="Z194" s="1043"/>
      <c r="AA194" s="1043"/>
      <c r="AB194" s="1043"/>
      <c r="AC194" s="1043"/>
      <c r="AD194" s="1043"/>
      <c r="AE194" s="1043"/>
      <c r="AF194" s="1043"/>
      <c r="AG194" s="1043"/>
      <c r="AH194" s="1043"/>
      <c r="AI194" s="1043"/>
      <c r="AJ194" s="1043"/>
      <c r="AK194" s="1043"/>
      <c r="AL194" s="1043"/>
      <c r="AM194" s="1043"/>
      <c r="AN194" s="1043"/>
      <c r="AO194" s="1043"/>
      <c r="AP194" s="1043"/>
      <c r="AQ194" s="1043"/>
      <c r="AR194" s="1043"/>
      <c r="AS194" s="1043"/>
      <c r="AT194" s="1043"/>
      <c r="AU194" s="1043"/>
      <c r="AV194" s="1043"/>
      <c r="AW194" s="1043"/>
      <c r="AX194" s="1043"/>
      <c r="AY194" s="1043"/>
      <c r="AZ194" s="1043"/>
      <c r="BA194" s="1043"/>
      <c r="BB194" s="1043"/>
      <c r="BC194" s="1043"/>
      <c r="BD194" s="1043"/>
      <c r="BE194" s="1043"/>
      <c r="BF194" s="1043"/>
      <c r="BG194" s="1043"/>
      <c r="BH194" s="1043"/>
      <c r="BI194" s="1043"/>
      <c r="BJ194" s="1043"/>
      <c r="BK194" s="1043"/>
      <c r="BL194" s="1043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43" t="s">
        <v>1070</v>
      </c>
      <c r="C195" s="1043"/>
      <c r="D195" s="1043"/>
      <c r="E195" s="1043"/>
      <c r="F195" s="1043"/>
      <c r="G195" s="1043"/>
      <c r="H195" s="1043"/>
      <c r="I195" s="1043"/>
      <c r="J195" s="1043"/>
      <c r="K195" s="1043"/>
      <c r="L195" s="1043"/>
      <c r="M195" s="1043"/>
      <c r="N195" s="1043"/>
      <c r="O195" s="1043"/>
      <c r="P195" s="1043"/>
      <c r="Q195" s="1043"/>
      <c r="R195" s="1043"/>
      <c r="S195" s="1043"/>
      <c r="T195" s="1043"/>
      <c r="U195" s="1043"/>
      <c r="V195" s="1043"/>
      <c r="W195" s="1043"/>
      <c r="X195" s="1043"/>
      <c r="Y195" s="1043"/>
      <c r="Z195" s="1043"/>
      <c r="AA195" s="1043"/>
      <c r="AB195" s="1043"/>
      <c r="AC195" s="1043"/>
      <c r="AD195" s="1043"/>
      <c r="AE195" s="1043"/>
      <c r="AF195" s="1043"/>
      <c r="AG195" s="1043"/>
      <c r="AH195" s="1043"/>
      <c r="AI195" s="1043"/>
      <c r="AJ195" s="1043"/>
      <c r="AK195" s="1043"/>
      <c r="AL195" s="1043"/>
      <c r="AM195" s="1043"/>
      <c r="AN195" s="1043"/>
      <c r="AO195" s="1043"/>
      <c r="AP195" s="1043"/>
      <c r="AQ195" s="1043"/>
      <c r="AR195" s="1043"/>
      <c r="AS195" s="1043"/>
      <c r="AT195" s="1043"/>
      <c r="AU195" s="1043"/>
      <c r="AV195" s="1043"/>
      <c r="AW195" s="1043"/>
      <c r="AX195" s="1043"/>
      <c r="AY195" s="1043"/>
      <c r="AZ195" s="1043"/>
      <c r="BA195" s="1043"/>
      <c r="BB195" s="1043"/>
      <c r="BC195" s="1043"/>
      <c r="BD195" s="1043"/>
      <c r="BE195" s="1043"/>
      <c r="BF195" s="1043"/>
      <c r="BG195" s="1043"/>
      <c r="BH195" s="1043"/>
      <c r="BI195" s="1043"/>
      <c r="BJ195" s="1043"/>
      <c r="BK195" s="1043"/>
      <c r="BL195" s="1043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43"/>
      <c r="C196" s="1043"/>
      <c r="D196" s="1043"/>
      <c r="E196" s="1043"/>
      <c r="F196" s="1043"/>
      <c r="G196" s="1043"/>
      <c r="H196" s="1043"/>
      <c r="I196" s="1043"/>
      <c r="J196" s="1043"/>
      <c r="K196" s="1043"/>
      <c r="L196" s="1043"/>
      <c r="M196" s="1043"/>
      <c r="N196" s="1043"/>
      <c r="O196" s="1043"/>
      <c r="P196" s="1043"/>
      <c r="Q196" s="1043"/>
      <c r="R196" s="1043"/>
      <c r="S196" s="1043"/>
      <c r="T196" s="1043"/>
      <c r="U196" s="1043"/>
      <c r="V196" s="1043"/>
      <c r="W196" s="1043"/>
      <c r="X196" s="1043"/>
      <c r="Y196" s="1043"/>
      <c r="Z196" s="1043"/>
      <c r="AA196" s="1043"/>
      <c r="AB196" s="1043"/>
      <c r="AC196" s="1043"/>
      <c r="AD196" s="1043"/>
      <c r="AE196" s="1043"/>
      <c r="AF196" s="1043"/>
      <c r="AG196" s="1043"/>
      <c r="AH196" s="1043"/>
      <c r="AI196" s="1043"/>
      <c r="AJ196" s="1043"/>
      <c r="AK196" s="1043"/>
      <c r="AL196" s="1043"/>
      <c r="AM196" s="1043"/>
      <c r="AN196" s="1043"/>
      <c r="AO196" s="1043"/>
      <c r="AP196" s="1043"/>
      <c r="AQ196" s="1043"/>
      <c r="AR196" s="1043"/>
      <c r="AS196" s="1043"/>
      <c r="AT196" s="1043"/>
      <c r="AU196" s="1043"/>
      <c r="AV196" s="1043"/>
      <c r="AW196" s="1043"/>
      <c r="AX196" s="1043"/>
      <c r="AY196" s="1043"/>
      <c r="AZ196" s="1043"/>
      <c r="BA196" s="1043"/>
      <c r="BB196" s="1043"/>
      <c r="BC196" s="1043"/>
      <c r="BD196" s="1043"/>
      <c r="BE196" s="1043"/>
      <c r="BF196" s="1043"/>
      <c r="BG196" s="1043"/>
      <c r="BH196" s="1043"/>
      <c r="BI196" s="1043"/>
      <c r="BJ196" s="1043"/>
      <c r="BK196" s="1043"/>
      <c r="BL196" s="1043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43" t="s">
        <v>1071</v>
      </c>
      <c r="C197" s="1043"/>
      <c r="D197" s="1043"/>
      <c r="E197" s="1043"/>
      <c r="F197" s="1043"/>
      <c r="G197" s="1043"/>
      <c r="H197" s="1043"/>
      <c r="I197" s="1043"/>
      <c r="J197" s="1043"/>
      <c r="K197" s="1043"/>
      <c r="L197" s="1043"/>
      <c r="M197" s="1043"/>
      <c r="N197" s="1043"/>
      <c r="O197" s="1043"/>
      <c r="P197" s="1043"/>
      <c r="Q197" s="1043"/>
      <c r="R197" s="1043"/>
      <c r="S197" s="1043"/>
      <c r="T197" s="1043"/>
      <c r="U197" s="1043"/>
      <c r="V197" s="1043"/>
      <c r="W197" s="1043"/>
      <c r="X197" s="1043"/>
      <c r="Y197" s="1043"/>
      <c r="Z197" s="1043"/>
      <c r="AA197" s="1043"/>
      <c r="AB197" s="1043"/>
      <c r="AC197" s="1043"/>
      <c r="AD197" s="1043"/>
      <c r="AE197" s="1043"/>
      <c r="AF197" s="1043"/>
      <c r="AG197" s="1043"/>
      <c r="AH197" s="1043"/>
      <c r="AI197" s="1043"/>
      <c r="AJ197" s="1043"/>
      <c r="AK197" s="1043"/>
      <c r="AL197" s="1043"/>
      <c r="AM197" s="1043"/>
      <c r="AN197" s="1043"/>
      <c r="AO197" s="1043"/>
      <c r="AP197" s="1043"/>
      <c r="AQ197" s="1043"/>
      <c r="AR197" s="1043"/>
      <c r="AS197" s="1043"/>
      <c r="AT197" s="1043"/>
      <c r="AU197" s="1043"/>
      <c r="AV197" s="1043"/>
      <c r="AW197" s="1043"/>
      <c r="AX197" s="1043"/>
      <c r="AY197" s="1043"/>
      <c r="AZ197" s="1043"/>
      <c r="BA197" s="1043"/>
      <c r="BB197" s="1043"/>
      <c r="BC197" s="1043"/>
      <c r="BD197" s="1043"/>
      <c r="BE197" s="1043"/>
      <c r="BF197" s="1043"/>
      <c r="BG197" s="1043"/>
      <c r="BH197" s="1043"/>
      <c r="BI197" s="1043"/>
      <c r="BJ197" s="1043"/>
      <c r="BK197" s="1043"/>
      <c r="BL197" s="1043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AP5:CU5"/>
    <mergeCell ref="A3:CU3"/>
    <mergeCell ref="AV12:BH13"/>
    <mergeCell ref="CI12:CU13"/>
    <mergeCell ref="BV12:CH13"/>
    <mergeCell ref="BI12:BU13"/>
    <mergeCell ref="AQ12:AU13"/>
    <mergeCell ref="A7:CT7"/>
    <mergeCell ref="BI9:BU9"/>
    <mergeCell ref="AQ10:AU10"/>
    <mergeCell ref="A14:AH14"/>
    <mergeCell ref="BI16:BU16"/>
    <mergeCell ref="AI10:AP10"/>
    <mergeCell ref="AI15:AP15"/>
    <mergeCell ref="AI16:AP16"/>
    <mergeCell ref="AI12:AP13"/>
    <mergeCell ref="A16:AH16"/>
    <mergeCell ref="AQ16:AU16"/>
    <mergeCell ref="AV14:BH14"/>
    <mergeCell ref="AI22:AP22"/>
    <mergeCell ref="AI17:AP17"/>
    <mergeCell ref="AV18:BH18"/>
    <mergeCell ref="AQ22:AU22"/>
    <mergeCell ref="AV22:BH22"/>
    <mergeCell ref="CI24:CU24"/>
    <mergeCell ref="A13:AH13"/>
    <mergeCell ref="A9:AP9"/>
    <mergeCell ref="AI23:AP23"/>
    <mergeCell ref="AQ9:AU9"/>
    <mergeCell ref="A10:AH10"/>
    <mergeCell ref="A12:AH12"/>
    <mergeCell ref="AI11:AP11"/>
    <mergeCell ref="A19:AH19"/>
    <mergeCell ref="BI22:BU22"/>
    <mergeCell ref="AI14:AP14"/>
    <mergeCell ref="AI19:AP19"/>
    <mergeCell ref="AQ19:AU19"/>
    <mergeCell ref="AV19:BH19"/>
    <mergeCell ref="AQ17:AU17"/>
    <mergeCell ref="AQ14:AU14"/>
    <mergeCell ref="AV16:BH16"/>
    <mergeCell ref="CL1:CU1"/>
    <mergeCell ref="A11:AH11"/>
    <mergeCell ref="AQ11:AU11"/>
    <mergeCell ref="AV11:BH11"/>
    <mergeCell ref="BI11:BU11"/>
    <mergeCell ref="BV11:CH11"/>
    <mergeCell ref="CI11:CU11"/>
    <mergeCell ref="AV10:BH10"/>
    <mergeCell ref="AV9:BH9"/>
    <mergeCell ref="BI10:BU10"/>
    <mergeCell ref="A20:AH20"/>
    <mergeCell ref="A21:AH21"/>
    <mergeCell ref="BI19:BU19"/>
    <mergeCell ref="CI25:CU25"/>
    <mergeCell ref="BV25:CH25"/>
    <mergeCell ref="A22:AH22"/>
    <mergeCell ref="BI25:BU25"/>
    <mergeCell ref="BI24:BU24"/>
    <mergeCell ref="BV24:CH24"/>
    <mergeCell ref="A23:AH23"/>
    <mergeCell ref="A15:AH15"/>
    <mergeCell ref="AQ15:AU15"/>
    <mergeCell ref="AV15:BH15"/>
    <mergeCell ref="AI18:AP18"/>
    <mergeCell ref="AQ18:AU18"/>
    <mergeCell ref="A18:AH18"/>
    <mergeCell ref="A17:AH17"/>
    <mergeCell ref="AV24:BH24"/>
    <mergeCell ref="A25:AH25"/>
    <mergeCell ref="AQ25:AU25"/>
    <mergeCell ref="AV25:BH25"/>
    <mergeCell ref="AI24:AP24"/>
    <mergeCell ref="AI25:AP25"/>
    <mergeCell ref="AQ24:AU24"/>
    <mergeCell ref="A24:AH24"/>
    <mergeCell ref="AV21:BH21"/>
    <mergeCell ref="BI21:BU21"/>
    <mergeCell ref="AI21:AP21"/>
    <mergeCell ref="AQ20:AU20"/>
    <mergeCell ref="AV20:BH20"/>
    <mergeCell ref="AQ21:AU21"/>
    <mergeCell ref="AI20:AP20"/>
    <mergeCell ref="AV17:BH17"/>
    <mergeCell ref="BV17:CH17"/>
    <mergeCell ref="CI17:CU17"/>
    <mergeCell ref="BV20:CH20"/>
    <mergeCell ref="CI20:CU20"/>
    <mergeCell ref="BV19:CH19"/>
    <mergeCell ref="BV21:CH21"/>
    <mergeCell ref="CI14:CU14"/>
    <mergeCell ref="CI19:CU19"/>
    <mergeCell ref="BI20:BU20"/>
    <mergeCell ref="BV14:CH14"/>
    <mergeCell ref="BV16:CH16"/>
    <mergeCell ref="BI15:BU15"/>
    <mergeCell ref="BV15:CH15"/>
    <mergeCell ref="BI14:BU14"/>
    <mergeCell ref="AQ26:AU26"/>
    <mergeCell ref="CI16:CU16"/>
    <mergeCell ref="BV23:CH23"/>
    <mergeCell ref="AQ23:AU23"/>
    <mergeCell ref="AV23:BH23"/>
    <mergeCell ref="CI23:CU23"/>
    <mergeCell ref="CI22:CU22"/>
    <mergeCell ref="CI21:CU21"/>
    <mergeCell ref="BV22:CH22"/>
    <mergeCell ref="BI23:BU23"/>
    <mergeCell ref="CI9:CU9"/>
    <mergeCell ref="BI18:BU18"/>
    <mergeCell ref="BV18:CH18"/>
    <mergeCell ref="CI18:CU18"/>
    <mergeCell ref="BI17:BU17"/>
    <mergeCell ref="BV10:CH10"/>
    <mergeCell ref="CI10:CU10"/>
    <mergeCell ref="CI15:CU15"/>
    <mergeCell ref="BV9:CH9"/>
    <mergeCell ref="A26:AH26"/>
    <mergeCell ref="A27:AH27"/>
    <mergeCell ref="AI26:AP26"/>
    <mergeCell ref="AQ31:AU31"/>
    <mergeCell ref="AI31:AP31"/>
    <mergeCell ref="AQ27:AU27"/>
    <mergeCell ref="A30:AH30"/>
    <mergeCell ref="AI30:AP30"/>
    <mergeCell ref="AQ30:AU30"/>
    <mergeCell ref="AI27:AP27"/>
    <mergeCell ref="AV31:BH31"/>
    <mergeCell ref="BI31:BU31"/>
    <mergeCell ref="BV31:CH31"/>
    <mergeCell ref="AV30:BH30"/>
    <mergeCell ref="BI30:BU30"/>
    <mergeCell ref="BV30:CH30"/>
    <mergeCell ref="CI30:CU30"/>
    <mergeCell ref="CI31:CU31"/>
    <mergeCell ref="A32:AH32"/>
    <mergeCell ref="AI32:AP32"/>
    <mergeCell ref="AQ32:AU32"/>
    <mergeCell ref="AV32:BH32"/>
    <mergeCell ref="BI32:BU32"/>
    <mergeCell ref="BV32:CH32"/>
    <mergeCell ref="CI32:CU32"/>
    <mergeCell ref="A31:AH31"/>
    <mergeCell ref="BI34:BU34"/>
    <mergeCell ref="BV34:CH34"/>
    <mergeCell ref="CI34:CU34"/>
    <mergeCell ref="A33:AH33"/>
    <mergeCell ref="AI33:AP33"/>
    <mergeCell ref="AQ33:AU33"/>
    <mergeCell ref="AV33:BH33"/>
    <mergeCell ref="BI33:BU33"/>
    <mergeCell ref="BV33:CH33"/>
    <mergeCell ref="CI33:CU33"/>
    <mergeCell ref="A34:AH34"/>
    <mergeCell ref="AI34:AP34"/>
    <mergeCell ref="AQ34:AU34"/>
    <mergeCell ref="AV34:BH34"/>
    <mergeCell ref="CI35:CU35"/>
    <mergeCell ref="BI36:BU36"/>
    <mergeCell ref="BV36:CH36"/>
    <mergeCell ref="CI36:CU36"/>
    <mergeCell ref="BI35:BU35"/>
    <mergeCell ref="BV35:CH35"/>
    <mergeCell ref="A35:AH35"/>
    <mergeCell ref="AI35:AP35"/>
    <mergeCell ref="AQ35:AU35"/>
    <mergeCell ref="AV35:BH35"/>
    <mergeCell ref="BV37:CH37"/>
    <mergeCell ref="A36:AH36"/>
    <mergeCell ref="AI36:AP36"/>
    <mergeCell ref="AQ36:AU36"/>
    <mergeCell ref="AV36:BH36"/>
    <mergeCell ref="AI37:AP37"/>
    <mergeCell ref="AQ37:AU37"/>
    <mergeCell ref="AV37:BH37"/>
    <mergeCell ref="BI37:BU37"/>
    <mergeCell ref="CI37:CU37"/>
    <mergeCell ref="A38:AH38"/>
    <mergeCell ref="AI38:AP39"/>
    <mergeCell ref="AQ38:AU39"/>
    <mergeCell ref="AV38:BH39"/>
    <mergeCell ref="BI38:BU39"/>
    <mergeCell ref="BV38:CH39"/>
    <mergeCell ref="CI38:CU39"/>
    <mergeCell ref="A39:AH39"/>
    <mergeCell ref="A37:AH37"/>
    <mergeCell ref="CI41:CU41"/>
    <mergeCell ref="A40:AH40"/>
    <mergeCell ref="AI40:AP40"/>
    <mergeCell ref="AQ40:AU40"/>
    <mergeCell ref="AV40:BH40"/>
    <mergeCell ref="BI40:BU40"/>
    <mergeCell ref="BV40:CH40"/>
    <mergeCell ref="CI40:CU40"/>
    <mergeCell ref="BI41:BU41"/>
    <mergeCell ref="BV41:CH41"/>
    <mergeCell ref="AI42:AP43"/>
    <mergeCell ref="AQ42:AU43"/>
    <mergeCell ref="AV42:BH43"/>
    <mergeCell ref="A41:AH41"/>
    <mergeCell ref="AI41:AP41"/>
    <mergeCell ref="AQ41:AU41"/>
    <mergeCell ref="AV41:BH41"/>
    <mergeCell ref="CI42:CU43"/>
    <mergeCell ref="A43:AH43"/>
    <mergeCell ref="A44:AH44"/>
    <mergeCell ref="AI44:AP44"/>
    <mergeCell ref="AQ44:AU44"/>
    <mergeCell ref="AV44:BH44"/>
    <mergeCell ref="BI44:BU44"/>
    <mergeCell ref="BV44:CH44"/>
    <mergeCell ref="CI44:CU44"/>
    <mergeCell ref="BV42:CH43"/>
    <mergeCell ref="A42:AH42"/>
    <mergeCell ref="CI46:CU46"/>
    <mergeCell ref="A45:AH45"/>
    <mergeCell ref="AI45:AP45"/>
    <mergeCell ref="AQ45:AU45"/>
    <mergeCell ref="AV45:BH45"/>
    <mergeCell ref="BI45:BU45"/>
    <mergeCell ref="BV45:CH45"/>
    <mergeCell ref="CI45:CU45"/>
    <mergeCell ref="BI42:BU43"/>
    <mergeCell ref="BV47:CH47"/>
    <mergeCell ref="A46:AH46"/>
    <mergeCell ref="AI46:AP46"/>
    <mergeCell ref="AQ46:AU46"/>
    <mergeCell ref="AV46:BH46"/>
    <mergeCell ref="BI46:BU46"/>
    <mergeCell ref="BV46:CH46"/>
    <mergeCell ref="AI47:AP47"/>
    <mergeCell ref="AQ47:AU47"/>
    <mergeCell ref="AV47:BH47"/>
    <mergeCell ref="BI47:BU47"/>
    <mergeCell ref="CI47:CU47"/>
    <mergeCell ref="A48:AH48"/>
    <mergeCell ref="AI48:AP49"/>
    <mergeCell ref="AQ48:AU49"/>
    <mergeCell ref="AV48:BH49"/>
    <mergeCell ref="BI48:BU49"/>
    <mergeCell ref="BV48:CH49"/>
    <mergeCell ref="CI48:CU49"/>
    <mergeCell ref="A49:AH49"/>
    <mergeCell ref="A47:AH47"/>
    <mergeCell ref="BI51:BU51"/>
    <mergeCell ref="BV51:CH51"/>
    <mergeCell ref="CI51:CU51"/>
    <mergeCell ref="A50:AH50"/>
    <mergeCell ref="AI50:AP50"/>
    <mergeCell ref="AQ50:AU50"/>
    <mergeCell ref="AV50:BH50"/>
    <mergeCell ref="BI50:BU50"/>
    <mergeCell ref="BV50:CH50"/>
    <mergeCell ref="CI50:CU50"/>
    <mergeCell ref="A51:AH51"/>
    <mergeCell ref="AI51:AP51"/>
    <mergeCell ref="AQ51:AU51"/>
    <mergeCell ref="AV51:BH51"/>
    <mergeCell ref="CI58:CU58"/>
    <mergeCell ref="BI59:BU59"/>
    <mergeCell ref="BV59:CH59"/>
    <mergeCell ref="CI59:CU59"/>
    <mergeCell ref="BI58:BU58"/>
    <mergeCell ref="BV58:CH58"/>
    <mergeCell ref="AQ59:AU59"/>
    <mergeCell ref="AV59:BH59"/>
    <mergeCell ref="A58:AH58"/>
    <mergeCell ref="AI58:AP58"/>
    <mergeCell ref="AQ58:AU58"/>
    <mergeCell ref="AV58:BH58"/>
    <mergeCell ref="BV60:CH60"/>
    <mergeCell ref="A55:CU55"/>
    <mergeCell ref="A57:AP57"/>
    <mergeCell ref="AQ57:AU57"/>
    <mergeCell ref="AV57:BH57"/>
    <mergeCell ref="BI57:BU57"/>
    <mergeCell ref="BV57:CH57"/>
    <mergeCell ref="CI57:CU57"/>
    <mergeCell ref="A59:AH59"/>
    <mergeCell ref="AI59:AP59"/>
    <mergeCell ref="AI60:AP60"/>
    <mergeCell ref="AQ60:AU60"/>
    <mergeCell ref="AV60:BH60"/>
    <mergeCell ref="BI60:BU60"/>
    <mergeCell ref="CI60:CU60"/>
    <mergeCell ref="A61:AH61"/>
    <mergeCell ref="AI61:AP62"/>
    <mergeCell ref="AQ61:AU62"/>
    <mergeCell ref="AV61:BH62"/>
    <mergeCell ref="BI61:BU62"/>
    <mergeCell ref="BV61:CH62"/>
    <mergeCell ref="CI61:CU62"/>
    <mergeCell ref="A62:AH62"/>
    <mergeCell ref="A60:AH60"/>
    <mergeCell ref="CI64:CU64"/>
    <mergeCell ref="A63:AH63"/>
    <mergeCell ref="AI63:AP63"/>
    <mergeCell ref="AQ63:AU63"/>
    <mergeCell ref="AV63:BH63"/>
    <mergeCell ref="BI63:BU63"/>
    <mergeCell ref="BV63:CH63"/>
    <mergeCell ref="CI63:CU63"/>
    <mergeCell ref="AQ64:AU64"/>
    <mergeCell ref="AV64:BH64"/>
    <mergeCell ref="BI64:BU64"/>
    <mergeCell ref="BV64:CH64"/>
    <mergeCell ref="A65:AH65"/>
    <mergeCell ref="AI65:AP66"/>
    <mergeCell ref="A64:AH64"/>
    <mergeCell ref="AI64:AP64"/>
    <mergeCell ref="A66:AH66"/>
    <mergeCell ref="A67:AH67"/>
    <mergeCell ref="AI67:AP67"/>
    <mergeCell ref="AQ67:AU67"/>
    <mergeCell ref="AQ65:AU66"/>
    <mergeCell ref="AV65:BH66"/>
    <mergeCell ref="CI65:CU66"/>
    <mergeCell ref="BV67:CH67"/>
    <mergeCell ref="CI67:CU67"/>
    <mergeCell ref="BI65:BU66"/>
    <mergeCell ref="BV65:CH66"/>
    <mergeCell ref="AV67:BH67"/>
    <mergeCell ref="BI67:BU67"/>
    <mergeCell ref="CI68:CU68"/>
    <mergeCell ref="CI69:CU70"/>
    <mergeCell ref="A70:AH70"/>
    <mergeCell ref="A68:AH68"/>
    <mergeCell ref="AI68:AP68"/>
    <mergeCell ref="AQ68:AU68"/>
    <mergeCell ref="AV68:BH68"/>
    <mergeCell ref="BI68:BU68"/>
    <mergeCell ref="BV68:CH68"/>
    <mergeCell ref="BI69:BU70"/>
    <mergeCell ref="BV69:CH70"/>
    <mergeCell ref="A72:AH72"/>
    <mergeCell ref="AI72:AP72"/>
    <mergeCell ref="A69:AH69"/>
    <mergeCell ref="AI69:AP70"/>
    <mergeCell ref="AQ69:AU70"/>
    <mergeCell ref="AV69:BH70"/>
    <mergeCell ref="AQ72:AU72"/>
    <mergeCell ref="AV72:BH72"/>
    <mergeCell ref="CI71:CU71"/>
    <mergeCell ref="CI72:CU72"/>
    <mergeCell ref="BI72:BU72"/>
    <mergeCell ref="BV72:CH72"/>
    <mergeCell ref="CI73:CU74"/>
    <mergeCell ref="A74:AH74"/>
    <mergeCell ref="A71:AH71"/>
    <mergeCell ref="AI71:AP71"/>
    <mergeCell ref="AQ71:AU71"/>
    <mergeCell ref="AV71:BH71"/>
    <mergeCell ref="BI71:BU71"/>
    <mergeCell ref="BV71:CH71"/>
    <mergeCell ref="AQ73:AU74"/>
    <mergeCell ref="AV73:BH74"/>
    <mergeCell ref="CI76:CU76"/>
    <mergeCell ref="AI73:AP74"/>
    <mergeCell ref="A76:AH76"/>
    <mergeCell ref="AI76:AP76"/>
    <mergeCell ref="AQ76:AU76"/>
    <mergeCell ref="AV76:BH76"/>
    <mergeCell ref="BI73:BU74"/>
    <mergeCell ref="BV73:CH74"/>
    <mergeCell ref="CI75:CU75"/>
    <mergeCell ref="A73:AH73"/>
    <mergeCell ref="BI75:BU75"/>
    <mergeCell ref="BV75:CH75"/>
    <mergeCell ref="AV77:BH78"/>
    <mergeCell ref="BI76:BU76"/>
    <mergeCell ref="BV76:CH76"/>
    <mergeCell ref="A75:AH75"/>
    <mergeCell ref="AI75:AP75"/>
    <mergeCell ref="AQ75:AU75"/>
    <mergeCell ref="AV75:BH75"/>
    <mergeCell ref="AQ77:AU78"/>
    <mergeCell ref="AI79:AP79"/>
    <mergeCell ref="AQ79:AU79"/>
    <mergeCell ref="AV79:BH79"/>
    <mergeCell ref="A78:AH78"/>
    <mergeCell ref="A79:AH79"/>
    <mergeCell ref="A77:AH77"/>
    <mergeCell ref="AI77:AP78"/>
    <mergeCell ref="CI85:CU85"/>
    <mergeCell ref="CI86:CU86"/>
    <mergeCell ref="A80:AH80"/>
    <mergeCell ref="AI80:AP81"/>
    <mergeCell ref="AQ80:AU81"/>
    <mergeCell ref="AV80:BH81"/>
    <mergeCell ref="A81:AH81"/>
    <mergeCell ref="CI77:CU78"/>
    <mergeCell ref="CI79:CU79"/>
    <mergeCell ref="BI80:BU81"/>
    <mergeCell ref="BV80:CH81"/>
    <mergeCell ref="CI80:CU81"/>
    <mergeCell ref="BI77:BU78"/>
    <mergeCell ref="BV77:CH78"/>
    <mergeCell ref="BI79:BU79"/>
    <mergeCell ref="BV79:CH79"/>
    <mergeCell ref="AQ86:AU86"/>
    <mergeCell ref="AV86:BH86"/>
    <mergeCell ref="BI86:BU86"/>
    <mergeCell ref="BV86:CH86"/>
    <mergeCell ref="CI87:CU88"/>
    <mergeCell ref="A88:AH88"/>
    <mergeCell ref="A85:AH85"/>
    <mergeCell ref="AI85:AP85"/>
    <mergeCell ref="AQ85:AU85"/>
    <mergeCell ref="AV85:BH85"/>
    <mergeCell ref="BI85:BU85"/>
    <mergeCell ref="BV85:CH85"/>
    <mergeCell ref="A86:AH86"/>
    <mergeCell ref="AI86:AP86"/>
    <mergeCell ref="BI87:BU88"/>
    <mergeCell ref="BV87:CH88"/>
    <mergeCell ref="A89:AH89"/>
    <mergeCell ref="AQ90:AU90"/>
    <mergeCell ref="AV90:BH90"/>
    <mergeCell ref="BI90:BU90"/>
    <mergeCell ref="BV90:CH90"/>
    <mergeCell ref="A87:AH87"/>
    <mergeCell ref="AI87:AP88"/>
    <mergeCell ref="AQ87:AU88"/>
    <mergeCell ref="AV87:BH88"/>
    <mergeCell ref="AI89:AP89"/>
    <mergeCell ref="AQ89:AU89"/>
    <mergeCell ref="AV89:BH89"/>
    <mergeCell ref="CI90:CU90"/>
    <mergeCell ref="BI89:BU89"/>
    <mergeCell ref="BV89:CH89"/>
    <mergeCell ref="CI89:CU89"/>
    <mergeCell ref="BI91:BU91"/>
    <mergeCell ref="BV91:CH91"/>
    <mergeCell ref="CI91:CU91"/>
    <mergeCell ref="A90:AH90"/>
    <mergeCell ref="AI90:AP90"/>
    <mergeCell ref="A91:AH91"/>
    <mergeCell ref="AI91:AP91"/>
    <mergeCell ref="AQ91:AU91"/>
    <mergeCell ref="AV91:BH91"/>
    <mergeCell ref="BI93:BU93"/>
    <mergeCell ref="BV93:CH93"/>
    <mergeCell ref="CI93:CU93"/>
    <mergeCell ref="A92:AH92"/>
    <mergeCell ref="AI92:AP92"/>
    <mergeCell ref="AQ92:AU92"/>
    <mergeCell ref="AV92:BH92"/>
    <mergeCell ref="BI92:BU92"/>
    <mergeCell ref="BV92:CH92"/>
    <mergeCell ref="CI92:CU92"/>
    <mergeCell ref="A93:AH93"/>
    <mergeCell ref="AI93:AP93"/>
    <mergeCell ref="AQ93:AU93"/>
    <mergeCell ref="AV93:BH93"/>
    <mergeCell ref="AV94:BH94"/>
    <mergeCell ref="BI94:BU94"/>
    <mergeCell ref="BV94:CH94"/>
    <mergeCell ref="A95:AH95"/>
    <mergeCell ref="AI95:AP96"/>
    <mergeCell ref="AQ95:AU96"/>
    <mergeCell ref="AV95:BH96"/>
    <mergeCell ref="BI95:BU96"/>
    <mergeCell ref="BV95:CH96"/>
    <mergeCell ref="A96:AH96"/>
    <mergeCell ref="A97:AH97"/>
    <mergeCell ref="A94:AH94"/>
    <mergeCell ref="AI94:AP94"/>
    <mergeCell ref="AQ94:AU94"/>
    <mergeCell ref="AI97:AP97"/>
    <mergeCell ref="AQ97:AU97"/>
    <mergeCell ref="A99:AH99"/>
    <mergeCell ref="A98:AH98"/>
    <mergeCell ref="AI98:AP99"/>
    <mergeCell ref="AQ98:AU99"/>
    <mergeCell ref="CI94:CU94"/>
    <mergeCell ref="CI95:CU96"/>
    <mergeCell ref="CI97:CU97"/>
    <mergeCell ref="BI98:BU99"/>
    <mergeCell ref="BV98:CH99"/>
    <mergeCell ref="CI98:CU99"/>
    <mergeCell ref="AV97:BH97"/>
    <mergeCell ref="BI97:BU97"/>
    <mergeCell ref="CI106:CU106"/>
    <mergeCell ref="BI107:BU107"/>
    <mergeCell ref="BV107:CH107"/>
    <mergeCell ref="CI107:CU107"/>
    <mergeCell ref="BI106:BU106"/>
    <mergeCell ref="BV106:CH106"/>
    <mergeCell ref="BV97:CH97"/>
    <mergeCell ref="AV98:BH99"/>
    <mergeCell ref="A106:AH106"/>
    <mergeCell ref="AI106:AP106"/>
    <mergeCell ref="AQ106:AU106"/>
    <mergeCell ref="AV106:BH106"/>
    <mergeCell ref="A107:AH107"/>
    <mergeCell ref="AI107:AP107"/>
    <mergeCell ref="AQ107:AU107"/>
    <mergeCell ref="AV107:BH107"/>
    <mergeCell ref="BI109:BU110"/>
    <mergeCell ref="BV109:CH110"/>
    <mergeCell ref="A110:AH110"/>
    <mergeCell ref="A103:CU103"/>
    <mergeCell ref="A105:AP105"/>
    <mergeCell ref="AQ105:AU105"/>
    <mergeCell ref="AV105:BH105"/>
    <mergeCell ref="BI105:BU105"/>
    <mergeCell ref="BV105:CH105"/>
    <mergeCell ref="CI105:CU105"/>
    <mergeCell ref="A109:AH109"/>
    <mergeCell ref="AI109:AP110"/>
    <mergeCell ref="AQ109:AU110"/>
    <mergeCell ref="AV109:BH110"/>
    <mergeCell ref="CI108:CU108"/>
    <mergeCell ref="CI109:CU110"/>
    <mergeCell ref="CI111:CU112"/>
    <mergeCell ref="A112:AH112"/>
    <mergeCell ref="A108:AH108"/>
    <mergeCell ref="AI108:AP108"/>
    <mergeCell ref="AQ108:AU108"/>
    <mergeCell ref="AV108:BH108"/>
    <mergeCell ref="BI108:BU108"/>
    <mergeCell ref="BV108:CH108"/>
    <mergeCell ref="BV114:CH114"/>
    <mergeCell ref="AI111:AP112"/>
    <mergeCell ref="AQ111:AU112"/>
    <mergeCell ref="AV111:BH112"/>
    <mergeCell ref="BI111:BU112"/>
    <mergeCell ref="BV111:CH112"/>
    <mergeCell ref="AI114:AP114"/>
    <mergeCell ref="AQ114:AU114"/>
    <mergeCell ref="AV114:BH114"/>
    <mergeCell ref="BI114:BU114"/>
    <mergeCell ref="BI113:BU113"/>
    <mergeCell ref="BV113:CH113"/>
    <mergeCell ref="CI113:CU113"/>
    <mergeCell ref="A111:AH111"/>
    <mergeCell ref="A113:AH113"/>
    <mergeCell ref="AI113:AP113"/>
    <mergeCell ref="AQ113:AU113"/>
    <mergeCell ref="AV113:BH113"/>
    <mergeCell ref="CI114:CU114"/>
    <mergeCell ref="A115:AH115"/>
    <mergeCell ref="AI115:AP116"/>
    <mergeCell ref="AQ115:AU116"/>
    <mergeCell ref="AV115:BH116"/>
    <mergeCell ref="BI115:BU116"/>
    <mergeCell ref="BV115:CH116"/>
    <mergeCell ref="CI115:CU116"/>
    <mergeCell ref="A116:AH116"/>
    <mergeCell ref="A114:AH114"/>
    <mergeCell ref="BI118:BU118"/>
    <mergeCell ref="BV118:CH118"/>
    <mergeCell ref="CI118:CU118"/>
    <mergeCell ref="A117:AH117"/>
    <mergeCell ref="AI117:AP117"/>
    <mergeCell ref="AQ117:AU117"/>
    <mergeCell ref="AV117:BH117"/>
    <mergeCell ref="BI117:BU117"/>
    <mergeCell ref="BV117:CH117"/>
    <mergeCell ref="CI117:CU117"/>
    <mergeCell ref="A118:AH118"/>
    <mergeCell ref="AI118:AP118"/>
    <mergeCell ref="AQ118:AU118"/>
    <mergeCell ref="AV118:BH118"/>
    <mergeCell ref="CI119:CU120"/>
    <mergeCell ref="AV121:BH122"/>
    <mergeCell ref="BI121:BU122"/>
    <mergeCell ref="BV121:CH122"/>
    <mergeCell ref="CI121:CU122"/>
    <mergeCell ref="BI119:BU120"/>
    <mergeCell ref="BV119:CH120"/>
    <mergeCell ref="AV119:BH120"/>
    <mergeCell ref="A119:AH119"/>
    <mergeCell ref="AI119:AP120"/>
    <mergeCell ref="AQ119:AU120"/>
    <mergeCell ref="A120:AH120"/>
    <mergeCell ref="A121:AH121"/>
    <mergeCell ref="AI121:AP122"/>
    <mergeCell ref="AQ121:AU122"/>
    <mergeCell ref="A122:AH122"/>
    <mergeCell ref="CI123:CU124"/>
    <mergeCell ref="A124:AH124"/>
    <mergeCell ref="A125:AH125"/>
    <mergeCell ref="AI125:AP126"/>
    <mergeCell ref="AQ125:AU126"/>
    <mergeCell ref="AV125:BH126"/>
    <mergeCell ref="BI125:BU126"/>
    <mergeCell ref="BV125:CH126"/>
    <mergeCell ref="CI125:CU126"/>
    <mergeCell ref="A126:AH126"/>
    <mergeCell ref="AV123:BH124"/>
    <mergeCell ref="BI123:BU124"/>
    <mergeCell ref="BV123:CH124"/>
    <mergeCell ref="A128:AH128"/>
    <mergeCell ref="A129:AH129"/>
    <mergeCell ref="A123:AH123"/>
    <mergeCell ref="AI123:AP124"/>
    <mergeCell ref="AQ123:AU124"/>
    <mergeCell ref="CI127:CU127"/>
    <mergeCell ref="CI128:CU129"/>
    <mergeCell ref="BI128:BU129"/>
    <mergeCell ref="BV128:CH129"/>
    <mergeCell ref="BI127:BU127"/>
    <mergeCell ref="BV127:CH127"/>
    <mergeCell ref="AI128:AP129"/>
    <mergeCell ref="AQ128:AU129"/>
    <mergeCell ref="AV128:BH129"/>
    <mergeCell ref="A127:AH127"/>
    <mergeCell ref="AI127:AP127"/>
    <mergeCell ref="AQ127:AU127"/>
    <mergeCell ref="AV127:BH127"/>
    <mergeCell ref="BI136:BU137"/>
    <mergeCell ref="BV136:CH137"/>
    <mergeCell ref="CI136:CU137"/>
    <mergeCell ref="A137:AH137"/>
    <mergeCell ref="A136:AH136"/>
    <mergeCell ref="AI136:AP137"/>
    <mergeCell ref="AQ136:AU137"/>
    <mergeCell ref="AV136:BH137"/>
    <mergeCell ref="CI135:CU135"/>
    <mergeCell ref="A130:AH130"/>
    <mergeCell ref="AI130:AP131"/>
    <mergeCell ref="AQ130:AU131"/>
    <mergeCell ref="AV130:BH131"/>
    <mergeCell ref="BI130:BU131"/>
    <mergeCell ref="BV130:CH131"/>
    <mergeCell ref="A135:AH135"/>
    <mergeCell ref="CI130:CU131"/>
    <mergeCell ref="A131:AH131"/>
    <mergeCell ref="AI135:AP135"/>
    <mergeCell ref="AQ135:AU135"/>
    <mergeCell ref="AV135:BH135"/>
    <mergeCell ref="CI140:CU140"/>
    <mergeCell ref="BI138:BU139"/>
    <mergeCell ref="BV138:CH139"/>
    <mergeCell ref="CI138:CU139"/>
    <mergeCell ref="AV138:BH139"/>
    <mergeCell ref="BI135:BU135"/>
    <mergeCell ref="BV135:CH135"/>
    <mergeCell ref="BI141:BU142"/>
    <mergeCell ref="BV141:CH142"/>
    <mergeCell ref="CI141:CU142"/>
    <mergeCell ref="BI140:BU140"/>
    <mergeCell ref="BV140:CH140"/>
    <mergeCell ref="A140:AH140"/>
    <mergeCell ref="AI140:AP140"/>
    <mergeCell ref="AQ140:AU140"/>
    <mergeCell ref="AV140:BH140"/>
    <mergeCell ref="A141:AH141"/>
    <mergeCell ref="AI141:AP142"/>
    <mergeCell ref="AQ141:AU142"/>
    <mergeCell ref="AV141:BH142"/>
    <mergeCell ref="A142:AH142"/>
    <mergeCell ref="A139:AH139"/>
    <mergeCell ref="A138:AH138"/>
    <mergeCell ref="AI138:AP139"/>
    <mergeCell ref="AQ138:AU139"/>
    <mergeCell ref="A145:AH145"/>
    <mergeCell ref="AI145:AP146"/>
    <mergeCell ref="AQ145:AU146"/>
    <mergeCell ref="AV145:BH146"/>
    <mergeCell ref="A146:AH146"/>
    <mergeCell ref="A143:AH143"/>
    <mergeCell ref="AI143:AP144"/>
    <mergeCell ref="AQ143:AU144"/>
    <mergeCell ref="AV143:BH144"/>
    <mergeCell ref="A144:AH144"/>
    <mergeCell ref="BI147:BU147"/>
    <mergeCell ref="BV147:CH147"/>
    <mergeCell ref="CI143:CU144"/>
    <mergeCell ref="BV145:CH146"/>
    <mergeCell ref="CI145:CU146"/>
    <mergeCell ref="CI147:CU147"/>
    <mergeCell ref="BI143:BU144"/>
    <mergeCell ref="BV143:CH144"/>
    <mergeCell ref="BI145:BU146"/>
    <mergeCell ref="A147:AH147"/>
    <mergeCell ref="AI147:AP147"/>
    <mergeCell ref="AQ147:AU147"/>
    <mergeCell ref="AV147:BH147"/>
    <mergeCell ref="BI148:BU149"/>
    <mergeCell ref="BV148:CH149"/>
    <mergeCell ref="CI148:CU149"/>
    <mergeCell ref="A149:AH149"/>
    <mergeCell ref="A148:AH148"/>
    <mergeCell ref="AI148:AP149"/>
    <mergeCell ref="AQ148:AU149"/>
    <mergeCell ref="AV148:BH149"/>
    <mergeCell ref="CI150:CU150"/>
    <mergeCell ref="BI151:BU151"/>
    <mergeCell ref="BV151:CH151"/>
    <mergeCell ref="CI151:CU151"/>
    <mergeCell ref="BI150:BU150"/>
    <mergeCell ref="BV150:CH150"/>
    <mergeCell ref="A150:AH150"/>
    <mergeCell ref="AI150:AP150"/>
    <mergeCell ref="AQ150:AU150"/>
    <mergeCell ref="AV150:BH150"/>
    <mergeCell ref="BI152:BU153"/>
    <mergeCell ref="BV152:CH153"/>
    <mergeCell ref="A151:AH151"/>
    <mergeCell ref="AI151:AP151"/>
    <mergeCell ref="AQ151:AU151"/>
    <mergeCell ref="AV151:BH151"/>
    <mergeCell ref="A152:AH152"/>
    <mergeCell ref="AI152:AP153"/>
    <mergeCell ref="AQ152:AU153"/>
    <mergeCell ref="AV152:BH153"/>
    <mergeCell ref="CI152:CU153"/>
    <mergeCell ref="A153:AH153"/>
    <mergeCell ref="A154:AH154"/>
    <mergeCell ref="AI154:AP155"/>
    <mergeCell ref="AQ154:AU155"/>
    <mergeCell ref="AV154:BH155"/>
    <mergeCell ref="BI154:BU155"/>
    <mergeCell ref="BV154:CH155"/>
    <mergeCell ref="CI154:CU155"/>
    <mergeCell ref="A155:AH155"/>
    <mergeCell ref="BI157:BU157"/>
    <mergeCell ref="BV157:CH157"/>
    <mergeCell ref="CI157:CU157"/>
    <mergeCell ref="A156:AH156"/>
    <mergeCell ref="AI156:AP156"/>
    <mergeCell ref="AQ156:AU156"/>
    <mergeCell ref="AV156:BH156"/>
    <mergeCell ref="BI156:BU156"/>
    <mergeCell ref="BV156:CH156"/>
    <mergeCell ref="CI156:CU156"/>
    <mergeCell ref="A157:AH157"/>
    <mergeCell ref="AI157:AP157"/>
    <mergeCell ref="AQ157:AU157"/>
    <mergeCell ref="AV157:BH157"/>
    <mergeCell ref="A160:AH160"/>
    <mergeCell ref="AI160:AP160"/>
    <mergeCell ref="AQ160:AU160"/>
    <mergeCell ref="AV160:BH160"/>
    <mergeCell ref="A158:AH158"/>
    <mergeCell ref="AI158:AP159"/>
    <mergeCell ref="AQ158:AU159"/>
    <mergeCell ref="AV158:BH159"/>
    <mergeCell ref="A159:AH159"/>
    <mergeCell ref="BI161:BU162"/>
    <mergeCell ref="BV161:CH162"/>
    <mergeCell ref="CI158:CU159"/>
    <mergeCell ref="BV160:CH160"/>
    <mergeCell ref="CI160:CU160"/>
    <mergeCell ref="CI161:CU162"/>
    <mergeCell ref="BI158:BU159"/>
    <mergeCell ref="BV158:CH159"/>
    <mergeCell ref="BI160:BU160"/>
    <mergeCell ref="A161:AH161"/>
    <mergeCell ref="AI161:AP162"/>
    <mergeCell ref="AQ161:AU162"/>
    <mergeCell ref="AV161:BH162"/>
    <mergeCell ref="A162:AH162"/>
    <mergeCell ref="A166:AH166"/>
    <mergeCell ref="AI166:AP166"/>
    <mergeCell ref="AQ166:AU166"/>
    <mergeCell ref="CI167:CU168"/>
    <mergeCell ref="A168:AH168"/>
    <mergeCell ref="AV166:BH166"/>
    <mergeCell ref="BI166:BU166"/>
    <mergeCell ref="BV166:CH166"/>
    <mergeCell ref="CI166:CU166"/>
    <mergeCell ref="CI169:CU170"/>
    <mergeCell ref="A170:AH170"/>
    <mergeCell ref="A169:AH169"/>
    <mergeCell ref="AI169:AP170"/>
    <mergeCell ref="AQ169:AU170"/>
    <mergeCell ref="AV169:BH170"/>
    <mergeCell ref="BI167:BU168"/>
    <mergeCell ref="BV167:CH168"/>
    <mergeCell ref="A171:AH171"/>
    <mergeCell ref="AI171:AP172"/>
    <mergeCell ref="BI169:BU170"/>
    <mergeCell ref="BV169:CH170"/>
    <mergeCell ref="A167:AH167"/>
    <mergeCell ref="AI167:AP168"/>
    <mergeCell ref="AQ167:AU168"/>
    <mergeCell ref="AV167:BH168"/>
    <mergeCell ref="A172:AH172"/>
    <mergeCell ref="A173:AH173"/>
    <mergeCell ref="AI173:AP173"/>
    <mergeCell ref="AQ173:AU173"/>
    <mergeCell ref="AQ174:AU174"/>
    <mergeCell ref="CI174:CU174"/>
    <mergeCell ref="AQ171:AU172"/>
    <mergeCell ref="AV171:BH172"/>
    <mergeCell ref="BI174:BU174"/>
    <mergeCell ref="BV174:CH174"/>
    <mergeCell ref="BI175:BU176"/>
    <mergeCell ref="BV175:CH176"/>
    <mergeCell ref="CI175:CU176"/>
    <mergeCell ref="A176:AH176"/>
    <mergeCell ref="A175:AH175"/>
    <mergeCell ref="AI175:AP176"/>
    <mergeCell ref="AQ175:AU176"/>
    <mergeCell ref="AV175:BH176"/>
    <mergeCell ref="A174:AH174"/>
    <mergeCell ref="CI171:CU172"/>
    <mergeCell ref="AV173:BH173"/>
    <mergeCell ref="BI173:BU173"/>
    <mergeCell ref="BV173:CH173"/>
    <mergeCell ref="CI173:CU173"/>
    <mergeCell ref="BI171:BU172"/>
    <mergeCell ref="BV171:CH172"/>
    <mergeCell ref="AV174:BH174"/>
    <mergeCell ref="AI174:AP174"/>
    <mergeCell ref="AV177:BH177"/>
    <mergeCell ref="BI177:BU177"/>
    <mergeCell ref="BV177:CH177"/>
    <mergeCell ref="A178:AH178"/>
    <mergeCell ref="AI178:AP179"/>
    <mergeCell ref="AQ178:AU179"/>
    <mergeCell ref="AV178:BH179"/>
    <mergeCell ref="BI178:BU179"/>
    <mergeCell ref="BV178:CH179"/>
    <mergeCell ref="A179:AH179"/>
    <mergeCell ref="A180:AH180"/>
    <mergeCell ref="A177:AH177"/>
    <mergeCell ref="AI177:AP177"/>
    <mergeCell ref="AQ177:AU177"/>
    <mergeCell ref="AI180:AP180"/>
    <mergeCell ref="AQ180:AU180"/>
    <mergeCell ref="BI181:BU182"/>
    <mergeCell ref="BV181:CH182"/>
    <mergeCell ref="CI181:CU182"/>
    <mergeCell ref="A182:AH182"/>
    <mergeCell ref="A181:AH181"/>
    <mergeCell ref="AI181:AP182"/>
    <mergeCell ref="AQ181:AU182"/>
    <mergeCell ref="AV181:BH182"/>
    <mergeCell ref="BV180:CH180"/>
    <mergeCell ref="CI177:CU177"/>
    <mergeCell ref="CI178:CU179"/>
    <mergeCell ref="CI180:CU180"/>
    <mergeCell ref="AV180:BH180"/>
    <mergeCell ref="BI180:BU180"/>
    <mergeCell ref="BV183:CH184"/>
    <mergeCell ref="A185:AH185"/>
    <mergeCell ref="AI185:AP185"/>
    <mergeCell ref="AQ185:AU185"/>
    <mergeCell ref="A183:AH183"/>
    <mergeCell ref="AI183:AP184"/>
    <mergeCell ref="AQ183:AU184"/>
    <mergeCell ref="AV183:BH184"/>
    <mergeCell ref="A184:AH184"/>
    <mergeCell ref="BV187:CH188"/>
    <mergeCell ref="CI187:CU188"/>
    <mergeCell ref="A188:AH188"/>
    <mergeCell ref="A186:AH186"/>
    <mergeCell ref="AV186:BH186"/>
    <mergeCell ref="AI186:AP186"/>
    <mergeCell ref="AQ186:AU186"/>
    <mergeCell ref="BI186:BU186"/>
    <mergeCell ref="BV186:CH186"/>
    <mergeCell ref="A187:AH187"/>
    <mergeCell ref="AI187:AP188"/>
    <mergeCell ref="AQ187:AU188"/>
    <mergeCell ref="AV187:BH188"/>
    <mergeCell ref="BI189:BU189"/>
    <mergeCell ref="BV189:CH189"/>
    <mergeCell ref="CI183:CU184"/>
    <mergeCell ref="AV185:BH185"/>
    <mergeCell ref="BI185:BU185"/>
    <mergeCell ref="BV185:CH185"/>
    <mergeCell ref="CI185:CU185"/>
    <mergeCell ref="BI183:BU184"/>
    <mergeCell ref="CI186:CU186"/>
    <mergeCell ref="BI187:BU188"/>
    <mergeCell ref="A189:AH189"/>
    <mergeCell ref="AI189:AP189"/>
    <mergeCell ref="AQ189:AU189"/>
    <mergeCell ref="AV189:BH189"/>
    <mergeCell ref="B197:BL197"/>
    <mergeCell ref="CI189:CU189"/>
    <mergeCell ref="A190:AH190"/>
    <mergeCell ref="AI190:AP191"/>
    <mergeCell ref="AQ190:AU191"/>
    <mergeCell ref="AV190:BH191"/>
    <mergeCell ref="BI190:BU191"/>
    <mergeCell ref="BV190:CH191"/>
    <mergeCell ref="CI190:CU191"/>
    <mergeCell ref="A191:AH191"/>
    <mergeCell ref="B193:BL193"/>
    <mergeCell ref="B194:BL194"/>
    <mergeCell ref="B195:BL195"/>
    <mergeCell ref="B196:BL19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97"/>
  <sheetViews>
    <sheetView view="pageBreakPreview" zoomScale="120" zoomScaleSheetLayoutView="120" zoomScalePageLayoutView="0" workbookViewId="0" topLeftCell="A22">
      <selection activeCell="AV14" sqref="AV14:BH14"/>
    </sheetView>
  </sheetViews>
  <sheetFormatPr defaultColWidth="1.12109375" defaultRowHeight="12.75"/>
  <cols>
    <col min="1" max="154" width="1.37890625" style="6" customWidth="1"/>
    <col min="155" max="16384" width="1.12109375" style="6" customWidth="1"/>
  </cols>
  <sheetData>
    <row r="1" spans="89:99" ht="13.5" thickBot="1">
      <c r="CK1" s="7" t="s">
        <v>401</v>
      </c>
      <c r="CL1" s="1076" t="s">
        <v>768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89:99" ht="12.75">
      <c r="CK2" s="7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14.25">
      <c r="A3" s="1081" t="s">
        <v>1054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37:68" ht="12.75">
      <c r="AK5" s="11"/>
      <c r="AL5" s="11"/>
      <c r="AM5" s="11"/>
      <c r="AO5" s="26" t="s">
        <v>402</v>
      </c>
      <c r="AP5" s="1193" t="s">
        <v>366</v>
      </c>
      <c r="AQ5" s="1193"/>
      <c r="AR5" s="1193"/>
      <c r="AS5" s="1193"/>
      <c r="AT5" s="1193"/>
      <c r="AU5" s="1193"/>
      <c r="AV5" s="1193"/>
      <c r="AW5" s="1193"/>
      <c r="AX5" s="1193"/>
      <c r="AY5" s="1193"/>
      <c r="AZ5" s="1193"/>
      <c r="BA5" s="1193"/>
      <c r="BB5" s="1193"/>
      <c r="BC5" s="1193"/>
      <c r="BD5" s="1193"/>
      <c r="BE5" s="1193"/>
      <c r="BF5" s="1193"/>
      <c r="BG5" s="1193"/>
      <c r="BH5" s="1193"/>
      <c r="BI5" s="1193"/>
      <c r="BJ5" s="1193"/>
      <c r="BK5" s="1193"/>
      <c r="BL5" s="1193"/>
      <c r="BM5" s="1193"/>
      <c r="BN5" s="1193"/>
      <c r="BO5" s="1193"/>
      <c r="BP5" s="1193"/>
    </row>
    <row r="6" spans="68:99" ht="12.75"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27" customFormat="1" ht="12.75">
      <c r="A7" s="1144" t="s">
        <v>469</v>
      </c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  <c r="P7" s="1144"/>
      <c r="Q7" s="1144"/>
      <c r="R7" s="1144"/>
      <c r="S7" s="1144"/>
      <c r="T7" s="1144"/>
      <c r="U7" s="1144"/>
      <c r="V7" s="1144"/>
      <c r="W7" s="1144"/>
      <c r="X7" s="1144"/>
      <c r="Y7" s="1144"/>
      <c r="Z7" s="1144"/>
      <c r="AA7" s="1144"/>
      <c r="AB7" s="1144"/>
      <c r="AC7" s="1144"/>
      <c r="AD7" s="1144"/>
      <c r="AE7" s="1144"/>
      <c r="AF7" s="1144"/>
      <c r="AG7" s="1144"/>
      <c r="AH7" s="1144"/>
      <c r="AI7" s="1144"/>
      <c r="AJ7" s="1144"/>
      <c r="AK7" s="1144"/>
      <c r="AL7" s="1144"/>
      <c r="AM7" s="1144"/>
      <c r="AN7" s="1144"/>
      <c r="AO7" s="1144"/>
      <c r="AP7" s="1144"/>
      <c r="AQ7" s="1144"/>
      <c r="AR7" s="1144"/>
      <c r="AS7" s="1144"/>
      <c r="AT7" s="1144"/>
      <c r="AU7" s="1144"/>
      <c r="AV7" s="1144"/>
      <c r="AW7" s="1144"/>
      <c r="AX7" s="1144"/>
      <c r="AY7" s="1144"/>
      <c r="AZ7" s="1144"/>
      <c r="BA7" s="1144"/>
      <c r="BB7" s="1144"/>
      <c r="BC7" s="1144"/>
      <c r="BD7" s="1144"/>
      <c r="BE7" s="1144"/>
      <c r="BF7" s="1144"/>
      <c r="BG7" s="1144"/>
      <c r="BH7" s="1144"/>
      <c r="BI7" s="1144"/>
      <c r="BJ7" s="1144"/>
      <c r="BK7" s="1144"/>
      <c r="BL7" s="1144"/>
      <c r="BM7" s="1144"/>
      <c r="BN7" s="1144"/>
      <c r="BO7" s="1144"/>
      <c r="BP7" s="1144"/>
      <c r="BQ7" s="1144"/>
      <c r="BR7" s="1144"/>
      <c r="BS7" s="1144"/>
      <c r="BT7" s="1144"/>
      <c r="BU7" s="1144"/>
      <c r="BV7" s="1144"/>
      <c r="BW7" s="1144"/>
      <c r="BX7" s="1144"/>
      <c r="BY7" s="1144"/>
      <c r="BZ7" s="1144"/>
      <c r="CA7" s="1144"/>
      <c r="CB7" s="1144"/>
      <c r="CC7" s="1144"/>
      <c r="CD7" s="1144"/>
      <c r="CE7" s="1144"/>
      <c r="CF7" s="1144"/>
      <c r="CG7" s="1144"/>
      <c r="CH7" s="1144"/>
      <c r="CI7" s="1144"/>
      <c r="CJ7" s="1144"/>
      <c r="CK7" s="1144"/>
      <c r="CL7" s="1144"/>
      <c r="CM7" s="1144"/>
      <c r="CN7" s="1144"/>
      <c r="CO7" s="1144"/>
      <c r="CP7" s="1144"/>
      <c r="CQ7" s="1144"/>
      <c r="CR7" s="1144"/>
      <c r="CS7" s="1144"/>
      <c r="CT7" s="1144"/>
      <c r="CU7" s="28"/>
    </row>
    <row r="8" spans="47:99" ht="12.75"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99" ht="12.75">
      <c r="A9" s="1145" t="s">
        <v>769</v>
      </c>
      <c r="B9" s="1145"/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5"/>
      <c r="AK9" s="1145"/>
      <c r="AL9" s="1145"/>
      <c r="AM9" s="1145"/>
      <c r="AN9" s="1145"/>
      <c r="AO9" s="1145"/>
      <c r="AP9" s="1128"/>
      <c r="AQ9" s="1130" t="s">
        <v>392</v>
      </c>
      <c r="AR9" s="1130"/>
      <c r="AS9" s="1130"/>
      <c r="AT9" s="1130"/>
      <c r="AU9" s="1130"/>
      <c r="AV9" s="1130" t="s">
        <v>770</v>
      </c>
      <c r="AW9" s="1130"/>
      <c r="AX9" s="1130"/>
      <c r="AY9" s="1130"/>
      <c r="AZ9" s="1130"/>
      <c r="BA9" s="1130"/>
      <c r="BB9" s="1130"/>
      <c r="BC9" s="1130"/>
      <c r="BD9" s="1130"/>
      <c r="BE9" s="1130"/>
      <c r="BF9" s="1130"/>
      <c r="BG9" s="1130"/>
      <c r="BH9" s="1130"/>
      <c r="BI9" s="1130" t="s">
        <v>771</v>
      </c>
      <c r="BJ9" s="1130"/>
      <c r="BK9" s="1130"/>
      <c r="BL9" s="1130"/>
      <c r="BM9" s="1130"/>
      <c r="BN9" s="1130"/>
      <c r="BO9" s="1130"/>
      <c r="BP9" s="1130"/>
      <c r="BQ9" s="1130"/>
      <c r="BR9" s="1130"/>
      <c r="BS9" s="1130"/>
      <c r="BT9" s="1130"/>
      <c r="BU9" s="1130"/>
      <c r="BV9" s="1130" t="s">
        <v>773</v>
      </c>
      <c r="BW9" s="1130"/>
      <c r="BX9" s="1130"/>
      <c r="BY9" s="1130"/>
      <c r="BZ9" s="1130"/>
      <c r="CA9" s="1130"/>
      <c r="CB9" s="1130"/>
      <c r="CC9" s="1130"/>
      <c r="CD9" s="1130"/>
      <c r="CE9" s="1130"/>
      <c r="CF9" s="1130"/>
      <c r="CG9" s="1130"/>
      <c r="CH9" s="1130"/>
      <c r="CI9" s="1130" t="s">
        <v>770</v>
      </c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4"/>
    </row>
    <row r="10" spans="1:99" ht="12.75">
      <c r="A10" s="1146" t="s">
        <v>747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 t="s">
        <v>461</v>
      </c>
      <c r="AJ10" s="1147"/>
      <c r="AK10" s="1147"/>
      <c r="AL10" s="1147"/>
      <c r="AM10" s="1147"/>
      <c r="AN10" s="1147"/>
      <c r="AO10" s="1147"/>
      <c r="AP10" s="1147"/>
      <c r="AQ10" s="1147" t="s">
        <v>393</v>
      </c>
      <c r="AR10" s="1147"/>
      <c r="AS10" s="1147"/>
      <c r="AT10" s="1147"/>
      <c r="AU10" s="1147"/>
      <c r="AV10" s="1147" t="s">
        <v>512</v>
      </c>
      <c r="AW10" s="1147"/>
      <c r="AX10" s="1147"/>
      <c r="AY10" s="1147"/>
      <c r="AZ10" s="1147"/>
      <c r="BA10" s="1147"/>
      <c r="BB10" s="1147"/>
      <c r="BC10" s="1147"/>
      <c r="BD10" s="1147"/>
      <c r="BE10" s="1147"/>
      <c r="BF10" s="1147"/>
      <c r="BG10" s="1147"/>
      <c r="BH10" s="1147"/>
      <c r="BI10" s="1147" t="s">
        <v>772</v>
      </c>
      <c r="BJ10" s="1147"/>
      <c r="BK10" s="1147"/>
      <c r="BL10" s="1147"/>
      <c r="BM10" s="1147"/>
      <c r="BN10" s="1147"/>
      <c r="BO10" s="1147"/>
      <c r="BP10" s="1147"/>
      <c r="BQ10" s="1147"/>
      <c r="BR10" s="1147"/>
      <c r="BS10" s="1147"/>
      <c r="BT10" s="1147"/>
      <c r="BU10" s="1147"/>
      <c r="BV10" s="1147" t="s">
        <v>774</v>
      </c>
      <c r="BW10" s="1147"/>
      <c r="BX10" s="1147"/>
      <c r="BY10" s="1147"/>
      <c r="BZ10" s="1147"/>
      <c r="CA10" s="1147"/>
      <c r="CB10" s="1147"/>
      <c r="CC10" s="1147"/>
      <c r="CD10" s="1147"/>
      <c r="CE10" s="1147"/>
      <c r="CF10" s="1147"/>
      <c r="CG10" s="1147"/>
      <c r="CH10" s="1147"/>
      <c r="CI10" s="1147" t="s">
        <v>513</v>
      </c>
      <c r="CJ10" s="1147"/>
      <c r="CK10" s="1147"/>
      <c r="CL10" s="1147"/>
      <c r="CM10" s="1147"/>
      <c r="CN10" s="1147"/>
      <c r="CO10" s="1147"/>
      <c r="CP10" s="1147"/>
      <c r="CQ10" s="1147"/>
      <c r="CR10" s="1147"/>
      <c r="CS10" s="1147"/>
      <c r="CT10" s="1147"/>
      <c r="CU10" s="1148"/>
    </row>
    <row r="11" spans="1:99" ht="13.5" thickBot="1">
      <c r="A11" s="1188">
        <v>1</v>
      </c>
      <c r="B11" s="1130"/>
      <c r="C11" s="1130"/>
      <c r="D11" s="113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1130"/>
      <c r="AE11" s="1130"/>
      <c r="AF11" s="1130"/>
      <c r="AG11" s="1130"/>
      <c r="AH11" s="1130"/>
      <c r="AI11" s="1130">
        <v>2</v>
      </c>
      <c r="AJ11" s="1130"/>
      <c r="AK11" s="1130"/>
      <c r="AL11" s="1130"/>
      <c r="AM11" s="1130"/>
      <c r="AN11" s="1130"/>
      <c r="AO11" s="1130"/>
      <c r="AP11" s="1130"/>
      <c r="AQ11" s="1130">
        <v>3</v>
      </c>
      <c r="AR11" s="1130"/>
      <c r="AS11" s="1130"/>
      <c r="AT11" s="1130"/>
      <c r="AU11" s="1130"/>
      <c r="AV11" s="1130">
        <v>4</v>
      </c>
      <c r="AW11" s="1130"/>
      <c r="AX11" s="1130"/>
      <c r="AY11" s="1130"/>
      <c r="AZ11" s="1130"/>
      <c r="BA11" s="1130"/>
      <c r="BB11" s="1130"/>
      <c r="BC11" s="1130"/>
      <c r="BD11" s="1130"/>
      <c r="BE11" s="1130"/>
      <c r="BF11" s="1130"/>
      <c r="BG11" s="1130"/>
      <c r="BH11" s="1130"/>
      <c r="BI11" s="1130">
        <v>5</v>
      </c>
      <c r="BJ11" s="1130"/>
      <c r="BK11" s="1130"/>
      <c r="BL11" s="1130"/>
      <c r="BM11" s="1130"/>
      <c r="BN11" s="1130"/>
      <c r="BO11" s="1130"/>
      <c r="BP11" s="1130"/>
      <c r="BQ11" s="1130"/>
      <c r="BR11" s="1130"/>
      <c r="BS11" s="1130"/>
      <c r="BT11" s="1130"/>
      <c r="BU11" s="1130"/>
      <c r="BV11" s="1130">
        <v>6</v>
      </c>
      <c r="BW11" s="1130"/>
      <c r="BX11" s="1130"/>
      <c r="BY11" s="1130"/>
      <c r="BZ11" s="1130"/>
      <c r="CA11" s="1130"/>
      <c r="CB11" s="1130"/>
      <c r="CC11" s="1130"/>
      <c r="CD11" s="1130"/>
      <c r="CE11" s="1130"/>
      <c r="CF11" s="1130"/>
      <c r="CG11" s="1130"/>
      <c r="CH11" s="1130"/>
      <c r="CI11" s="1130">
        <v>7</v>
      </c>
      <c r="CJ11" s="1130"/>
      <c r="CK11" s="1130"/>
      <c r="CL11" s="1130"/>
      <c r="CM11" s="1130"/>
      <c r="CN11" s="1130"/>
      <c r="CO11" s="1130"/>
      <c r="CP11" s="1130"/>
      <c r="CQ11" s="1130"/>
      <c r="CR11" s="1130"/>
      <c r="CS11" s="1130"/>
      <c r="CT11" s="1130"/>
      <c r="CU11" s="1134"/>
    </row>
    <row r="12" spans="1:99" s="1" customFormat="1" ht="12.75">
      <c r="A12" s="1189" t="s">
        <v>470</v>
      </c>
      <c r="B12" s="1190"/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190"/>
      <c r="AG12" s="1190"/>
      <c r="AH12" s="1190"/>
      <c r="AI12" s="988" t="s">
        <v>778</v>
      </c>
      <c r="AJ12" s="988"/>
      <c r="AK12" s="988"/>
      <c r="AL12" s="988"/>
      <c r="AM12" s="988"/>
      <c r="AN12" s="988"/>
      <c r="AO12" s="988"/>
      <c r="AP12" s="988"/>
      <c r="AQ12" s="988" t="s">
        <v>412</v>
      </c>
      <c r="AR12" s="988"/>
      <c r="AS12" s="988"/>
      <c r="AT12" s="988"/>
      <c r="AU12" s="988"/>
      <c r="AV12" s="1191">
        <f>AV14+AV15+AV16+AV17+AV18+AV19+AV20+AV21</f>
        <v>56570</v>
      </c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191"/>
      <c r="BG12" s="1191"/>
      <c r="BH12" s="1191"/>
      <c r="BI12" s="1191">
        <f>BI14+BI15+BI16+BI17+BI18+BI19+BI20+BI21</f>
        <v>56570</v>
      </c>
      <c r="BJ12" s="1191"/>
      <c r="BK12" s="1191"/>
      <c r="BL12" s="1191"/>
      <c r="BM12" s="1191"/>
      <c r="BN12" s="1191"/>
      <c r="BO12" s="1191"/>
      <c r="BP12" s="1191"/>
      <c r="BQ12" s="1191"/>
      <c r="BR12" s="1191"/>
      <c r="BS12" s="1191"/>
      <c r="BT12" s="1191"/>
      <c r="BU12" s="1191"/>
      <c r="BV12" s="1191">
        <f>BV14+BV15+BV16+BV17+BV18+BV19+BV20+BV21</f>
        <v>0</v>
      </c>
      <c r="BW12" s="1191"/>
      <c r="BX12" s="1191"/>
      <c r="BY12" s="1191"/>
      <c r="BZ12" s="1191"/>
      <c r="CA12" s="1191"/>
      <c r="CB12" s="1191"/>
      <c r="CC12" s="1191"/>
      <c r="CD12" s="1191"/>
      <c r="CE12" s="1191"/>
      <c r="CF12" s="1191"/>
      <c r="CG12" s="1191"/>
      <c r="CH12" s="1191"/>
      <c r="CI12" s="1191">
        <f>CI14+CI15+CI16+CI17+CI18+CI19+CI20+CI21</f>
        <v>113140</v>
      </c>
      <c r="CJ12" s="1191"/>
      <c r="CK12" s="1191"/>
      <c r="CL12" s="1191"/>
      <c r="CM12" s="1191"/>
      <c r="CN12" s="1191"/>
      <c r="CO12" s="1191"/>
      <c r="CP12" s="1191"/>
      <c r="CQ12" s="1191"/>
      <c r="CR12" s="1191"/>
      <c r="CS12" s="1191"/>
      <c r="CT12" s="1191"/>
      <c r="CU12" s="1192"/>
    </row>
    <row r="13" spans="1:99" s="1" customFormat="1" ht="13.5">
      <c r="A13" s="1187" t="s">
        <v>775</v>
      </c>
      <c r="B13" s="1163"/>
      <c r="C13" s="1163"/>
      <c r="D13" s="1163"/>
      <c r="E13" s="1163"/>
      <c r="F13" s="1163"/>
      <c r="G13" s="1163"/>
      <c r="H13" s="1163"/>
      <c r="I13" s="1163"/>
      <c r="J13" s="1163"/>
      <c r="K13" s="1163"/>
      <c r="L13" s="1163"/>
      <c r="M13" s="1163"/>
      <c r="N13" s="1163"/>
      <c r="O13" s="1163"/>
      <c r="P13" s="1163"/>
      <c r="Q13" s="1163"/>
      <c r="R13" s="1163"/>
      <c r="S13" s="1163"/>
      <c r="T13" s="1163"/>
      <c r="U13" s="1163"/>
      <c r="V13" s="1163"/>
      <c r="W13" s="1163"/>
      <c r="X13" s="1163"/>
      <c r="Y13" s="1163"/>
      <c r="Z13" s="1163"/>
      <c r="AA13" s="1163"/>
      <c r="AB13" s="1163"/>
      <c r="AC13" s="1163"/>
      <c r="AD13" s="1163"/>
      <c r="AE13" s="1163"/>
      <c r="AF13" s="1163"/>
      <c r="AG13" s="1163"/>
      <c r="AH13" s="1163"/>
      <c r="AI13" s="990"/>
      <c r="AJ13" s="990"/>
      <c r="AK13" s="990"/>
      <c r="AL13" s="990"/>
      <c r="AM13" s="990"/>
      <c r="AN13" s="990"/>
      <c r="AO13" s="990"/>
      <c r="AP13" s="990"/>
      <c r="AQ13" s="990"/>
      <c r="AR13" s="990"/>
      <c r="AS13" s="990"/>
      <c r="AT13" s="990"/>
      <c r="AU13" s="990"/>
      <c r="AV13" s="1170"/>
      <c r="AW13" s="1170"/>
      <c r="AX13" s="1170"/>
      <c r="AY13" s="1170"/>
      <c r="AZ13" s="1170"/>
      <c r="BA13" s="1170"/>
      <c r="BB13" s="1170"/>
      <c r="BC13" s="1170"/>
      <c r="BD13" s="1170"/>
      <c r="BE13" s="1170"/>
      <c r="BF13" s="1170"/>
      <c r="BG13" s="1170"/>
      <c r="BH13" s="1170"/>
      <c r="BI13" s="1170"/>
      <c r="BJ13" s="1170"/>
      <c r="BK13" s="1170"/>
      <c r="BL13" s="1170"/>
      <c r="BM13" s="1170"/>
      <c r="BN13" s="1170"/>
      <c r="BO13" s="1170"/>
      <c r="BP13" s="1170"/>
      <c r="BQ13" s="1170"/>
      <c r="BR13" s="1170"/>
      <c r="BS13" s="1170"/>
      <c r="BT13" s="1170"/>
      <c r="BU13" s="1170"/>
      <c r="BV13" s="1170"/>
      <c r="BW13" s="1170"/>
      <c r="BX13" s="1170"/>
      <c r="BY13" s="1170"/>
      <c r="BZ13" s="1170"/>
      <c r="CA13" s="1170"/>
      <c r="CB13" s="1170"/>
      <c r="CC13" s="1170"/>
      <c r="CD13" s="1170"/>
      <c r="CE13" s="1170"/>
      <c r="CF13" s="1170"/>
      <c r="CG13" s="1170"/>
      <c r="CH13" s="1170"/>
      <c r="CI13" s="1170"/>
      <c r="CJ13" s="1170"/>
      <c r="CK13" s="1170"/>
      <c r="CL13" s="1170"/>
      <c r="CM13" s="1170"/>
      <c r="CN13" s="1170"/>
      <c r="CO13" s="1170"/>
      <c r="CP13" s="1170"/>
      <c r="CQ13" s="1170"/>
      <c r="CR13" s="1170"/>
      <c r="CS13" s="1170"/>
      <c r="CT13" s="1170"/>
      <c r="CU13" s="1171"/>
    </row>
    <row r="14" spans="1:99" s="1" customFormat="1" ht="15" customHeight="1">
      <c r="A14" s="1186" t="s">
        <v>779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3"/>
      <c r="AG14" s="1113"/>
      <c r="AH14" s="1113"/>
      <c r="AI14" s="534" t="s">
        <v>780</v>
      </c>
      <c r="AJ14" s="534"/>
      <c r="AK14" s="534"/>
      <c r="AL14" s="534"/>
      <c r="AM14" s="534"/>
      <c r="AN14" s="534"/>
      <c r="AO14" s="534"/>
      <c r="AP14" s="534"/>
      <c r="AQ14" s="534" t="s">
        <v>413</v>
      </c>
      <c r="AR14" s="534"/>
      <c r="AS14" s="534"/>
      <c r="AT14" s="534"/>
      <c r="AU14" s="534"/>
      <c r="AV14" s="1160"/>
      <c r="AW14" s="1160"/>
      <c r="AX14" s="1160"/>
      <c r="AY14" s="1160"/>
      <c r="AZ14" s="1160"/>
      <c r="BA14" s="1160"/>
      <c r="BB14" s="1160"/>
      <c r="BC14" s="1160"/>
      <c r="BD14" s="1160"/>
      <c r="BE14" s="1160"/>
      <c r="BF14" s="1160"/>
      <c r="BG14" s="1160"/>
      <c r="BH14" s="1160"/>
      <c r="BI14" s="1160"/>
      <c r="BJ14" s="1160"/>
      <c r="BK14" s="1160"/>
      <c r="BL14" s="1160"/>
      <c r="BM14" s="1160"/>
      <c r="BN14" s="1160"/>
      <c r="BO14" s="1160"/>
      <c r="BP14" s="1160"/>
      <c r="BQ14" s="1160"/>
      <c r="BR14" s="1160"/>
      <c r="BS14" s="1160"/>
      <c r="BT14" s="1160"/>
      <c r="BU14" s="1160"/>
      <c r="BV14" s="1160"/>
      <c r="BW14" s="1160"/>
      <c r="BX14" s="1160"/>
      <c r="BY14" s="1160"/>
      <c r="BZ14" s="1160"/>
      <c r="CA14" s="1160"/>
      <c r="CB14" s="1160"/>
      <c r="CC14" s="1160"/>
      <c r="CD14" s="1160"/>
      <c r="CE14" s="1160"/>
      <c r="CF14" s="1160"/>
      <c r="CG14" s="1160"/>
      <c r="CH14" s="1160"/>
      <c r="CI14" s="1160">
        <f>AV14+BI14-BV14</f>
        <v>0</v>
      </c>
      <c r="CJ14" s="1160"/>
      <c r="CK14" s="1160"/>
      <c r="CL14" s="1160"/>
      <c r="CM14" s="1160"/>
      <c r="CN14" s="1160"/>
      <c r="CO14" s="1160"/>
      <c r="CP14" s="1160"/>
      <c r="CQ14" s="1160"/>
      <c r="CR14" s="1160"/>
      <c r="CS14" s="1160"/>
      <c r="CT14" s="1160"/>
      <c r="CU14" s="1161"/>
    </row>
    <row r="15" spans="1:99" s="1" customFormat="1" ht="15" customHeight="1">
      <c r="A15" s="1186" t="s">
        <v>781</v>
      </c>
      <c r="B15" s="1113"/>
      <c r="C15" s="1113"/>
      <c r="D15" s="1113"/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534" t="s">
        <v>782</v>
      </c>
      <c r="AJ15" s="534"/>
      <c r="AK15" s="534"/>
      <c r="AL15" s="534"/>
      <c r="AM15" s="534"/>
      <c r="AN15" s="534"/>
      <c r="AO15" s="534"/>
      <c r="AP15" s="534"/>
      <c r="AQ15" s="534" t="s">
        <v>414</v>
      </c>
      <c r="AR15" s="534"/>
      <c r="AS15" s="534"/>
      <c r="AT15" s="534"/>
      <c r="AU15" s="534"/>
      <c r="AV15" s="1160"/>
      <c r="AW15" s="1160"/>
      <c r="AX15" s="1160"/>
      <c r="AY15" s="1160"/>
      <c r="AZ15" s="1160"/>
      <c r="BA15" s="1160"/>
      <c r="BB15" s="1160"/>
      <c r="BC15" s="1160"/>
      <c r="BD15" s="1160"/>
      <c r="BE15" s="1160"/>
      <c r="BF15" s="1160"/>
      <c r="BG15" s="1160"/>
      <c r="BH15" s="1160"/>
      <c r="BI15" s="1160"/>
      <c r="BJ15" s="1160"/>
      <c r="BK15" s="1160"/>
      <c r="BL15" s="1160"/>
      <c r="BM15" s="1160"/>
      <c r="BN15" s="1160"/>
      <c r="BO15" s="1160"/>
      <c r="BP15" s="1160"/>
      <c r="BQ15" s="1160"/>
      <c r="BR15" s="1160"/>
      <c r="BS15" s="1160"/>
      <c r="BT15" s="1160"/>
      <c r="BU15" s="1160"/>
      <c r="BV15" s="1160"/>
      <c r="BW15" s="1160"/>
      <c r="BX15" s="1160"/>
      <c r="BY15" s="1160"/>
      <c r="BZ15" s="1160"/>
      <c r="CA15" s="1160"/>
      <c r="CB15" s="1160"/>
      <c r="CC15" s="1160"/>
      <c r="CD15" s="1160"/>
      <c r="CE15" s="1160"/>
      <c r="CF15" s="1160"/>
      <c r="CG15" s="1160"/>
      <c r="CH15" s="1160"/>
      <c r="CI15" s="1160">
        <f aca="true" t="shared" si="0" ref="CI15:CI21">AV15+BI15-BV15</f>
        <v>0</v>
      </c>
      <c r="CJ15" s="1160"/>
      <c r="CK15" s="1160"/>
      <c r="CL15" s="1160"/>
      <c r="CM15" s="1160"/>
      <c r="CN15" s="1160"/>
      <c r="CO15" s="1160"/>
      <c r="CP15" s="1160"/>
      <c r="CQ15" s="1160"/>
      <c r="CR15" s="1160"/>
      <c r="CS15" s="1160"/>
      <c r="CT15" s="1160"/>
      <c r="CU15" s="1161"/>
    </row>
    <row r="16" spans="1:99" s="1" customFormat="1" ht="15" customHeight="1">
      <c r="A16" s="1186" t="s">
        <v>786</v>
      </c>
      <c r="B16" s="1113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3"/>
      <c r="AI16" s="534" t="s">
        <v>783</v>
      </c>
      <c r="AJ16" s="534"/>
      <c r="AK16" s="534"/>
      <c r="AL16" s="534"/>
      <c r="AM16" s="534"/>
      <c r="AN16" s="534"/>
      <c r="AO16" s="534"/>
      <c r="AP16" s="534"/>
      <c r="AQ16" s="534" t="s">
        <v>471</v>
      </c>
      <c r="AR16" s="534"/>
      <c r="AS16" s="534"/>
      <c r="AT16" s="534"/>
      <c r="AU16" s="534"/>
      <c r="AV16" s="1160"/>
      <c r="AW16" s="1160"/>
      <c r="AX16" s="1160"/>
      <c r="AY16" s="1160"/>
      <c r="AZ16" s="1160"/>
      <c r="BA16" s="1160"/>
      <c r="BB16" s="1160"/>
      <c r="BC16" s="1160"/>
      <c r="BD16" s="1160"/>
      <c r="BE16" s="1160"/>
      <c r="BF16" s="1160"/>
      <c r="BG16" s="1160"/>
      <c r="BH16" s="1160"/>
      <c r="BI16" s="1160"/>
      <c r="BJ16" s="1160"/>
      <c r="BK16" s="1160"/>
      <c r="BL16" s="1160"/>
      <c r="BM16" s="1160"/>
      <c r="BN16" s="1160"/>
      <c r="BO16" s="1160"/>
      <c r="BP16" s="1160"/>
      <c r="BQ16" s="1160"/>
      <c r="BR16" s="1160"/>
      <c r="BS16" s="1160"/>
      <c r="BT16" s="1160"/>
      <c r="BU16" s="1160"/>
      <c r="BV16" s="1160"/>
      <c r="BW16" s="1160"/>
      <c r="BX16" s="1160"/>
      <c r="BY16" s="1160"/>
      <c r="BZ16" s="1160"/>
      <c r="CA16" s="1160"/>
      <c r="CB16" s="1160"/>
      <c r="CC16" s="1160"/>
      <c r="CD16" s="1160"/>
      <c r="CE16" s="1160"/>
      <c r="CF16" s="1160"/>
      <c r="CG16" s="1160"/>
      <c r="CH16" s="1160"/>
      <c r="CI16" s="1160">
        <f t="shared" si="0"/>
        <v>0</v>
      </c>
      <c r="CJ16" s="1160"/>
      <c r="CK16" s="1160"/>
      <c r="CL16" s="1160"/>
      <c r="CM16" s="1160"/>
      <c r="CN16" s="1160"/>
      <c r="CO16" s="1160"/>
      <c r="CP16" s="1160"/>
      <c r="CQ16" s="1160"/>
      <c r="CR16" s="1160"/>
      <c r="CS16" s="1160"/>
      <c r="CT16" s="1160"/>
      <c r="CU16" s="1161"/>
    </row>
    <row r="17" spans="1:99" s="1" customFormat="1" ht="15" customHeight="1">
      <c r="A17" s="1186" t="s">
        <v>789</v>
      </c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534" t="s">
        <v>784</v>
      </c>
      <c r="AJ17" s="534"/>
      <c r="AK17" s="534"/>
      <c r="AL17" s="534"/>
      <c r="AM17" s="534"/>
      <c r="AN17" s="534"/>
      <c r="AO17" s="534"/>
      <c r="AP17" s="534"/>
      <c r="AQ17" s="534" t="s">
        <v>472</v>
      </c>
      <c r="AR17" s="534"/>
      <c r="AS17" s="534"/>
      <c r="AT17" s="534"/>
      <c r="AU17" s="534"/>
      <c r="AV17" s="1160">
        <v>56570</v>
      </c>
      <c r="AW17" s="1160"/>
      <c r="AX17" s="1160"/>
      <c r="AY17" s="1160"/>
      <c r="AZ17" s="1160"/>
      <c r="BA17" s="1160"/>
      <c r="BB17" s="1160"/>
      <c r="BC17" s="1160"/>
      <c r="BD17" s="1160"/>
      <c r="BE17" s="1160"/>
      <c r="BF17" s="1160"/>
      <c r="BG17" s="1160"/>
      <c r="BH17" s="1160"/>
      <c r="BI17" s="1160">
        <v>56570</v>
      </c>
      <c r="BJ17" s="1160"/>
      <c r="BK17" s="1160"/>
      <c r="BL17" s="1160"/>
      <c r="BM17" s="1160"/>
      <c r="BN17" s="1160"/>
      <c r="BO17" s="1160"/>
      <c r="BP17" s="1160"/>
      <c r="BQ17" s="1160"/>
      <c r="BR17" s="1160"/>
      <c r="BS17" s="1160"/>
      <c r="BT17" s="1160"/>
      <c r="BU17" s="1160"/>
      <c r="BV17" s="1160"/>
      <c r="BW17" s="1160"/>
      <c r="BX17" s="1160"/>
      <c r="BY17" s="1160"/>
      <c r="BZ17" s="1160"/>
      <c r="CA17" s="1160"/>
      <c r="CB17" s="1160"/>
      <c r="CC17" s="1160"/>
      <c r="CD17" s="1160"/>
      <c r="CE17" s="1160"/>
      <c r="CF17" s="1160"/>
      <c r="CG17" s="1160"/>
      <c r="CH17" s="1160"/>
      <c r="CI17" s="1160">
        <f t="shared" si="0"/>
        <v>113140</v>
      </c>
      <c r="CJ17" s="1160"/>
      <c r="CK17" s="1160"/>
      <c r="CL17" s="1160"/>
      <c r="CM17" s="1160"/>
      <c r="CN17" s="1160"/>
      <c r="CO17" s="1160"/>
      <c r="CP17" s="1160"/>
      <c r="CQ17" s="1160"/>
      <c r="CR17" s="1160"/>
      <c r="CS17" s="1160"/>
      <c r="CT17" s="1160"/>
      <c r="CU17" s="1161"/>
    </row>
    <row r="18" spans="1:99" s="1" customFormat="1" ht="15" customHeight="1">
      <c r="A18" s="1186" t="s">
        <v>790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534" t="s">
        <v>785</v>
      </c>
      <c r="AJ18" s="534"/>
      <c r="AK18" s="534"/>
      <c r="AL18" s="534"/>
      <c r="AM18" s="534"/>
      <c r="AN18" s="534"/>
      <c r="AO18" s="534"/>
      <c r="AP18" s="534"/>
      <c r="AQ18" s="534" t="s">
        <v>473</v>
      </c>
      <c r="AR18" s="534"/>
      <c r="AS18" s="534"/>
      <c r="AT18" s="534"/>
      <c r="AU18" s="534"/>
      <c r="AV18" s="1160"/>
      <c r="AW18" s="1160"/>
      <c r="AX18" s="1160"/>
      <c r="AY18" s="1160"/>
      <c r="AZ18" s="1160"/>
      <c r="BA18" s="1160"/>
      <c r="BB18" s="1160"/>
      <c r="BC18" s="1160"/>
      <c r="BD18" s="1160"/>
      <c r="BE18" s="1160"/>
      <c r="BF18" s="1160"/>
      <c r="BG18" s="1160"/>
      <c r="BH18" s="1160"/>
      <c r="BI18" s="1160"/>
      <c r="BJ18" s="1160"/>
      <c r="BK18" s="1160"/>
      <c r="BL18" s="1160"/>
      <c r="BM18" s="1160"/>
      <c r="BN18" s="1160"/>
      <c r="BO18" s="1160"/>
      <c r="BP18" s="1160"/>
      <c r="BQ18" s="1160"/>
      <c r="BR18" s="1160"/>
      <c r="BS18" s="1160"/>
      <c r="BT18" s="1160"/>
      <c r="BU18" s="1160"/>
      <c r="BV18" s="1160"/>
      <c r="BW18" s="1160"/>
      <c r="BX18" s="1160"/>
      <c r="BY18" s="1160"/>
      <c r="BZ18" s="1160"/>
      <c r="CA18" s="1160"/>
      <c r="CB18" s="1160"/>
      <c r="CC18" s="1160"/>
      <c r="CD18" s="1160"/>
      <c r="CE18" s="1160"/>
      <c r="CF18" s="1160"/>
      <c r="CG18" s="1160"/>
      <c r="CH18" s="1160"/>
      <c r="CI18" s="1160">
        <f t="shared" si="0"/>
        <v>0</v>
      </c>
      <c r="CJ18" s="1160"/>
      <c r="CK18" s="1160"/>
      <c r="CL18" s="1160"/>
      <c r="CM18" s="1160"/>
      <c r="CN18" s="1160"/>
      <c r="CO18" s="1160"/>
      <c r="CP18" s="1160"/>
      <c r="CQ18" s="1160"/>
      <c r="CR18" s="1160"/>
      <c r="CS18" s="1160"/>
      <c r="CT18" s="1160"/>
      <c r="CU18" s="1161"/>
    </row>
    <row r="19" spans="1:99" s="1" customFormat="1" ht="15" customHeight="1">
      <c r="A19" s="1186" t="s">
        <v>776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534" t="s">
        <v>777</v>
      </c>
      <c r="AJ19" s="534"/>
      <c r="AK19" s="534"/>
      <c r="AL19" s="534"/>
      <c r="AM19" s="534"/>
      <c r="AN19" s="534"/>
      <c r="AO19" s="534"/>
      <c r="AP19" s="534"/>
      <c r="AQ19" s="534" t="s">
        <v>474</v>
      </c>
      <c r="AR19" s="534"/>
      <c r="AS19" s="534"/>
      <c r="AT19" s="534"/>
      <c r="AU19" s="534"/>
      <c r="AV19" s="1160"/>
      <c r="AW19" s="1160"/>
      <c r="AX19" s="1160"/>
      <c r="AY19" s="1160"/>
      <c r="AZ19" s="1160"/>
      <c r="BA19" s="1160"/>
      <c r="BB19" s="1160"/>
      <c r="BC19" s="1160"/>
      <c r="BD19" s="1160"/>
      <c r="BE19" s="1160"/>
      <c r="BF19" s="1160"/>
      <c r="BG19" s="1160"/>
      <c r="BH19" s="1160"/>
      <c r="BI19" s="1160"/>
      <c r="BJ19" s="1160"/>
      <c r="BK19" s="1160"/>
      <c r="BL19" s="1160"/>
      <c r="BM19" s="1160"/>
      <c r="BN19" s="1160"/>
      <c r="BO19" s="1160"/>
      <c r="BP19" s="1160"/>
      <c r="BQ19" s="1160"/>
      <c r="BR19" s="1160"/>
      <c r="BS19" s="1160"/>
      <c r="BT19" s="1160"/>
      <c r="BU19" s="1160"/>
      <c r="BV19" s="1160"/>
      <c r="BW19" s="1160"/>
      <c r="BX19" s="1160"/>
      <c r="BY19" s="1160"/>
      <c r="BZ19" s="1160"/>
      <c r="CA19" s="1160"/>
      <c r="CB19" s="1160"/>
      <c r="CC19" s="1160"/>
      <c r="CD19" s="1160"/>
      <c r="CE19" s="1160"/>
      <c r="CF19" s="1160"/>
      <c r="CG19" s="1160"/>
      <c r="CH19" s="1160"/>
      <c r="CI19" s="1160">
        <f t="shared" si="0"/>
        <v>0</v>
      </c>
      <c r="CJ19" s="1160"/>
      <c r="CK19" s="1160"/>
      <c r="CL19" s="1160"/>
      <c r="CM19" s="1160"/>
      <c r="CN19" s="1160"/>
      <c r="CO19" s="1160"/>
      <c r="CP19" s="1160"/>
      <c r="CQ19" s="1160"/>
      <c r="CR19" s="1160"/>
      <c r="CS19" s="1160"/>
      <c r="CT19" s="1160"/>
      <c r="CU19" s="1161"/>
    </row>
    <row r="20" spans="1:99" s="1" customFormat="1" ht="15" customHeight="1">
      <c r="A20" s="1186" t="s">
        <v>791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534" t="s">
        <v>788</v>
      </c>
      <c r="AJ20" s="534"/>
      <c r="AK20" s="534"/>
      <c r="AL20" s="534"/>
      <c r="AM20" s="534"/>
      <c r="AN20" s="534"/>
      <c r="AO20" s="534"/>
      <c r="AP20" s="534"/>
      <c r="AQ20" s="534" t="s">
        <v>475</v>
      </c>
      <c r="AR20" s="534"/>
      <c r="AS20" s="534"/>
      <c r="AT20" s="534"/>
      <c r="AU20" s="534"/>
      <c r="AV20" s="1160"/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1160"/>
      <c r="BG20" s="1160"/>
      <c r="BH20" s="1160"/>
      <c r="BI20" s="1160"/>
      <c r="BJ20" s="1160"/>
      <c r="BK20" s="1160"/>
      <c r="BL20" s="1160"/>
      <c r="BM20" s="1160"/>
      <c r="BN20" s="1160"/>
      <c r="BO20" s="1160"/>
      <c r="BP20" s="1160"/>
      <c r="BQ20" s="1160"/>
      <c r="BR20" s="1160"/>
      <c r="BS20" s="1160"/>
      <c r="BT20" s="1160"/>
      <c r="BU20" s="1160"/>
      <c r="BV20" s="1160"/>
      <c r="BW20" s="1160"/>
      <c r="BX20" s="1160"/>
      <c r="BY20" s="1160"/>
      <c r="BZ20" s="1160"/>
      <c r="CA20" s="1160"/>
      <c r="CB20" s="1160"/>
      <c r="CC20" s="1160"/>
      <c r="CD20" s="1160"/>
      <c r="CE20" s="1160"/>
      <c r="CF20" s="1160"/>
      <c r="CG20" s="1160"/>
      <c r="CH20" s="1160"/>
      <c r="CI20" s="1160">
        <f t="shared" si="0"/>
        <v>0</v>
      </c>
      <c r="CJ20" s="1160"/>
      <c r="CK20" s="1160"/>
      <c r="CL20" s="1160"/>
      <c r="CM20" s="1160"/>
      <c r="CN20" s="1160"/>
      <c r="CO20" s="1160"/>
      <c r="CP20" s="1160"/>
      <c r="CQ20" s="1160"/>
      <c r="CR20" s="1160"/>
      <c r="CS20" s="1160"/>
      <c r="CT20" s="1160"/>
      <c r="CU20" s="1161"/>
    </row>
    <row r="21" spans="1:99" s="1" customFormat="1" ht="15" customHeight="1">
      <c r="A21" s="1186" t="s">
        <v>792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534" t="s">
        <v>787</v>
      </c>
      <c r="AJ21" s="534"/>
      <c r="AK21" s="534"/>
      <c r="AL21" s="534"/>
      <c r="AM21" s="534"/>
      <c r="AN21" s="534"/>
      <c r="AO21" s="534"/>
      <c r="AP21" s="534"/>
      <c r="AQ21" s="534" t="s">
        <v>476</v>
      </c>
      <c r="AR21" s="534"/>
      <c r="AS21" s="534"/>
      <c r="AT21" s="534"/>
      <c r="AU21" s="534"/>
      <c r="AV21" s="1160"/>
      <c r="AW21" s="1160"/>
      <c r="AX21" s="1160"/>
      <c r="AY21" s="1160"/>
      <c r="AZ21" s="1160"/>
      <c r="BA21" s="1160"/>
      <c r="BB21" s="1160"/>
      <c r="BC21" s="1160"/>
      <c r="BD21" s="1160"/>
      <c r="BE21" s="1160"/>
      <c r="BF21" s="1160"/>
      <c r="BG21" s="1160"/>
      <c r="BH21" s="1160"/>
      <c r="BI21" s="1160"/>
      <c r="BJ21" s="1160"/>
      <c r="BK21" s="1160"/>
      <c r="BL21" s="1160"/>
      <c r="BM21" s="1160"/>
      <c r="BN21" s="1160"/>
      <c r="BO21" s="1160"/>
      <c r="BP21" s="1160"/>
      <c r="BQ21" s="1160"/>
      <c r="BR21" s="1160"/>
      <c r="BS21" s="1160"/>
      <c r="BT21" s="1160"/>
      <c r="BU21" s="1160"/>
      <c r="BV21" s="1160"/>
      <c r="BW21" s="1160"/>
      <c r="BX21" s="1160"/>
      <c r="BY21" s="1160"/>
      <c r="BZ21" s="1160"/>
      <c r="CA21" s="1160"/>
      <c r="CB21" s="1160"/>
      <c r="CC21" s="1160"/>
      <c r="CD21" s="1160"/>
      <c r="CE21" s="1160"/>
      <c r="CF21" s="1160"/>
      <c r="CG21" s="1160"/>
      <c r="CH21" s="1160"/>
      <c r="CI21" s="1160">
        <f t="shared" si="0"/>
        <v>0</v>
      </c>
      <c r="CJ21" s="1160"/>
      <c r="CK21" s="1160"/>
      <c r="CL21" s="1160"/>
      <c r="CM21" s="1160"/>
      <c r="CN21" s="1160"/>
      <c r="CO21" s="1160"/>
      <c r="CP21" s="1160"/>
      <c r="CQ21" s="1160"/>
      <c r="CR21" s="1160"/>
      <c r="CS21" s="1160"/>
      <c r="CT21" s="1160"/>
      <c r="CU21" s="1161"/>
    </row>
    <row r="22" spans="1:99" s="1" customFormat="1" ht="15" customHeight="1">
      <c r="A22" s="1187" t="s">
        <v>794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990" t="s">
        <v>793</v>
      </c>
      <c r="AJ22" s="990"/>
      <c r="AK22" s="990"/>
      <c r="AL22" s="990"/>
      <c r="AM22" s="990"/>
      <c r="AN22" s="990"/>
      <c r="AO22" s="990"/>
      <c r="AP22" s="990"/>
      <c r="AQ22" s="990" t="s">
        <v>417</v>
      </c>
      <c r="AR22" s="990"/>
      <c r="AS22" s="990"/>
      <c r="AT22" s="990"/>
      <c r="AU22" s="990"/>
      <c r="AV22" s="1170">
        <f>AV23+AV24+AV25+AV31+AV32+AV33+AV34+AV35</f>
        <v>4715</v>
      </c>
      <c r="AW22" s="1170"/>
      <c r="AX22" s="1170"/>
      <c r="AY22" s="1170"/>
      <c r="AZ22" s="1170"/>
      <c r="BA22" s="1170"/>
      <c r="BB22" s="1170"/>
      <c r="BC22" s="1170"/>
      <c r="BD22" s="1170"/>
      <c r="BE22" s="1170"/>
      <c r="BF22" s="1170"/>
      <c r="BG22" s="1170"/>
      <c r="BH22" s="1170"/>
      <c r="BI22" s="1170" t="s">
        <v>491</v>
      </c>
      <c r="BJ22" s="1170"/>
      <c r="BK22" s="1170"/>
      <c r="BL22" s="1170"/>
      <c r="BM22" s="1170"/>
      <c r="BN22" s="1170"/>
      <c r="BO22" s="1170"/>
      <c r="BP22" s="1170"/>
      <c r="BQ22" s="1170"/>
      <c r="BR22" s="1170"/>
      <c r="BS22" s="1170"/>
      <c r="BT22" s="1170"/>
      <c r="BU22" s="1170"/>
      <c r="BV22" s="1170">
        <f>BV23+BV24+BV25+BV31+BV32+BV33+BV34+BV35</f>
        <v>14145</v>
      </c>
      <c r="BW22" s="1170"/>
      <c r="BX22" s="1170"/>
      <c r="BY22" s="1170"/>
      <c r="BZ22" s="1170"/>
      <c r="CA22" s="1170"/>
      <c r="CB22" s="1170"/>
      <c r="CC22" s="1170"/>
      <c r="CD22" s="1170"/>
      <c r="CE22" s="1170"/>
      <c r="CF22" s="1170"/>
      <c r="CG22" s="1170"/>
      <c r="CH22" s="1170"/>
      <c r="CI22" s="1170">
        <f>CI23+CI24+CI25+CI31+CI32+CI33+CI34+CI35</f>
        <v>18860</v>
      </c>
      <c r="CJ22" s="1170"/>
      <c r="CK22" s="1170"/>
      <c r="CL22" s="1170"/>
      <c r="CM22" s="1170"/>
      <c r="CN22" s="1170"/>
      <c r="CO22" s="1170"/>
      <c r="CP22" s="1170"/>
      <c r="CQ22" s="1170"/>
      <c r="CR22" s="1170"/>
      <c r="CS22" s="1170"/>
      <c r="CT22" s="1170"/>
      <c r="CU22" s="1170"/>
    </row>
    <row r="23" spans="1:99" s="1" customFormat="1" ht="15" customHeight="1">
      <c r="A23" s="1186" t="s">
        <v>477</v>
      </c>
      <c r="B23" s="1113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3"/>
      <c r="AI23" s="534" t="s">
        <v>795</v>
      </c>
      <c r="AJ23" s="534"/>
      <c r="AK23" s="534"/>
      <c r="AL23" s="534"/>
      <c r="AM23" s="534"/>
      <c r="AN23" s="534"/>
      <c r="AO23" s="534"/>
      <c r="AP23" s="534"/>
      <c r="AQ23" s="534" t="s">
        <v>446</v>
      </c>
      <c r="AR23" s="534"/>
      <c r="AS23" s="534"/>
      <c r="AT23" s="534"/>
      <c r="AU23" s="534"/>
      <c r="AV23" s="1160"/>
      <c r="AW23" s="1160"/>
      <c r="AX23" s="1160"/>
      <c r="AY23" s="1160"/>
      <c r="AZ23" s="1160"/>
      <c r="BA23" s="1160"/>
      <c r="BB23" s="1160"/>
      <c r="BC23" s="1160"/>
      <c r="BD23" s="1160"/>
      <c r="BE23" s="1160"/>
      <c r="BF23" s="1160"/>
      <c r="BG23" s="1160"/>
      <c r="BH23" s="1160"/>
      <c r="BI23" s="1160" t="s">
        <v>491</v>
      </c>
      <c r="BJ23" s="1160"/>
      <c r="BK23" s="1160"/>
      <c r="BL23" s="1160"/>
      <c r="BM23" s="1160"/>
      <c r="BN23" s="1160"/>
      <c r="BO23" s="1160"/>
      <c r="BP23" s="1160"/>
      <c r="BQ23" s="1160"/>
      <c r="BR23" s="1160"/>
      <c r="BS23" s="1160"/>
      <c r="BT23" s="1160"/>
      <c r="BU23" s="1160"/>
      <c r="BV23" s="1160"/>
      <c r="BW23" s="1160"/>
      <c r="BX23" s="1160"/>
      <c r="BY23" s="1160"/>
      <c r="BZ23" s="1160"/>
      <c r="CA23" s="1160"/>
      <c r="CB23" s="1160"/>
      <c r="CC23" s="1160"/>
      <c r="CD23" s="1160"/>
      <c r="CE23" s="1160"/>
      <c r="CF23" s="1160"/>
      <c r="CG23" s="1160"/>
      <c r="CH23" s="1160"/>
      <c r="CI23" s="1160">
        <f>AV23+BV23</f>
        <v>0</v>
      </c>
      <c r="CJ23" s="1160"/>
      <c r="CK23" s="1160"/>
      <c r="CL23" s="1160"/>
      <c r="CM23" s="1160"/>
      <c r="CN23" s="1160"/>
      <c r="CO23" s="1160"/>
      <c r="CP23" s="1160"/>
      <c r="CQ23" s="1160"/>
      <c r="CR23" s="1160"/>
      <c r="CS23" s="1160"/>
      <c r="CT23" s="1160"/>
      <c r="CU23" s="1161"/>
    </row>
    <row r="24" spans="1:99" s="1" customFormat="1" ht="15" customHeight="1">
      <c r="A24" s="1186" t="s">
        <v>478</v>
      </c>
      <c r="B24" s="1113"/>
      <c r="C24" s="1113"/>
      <c r="D24" s="1113"/>
      <c r="E24" s="1113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3"/>
      <c r="AD24" s="1113"/>
      <c r="AE24" s="1113"/>
      <c r="AF24" s="1113"/>
      <c r="AG24" s="1113"/>
      <c r="AH24" s="1113"/>
      <c r="AI24" s="534" t="s">
        <v>797</v>
      </c>
      <c r="AJ24" s="534"/>
      <c r="AK24" s="534"/>
      <c r="AL24" s="534"/>
      <c r="AM24" s="534"/>
      <c r="AN24" s="534"/>
      <c r="AO24" s="534"/>
      <c r="AP24" s="534"/>
      <c r="AQ24" s="534" t="s">
        <v>447</v>
      </c>
      <c r="AR24" s="534"/>
      <c r="AS24" s="534"/>
      <c r="AT24" s="534"/>
      <c r="AU24" s="534"/>
      <c r="AV24" s="1160"/>
      <c r="AW24" s="1160"/>
      <c r="AX24" s="1160"/>
      <c r="AY24" s="1160"/>
      <c r="AZ24" s="1160"/>
      <c r="BA24" s="1160"/>
      <c r="BB24" s="1160"/>
      <c r="BC24" s="1160"/>
      <c r="BD24" s="1160"/>
      <c r="BE24" s="1160"/>
      <c r="BF24" s="1160"/>
      <c r="BG24" s="1160"/>
      <c r="BH24" s="1160"/>
      <c r="BI24" s="1160" t="s">
        <v>491</v>
      </c>
      <c r="BJ24" s="1160"/>
      <c r="BK24" s="1160"/>
      <c r="BL24" s="1160"/>
      <c r="BM24" s="1160"/>
      <c r="BN24" s="1160"/>
      <c r="BO24" s="1160"/>
      <c r="BP24" s="1160"/>
      <c r="BQ24" s="1160"/>
      <c r="BR24" s="1160"/>
      <c r="BS24" s="1160"/>
      <c r="BT24" s="1160"/>
      <c r="BU24" s="1160"/>
      <c r="BV24" s="1160"/>
      <c r="BW24" s="1160"/>
      <c r="BX24" s="1160"/>
      <c r="BY24" s="1160"/>
      <c r="BZ24" s="1160"/>
      <c r="CA24" s="1160"/>
      <c r="CB24" s="1160"/>
      <c r="CC24" s="1160"/>
      <c r="CD24" s="1160"/>
      <c r="CE24" s="1160"/>
      <c r="CF24" s="1160"/>
      <c r="CG24" s="1160"/>
      <c r="CH24" s="1160"/>
      <c r="CI24" s="1160">
        <f>AV24+BV24</f>
        <v>0</v>
      </c>
      <c r="CJ24" s="1160"/>
      <c r="CK24" s="1160"/>
      <c r="CL24" s="1160"/>
      <c r="CM24" s="1160"/>
      <c r="CN24" s="1160"/>
      <c r="CO24" s="1160"/>
      <c r="CP24" s="1160"/>
      <c r="CQ24" s="1160"/>
      <c r="CR24" s="1160"/>
      <c r="CS24" s="1160"/>
      <c r="CT24" s="1160"/>
      <c r="CU24" s="1161"/>
    </row>
    <row r="25" spans="1:99" s="1" customFormat="1" ht="12.75" customHeight="1">
      <c r="A25" s="1186" t="s">
        <v>1055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3"/>
      <c r="AD25" s="1113"/>
      <c r="AE25" s="1113"/>
      <c r="AF25" s="1113"/>
      <c r="AG25" s="1113"/>
      <c r="AH25" s="1113"/>
      <c r="AI25" s="534" t="s">
        <v>796</v>
      </c>
      <c r="AJ25" s="534"/>
      <c r="AK25" s="534"/>
      <c r="AL25" s="534"/>
      <c r="AM25" s="534"/>
      <c r="AN25" s="534"/>
      <c r="AO25" s="534"/>
      <c r="AP25" s="534"/>
      <c r="AQ25" s="534" t="s">
        <v>479</v>
      </c>
      <c r="AR25" s="534"/>
      <c r="AS25" s="534"/>
      <c r="AT25" s="534"/>
      <c r="AU25" s="534"/>
      <c r="AV25" s="1160"/>
      <c r="AW25" s="1160"/>
      <c r="AX25" s="1160"/>
      <c r="AY25" s="1160"/>
      <c r="AZ25" s="1160"/>
      <c r="BA25" s="1160"/>
      <c r="BB25" s="1160"/>
      <c r="BC25" s="1160"/>
      <c r="BD25" s="1160"/>
      <c r="BE25" s="1160"/>
      <c r="BF25" s="1160"/>
      <c r="BG25" s="1160"/>
      <c r="BH25" s="1160"/>
      <c r="BI25" s="1160" t="s">
        <v>491</v>
      </c>
      <c r="BJ25" s="1160"/>
      <c r="BK25" s="1160"/>
      <c r="BL25" s="1160"/>
      <c r="BM25" s="1160"/>
      <c r="BN25" s="1160"/>
      <c r="BO25" s="1160"/>
      <c r="BP25" s="1160"/>
      <c r="BQ25" s="1160"/>
      <c r="BR25" s="1160"/>
      <c r="BS25" s="1160"/>
      <c r="BT25" s="1160"/>
      <c r="BU25" s="1160"/>
      <c r="BV25" s="1160"/>
      <c r="BW25" s="1160"/>
      <c r="BX25" s="1160"/>
      <c r="BY25" s="1160"/>
      <c r="BZ25" s="1160"/>
      <c r="CA25" s="1160"/>
      <c r="CB25" s="1160"/>
      <c r="CC25" s="1160"/>
      <c r="CD25" s="1160"/>
      <c r="CE25" s="1160"/>
      <c r="CF25" s="1160"/>
      <c r="CG25" s="1160"/>
      <c r="CH25" s="1160"/>
      <c r="CI25" s="1160">
        <f>AV25+BV25</f>
        <v>0</v>
      </c>
      <c r="CJ25" s="1160"/>
      <c r="CK25" s="1160"/>
      <c r="CL25" s="1160"/>
      <c r="CM25" s="1160"/>
      <c r="CN25" s="1160"/>
      <c r="CO25" s="1160"/>
      <c r="CP25" s="1160"/>
      <c r="CQ25" s="1160"/>
      <c r="CR25" s="1160"/>
      <c r="CS25" s="1160"/>
      <c r="CT25" s="1160"/>
      <c r="CU25" s="1161"/>
    </row>
    <row r="26" spans="1:99" s="1" customFormat="1" ht="14.25">
      <c r="A26" s="1181"/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1"/>
      <c r="T26" s="1181"/>
      <c r="U26" s="1181"/>
      <c r="V26" s="1181"/>
      <c r="W26" s="1181"/>
      <c r="X26" s="1181"/>
      <c r="Y26" s="1181"/>
      <c r="Z26" s="1181"/>
      <c r="AA26" s="1181"/>
      <c r="AB26" s="1181"/>
      <c r="AC26" s="1181"/>
      <c r="AD26" s="1181"/>
      <c r="AE26" s="1181"/>
      <c r="AF26" s="1181"/>
      <c r="AG26" s="1181"/>
      <c r="AH26" s="1181"/>
      <c r="AI26" s="1182"/>
      <c r="AJ26" s="1182"/>
      <c r="AK26" s="1182"/>
      <c r="AL26" s="1182"/>
      <c r="AM26" s="1182"/>
      <c r="AN26" s="1182"/>
      <c r="AO26" s="1182"/>
      <c r="AP26" s="1182"/>
      <c r="AQ26" s="1182"/>
      <c r="AR26" s="1182"/>
      <c r="AS26" s="1182"/>
      <c r="AT26" s="1182"/>
      <c r="AU26" s="1182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</row>
    <row r="27" spans="1:99" s="1" customFormat="1" ht="14.25">
      <c r="A27" s="1181"/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2"/>
      <c r="AJ27" s="1182"/>
      <c r="AK27" s="1182"/>
      <c r="AL27" s="1182"/>
      <c r="AM27" s="1182"/>
      <c r="AN27" s="1182"/>
      <c r="AO27" s="1182"/>
      <c r="AP27" s="1182"/>
      <c r="AQ27" s="1182"/>
      <c r="AR27" s="1182"/>
      <c r="AS27" s="1182"/>
      <c r="AT27" s="1182"/>
      <c r="AU27" s="1182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s="1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 t="s">
        <v>798</v>
      </c>
    </row>
    <row r="29" spans="1:99" s="1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</row>
    <row r="30" spans="1:99" s="50" customFormat="1" ht="12" thickBot="1">
      <c r="A30" s="1183">
        <v>1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5">
        <v>2</v>
      </c>
      <c r="AJ30" s="1185"/>
      <c r="AK30" s="1185"/>
      <c r="AL30" s="1185"/>
      <c r="AM30" s="1185"/>
      <c r="AN30" s="1185"/>
      <c r="AO30" s="1185"/>
      <c r="AP30" s="1185"/>
      <c r="AQ30" s="1185">
        <v>3</v>
      </c>
      <c r="AR30" s="1185"/>
      <c r="AS30" s="1185"/>
      <c r="AT30" s="1185"/>
      <c r="AU30" s="1185"/>
      <c r="AV30" s="1178">
        <v>4</v>
      </c>
      <c r="AW30" s="1178"/>
      <c r="AX30" s="1178"/>
      <c r="AY30" s="1178"/>
      <c r="AZ30" s="1178"/>
      <c r="BA30" s="1178"/>
      <c r="BB30" s="1178"/>
      <c r="BC30" s="1178"/>
      <c r="BD30" s="1178"/>
      <c r="BE30" s="1178"/>
      <c r="BF30" s="1178"/>
      <c r="BG30" s="1178"/>
      <c r="BH30" s="1178"/>
      <c r="BI30" s="1178">
        <v>5</v>
      </c>
      <c r="BJ30" s="1178"/>
      <c r="BK30" s="1178"/>
      <c r="BL30" s="1178"/>
      <c r="BM30" s="1178"/>
      <c r="BN30" s="1178"/>
      <c r="BO30" s="1178"/>
      <c r="BP30" s="1178"/>
      <c r="BQ30" s="1178"/>
      <c r="BR30" s="1178"/>
      <c r="BS30" s="1178"/>
      <c r="BT30" s="1178"/>
      <c r="BU30" s="1178"/>
      <c r="BV30" s="1178">
        <v>6</v>
      </c>
      <c r="BW30" s="1178"/>
      <c r="BX30" s="1178"/>
      <c r="BY30" s="1178"/>
      <c r="BZ30" s="1178"/>
      <c r="CA30" s="1178"/>
      <c r="CB30" s="1178"/>
      <c r="CC30" s="1178"/>
      <c r="CD30" s="1178"/>
      <c r="CE30" s="1178"/>
      <c r="CF30" s="1178"/>
      <c r="CG30" s="1178"/>
      <c r="CH30" s="1178"/>
      <c r="CI30" s="1178">
        <v>7</v>
      </c>
      <c r="CJ30" s="1178"/>
      <c r="CK30" s="1178"/>
      <c r="CL30" s="1178"/>
      <c r="CM30" s="1178"/>
      <c r="CN30" s="1178"/>
      <c r="CO30" s="1178"/>
      <c r="CP30" s="1178"/>
      <c r="CQ30" s="1178"/>
      <c r="CR30" s="1178"/>
      <c r="CS30" s="1178"/>
      <c r="CT30" s="1178"/>
      <c r="CU30" s="1179"/>
    </row>
    <row r="31" spans="1:99" s="1" customFormat="1" ht="12.75">
      <c r="A31" s="1112" t="s">
        <v>482</v>
      </c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3"/>
      <c r="AD31" s="1113"/>
      <c r="AE31" s="1113"/>
      <c r="AF31" s="1113"/>
      <c r="AG31" s="1113"/>
      <c r="AH31" s="1114"/>
      <c r="AI31" s="1039" t="s">
        <v>802</v>
      </c>
      <c r="AJ31" s="1040"/>
      <c r="AK31" s="1040"/>
      <c r="AL31" s="1040"/>
      <c r="AM31" s="1040"/>
      <c r="AN31" s="1040"/>
      <c r="AO31" s="1040"/>
      <c r="AP31" s="1040"/>
      <c r="AQ31" s="1040" t="s">
        <v>480</v>
      </c>
      <c r="AR31" s="1040"/>
      <c r="AS31" s="1040"/>
      <c r="AT31" s="1040"/>
      <c r="AU31" s="1040"/>
      <c r="AV31" s="1180">
        <v>4715</v>
      </c>
      <c r="AW31" s="1180"/>
      <c r="AX31" s="1180"/>
      <c r="AY31" s="1180"/>
      <c r="AZ31" s="1180"/>
      <c r="BA31" s="1180"/>
      <c r="BB31" s="1180"/>
      <c r="BC31" s="1180"/>
      <c r="BD31" s="1180"/>
      <c r="BE31" s="1180"/>
      <c r="BF31" s="1180"/>
      <c r="BG31" s="1180"/>
      <c r="BH31" s="1180"/>
      <c r="BI31" s="1180" t="s">
        <v>491</v>
      </c>
      <c r="BJ31" s="1180"/>
      <c r="BK31" s="1180"/>
      <c r="BL31" s="1180"/>
      <c r="BM31" s="1180"/>
      <c r="BN31" s="1180"/>
      <c r="BO31" s="1180"/>
      <c r="BP31" s="1180"/>
      <c r="BQ31" s="1180"/>
      <c r="BR31" s="1180"/>
      <c r="BS31" s="1180"/>
      <c r="BT31" s="1180"/>
      <c r="BU31" s="1180"/>
      <c r="BV31" s="1180">
        <v>14145</v>
      </c>
      <c r="BW31" s="1180"/>
      <c r="BX31" s="1180"/>
      <c r="BY31" s="1180"/>
      <c r="BZ31" s="1180"/>
      <c r="CA31" s="1180"/>
      <c r="CB31" s="1180"/>
      <c r="CC31" s="1180"/>
      <c r="CD31" s="1180"/>
      <c r="CE31" s="1180"/>
      <c r="CF31" s="1180"/>
      <c r="CG31" s="1180"/>
      <c r="CH31" s="1180"/>
      <c r="CI31" s="1160">
        <f>AV31+BV31</f>
        <v>18860</v>
      </c>
      <c r="CJ31" s="1160"/>
      <c r="CK31" s="1160"/>
      <c r="CL31" s="1160"/>
      <c r="CM31" s="1160"/>
      <c r="CN31" s="1160"/>
      <c r="CO31" s="1160"/>
      <c r="CP31" s="1160"/>
      <c r="CQ31" s="1160"/>
      <c r="CR31" s="1160"/>
      <c r="CS31" s="1160"/>
      <c r="CT31" s="1160"/>
      <c r="CU31" s="1161"/>
    </row>
    <row r="32" spans="1:99" s="1" customFormat="1" ht="12.75">
      <c r="A32" s="1112" t="s">
        <v>483</v>
      </c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4"/>
      <c r="AI32" s="999" t="s">
        <v>803</v>
      </c>
      <c r="AJ32" s="534"/>
      <c r="AK32" s="534"/>
      <c r="AL32" s="534"/>
      <c r="AM32" s="534"/>
      <c r="AN32" s="534"/>
      <c r="AO32" s="534"/>
      <c r="AP32" s="534"/>
      <c r="AQ32" s="534" t="s">
        <v>481</v>
      </c>
      <c r="AR32" s="534"/>
      <c r="AS32" s="534"/>
      <c r="AT32" s="534"/>
      <c r="AU32" s="534"/>
      <c r="AV32" s="1160"/>
      <c r="AW32" s="1160"/>
      <c r="AX32" s="1160"/>
      <c r="AY32" s="1160"/>
      <c r="AZ32" s="1160"/>
      <c r="BA32" s="1160"/>
      <c r="BB32" s="1160"/>
      <c r="BC32" s="1160"/>
      <c r="BD32" s="1160"/>
      <c r="BE32" s="1160"/>
      <c r="BF32" s="1160"/>
      <c r="BG32" s="1160"/>
      <c r="BH32" s="1160"/>
      <c r="BI32" s="1160" t="s">
        <v>491</v>
      </c>
      <c r="BJ32" s="1160"/>
      <c r="BK32" s="1160"/>
      <c r="BL32" s="1160"/>
      <c r="BM32" s="1160"/>
      <c r="BN32" s="1160"/>
      <c r="BO32" s="1160"/>
      <c r="BP32" s="1160"/>
      <c r="BQ32" s="1160"/>
      <c r="BR32" s="1160"/>
      <c r="BS32" s="1160"/>
      <c r="BT32" s="1160"/>
      <c r="BU32" s="1160"/>
      <c r="BV32" s="1160"/>
      <c r="BW32" s="1160"/>
      <c r="BX32" s="1160"/>
      <c r="BY32" s="1160"/>
      <c r="BZ32" s="1160"/>
      <c r="CA32" s="1160"/>
      <c r="CB32" s="1160"/>
      <c r="CC32" s="1160"/>
      <c r="CD32" s="1160"/>
      <c r="CE32" s="1160"/>
      <c r="CF32" s="1160"/>
      <c r="CG32" s="1160"/>
      <c r="CH32" s="1160"/>
      <c r="CI32" s="1160">
        <f>AV32+BV32</f>
        <v>0</v>
      </c>
      <c r="CJ32" s="1160"/>
      <c r="CK32" s="1160"/>
      <c r="CL32" s="1160"/>
      <c r="CM32" s="1160"/>
      <c r="CN32" s="1160"/>
      <c r="CO32" s="1160"/>
      <c r="CP32" s="1160"/>
      <c r="CQ32" s="1160"/>
      <c r="CR32" s="1160"/>
      <c r="CS32" s="1160"/>
      <c r="CT32" s="1160"/>
      <c r="CU32" s="1161"/>
    </row>
    <row r="33" spans="1:99" s="1" customFormat="1" ht="12.75">
      <c r="A33" s="1175" t="s">
        <v>1072</v>
      </c>
      <c r="B33" s="1176"/>
      <c r="C33" s="1176"/>
      <c r="D33" s="1176"/>
      <c r="E33" s="1176"/>
      <c r="F33" s="1176"/>
      <c r="G33" s="1176"/>
      <c r="H33" s="1176"/>
      <c r="I33" s="1176"/>
      <c r="J33" s="1176"/>
      <c r="K33" s="1176"/>
      <c r="L33" s="1176"/>
      <c r="M33" s="1176"/>
      <c r="N33" s="1176"/>
      <c r="O33" s="1176"/>
      <c r="P33" s="1176"/>
      <c r="Q33" s="1176"/>
      <c r="R33" s="1176"/>
      <c r="S33" s="1176"/>
      <c r="T33" s="1176"/>
      <c r="U33" s="1176"/>
      <c r="V33" s="1176"/>
      <c r="W33" s="1176"/>
      <c r="X33" s="1176"/>
      <c r="Y33" s="1176"/>
      <c r="Z33" s="1176"/>
      <c r="AA33" s="1176"/>
      <c r="AB33" s="1176"/>
      <c r="AC33" s="1176"/>
      <c r="AD33" s="1176"/>
      <c r="AE33" s="1176"/>
      <c r="AF33" s="1176"/>
      <c r="AG33" s="1176"/>
      <c r="AH33" s="1177"/>
      <c r="AI33" s="999" t="s">
        <v>799</v>
      </c>
      <c r="AJ33" s="534"/>
      <c r="AK33" s="534"/>
      <c r="AL33" s="534"/>
      <c r="AM33" s="534"/>
      <c r="AN33" s="534"/>
      <c r="AO33" s="534"/>
      <c r="AP33" s="534"/>
      <c r="AQ33" s="534" t="s">
        <v>484</v>
      </c>
      <c r="AR33" s="534"/>
      <c r="AS33" s="534"/>
      <c r="AT33" s="534"/>
      <c r="AU33" s="534"/>
      <c r="AV33" s="1160"/>
      <c r="AW33" s="1160"/>
      <c r="AX33" s="1160"/>
      <c r="AY33" s="1160"/>
      <c r="AZ33" s="1160"/>
      <c r="BA33" s="1160"/>
      <c r="BB33" s="1160"/>
      <c r="BC33" s="1160"/>
      <c r="BD33" s="1160"/>
      <c r="BE33" s="1160"/>
      <c r="BF33" s="1160"/>
      <c r="BG33" s="1160"/>
      <c r="BH33" s="1160"/>
      <c r="BI33" s="1160" t="s">
        <v>491</v>
      </c>
      <c r="BJ33" s="1160"/>
      <c r="BK33" s="1160"/>
      <c r="BL33" s="1160"/>
      <c r="BM33" s="1160"/>
      <c r="BN33" s="1160"/>
      <c r="BO33" s="1160"/>
      <c r="BP33" s="1160"/>
      <c r="BQ33" s="1160"/>
      <c r="BR33" s="1160"/>
      <c r="BS33" s="1160"/>
      <c r="BT33" s="1160"/>
      <c r="BU33" s="1160"/>
      <c r="BV33" s="1160"/>
      <c r="BW33" s="1160"/>
      <c r="BX33" s="1160"/>
      <c r="BY33" s="1160"/>
      <c r="BZ33" s="1160"/>
      <c r="CA33" s="1160"/>
      <c r="CB33" s="1160"/>
      <c r="CC33" s="1160"/>
      <c r="CD33" s="1160"/>
      <c r="CE33" s="1160"/>
      <c r="CF33" s="1160"/>
      <c r="CG33" s="1160"/>
      <c r="CH33" s="1160"/>
      <c r="CI33" s="1160">
        <f>AV33+BV33</f>
        <v>0</v>
      </c>
      <c r="CJ33" s="1160"/>
      <c r="CK33" s="1160"/>
      <c r="CL33" s="1160"/>
      <c r="CM33" s="1160"/>
      <c r="CN33" s="1160"/>
      <c r="CO33" s="1160"/>
      <c r="CP33" s="1160"/>
      <c r="CQ33" s="1160"/>
      <c r="CR33" s="1160"/>
      <c r="CS33" s="1160"/>
      <c r="CT33" s="1160"/>
      <c r="CU33" s="1161"/>
    </row>
    <row r="34" spans="1:99" s="1" customFormat="1" ht="12.75">
      <c r="A34" s="1112" t="s">
        <v>487</v>
      </c>
      <c r="B34" s="1113"/>
      <c r="C34" s="1113"/>
      <c r="D34" s="1113"/>
      <c r="E34" s="1113"/>
      <c r="F34" s="1113"/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W34" s="1113"/>
      <c r="X34" s="1113"/>
      <c r="Y34" s="1113"/>
      <c r="Z34" s="1113"/>
      <c r="AA34" s="1113"/>
      <c r="AB34" s="1113"/>
      <c r="AC34" s="1113"/>
      <c r="AD34" s="1113"/>
      <c r="AE34" s="1113"/>
      <c r="AF34" s="1113"/>
      <c r="AG34" s="1113"/>
      <c r="AH34" s="1114"/>
      <c r="AI34" s="999" t="s">
        <v>801</v>
      </c>
      <c r="AJ34" s="534"/>
      <c r="AK34" s="534"/>
      <c r="AL34" s="534"/>
      <c r="AM34" s="534"/>
      <c r="AN34" s="534"/>
      <c r="AO34" s="534"/>
      <c r="AP34" s="534"/>
      <c r="AQ34" s="534" t="s">
        <v>485</v>
      </c>
      <c r="AR34" s="534"/>
      <c r="AS34" s="534"/>
      <c r="AT34" s="534"/>
      <c r="AU34" s="534"/>
      <c r="AV34" s="1160"/>
      <c r="AW34" s="1160"/>
      <c r="AX34" s="1160"/>
      <c r="AY34" s="1160"/>
      <c r="AZ34" s="1160"/>
      <c r="BA34" s="1160"/>
      <c r="BB34" s="1160"/>
      <c r="BC34" s="1160"/>
      <c r="BD34" s="1160"/>
      <c r="BE34" s="1160"/>
      <c r="BF34" s="1160"/>
      <c r="BG34" s="1160"/>
      <c r="BH34" s="1160"/>
      <c r="BI34" s="1160" t="s">
        <v>491</v>
      </c>
      <c r="BJ34" s="1160"/>
      <c r="BK34" s="1160"/>
      <c r="BL34" s="1160"/>
      <c r="BM34" s="1160"/>
      <c r="BN34" s="1160"/>
      <c r="BO34" s="1160"/>
      <c r="BP34" s="1160"/>
      <c r="BQ34" s="1160"/>
      <c r="BR34" s="1160"/>
      <c r="BS34" s="1160"/>
      <c r="BT34" s="1160"/>
      <c r="BU34" s="1160"/>
      <c r="BV34" s="1160"/>
      <c r="BW34" s="1160"/>
      <c r="BX34" s="1160"/>
      <c r="BY34" s="1160"/>
      <c r="BZ34" s="1160"/>
      <c r="CA34" s="1160"/>
      <c r="CB34" s="1160"/>
      <c r="CC34" s="1160"/>
      <c r="CD34" s="1160"/>
      <c r="CE34" s="1160"/>
      <c r="CF34" s="1160"/>
      <c r="CG34" s="1160"/>
      <c r="CH34" s="1160"/>
      <c r="CI34" s="1160">
        <f>AV34+BV34</f>
        <v>0</v>
      </c>
      <c r="CJ34" s="1160"/>
      <c r="CK34" s="1160"/>
      <c r="CL34" s="1160"/>
      <c r="CM34" s="1160"/>
      <c r="CN34" s="1160"/>
      <c r="CO34" s="1160"/>
      <c r="CP34" s="1160"/>
      <c r="CQ34" s="1160"/>
      <c r="CR34" s="1160"/>
      <c r="CS34" s="1160"/>
      <c r="CT34" s="1160"/>
      <c r="CU34" s="1161"/>
    </row>
    <row r="35" spans="1:99" s="1" customFormat="1" ht="12.75">
      <c r="A35" s="1112" t="s">
        <v>488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1113"/>
      <c r="X35" s="1113"/>
      <c r="Y35" s="1113"/>
      <c r="Z35" s="1113"/>
      <c r="AA35" s="1113"/>
      <c r="AB35" s="1113"/>
      <c r="AC35" s="1113"/>
      <c r="AD35" s="1113"/>
      <c r="AE35" s="1113"/>
      <c r="AF35" s="1113"/>
      <c r="AG35" s="1113"/>
      <c r="AH35" s="1114"/>
      <c r="AI35" s="999" t="s">
        <v>800</v>
      </c>
      <c r="AJ35" s="534"/>
      <c r="AK35" s="534"/>
      <c r="AL35" s="534"/>
      <c r="AM35" s="534"/>
      <c r="AN35" s="534"/>
      <c r="AO35" s="534"/>
      <c r="AP35" s="534"/>
      <c r="AQ35" s="534" t="s">
        <v>486</v>
      </c>
      <c r="AR35" s="534"/>
      <c r="AS35" s="534"/>
      <c r="AT35" s="534"/>
      <c r="AU35" s="534"/>
      <c r="AV35" s="1160"/>
      <c r="AW35" s="1160"/>
      <c r="AX35" s="1160"/>
      <c r="AY35" s="1160"/>
      <c r="AZ35" s="1160"/>
      <c r="BA35" s="1160"/>
      <c r="BB35" s="1160"/>
      <c r="BC35" s="1160"/>
      <c r="BD35" s="1160"/>
      <c r="BE35" s="1160"/>
      <c r="BF35" s="1160"/>
      <c r="BG35" s="1160"/>
      <c r="BH35" s="1160"/>
      <c r="BI35" s="1160" t="s">
        <v>491</v>
      </c>
      <c r="BJ35" s="1160"/>
      <c r="BK35" s="1160"/>
      <c r="BL35" s="1160"/>
      <c r="BM35" s="1160"/>
      <c r="BN35" s="1160"/>
      <c r="BO35" s="1160"/>
      <c r="BP35" s="1160"/>
      <c r="BQ35" s="1160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0"/>
      <c r="CB35" s="1160"/>
      <c r="CC35" s="1160"/>
      <c r="CD35" s="1160"/>
      <c r="CE35" s="1160"/>
      <c r="CF35" s="1160"/>
      <c r="CG35" s="1160"/>
      <c r="CH35" s="1160"/>
      <c r="CI35" s="1160">
        <f>AV35+BV35</f>
        <v>0</v>
      </c>
      <c r="CJ35" s="1160"/>
      <c r="CK35" s="1160"/>
      <c r="CL35" s="1160"/>
      <c r="CM35" s="1160"/>
      <c r="CN35" s="1160"/>
      <c r="CO35" s="1160"/>
      <c r="CP35" s="1160"/>
      <c r="CQ35" s="1160"/>
      <c r="CR35" s="1160"/>
      <c r="CS35" s="1160"/>
      <c r="CT35" s="1160"/>
      <c r="CU35" s="1161"/>
    </row>
    <row r="36" spans="1:99" s="1" customFormat="1" ht="13.5">
      <c r="A36" s="1162" t="s">
        <v>804</v>
      </c>
      <c r="B36" s="1163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63"/>
      <c r="W36" s="1163"/>
      <c r="X36" s="1163"/>
      <c r="Y36" s="1163"/>
      <c r="Z36" s="1163"/>
      <c r="AA36" s="1163"/>
      <c r="AB36" s="1163"/>
      <c r="AC36" s="1163"/>
      <c r="AD36" s="1163"/>
      <c r="AE36" s="1163"/>
      <c r="AF36" s="1163"/>
      <c r="AG36" s="1163"/>
      <c r="AH36" s="1164"/>
      <c r="AI36" s="999" t="s">
        <v>805</v>
      </c>
      <c r="AJ36" s="534"/>
      <c r="AK36" s="534"/>
      <c r="AL36" s="534"/>
      <c r="AM36" s="534"/>
      <c r="AN36" s="534"/>
      <c r="AO36" s="534"/>
      <c r="AP36" s="534"/>
      <c r="AQ36" s="534" t="s">
        <v>489</v>
      </c>
      <c r="AR36" s="534"/>
      <c r="AS36" s="534"/>
      <c r="AT36" s="534"/>
      <c r="AU36" s="534"/>
      <c r="AV36" s="1160"/>
      <c r="AW36" s="1160"/>
      <c r="AX36" s="1160"/>
      <c r="AY36" s="1160"/>
      <c r="AZ36" s="1160"/>
      <c r="BA36" s="1160"/>
      <c r="BB36" s="1160"/>
      <c r="BC36" s="1160"/>
      <c r="BD36" s="1160"/>
      <c r="BE36" s="1160"/>
      <c r="BF36" s="1160"/>
      <c r="BG36" s="1160"/>
      <c r="BH36" s="1160"/>
      <c r="BI36" s="1160"/>
      <c r="BJ36" s="1160"/>
      <c r="BK36" s="1160"/>
      <c r="BL36" s="1160"/>
      <c r="BM36" s="1160"/>
      <c r="BN36" s="1160"/>
      <c r="BO36" s="1160"/>
      <c r="BP36" s="1160"/>
      <c r="BQ36" s="1160"/>
      <c r="BR36" s="1160"/>
      <c r="BS36" s="1160"/>
      <c r="BT36" s="1160"/>
      <c r="BU36" s="1160"/>
      <c r="BV36" s="1160"/>
      <c r="BW36" s="1160"/>
      <c r="BX36" s="1160"/>
      <c r="BY36" s="1160"/>
      <c r="BZ36" s="1160"/>
      <c r="CA36" s="1160"/>
      <c r="CB36" s="1160"/>
      <c r="CC36" s="1160"/>
      <c r="CD36" s="1160"/>
      <c r="CE36" s="1160"/>
      <c r="CF36" s="1160"/>
      <c r="CG36" s="1160"/>
      <c r="CH36" s="1160"/>
      <c r="CI36" s="1160"/>
      <c r="CJ36" s="1160"/>
      <c r="CK36" s="1160"/>
      <c r="CL36" s="1160"/>
      <c r="CM36" s="1160"/>
      <c r="CN36" s="1160"/>
      <c r="CO36" s="1160"/>
      <c r="CP36" s="1160"/>
      <c r="CQ36" s="1160"/>
      <c r="CR36" s="1160"/>
      <c r="CS36" s="1160"/>
      <c r="CT36" s="1160"/>
      <c r="CU36" s="1161"/>
    </row>
    <row r="37" spans="1:99" s="1" customFormat="1" ht="13.5">
      <c r="A37" s="1162" t="s">
        <v>490</v>
      </c>
      <c r="B37" s="1163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3"/>
      <c r="AC37" s="1163"/>
      <c r="AD37" s="1163"/>
      <c r="AE37" s="1163"/>
      <c r="AF37" s="1163"/>
      <c r="AG37" s="1163"/>
      <c r="AH37" s="1164"/>
      <c r="AI37" s="999" t="s">
        <v>806</v>
      </c>
      <c r="AJ37" s="534"/>
      <c r="AK37" s="534"/>
      <c r="AL37" s="534"/>
      <c r="AM37" s="534"/>
      <c r="AN37" s="534"/>
      <c r="AO37" s="534"/>
      <c r="AP37" s="534"/>
      <c r="AQ37" s="534" t="s">
        <v>448</v>
      </c>
      <c r="AR37" s="534"/>
      <c r="AS37" s="534"/>
      <c r="AT37" s="534"/>
      <c r="AU37" s="534"/>
      <c r="AV37" s="1160"/>
      <c r="AW37" s="1160"/>
      <c r="AX37" s="1160"/>
      <c r="AY37" s="1160"/>
      <c r="AZ37" s="1160"/>
      <c r="BA37" s="1160"/>
      <c r="BB37" s="1160"/>
      <c r="BC37" s="1160"/>
      <c r="BD37" s="1160"/>
      <c r="BE37" s="1160"/>
      <c r="BF37" s="1160"/>
      <c r="BG37" s="1160"/>
      <c r="BH37" s="1160"/>
      <c r="BI37" s="1160"/>
      <c r="BJ37" s="1160"/>
      <c r="BK37" s="1160"/>
      <c r="BL37" s="1160"/>
      <c r="BM37" s="1160"/>
      <c r="BN37" s="1160"/>
      <c r="BO37" s="1160"/>
      <c r="BP37" s="1160"/>
      <c r="BQ37" s="1160"/>
      <c r="BR37" s="1160"/>
      <c r="BS37" s="1160"/>
      <c r="BT37" s="1160"/>
      <c r="BU37" s="1160"/>
      <c r="BV37" s="1160"/>
      <c r="BW37" s="1160"/>
      <c r="BX37" s="1160"/>
      <c r="BY37" s="1160"/>
      <c r="BZ37" s="1160"/>
      <c r="CA37" s="1160"/>
      <c r="CB37" s="1160"/>
      <c r="CC37" s="1160"/>
      <c r="CD37" s="1160"/>
      <c r="CE37" s="1160"/>
      <c r="CF37" s="1160"/>
      <c r="CG37" s="1160"/>
      <c r="CH37" s="1160"/>
      <c r="CI37" s="1160"/>
      <c r="CJ37" s="1160"/>
      <c r="CK37" s="1160"/>
      <c r="CL37" s="1160"/>
      <c r="CM37" s="1160"/>
      <c r="CN37" s="1160"/>
      <c r="CO37" s="1160"/>
      <c r="CP37" s="1160"/>
      <c r="CQ37" s="1160"/>
      <c r="CR37" s="1160"/>
      <c r="CS37" s="1160"/>
      <c r="CT37" s="1160"/>
      <c r="CU37" s="1161"/>
    </row>
    <row r="38" spans="1:99" s="1" customFormat="1" ht="12.75">
      <c r="A38" s="1167" t="s">
        <v>807</v>
      </c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8"/>
      <c r="R38" s="1168"/>
      <c r="S38" s="1168"/>
      <c r="T38" s="1168"/>
      <c r="U38" s="1168"/>
      <c r="V38" s="1168"/>
      <c r="W38" s="1168"/>
      <c r="X38" s="1168"/>
      <c r="Y38" s="1168"/>
      <c r="Z38" s="1168"/>
      <c r="AA38" s="1168"/>
      <c r="AB38" s="1168"/>
      <c r="AC38" s="1168"/>
      <c r="AD38" s="1168"/>
      <c r="AE38" s="1168"/>
      <c r="AF38" s="1168"/>
      <c r="AG38" s="1168"/>
      <c r="AH38" s="1169"/>
      <c r="AI38" s="999" t="s">
        <v>808</v>
      </c>
      <c r="AJ38" s="534"/>
      <c r="AK38" s="534"/>
      <c r="AL38" s="534"/>
      <c r="AM38" s="534"/>
      <c r="AN38" s="534"/>
      <c r="AO38" s="534"/>
      <c r="AP38" s="534"/>
      <c r="AQ38" s="534" t="s">
        <v>493</v>
      </c>
      <c r="AR38" s="534"/>
      <c r="AS38" s="534"/>
      <c r="AT38" s="534"/>
      <c r="AU38" s="534"/>
      <c r="AV38" s="1160"/>
      <c r="AW38" s="1160"/>
      <c r="AX38" s="1160"/>
      <c r="AY38" s="1160"/>
      <c r="AZ38" s="1160"/>
      <c r="BA38" s="1160"/>
      <c r="BB38" s="1160"/>
      <c r="BC38" s="1160"/>
      <c r="BD38" s="1160"/>
      <c r="BE38" s="1160"/>
      <c r="BF38" s="1160"/>
      <c r="BG38" s="1160"/>
      <c r="BH38" s="1160"/>
      <c r="BI38" s="1160"/>
      <c r="BJ38" s="1160"/>
      <c r="BK38" s="1160"/>
      <c r="BL38" s="1160"/>
      <c r="BM38" s="1160"/>
      <c r="BN38" s="1160"/>
      <c r="BO38" s="1160"/>
      <c r="BP38" s="1160"/>
      <c r="BQ38" s="1160"/>
      <c r="BR38" s="1160"/>
      <c r="BS38" s="1160"/>
      <c r="BT38" s="1160"/>
      <c r="BU38" s="1160"/>
      <c r="BV38" s="1160"/>
      <c r="BW38" s="1160"/>
      <c r="BX38" s="1160"/>
      <c r="BY38" s="1160"/>
      <c r="BZ38" s="1160"/>
      <c r="CA38" s="1160"/>
      <c r="CB38" s="1160"/>
      <c r="CC38" s="1160"/>
      <c r="CD38" s="1160"/>
      <c r="CE38" s="1160"/>
      <c r="CF38" s="1160"/>
      <c r="CG38" s="1160"/>
      <c r="CH38" s="1160"/>
      <c r="CI38" s="1160"/>
      <c r="CJ38" s="1160"/>
      <c r="CK38" s="1160"/>
      <c r="CL38" s="1160"/>
      <c r="CM38" s="1160"/>
      <c r="CN38" s="1160"/>
      <c r="CO38" s="1160"/>
      <c r="CP38" s="1160"/>
      <c r="CQ38" s="1160"/>
      <c r="CR38" s="1160"/>
      <c r="CS38" s="1160"/>
      <c r="CT38" s="1160"/>
      <c r="CU38" s="1161"/>
    </row>
    <row r="39" spans="1:99" s="1" customFormat="1" ht="13.5">
      <c r="A39" s="1172" t="s">
        <v>492</v>
      </c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3"/>
      <c r="T39" s="1173"/>
      <c r="U39" s="1173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4"/>
      <c r="AI39" s="999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1160"/>
      <c r="AW39" s="1160"/>
      <c r="AX39" s="1160"/>
      <c r="AY39" s="1160"/>
      <c r="AZ39" s="1160"/>
      <c r="BA39" s="1160"/>
      <c r="BB39" s="1160"/>
      <c r="BC39" s="1160"/>
      <c r="BD39" s="1160"/>
      <c r="BE39" s="1160"/>
      <c r="BF39" s="1160"/>
      <c r="BG39" s="1160"/>
      <c r="BH39" s="1160"/>
      <c r="BI39" s="1160"/>
      <c r="BJ39" s="1160"/>
      <c r="BK39" s="1160"/>
      <c r="BL39" s="1160"/>
      <c r="BM39" s="1160"/>
      <c r="BN39" s="1160"/>
      <c r="BO39" s="1160"/>
      <c r="BP39" s="1160"/>
      <c r="BQ39" s="1160"/>
      <c r="BR39" s="1160"/>
      <c r="BS39" s="1160"/>
      <c r="BT39" s="1160"/>
      <c r="BU39" s="1160"/>
      <c r="BV39" s="1160"/>
      <c r="BW39" s="1160"/>
      <c r="BX39" s="1160"/>
      <c r="BY39" s="1160"/>
      <c r="BZ39" s="1160"/>
      <c r="CA39" s="1160"/>
      <c r="CB39" s="1160"/>
      <c r="CC39" s="1160"/>
      <c r="CD39" s="1160"/>
      <c r="CE39" s="1160"/>
      <c r="CF39" s="1160"/>
      <c r="CG39" s="1160"/>
      <c r="CH39" s="1160"/>
      <c r="CI39" s="1160"/>
      <c r="CJ39" s="1160"/>
      <c r="CK39" s="1160"/>
      <c r="CL39" s="1160"/>
      <c r="CM39" s="1160"/>
      <c r="CN39" s="1160"/>
      <c r="CO39" s="1160"/>
      <c r="CP39" s="1160"/>
      <c r="CQ39" s="1160"/>
      <c r="CR39" s="1160"/>
      <c r="CS39" s="1160"/>
      <c r="CT39" s="1160"/>
      <c r="CU39" s="1161"/>
    </row>
    <row r="40" spans="1:99" s="1" customFormat="1" ht="13.5">
      <c r="A40" s="1162" t="s">
        <v>809</v>
      </c>
      <c r="B40" s="1163"/>
      <c r="C40" s="1163"/>
      <c r="D40" s="1163"/>
      <c r="E40" s="1163"/>
      <c r="F40" s="1163"/>
      <c r="G40" s="1163"/>
      <c r="H40" s="1163"/>
      <c r="I40" s="1163"/>
      <c r="J40" s="1163"/>
      <c r="K40" s="1163"/>
      <c r="L40" s="1163"/>
      <c r="M40" s="1163"/>
      <c r="N40" s="1163"/>
      <c r="O40" s="1163"/>
      <c r="P40" s="1163"/>
      <c r="Q40" s="1163"/>
      <c r="R40" s="1163"/>
      <c r="S40" s="1163"/>
      <c r="T40" s="1163"/>
      <c r="U40" s="1163"/>
      <c r="V40" s="1163"/>
      <c r="W40" s="1163"/>
      <c r="X40" s="1163"/>
      <c r="Y40" s="1163"/>
      <c r="Z40" s="1163"/>
      <c r="AA40" s="1163"/>
      <c r="AB40" s="1163"/>
      <c r="AC40" s="1163"/>
      <c r="AD40" s="1163"/>
      <c r="AE40" s="1163"/>
      <c r="AF40" s="1163"/>
      <c r="AG40" s="1163"/>
      <c r="AH40" s="1164"/>
      <c r="AI40" s="999" t="s">
        <v>810</v>
      </c>
      <c r="AJ40" s="534"/>
      <c r="AK40" s="534"/>
      <c r="AL40" s="534"/>
      <c r="AM40" s="534"/>
      <c r="AN40" s="534"/>
      <c r="AO40" s="534"/>
      <c r="AP40" s="534"/>
      <c r="AQ40" s="534" t="s">
        <v>449</v>
      </c>
      <c r="AR40" s="534"/>
      <c r="AS40" s="534"/>
      <c r="AT40" s="534"/>
      <c r="AU40" s="534"/>
      <c r="AV40" s="1160"/>
      <c r="AW40" s="1160"/>
      <c r="AX40" s="1160"/>
      <c r="AY40" s="1160"/>
      <c r="AZ40" s="1160"/>
      <c r="BA40" s="1160"/>
      <c r="BB40" s="1160"/>
      <c r="BC40" s="1160"/>
      <c r="BD40" s="1160"/>
      <c r="BE40" s="1160"/>
      <c r="BF40" s="1160"/>
      <c r="BG40" s="1160"/>
      <c r="BH40" s="1160"/>
      <c r="BI40" s="1160" t="s">
        <v>491</v>
      </c>
      <c r="BJ40" s="1160"/>
      <c r="BK40" s="1160"/>
      <c r="BL40" s="1160"/>
      <c r="BM40" s="1160"/>
      <c r="BN40" s="1160"/>
      <c r="BO40" s="1160"/>
      <c r="BP40" s="1160"/>
      <c r="BQ40" s="1160"/>
      <c r="BR40" s="1160"/>
      <c r="BS40" s="1160"/>
      <c r="BT40" s="1160"/>
      <c r="BU40" s="1160"/>
      <c r="BV40" s="1160"/>
      <c r="BW40" s="1160"/>
      <c r="BX40" s="1160"/>
      <c r="BY40" s="1160"/>
      <c r="BZ40" s="1160"/>
      <c r="CA40" s="1160"/>
      <c r="CB40" s="1160"/>
      <c r="CC40" s="1160"/>
      <c r="CD40" s="1160"/>
      <c r="CE40" s="1160"/>
      <c r="CF40" s="1160"/>
      <c r="CG40" s="1160"/>
      <c r="CH40" s="1160"/>
      <c r="CI40" s="1160"/>
      <c r="CJ40" s="1160"/>
      <c r="CK40" s="1160"/>
      <c r="CL40" s="1160"/>
      <c r="CM40" s="1160"/>
      <c r="CN40" s="1160"/>
      <c r="CO40" s="1160"/>
      <c r="CP40" s="1160"/>
      <c r="CQ40" s="1160"/>
      <c r="CR40" s="1160"/>
      <c r="CS40" s="1160"/>
      <c r="CT40" s="1160"/>
      <c r="CU40" s="1161"/>
    </row>
    <row r="41" spans="1:99" s="1" customFormat="1" ht="13.5">
      <c r="A41" s="1162" t="s">
        <v>811</v>
      </c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4"/>
      <c r="AI41" s="999" t="s">
        <v>812</v>
      </c>
      <c r="AJ41" s="534"/>
      <c r="AK41" s="534"/>
      <c r="AL41" s="534"/>
      <c r="AM41" s="534"/>
      <c r="AN41" s="534"/>
      <c r="AO41" s="534"/>
      <c r="AP41" s="534"/>
      <c r="AQ41" s="534" t="s">
        <v>450</v>
      </c>
      <c r="AR41" s="534"/>
      <c r="AS41" s="534"/>
      <c r="AT41" s="534"/>
      <c r="AU41" s="534"/>
      <c r="AV41" s="1160"/>
      <c r="AW41" s="1160"/>
      <c r="AX41" s="1160"/>
      <c r="AY41" s="1160"/>
      <c r="AZ41" s="1160"/>
      <c r="BA41" s="1160"/>
      <c r="BB41" s="1160"/>
      <c r="BC41" s="1160"/>
      <c r="BD41" s="1160"/>
      <c r="BE41" s="1160"/>
      <c r="BF41" s="1160"/>
      <c r="BG41" s="1160"/>
      <c r="BH41" s="1160"/>
      <c r="BI41" s="1160"/>
      <c r="BJ41" s="1160"/>
      <c r="BK41" s="1160"/>
      <c r="BL41" s="1160"/>
      <c r="BM41" s="1160"/>
      <c r="BN41" s="1160"/>
      <c r="BO41" s="1160"/>
      <c r="BP41" s="1160"/>
      <c r="BQ41" s="1160"/>
      <c r="BR41" s="1160"/>
      <c r="BS41" s="1160"/>
      <c r="BT41" s="1160"/>
      <c r="BU41" s="1160"/>
      <c r="BV41" s="1160"/>
      <c r="BW41" s="1160"/>
      <c r="BX41" s="1160"/>
      <c r="BY41" s="1160"/>
      <c r="BZ41" s="1160"/>
      <c r="CA41" s="1160"/>
      <c r="CB41" s="1160"/>
      <c r="CC41" s="1160"/>
      <c r="CD41" s="1160"/>
      <c r="CE41" s="1160"/>
      <c r="CF41" s="1160"/>
      <c r="CG41" s="1160"/>
      <c r="CH41" s="1160"/>
      <c r="CI41" s="1160"/>
      <c r="CJ41" s="1160"/>
      <c r="CK41" s="1160"/>
      <c r="CL41" s="1160"/>
      <c r="CM41" s="1160"/>
      <c r="CN41" s="1160"/>
      <c r="CO41" s="1160"/>
      <c r="CP41" s="1160"/>
      <c r="CQ41" s="1160"/>
      <c r="CR41" s="1160"/>
      <c r="CS41" s="1160"/>
      <c r="CT41" s="1160"/>
      <c r="CU41" s="1161"/>
    </row>
    <row r="42" spans="1:99" s="1" customFormat="1" ht="12.75">
      <c r="A42" s="1167" t="s">
        <v>813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8"/>
      <c r="AH42" s="1169"/>
      <c r="AI42" s="999" t="s">
        <v>814</v>
      </c>
      <c r="AJ42" s="534"/>
      <c r="AK42" s="534"/>
      <c r="AL42" s="534"/>
      <c r="AM42" s="534"/>
      <c r="AN42" s="534"/>
      <c r="AO42" s="534"/>
      <c r="AP42" s="534"/>
      <c r="AQ42" s="534" t="s">
        <v>451</v>
      </c>
      <c r="AR42" s="534"/>
      <c r="AS42" s="534"/>
      <c r="AT42" s="534"/>
      <c r="AU42" s="534"/>
      <c r="AV42" s="1160"/>
      <c r="AW42" s="1160"/>
      <c r="AX42" s="1160"/>
      <c r="AY42" s="1160"/>
      <c r="AZ42" s="1160"/>
      <c r="BA42" s="1160"/>
      <c r="BB42" s="1160"/>
      <c r="BC42" s="1160"/>
      <c r="BD42" s="1160"/>
      <c r="BE42" s="1160"/>
      <c r="BF42" s="1160"/>
      <c r="BG42" s="1160"/>
      <c r="BH42" s="1160"/>
      <c r="BI42" s="1160"/>
      <c r="BJ42" s="1160"/>
      <c r="BK42" s="1160"/>
      <c r="BL42" s="1160"/>
      <c r="BM42" s="1160"/>
      <c r="BN42" s="1160"/>
      <c r="BO42" s="1160"/>
      <c r="BP42" s="1160"/>
      <c r="BQ42" s="1160"/>
      <c r="BR42" s="1160"/>
      <c r="BS42" s="1160"/>
      <c r="BT42" s="1160"/>
      <c r="BU42" s="1160"/>
      <c r="BV42" s="1160"/>
      <c r="BW42" s="1160"/>
      <c r="BX42" s="1160"/>
      <c r="BY42" s="1160"/>
      <c r="BZ42" s="1160"/>
      <c r="CA42" s="1160"/>
      <c r="CB42" s="1160"/>
      <c r="CC42" s="1160"/>
      <c r="CD42" s="1160"/>
      <c r="CE42" s="1160"/>
      <c r="CF42" s="1160"/>
      <c r="CG42" s="1160"/>
      <c r="CH42" s="1160"/>
      <c r="CI42" s="1160"/>
      <c r="CJ42" s="1160"/>
      <c r="CK42" s="1160"/>
      <c r="CL42" s="1160"/>
      <c r="CM42" s="1160"/>
      <c r="CN42" s="1160"/>
      <c r="CO42" s="1160"/>
      <c r="CP42" s="1160"/>
      <c r="CQ42" s="1160"/>
      <c r="CR42" s="1160"/>
      <c r="CS42" s="1160"/>
      <c r="CT42" s="1160"/>
      <c r="CU42" s="1161"/>
    </row>
    <row r="43" spans="1:99" s="1" customFormat="1" ht="13.5">
      <c r="A43" s="1172" t="s">
        <v>671</v>
      </c>
      <c r="B43" s="1173"/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4"/>
      <c r="AI43" s="999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1160"/>
      <c r="AW43" s="1160"/>
      <c r="AX43" s="1160"/>
      <c r="AY43" s="1160"/>
      <c r="AZ43" s="1160"/>
      <c r="BA43" s="1160"/>
      <c r="BB43" s="1160"/>
      <c r="BC43" s="1160"/>
      <c r="BD43" s="1160"/>
      <c r="BE43" s="1160"/>
      <c r="BF43" s="1160"/>
      <c r="BG43" s="1160"/>
      <c r="BH43" s="1160"/>
      <c r="BI43" s="1160"/>
      <c r="BJ43" s="1160"/>
      <c r="BK43" s="1160"/>
      <c r="BL43" s="1160"/>
      <c r="BM43" s="1160"/>
      <c r="BN43" s="1160"/>
      <c r="BO43" s="1160"/>
      <c r="BP43" s="1160"/>
      <c r="BQ43" s="1160"/>
      <c r="BR43" s="1160"/>
      <c r="BS43" s="1160"/>
      <c r="BT43" s="1160"/>
      <c r="BU43" s="1160"/>
      <c r="BV43" s="1160"/>
      <c r="BW43" s="1160"/>
      <c r="BX43" s="1160"/>
      <c r="BY43" s="1160"/>
      <c r="BZ43" s="1160"/>
      <c r="CA43" s="1160"/>
      <c r="CB43" s="1160"/>
      <c r="CC43" s="1160"/>
      <c r="CD43" s="1160"/>
      <c r="CE43" s="1160"/>
      <c r="CF43" s="1160"/>
      <c r="CG43" s="1160"/>
      <c r="CH43" s="1160"/>
      <c r="CI43" s="1160"/>
      <c r="CJ43" s="1160"/>
      <c r="CK43" s="1160"/>
      <c r="CL43" s="1160"/>
      <c r="CM43" s="1160"/>
      <c r="CN43" s="1160"/>
      <c r="CO43" s="1160"/>
      <c r="CP43" s="1160"/>
      <c r="CQ43" s="1160"/>
      <c r="CR43" s="1160"/>
      <c r="CS43" s="1160"/>
      <c r="CT43" s="1160"/>
      <c r="CU43" s="1161"/>
    </row>
    <row r="44" spans="1:99" s="1" customFormat="1" ht="12.75">
      <c r="A44" s="1112" t="s">
        <v>815</v>
      </c>
      <c r="B44" s="1113"/>
      <c r="C44" s="1113"/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4"/>
      <c r="AI44" s="999" t="s">
        <v>816</v>
      </c>
      <c r="AJ44" s="534"/>
      <c r="AK44" s="534"/>
      <c r="AL44" s="534"/>
      <c r="AM44" s="534"/>
      <c r="AN44" s="534"/>
      <c r="AO44" s="534"/>
      <c r="AP44" s="534"/>
      <c r="AQ44" s="534" t="s">
        <v>497</v>
      </c>
      <c r="AR44" s="534"/>
      <c r="AS44" s="534"/>
      <c r="AT44" s="534"/>
      <c r="AU44" s="534"/>
      <c r="AV44" s="1160"/>
      <c r="AW44" s="1160"/>
      <c r="AX44" s="1160"/>
      <c r="AY44" s="1160"/>
      <c r="AZ44" s="1160"/>
      <c r="BA44" s="1160"/>
      <c r="BB44" s="1160"/>
      <c r="BC44" s="1160"/>
      <c r="BD44" s="1160"/>
      <c r="BE44" s="1160"/>
      <c r="BF44" s="1160"/>
      <c r="BG44" s="1160"/>
      <c r="BH44" s="1160"/>
      <c r="BI44" s="1160"/>
      <c r="BJ44" s="1160"/>
      <c r="BK44" s="1160"/>
      <c r="BL44" s="1160"/>
      <c r="BM44" s="1160"/>
      <c r="BN44" s="1160"/>
      <c r="BO44" s="1160"/>
      <c r="BP44" s="1160"/>
      <c r="BQ44" s="1160"/>
      <c r="BR44" s="1160"/>
      <c r="BS44" s="1160"/>
      <c r="BT44" s="1160"/>
      <c r="BU44" s="1160"/>
      <c r="BV44" s="1160"/>
      <c r="BW44" s="1160"/>
      <c r="BX44" s="1160"/>
      <c r="BY44" s="1160"/>
      <c r="BZ44" s="1160"/>
      <c r="CA44" s="1160"/>
      <c r="CB44" s="1160"/>
      <c r="CC44" s="1160"/>
      <c r="CD44" s="1160"/>
      <c r="CE44" s="1160"/>
      <c r="CF44" s="1160"/>
      <c r="CG44" s="1160"/>
      <c r="CH44" s="1160"/>
      <c r="CI44" s="1160"/>
      <c r="CJ44" s="1160"/>
      <c r="CK44" s="1160"/>
      <c r="CL44" s="1160"/>
      <c r="CM44" s="1160"/>
      <c r="CN44" s="1160"/>
      <c r="CO44" s="1160"/>
      <c r="CP44" s="1160"/>
      <c r="CQ44" s="1160"/>
      <c r="CR44" s="1160"/>
      <c r="CS44" s="1160"/>
      <c r="CT44" s="1160"/>
      <c r="CU44" s="1161"/>
    </row>
    <row r="45" spans="1:99" s="1" customFormat="1" ht="12.75">
      <c r="A45" s="1112" t="s">
        <v>818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113"/>
      <c r="AC45" s="1113"/>
      <c r="AD45" s="1113"/>
      <c r="AE45" s="1113"/>
      <c r="AF45" s="1113"/>
      <c r="AG45" s="1113"/>
      <c r="AH45" s="1114"/>
      <c r="AI45" s="999" t="s">
        <v>817</v>
      </c>
      <c r="AJ45" s="534"/>
      <c r="AK45" s="534"/>
      <c r="AL45" s="534"/>
      <c r="AM45" s="534"/>
      <c r="AN45" s="534"/>
      <c r="AO45" s="534"/>
      <c r="AP45" s="534"/>
      <c r="AQ45" s="534" t="s">
        <v>496</v>
      </c>
      <c r="AR45" s="534"/>
      <c r="AS45" s="534"/>
      <c r="AT45" s="534"/>
      <c r="AU45" s="534"/>
      <c r="AV45" s="1160"/>
      <c r="AW45" s="1160"/>
      <c r="AX45" s="1160"/>
      <c r="AY45" s="1160"/>
      <c r="AZ45" s="1160"/>
      <c r="BA45" s="1160"/>
      <c r="BB45" s="1160"/>
      <c r="BC45" s="1160"/>
      <c r="BD45" s="1160"/>
      <c r="BE45" s="1160"/>
      <c r="BF45" s="1160"/>
      <c r="BG45" s="1160"/>
      <c r="BH45" s="1160"/>
      <c r="BI45" s="1160"/>
      <c r="BJ45" s="1160"/>
      <c r="BK45" s="1160"/>
      <c r="BL45" s="1160"/>
      <c r="BM45" s="1160"/>
      <c r="BN45" s="1160"/>
      <c r="BO45" s="1160"/>
      <c r="BP45" s="1160"/>
      <c r="BQ45" s="1160"/>
      <c r="BR45" s="1160"/>
      <c r="BS45" s="1160"/>
      <c r="BT45" s="1160"/>
      <c r="BU45" s="1160"/>
      <c r="BV45" s="1160"/>
      <c r="BW45" s="1160"/>
      <c r="BX45" s="1160"/>
      <c r="BY45" s="1160"/>
      <c r="BZ45" s="1160"/>
      <c r="CA45" s="1160"/>
      <c r="CB45" s="1160"/>
      <c r="CC45" s="1160"/>
      <c r="CD45" s="1160"/>
      <c r="CE45" s="1160"/>
      <c r="CF45" s="1160"/>
      <c r="CG45" s="1160"/>
      <c r="CH45" s="1160"/>
      <c r="CI45" s="1160"/>
      <c r="CJ45" s="1160"/>
      <c r="CK45" s="1160"/>
      <c r="CL45" s="1160"/>
      <c r="CM45" s="1160"/>
      <c r="CN45" s="1160"/>
      <c r="CO45" s="1160"/>
      <c r="CP45" s="1160"/>
      <c r="CQ45" s="1160"/>
      <c r="CR45" s="1160"/>
      <c r="CS45" s="1160"/>
      <c r="CT45" s="1160"/>
      <c r="CU45" s="1161"/>
    </row>
    <row r="46" spans="1:99" s="1" customFormat="1" ht="12.75">
      <c r="A46" s="1112" t="s">
        <v>494</v>
      </c>
      <c r="B46" s="1113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3"/>
      <c r="AE46" s="1113"/>
      <c r="AF46" s="1113"/>
      <c r="AG46" s="1113"/>
      <c r="AH46" s="1114"/>
      <c r="AI46" s="999" t="s">
        <v>819</v>
      </c>
      <c r="AJ46" s="534"/>
      <c r="AK46" s="534"/>
      <c r="AL46" s="534"/>
      <c r="AM46" s="534"/>
      <c r="AN46" s="534"/>
      <c r="AO46" s="534"/>
      <c r="AP46" s="534"/>
      <c r="AQ46" s="534" t="s">
        <v>495</v>
      </c>
      <c r="AR46" s="534"/>
      <c r="AS46" s="534"/>
      <c r="AT46" s="534"/>
      <c r="AU46" s="534"/>
      <c r="AV46" s="1160"/>
      <c r="AW46" s="1160"/>
      <c r="AX46" s="1160"/>
      <c r="AY46" s="1160"/>
      <c r="AZ46" s="1160"/>
      <c r="BA46" s="1160"/>
      <c r="BB46" s="1160"/>
      <c r="BC46" s="1160"/>
      <c r="BD46" s="1160"/>
      <c r="BE46" s="1160"/>
      <c r="BF46" s="1160"/>
      <c r="BG46" s="1160"/>
      <c r="BH46" s="1160"/>
      <c r="BI46" s="1160"/>
      <c r="BJ46" s="1160"/>
      <c r="BK46" s="1160"/>
      <c r="BL46" s="1160"/>
      <c r="BM46" s="1160"/>
      <c r="BN46" s="1160"/>
      <c r="BO46" s="1160"/>
      <c r="BP46" s="1160"/>
      <c r="BQ46" s="1160"/>
      <c r="BR46" s="1160"/>
      <c r="BS46" s="1160"/>
      <c r="BT46" s="1160"/>
      <c r="BU46" s="1160"/>
      <c r="BV46" s="1160"/>
      <c r="BW46" s="1160"/>
      <c r="BX46" s="1160"/>
      <c r="BY46" s="1160"/>
      <c r="BZ46" s="1160"/>
      <c r="CA46" s="1160"/>
      <c r="CB46" s="1160"/>
      <c r="CC46" s="1160"/>
      <c r="CD46" s="1160"/>
      <c r="CE46" s="1160"/>
      <c r="CF46" s="1160"/>
      <c r="CG46" s="1160"/>
      <c r="CH46" s="1160"/>
      <c r="CI46" s="1160"/>
      <c r="CJ46" s="1160"/>
      <c r="CK46" s="1160"/>
      <c r="CL46" s="1160"/>
      <c r="CM46" s="1160"/>
      <c r="CN46" s="1160"/>
      <c r="CO46" s="1160"/>
      <c r="CP46" s="1160"/>
      <c r="CQ46" s="1160"/>
      <c r="CR46" s="1160"/>
      <c r="CS46" s="1160"/>
      <c r="CT46" s="1160"/>
      <c r="CU46" s="1161"/>
    </row>
    <row r="47" spans="1:99" s="1" customFormat="1" ht="13.5">
      <c r="A47" s="1162" t="s">
        <v>820</v>
      </c>
      <c r="B47" s="1163"/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  <c r="U47" s="1163"/>
      <c r="V47" s="1163"/>
      <c r="W47" s="1163"/>
      <c r="X47" s="1163"/>
      <c r="Y47" s="1163"/>
      <c r="Z47" s="1163"/>
      <c r="AA47" s="1163"/>
      <c r="AB47" s="1163"/>
      <c r="AC47" s="1163"/>
      <c r="AD47" s="1163"/>
      <c r="AE47" s="1163"/>
      <c r="AF47" s="1163"/>
      <c r="AG47" s="1163"/>
      <c r="AH47" s="1164"/>
      <c r="AI47" s="999" t="s">
        <v>821</v>
      </c>
      <c r="AJ47" s="534"/>
      <c r="AK47" s="534"/>
      <c r="AL47" s="534"/>
      <c r="AM47" s="534"/>
      <c r="AN47" s="534"/>
      <c r="AO47" s="534"/>
      <c r="AP47" s="534"/>
      <c r="AQ47" s="534" t="s">
        <v>452</v>
      </c>
      <c r="AR47" s="534"/>
      <c r="AS47" s="534"/>
      <c r="AT47" s="534"/>
      <c r="AU47" s="534"/>
      <c r="AV47" s="1160"/>
      <c r="AW47" s="1160"/>
      <c r="AX47" s="1160"/>
      <c r="AY47" s="1160"/>
      <c r="AZ47" s="1160"/>
      <c r="BA47" s="1160"/>
      <c r="BB47" s="1160"/>
      <c r="BC47" s="1160"/>
      <c r="BD47" s="1160"/>
      <c r="BE47" s="1160"/>
      <c r="BF47" s="1160"/>
      <c r="BG47" s="1160"/>
      <c r="BH47" s="1160"/>
      <c r="BI47" s="1160"/>
      <c r="BJ47" s="1160"/>
      <c r="BK47" s="1160"/>
      <c r="BL47" s="1160"/>
      <c r="BM47" s="1160"/>
      <c r="BN47" s="1160"/>
      <c r="BO47" s="1160"/>
      <c r="BP47" s="1160"/>
      <c r="BQ47" s="1160"/>
      <c r="BR47" s="1160"/>
      <c r="BS47" s="1160"/>
      <c r="BT47" s="1160"/>
      <c r="BU47" s="1160"/>
      <c r="BV47" s="1160"/>
      <c r="BW47" s="1160"/>
      <c r="BX47" s="1160"/>
      <c r="BY47" s="1160"/>
      <c r="BZ47" s="1160"/>
      <c r="CA47" s="1160"/>
      <c r="CB47" s="1160"/>
      <c r="CC47" s="1160"/>
      <c r="CD47" s="1160"/>
      <c r="CE47" s="1160"/>
      <c r="CF47" s="1160"/>
      <c r="CG47" s="1160"/>
      <c r="CH47" s="1160"/>
      <c r="CI47" s="1160"/>
      <c r="CJ47" s="1160"/>
      <c r="CK47" s="1160"/>
      <c r="CL47" s="1160"/>
      <c r="CM47" s="1160"/>
      <c r="CN47" s="1160"/>
      <c r="CO47" s="1160"/>
      <c r="CP47" s="1160"/>
      <c r="CQ47" s="1160"/>
      <c r="CR47" s="1160"/>
      <c r="CS47" s="1160"/>
      <c r="CT47" s="1160"/>
      <c r="CU47" s="1161"/>
    </row>
    <row r="48" spans="1:99" s="1" customFormat="1" ht="12.75">
      <c r="A48" s="1167" t="s">
        <v>498</v>
      </c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  <c r="AI48" s="999" t="s">
        <v>822</v>
      </c>
      <c r="AJ48" s="534"/>
      <c r="AK48" s="534"/>
      <c r="AL48" s="534"/>
      <c r="AM48" s="534"/>
      <c r="AN48" s="534"/>
      <c r="AO48" s="534"/>
      <c r="AP48" s="534"/>
      <c r="AQ48" s="534" t="s">
        <v>499</v>
      </c>
      <c r="AR48" s="534"/>
      <c r="AS48" s="534"/>
      <c r="AT48" s="534"/>
      <c r="AU48" s="534"/>
      <c r="AV48" s="1170"/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/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/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/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1"/>
    </row>
    <row r="49" spans="1:99" s="1" customFormat="1" ht="13.5">
      <c r="A49" s="1172" t="s">
        <v>823</v>
      </c>
      <c r="B49" s="1173"/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3"/>
      <c r="AA49" s="1173"/>
      <c r="AB49" s="1173"/>
      <c r="AC49" s="1173"/>
      <c r="AD49" s="1173"/>
      <c r="AE49" s="1173"/>
      <c r="AF49" s="1173"/>
      <c r="AG49" s="1173"/>
      <c r="AH49" s="1174"/>
      <c r="AI49" s="999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1"/>
    </row>
    <row r="50" spans="1:99" s="1" customFormat="1" ht="13.5">
      <c r="A50" s="1162" t="s">
        <v>1056</v>
      </c>
      <c r="B50" s="1163"/>
      <c r="C50" s="1163"/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163"/>
      <c r="O50" s="1163"/>
      <c r="P50" s="1163"/>
      <c r="Q50" s="1163"/>
      <c r="R50" s="1163"/>
      <c r="S50" s="1163"/>
      <c r="T50" s="1163"/>
      <c r="U50" s="1163"/>
      <c r="V50" s="1163"/>
      <c r="W50" s="1163"/>
      <c r="X50" s="1163"/>
      <c r="Y50" s="1163"/>
      <c r="Z50" s="1163"/>
      <c r="AA50" s="1163"/>
      <c r="AB50" s="1163"/>
      <c r="AC50" s="1163"/>
      <c r="AD50" s="1163"/>
      <c r="AE50" s="1163"/>
      <c r="AF50" s="1163"/>
      <c r="AG50" s="1163"/>
      <c r="AH50" s="1164"/>
      <c r="AI50" s="999" t="s">
        <v>824</v>
      </c>
      <c r="AJ50" s="534"/>
      <c r="AK50" s="534"/>
      <c r="AL50" s="534"/>
      <c r="AM50" s="534"/>
      <c r="AN50" s="534"/>
      <c r="AO50" s="534"/>
      <c r="AP50" s="534"/>
      <c r="AQ50" s="534" t="s">
        <v>500</v>
      </c>
      <c r="AR50" s="534"/>
      <c r="AS50" s="534"/>
      <c r="AT50" s="534"/>
      <c r="AU50" s="534"/>
      <c r="AV50" s="1160"/>
      <c r="AW50" s="1160"/>
      <c r="AX50" s="1160"/>
      <c r="AY50" s="1160"/>
      <c r="AZ50" s="1160"/>
      <c r="BA50" s="1160"/>
      <c r="BB50" s="1160"/>
      <c r="BC50" s="1160"/>
      <c r="BD50" s="1160"/>
      <c r="BE50" s="1160"/>
      <c r="BF50" s="1160"/>
      <c r="BG50" s="1160"/>
      <c r="BH50" s="1160"/>
      <c r="BI50" s="1160"/>
      <c r="BJ50" s="1160"/>
      <c r="BK50" s="1160"/>
      <c r="BL50" s="1160"/>
      <c r="BM50" s="1160"/>
      <c r="BN50" s="1160"/>
      <c r="BO50" s="1160"/>
      <c r="BP50" s="1160"/>
      <c r="BQ50" s="1160"/>
      <c r="BR50" s="1160"/>
      <c r="BS50" s="1160"/>
      <c r="BT50" s="1160"/>
      <c r="BU50" s="1160"/>
      <c r="BV50" s="1160"/>
      <c r="BW50" s="1160"/>
      <c r="BX50" s="1160"/>
      <c r="BY50" s="1160"/>
      <c r="BZ50" s="1160"/>
      <c r="CA50" s="1160"/>
      <c r="CB50" s="1160"/>
      <c r="CC50" s="1160"/>
      <c r="CD50" s="1160"/>
      <c r="CE50" s="1160"/>
      <c r="CF50" s="1160"/>
      <c r="CG50" s="1160"/>
      <c r="CH50" s="1160"/>
      <c r="CI50" s="1160"/>
      <c r="CJ50" s="1160"/>
      <c r="CK50" s="1160"/>
      <c r="CL50" s="1160"/>
      <c r="CM50" s="1160"/>
      <c r="CN50" s="1160"/>
      <c r="CO50" s="1160"/>
      <c r="CP50" s="1160"/>
      <c r="CQ50" s="1160"/>
      <c r="CR50" s="1160"/>
      <c r="CS50" s="1160"/>
      <c r="CT50" s="1160"/>
      <c r="CU50" s="1161"/>
    </row>
    <row r="51" spans="1:99" s="1" customFormat="1" ht="14.25" thickBot="1">
      <c r="A51" s="1162" t="s">
        <v>501</v>
      </c>
      <c r="B51" s="1163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1163"/>
      <c r="N51" s="1163"/>
      <c r="O51" s="1163"/>
      <c r="P51" s="1163"/>
      <c r="Q51" s="1163"/>
      <c r="R51" s="1163"/>
      <c r="S51" s="1163"/>
      <c r="T51" s="1163"/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1022" t="s">
        <v>825</v>
      </c>
      <c r="AJ51" s="1023"/>
      <c r="AK51" s="1023"/>
      <c r="AL51" s="1023"/>
      <c r="AM51" s="1023"/>
      <c r="AN51" s="1023"/>
      <c r="AO51" s="1023"/>
      <c r="AP51" s="1023"/>
      <c r="AQ51" s="1023" t="s">
        <v>453</v>
      </c>
      <c r="AR51" s="1023"/>
      <c r="AS51" s="1023"/>
      <c r="AT51" s="1023"/>
      <c r="AU51" s="1023"/>
      <c r="AV51" s="1165"/>
      <c r="AW51" s="1165"/>
      <c r="AX51" s="1165"/>
      <c r="AY51" s="1165"/>
      <c r="AZ51" s="1165"/>
      <c r="BA51" s="1165"/>
      <c r="BB51" s="1165"/>
      <c r="BC51" s="1165"/>
      <c r="BD51" s="1165"/>
      <c r="BE51" s="1165"/>
      <c r="BF51" s="1165"/>
      <c r="BG51" s="1165"/>
      <c r="BH51" s="1165"/>
      <c r="BI51" s="1165"/>
      <c r="BJ51" s="1165"/>
      <c r="BK51" s="1165"/>
      <c r="BL51" s="1165"/>
      <c r="BM51" s="1165"/>
      <c r="BN51" s="1165"/>
      <c r="BO51" s="1165"/>
      <c r="BP51" s="1165"/>
      <c r="BQ51" s="1165"/>
      <c r="BR51" s="1165"/>
      <c r="BS51" s="1165"/>
      <c r="BT51" s="1165"/>
      <c r="BU51" s="1165"/>
      <c r="BV51" s="1165"/>
      <c r="BW51" s="1165"/>
      <c r="BX51" s="1165"/>
      <c r="BY51" s="1165"/>
      <c r="BZ51" s="1165"/>
      <c r="CA51" s="1165"/>
      <c r="CB51" s="1165"/>
      <c r="CC51" s="1165"/>
      <c r="CD51" s="1165"/>
      <c r="CE51" s="1165"/>
      <c r="CF51" s="1165"/>
      <c r="CG51" s="1165"/>
      <c r="CH51" s="1165"/>
      <c r="CI51" s="1165"/>
      <c r="CJ51" s="1165"/>
      <c r="CK51" s="1165"/>
      <c r="CL51" s="1165"/>
      <c r="CM51" s="1165"/>
      <c r="CN51" s="1165"/>
      <c r="CO51" s="1165"/>
      <c r="CP51" s="1165"/>
      <c r="CQ51" s="1165"/>
      <c r="CR51" s="1165"/>
      <c r="CS51" s="1165"/>
      <c r="CT51" s="1165"/>
      <c r="CU51" s="1166"/>
    </row>
    <row r="52" s="1" customFormat="1" ht="12.75"/>
    <row r="53" spans="1:99" s="1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7" t="s">
        <v>826</v>
      </c>
    </row>
    <row r="54" spans="1:99" s="1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s="1" customFormat="1" ht="12.75">
      <c r="A55" s="1144" t="s">
        <v>827</v>
      </c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1144"/>
      <c r="AD55" s="1144"/>
      <c r="AE55" s="1144"/>
      <c r="AF55" s="1144"/>
      <c r="AG55" s="1144"/>
      <c r="AH55" s="1144"/>
      <c r="AI55" s="1144"/>
      <c r="AJ55" s="1144"/>
      <c r="AK55" s="1144"/>
      <c r="AL55" s="1144"/>
      <c r="AM55" s="1144"/>
      <c r="AN55" s="1144"/>
      <c r="AO55" s="1144"/>
      <c r="AP55" s="1144"/>
      <c r="AQ55" s="1144"/>
      <c r="AR55" s="1144"/>
      <c r="AS55" s="1144"/>
      <c r="AT55" s="1144"/>
      <c r="AU55" s="1144"/>
      <c r="AV55" s="1144"/>
      <c r="AW55" s="1144"/>
      <c r="AX55" s="1144"/>
      <c r="AY55" s="1144"/>
      <c r="AZ55" s="1144"/>
      <c r="BA55" s="1144"/>
      <c r="BB55" s="1144"/>
      <c r="BC55" s="1144"/>
      <c r="BD55" s="1144"/>
      <c r="BE55" s="1144"/>
      <c r="BF55" s="1144"/>
      <c r="BG55" s="1144"/>
      <c r="BH55" s="1144"/>
      <c r="BI55" s="1144"/>
      <c r="BJ55" s="1144"/>
      <c r="BK55" s="1144"/>
      <c r="BL55" s="1144"/>
      <c r="BM55" s="1144"/>
      <c r="BN55" s="1144"/>
      <c r="BO55" s="1144"/>
      <c r="BP55" s="1144"/>
      <c r="BQ55" s="1144"/>
      <c r="BR55" s="1144"/>
      <c r="BS55" s="1144"/>
      <c r="BT55" s="1144"/>
      <c r="BU55" s="1144"/>
      <c r="BV55" s="1144"/>
      <c r="BW55" s="1144"/>
      <c r="BX55" s="1144"/>
      <c r="BY55" s="1144"/>
      <c r="BZ55" s="1144"/>
      <c r="CA55" s="1144"/>
      <c r="CB55" s="1144"/>
      <c r="CC55" s="1144"/>
      <c r="CD55" s="1144"/>
      <c r="CE55" s="1144"/>
      <c r="CF55" s="1144"/>
      <c r="CG55" s="1144"/>
      <c r="CH55" s="1144"/>
      <c r="CI55" s="1144"/>
      <c r="CJ55" s="1144"/>
      <c r="CK55" s="1144"/>
      <c r="CL55" s="1144"/>
      <c r="CM55" s="1144"/>
      <c r="CN55" s="1144"/>
      <c r="CO55" s="1144"/>
      <c r="CP55" s="1144"/>
      <c r="CQ55" s="1144"/>
      <c r="CR55" s="1144"/>
      <c r="CS55" s="1144"/>
      <c r="CT55" s="1144"/>
      <c r="CU55" s="1144"/>
    </row>
    <row r="56" spans="1:99" s="1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" customFormat="1" ht="12.75">
      <c r="A57" s="1145" t="s">
        <v>769</v>
      </c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5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  <c r="AD57" s="1145"/>
      <c r="AE57" s="1145"/>
      <c r="AF57" s="1145"/>
      <c r="AG57" s="1145"/>
      <c r="AH57" s="1145"/>
      <c r="AI57" s="1145"/>
      <c r="AJ57" s="1145"/>
      <c r="AK57" s="1145"/>
      <c r="AL57" s="1145"/>
      <c r="AM57" s="1145"/>
      <c r="AN57" s="1145"/>
      <c r="AO57" s="1145"/>
      <c r="AP57" s="1128"/>
      <c r="AQ57" s="1130" t="s">
        <v>392</v>
      </c>
      <c r="AR57" s="1130"/>
      <c r="AS57" s="1130"/>
      <c r="AT57" s="1130"/>
      <c r="AU57" s="1130"/>
      <c r="AV57" s="1130" t="s">
        <v>770</v>
      </c>
      <c r="AW57" s="1130"/>
      <c r="AX57" s="1130"/>
      <c r="AY57" s="1130"/>
      <c r="AZ57" s="1130"/>
      <c r="BA57" s="1130"/>
      <c r="BB57" s="1130"/>
      <c r="BC57" s="1130"/>
      <c r="BD57" s="1130"/>
      <c r="BE57" s="1130"/>
      <c r="BF57" s="1130"/>
      <c r="BG57" s="1130"/>
      <c r="BH57" s="1130"/>
      <c r="BI57" s="1130" t="s">
        <v>771</v>
      </c>
      <c r="BJ57" s="1130"/>
      <c r="BK57" s="1130"/>
      <c r="BL57" s="1130"/>
      <c r="BM57" s="1130"/>
      <c r="BN57" s="1130"/>
      <c r="BO57" s="1130"/>
      <c r="BP57" s="1130"/>
      <c r="BQ57" s="1130"/>
      <c r="BR57" s="1130"/>
      <c r="BS57" s="1130"/>
      <c r="BT57" s="1130"/>
      <c r="BU57" s="1130"/>
      <c r="BV57" s="1130" t="s">
        <v>773</v>
      </c>
      <c r="BW57" s="1130"/>
      <c r="BX57" s="1130"/>
      <c r="BY57" s="1130"/>
      <c r="BZ57" s="1130"/>
      <c r="CA57" s="1130"/>
      <c r="CB57" s="1130"/>
      <c r="CC57" s="1130"/>
      <c r="CD57" s="1130"/>
      <c r="CE57" s="1130"/>
      <c r="CF57" s="1130"/>
      <c r="CG57" s="1130"/>
      <c r="CH57" s="1130"/>
      <c r="CI57" s="1130" t="s">
        <v>770</v>
      </c>
      <c r="CJ57" s="1130"/>
      <c r="CK57" s="1130"/>
      <c r="CL57" s="1130"/>
      <c r="CM57" s="1130"/>
      <c r="CN57" s="1130"/>
      <c r="CO57" s="1130"/>
      <c r="CP57" s="1130"/>
      <c r="CQ57" s="1130"/>
      <c r="CR57" s="1130"/>
      <c r="CS57" s="1130"/>
      <c r="CT57" s="1130"/>
      <c r="CU57" s="1134"/>
    </row>
    <row r="58" spans="1:99" s="1" customFormat="1" ht="12.75">
      <c r="A58" s="1146" t="s">
        <v>747</v>
      </c>
      <c r="B58" s="1147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 t="s">
        <v>461</v>
      </c>
      <c r="AJ58" s="1147"/>
      <c r="AK58" s="1147"/>
      <c r="AL58" s="1147"/>
      <c r="AM58" s="1147"/>
      <c r="AN58" s="1147"/>
      <c r="AO58" s="1147"/>
      <c r="AP58" s="1147"/>
      <c r="AQ58" s="1147" t="s">
        <v>393</v>
      </c>
      <c r="AR58" s="1147"/>
      <c r="AS58" s="1147"/>
      <c r="AT58" s="1147"/>
      <c r="AU58" s="1147"/>
      <c r="AV58" s="1147" t="s">
        <v>512</v>
      </c>
      <c r="AW58" s="1147"/>
      <c r="AX58" s="1147"/>
      <c r="AY58" s="1147"/>
      <c r="AZ58" s="1147"/>
      <c r="BA58" s="1147"/>
      <c r="BB58" s="1147"/>
      <c r="BC58" s="1147"/>
      <c r="BD58" s="1147"/>
      <c r="BE58" s="1147"/>
      <c r="BF58" s="1147"/>
      <c r="BG58" s="1147"/>
      <c r="BH58" s="1147"/>
      <c r="BI58" s="1147" t="s">
        <v>772</v>
      </c>
      <c r="BJ58" s="1147"/>
      <c r="BK58" s="1147"/>
      <c r="BL58" s="1147"/>
      <c r="BM58" s="1147"/>
      <c r="BN58" s="1147"/>
      <c r="BO58" s="1147"/>
      <c r="BP58" s="1147"/>
      <c r="BQ58" s="1147"/>
      <c r="BR58" s="1147"/>
      <c r="BS58" s="1147"/>
      <c r="BT58" s="1147"/>
      <c r="BU58" s="1147"/>
      <c r="BV58" s="1147" t="s">
        <v>774</v>
      </c>
      <c r="BW58" s="1147"/>
      <c r="BX58" s="1147"/>
      <c r="BY58" s="1147"/>
      <c r="BZ58" s="1147"/>
      <c r="CA58" s="1147"/>
      <c r="CB58" s="1147"/>
      <c r="CC58" s="1147"/>
      <c r="CD58" s="1147"/>
      <c r="CE58" s="1147"/>
      <c r="CF58" s="1147"/>
      <c r="CG58" s="1147"/>
      <c r="CH58" s="1147"/>
      <c r="CI58" s="1147" t="s">
        <v>513</v>
      </c>
      <c r="CJ58" s="1147"/>
      <c r="CK58" s="1147"/>
      <c r="CL58" s="1147"/>
      <c r="CM58" s="1147"/>
      <c r="CN58" s="1147"/>
      <c r="CO58" s="1147"/>
      <c r="CP58" s="1147"/>
      <c r="CQ58" s="1147"/>
      <c r="CR58" s="1147"/>
      <c r="CS58" s="1147"/>
      <c r="CT58" s="1147"/>
      <c r="CU58" s="1148"/>
    </row>
    <row r="59" spans="1:99" s="1" customFormat="1" ht="13.5" thickBot="1">
      <c r="A59" s="1128">
        <v>1</v>
      </c>
      <c r="B59" s="1129"/>
      <c r="C59" s="1129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29"/>
      <c r="AB59" s="1129"/>
      <c r="AC59" s="1129"/>
      <c r="AD59" s="1129"/>
      <c r="AE59" s="1129"/>
      <c r="AF59" s="1129"/>
      <c r="AG59" s="1129"/>
      <c r="AH59" s="1129"/>
      <c r="AI59" s="1130">
        <v>2</v>
      </c>
      <c r="AJ59" s="1130"/>
      <c r="AK59" s="1130"/>
      <c r="AL59" s="1130"/>
      <c r="AM59" s="1130"/>
      <c r="AN59" s="1130"/>
      <c r="AO59" s="1130"/>
      <c r="AP59" s="1130"/>
      <c r="AQ59" s="1130">
        <v>3</v>
      </c>
      <c r="AR59" s="1130"/>
      <c r="AS59" s="1130"/>
      <c r="AT59" s="1130"/>
      <c r="AU59" s="1130"/>
      <c r="AV59" s="1130">
        <v>4</v>
      </c>
      <c r="AW59" s="1130"/>
      <c r="AX59" s="1130"/>
      <c r="AY59" s="1130"/>
      <c r="AZ59" s="1130"/>
      <c r="BA59" s="1130"/>
      <c r="BB59" s="1130"/>
      <c r="BC59" s="1130"/>
      <c r="BD59" s="1130"/>
      <c r="BE59" s="1130"/>
      <c r="BF59" s="1130"/>
      <c r="BG59" s="1130"/>
      <c r="BH59" s="1130"/>
      <c r="BI59" s="1130">
        <v>5</v>
      </c>
      <c r="BJ59" s="1130"/>
      <c r="BK59" s="1130"/>
      <c r="BL59" s="1130"/>
      <c r="BM59" s="1130"/>
      <c r="BN59" s="1130"/>
      <c r="BO59" s="1130"/>
      <c r="BP59" s="1130"/>
      <c r="BQ59" s="1130"/>
      <c r="BR59" s="1130"/>
      <c r="BS59" s="1130"/>
      <c r="BT59" s="1130"/>
      <c r="BU59" s="1130"/>
      <c r="BV59" s="1130">
        <v>6</v>
      </c>
      <c r="BW59" s="1130"/>
      <c r="BX59" s="1130"/>
      <c r="BY59" s="1130"/>
      <c r="BZ59" s="1130"/>
      <c r="CA59" s="1130"/>
      <c r="CB59" s="1130"/>
      <c r="CC59" s="1130"/>
      <c r="CD59" s="1130"/>
      <c r="CE59" s="1130"/>
      <c r="CF59" s="1130"/>
      <c r="CG59" s="1130"/>
      <c r="CH59" s="1130"/>
      <c r="CI59" s="1130">
        <v>7</v>
      </c>
      <c r="CJ59" s="1130"/>
      <c r="CK59" s="1130"/>
      <c r="CL59" s="1130"/>
      <c r="CM59" s="1130"/>
      <c r="CN59" s="1130"/>
      <c r="CO59" s="1130"/>
      <c r="CP59" s="1130"/>
      <c r="CQ59" s="1130"/>
      <c r="CR59" s="1130"/>
      <c r="CS59" s="1130"/>
      <c r="CT59" s="1130"/>
      <c r="CU59" s="1134"/>
    </row>
    <row r="60" spans="1:99" s="1" customFormat="1" ht="13.5">
      <c r="A60" s="1123" t="s">
        <v>828</v>
      </c>
      <c r="B60" s="1123"/>
      <c r="C60" s="1123"/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3"/>
      <c r="AD60" s="1123"/>
      <c r="AE60" s="1123"/>
      <c r="AF60" s="1123"/>
      <c r="AG60" s="1123"/>
      <c r="AH60" s="1124"/>
      <c r="AI60" s="1039" t="s">
        <v>778</v>
      </c>
      <c r="AJ60" s="1040"/>
      <c r="AK60" s="1040"/>
      <c r="AL60" s="1040"/>
      <c r="AM60" s="1040"/>
      <c r="AN60" s="1040"/>
      <c r="AO60" s="1040"/>
      <c r="AP60" s="1040"/>
      <c r="AQ60" s="1040" t="s">
        <v>509</v>
      </c>
      <c r="AR60" s="1040"/>
      <c r="AS60" s="1040"/>
      <c r="AT60" s="1040"/>
      <c r="AU60" s="1040"/>
      <c r="AV60" s="956">
        <f>AV12</f>
        <v>56570</v>
      </c>
      <c r="AW60" s="1159"/>
      <c r="AX60" s="1159"/>
      <c r="AY60" s="1159"/>
      <c r="AZ60" s="1159"/>
      <c r="BA60" s="1159"/>
      <c r="BB60" s="1159"/>
      <c r="BC60" s="1159"/>
      <c r="BD60" s="1159"/>
      <c r="BE60" s="1159"/>
      <c r="BF60" s="1159"/>
      <c r="BG60" s="1159"/>
      <c r="BH60" s="1159"/>
      <c r="BI60" s="956">
        <f>BI12</f>
        <v>56570</v>
      </c>
      <c r="BJ60" s="1159"/>
      <c r="BK60" s="1159"/>
      <c r="BL60" s="1159"/>
      <c r="BM60" s="1159"/>
      <c r="BN60" s="1159"/>
      <c r="BO60" s="1159"/>
      <c r="BP60" s="1159"/>
      <c r="BQ60" s="1159"/>
      <c r="BR60" s="1159"/>
      <c r="BS60" s="1159"/>
      <c r="BT60" s="1159"/>
      <c r="BU60" s="1159"/>
      <c r="BV60" s="956">
        <f>BV12</f>
        <v>0</v>
      </c>
      <c r="BW60" s="1159"/>
      <c r="BX60" s="1159"/>
      <c r="BY60" s="1159"/>
      <c r="BZ60" s="1159"/>
      <c r="CA60" s="1159"/>
      <c r="CB60" s="1159"/>
      <c r="CC60" s="1159"/>
      <c r="CD60" s="1159"/>
      <c r="CE60" s="1159"/>
      <c r="CF60" s="1159"/>
      <c r="CG60" s="1159"/>
      <c r="CH60" s="1159"/>
      <c r="CI60" s="956">
        <f>CI12</f>
        <v>113140</v>
      </c>
      <c r="CJ60" s="1159"/>
      <c r="CK60" s="1159"/>
      <c r="CL60" s="1159"/>
      <c r="CM60" s="1159"/>
      <c r="CN60" s="1159"/>
      <c r="CO60" s="1159"/>
      <c r="CP60" s="1159"/>
      <c r="CQ60" s="1159"/>
      <c r="CR60" s="1159"/>
      <c r="CS60" s="1159"/>
      <c r="CT60" s="1159"/>
      <c r="CU60" s="1159"/>
    </row>
    <row r="61" spans="1:99" s="1" customFormat="1" ht="12.75">
      <c r="A61" s="1120" t="s">
        <v>829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2"/>
      <c r="AI61" s="999" t="s">
        <v>839</v>
      </c>
      <c r="AJ61" s="534"/>
      <c r="AK61" s="534"/>
      <c r="AL61" s="534"/>
      <c r="AM61" s="534"/>
      <c r="AN61" s="534"/>
      <c r="AO61" s="534"/>
      <c r="AP61" s="534"/>
      <c r="AQ61" s="534" t="s">
        <v>832</v>
      </c>
      <c r="AR61" s="534"/>
      <c r="AS61" s="534"/>
      <c r="AT61" s="534"/>
      <c r="AU61" s="534"/>
      <c r="AV61" s="887">
        <f>AV15+AV14</f>
        <v>0</v>
      </c>
      <c r="AW61" s="1102"/>
      <c r="AX61" s="1102"/>
      <c r="AY61" s="1102"/>
      <c r="AZ61" s="1102"/>
      <c r="BA61" s="1102"/>
      <c r="BB61" s="1102"/>
      <c r="BC61" s="1102"/>
      <c r="BD61" s="1102"/>
      <c r="BE61" s="1102"/>
      <c r="BF61" s="1102"/>
      <c r="BG61" s="1102"/>
      <c r="BH61" s="1102"/>
      <c r="BI61" s="887">
        <f>BI15+BI14</f>
        <v>0</v>
      </c>
      <c r="BJ61" s="1102"/>
      <c r="BK61" s="1102"/>
      <c r="BL61" s="1102"/>
      <c r="BM61" s="1102"/>
      <c r="BN61" s="1102"/>
      <c r="BO61" s="1102"/>
      <c r="BP61" s="1102"/>
      <c r="BQ61" s="1102"/>
      <c r="BR61" s="1102"/>
      <c r="BS61" s="1102"/>
      <c r="BT61" s="1102"/>
      <c r="BU61" s="1102"/>
      <c r="BV61" s="887">
        <f>BV15+BV14</f>
        <v>0</v>
      </c>
      <c r="BW61" s="1102"/>
      <c r="BX61" s="1102"/>
      <c r="BY61" s="1102"/>
      <c r="BZ61" s="1102"/>
      <c r="CA61" s="1102"/>
      <c r="CB61" s="1102"/>
      <c r="CC61" s="1102"/>
      <c r="CD61" s="1102"/>
      <c r="CE61" s="1102"/>
      <c r="CF61" s="1102"/>
      <c r="CG61" s="1102"/>
      <c r="CH61" s="1102"/>
      <c r="CI61" s="887">
        <f>AV61+BI61-BV61</f>
        <v>0</v>
      </c>
      <c r="CJ61" s="1102"/>
      <c r="CK61" s="1102"/>
      <c r="CL61" s="1102"/>
      <c r="CM61" s="1102"/>
      <c r="CN61" s="1102"/>
      <c r="CO61" s="1102"/>
      <c r="CP61" s="1102"/>
      <c r="CQ61" s="1102"/>
      <c r="CR61" s="1102"/>
      <c r="CS61" s="1102"/>
      <c r="CT61" s="1102"/>
      <c r="CU61" s="1103"/>
    </row>
    <row r="62" spans="1:99" s="1" customFormat="1" ht="12.75">
      <c r="A62" s="1117" t="s">
        <v>830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8"/>
      <c r="X62" s="1118"/>
      <c r="Y62" s="1118"/>
      <c r="Z62" s="1118"/>
      <c r="AA62" s="1118"/>
      <c r="AB62" s="1118"/>
      <c r="AC62" s="1118"/>
      <c r="AD62" s="1118"/>
      <c r="AE62" s="1118"/>
      <c r="AF62" s="1118"/>
      <c r="AG62" s="1118"/>
      <c r="AH62" s="1119"/>
      <c r="AI62" s="999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1102"/>
      <c r="AW62" s="1102"/>
      <c r="AX62" s="1102"/>
      <c r="AY62" s="1102"/>
      <c r="AZ62" s="1102"/>
      <c r="BA62" s="1102"/>
      <c r="BB62" s="1102"/>
      <c r="BC62" s="1102"/>
      <c r="BD62" s="1102"/>
      <c r="BE62" s="1102"/>
      <c r="BF62" s="1102"/>
      <c r="BG62" s="1102"/>
      <c r="BH62" s="1102"/>
      <c r="BI62" s="1102"/>
      <c r="BJ62" s="1102"/>
      <c r="BK62" s="1102"/>
      <c r="BL62" s="1102"/>
      <c r="BM62" s="1102"/>
      <c r="BN62" s="1102"/>
      <c r="BO62" s="1102"/>
      <c r="BP62" s="1102"/>
      <c r="BQ62" s="1102"/>
      <c r="BR62" s="1102"/>
      <c r="BS62" s="1102"/>
      <c r="BT62" s="1102"/>
      <c r="BU62" s="1102"/>
      <c r="BV62" s="1102"/>
      <c r="BW62" s="1102"/>
      <c r="BX62" s="1102"/>
      <c r="BY62" s="1102"/>
      <c r="BZ62" s="1102"/>
      <c r="CA62" s="1102"/>
      <c r="CB62" s="1102"/>
      <c r="CC62" s="1102"/>
      <c r="CD62" s="1102"/>
      <c r="CE62" s="1102"/>
      <c r="CF62" s="1102"/>
      <c r="CG62" s="1102"/>
      <c r="CH62" s="1102"/>
      <c r="CI62" s="1102"/>
      <c r="CJ62" s="1102"/>
      <c r="CK62" s="1102"/>
      <c r="CL62" s="1102"/>
      <c r="CM62" s="1102"/>
      <c r="CN62" s="1102"/>
      <c r="CO62" s="1102"/>
      <c r="CP62" s="1102"/>
      <c r="CQ62" s="1102"/>
      <c r="CR62" s="1102"/>
      <c r="CS62" s="1102"/>
      <c r="CT62" s="1102"/>
      <c r="CU62" s="1103"/>
    </row>
    <row r="63" spans="1:99" s="1" customFormat="1" ht="12.75">
      <c r="A63" s="1112" t="s">
        <v>831</v>
      </c>
      <c r="B63" s="1113"/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1114"/>
      <c r="AI63" s="999" t="s">
        <v>840</v>
      </c>
      <c r="AJ63" s="534"/>
      <c r="AK63" s="534"/>
      <c r="AL63" s="534"/>
      <c r="AM63" s="534"/>
      <c r="AN63" s="534"/>
      <c r="AO63" s="534"/>
      <c r="AP63" s="534"/>
      <c r="AQ63" s="534" t="s">
        <v>833</v>
      </c>
      <c r="AR63" s="534"/>
      <c r="AS63" s="534"/>
      <c r="AT63" s="534"/>
      <c r="AU63" s="534"/>
      <c r="AV63" s="1102"/>
      <c r="AW63" s="1102"/>
      <c r="AX63" s="1102"/>
      <c r="AY63" s="1102"/>
      <c r="AZ63" s="1102"/>
      <c r="BA63" s="1102"/>
      <c r="BB63" s="1102"/>
      <c r="BC63" s="1102"/>
      <c r="BD63" s="1102"/>
      <c r="BE63" s="1102"/>
      <c r="BF63" s="1102"/>
      <c r="BG63" s="1102"/>
      <c r="BH63" s="1102"/>
      <c r="BI63" s="1102"/>
      <c r="BJ63" s="1102"/>
      <c r="BK63" s="1102"/>
      <c r="BL63" s="1102"/>
      <c r="BM63" s="1102"/>
      <c r="BN63" s="1102"/>
      <c r="BO63" s="1102"/>
      <c r="BP63" s="1102"/>
      <c r="BQ63" s="1102"/>
      <c r="BR63" s="1102"/>
      <c r="BS63" s="1102"/>
      <c r="BT63" s="1102"/>
      <c r="BU63" s="1102"/>
      <c r="BV63" s="1102"/>
      <c r="BW63" s="1102"/>
      <c r="BX63" s="1102"/>
      <c r="BY63" s="1102"/>
      <c r="BZ63" s="1102"/>
      <c r="CA63" s="1102"/>
      <c r="CB63" s="1102"/>
      <c r="CC63" s="1102"/>
      <c r="CD63" s="1102"/>
      <c r="CE63" s="1102"/>
      <c r="CF63" s="1102"/>
      <c r="CG63" s="1102"/>
      <c r="CH63" s="1102"/>
      <c r="CI63" s="1102"/>
      <c r="CJ63" s="1102"/>
      <c r="CK63" s="1102"/>
      <c r="CL63" s="1102"/>
      <c r="CM63" s="1102"/>
      <c r="CN63" s="1102"/>
      <c r="CO63" s="1102"/>
      <c r="CP63" s="1102"/>
      <c r="CQ63" s="1102"/>
      <c r="CR63" s="1102"/>
      <c r="CS63" s="1102"/>
      <c r="CT63" s="1102"/>
      <c r="CU63" s="1103"/>
    </row>
    <row r="64" spans="1:99" s="1" customFormat="1" ht="13.5">
      <c r="A64" s="1135" t="s">
        <v>834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5"/>
      <c r="AG64" s="1135"/>
      <c r="AH64" s="1136"/>
      <c r="AI64" s="1153" t="s">
        <v>793</v>
      </c>
      <c r="AJ64" s="1150"/>
      <c r="AK64" s="1150"/>
      <c r="AL64" s="1150"/>
      <c r="AM64" s="1150"/>
      <c r="AN64" s="1150"/>
      <c r="AO64" s="1150"/>
      <c r="AP64" s="1150"/>
      <c r="AQ64" s="1150" t="s">
        <v>502</v>
      </c>
      <c r="AR64" s="1150"/>
      <c r="AS64" s="1150"/>
      <c r="AT64" s="1150"/>
      <c r="AU64" s="1150"/>
      <c r="AV64" s="1155">
        <f>AV22</f>
        <v>4715</v>
      </c>
      <c r="AW64" s="1156"/>
      <c r="AX64" s="1156"/>
      <c r="AY64" s="1156"/>
      <c r="AZ64" s="1156"/>
      <c r="BA64" s="1156"/>
      <c r="BB64" s="1156"/>
      <c r="BC64" s="1156"/>
      <c r="BD64" s="1156"/>
      <c r="BE64" s="1156"/>
      <c r="BF64" s="1156"/>
      <c r="BG64" s="1156"/>
      <c r="BH64" s="1156"/>
      <c r="BI64" s="715" t="str">
        <f>BI22</f>
        <v>х</v>
      </c>
      <c r="BJ64" s="1157"/>
      <c r="BK64" s="1157"/>
      <c r="BL64" s="1157"/>
      <c r="BM64" s="1157"/>
      <c r="BN64" s="1157"/>
      <c r="BO64" s="1157"/>
      <c r="BP64" s="1157"/>
      <c r="BQ64" s="1157"/>
      <c r="BR64" s="1157"/>
      <c r="BS64" s="1157"/>
      <c r="BT64" s="1157"/>
      <c r="BU64" s="1158"/>
      <c r="BV64" s="1155">
        <f>BV22</f>
        <v>14145</v>
      </c>
      <c r="BW64" s="1156"/>
      <c r="BX64" s="1156"/>
      <c r="BY64" s="1156"/>
      <c r="BZ64" s="1156"/>
      <c r="CA64" s="1156"/>
      <c r="CB64" s="1156"/>
      <c r="CC64" s="1156"/>
      <c r="CD64" s="1156"/>
      <c r="CE64" s="1156"/>
      <c r="CF64" s="1156"/>
      <c r="CG64" s="1156"/>
      <c r="CH64" s="1156"/>
      <c r="CI64" s="1155">
        <f>CI22</f>
        <v>18860</v>
      </c>
      <c r="CJ64" s="1156"/>
      <c r="CK64" s="1156"/>
      <c r="CL64" s="1156"/>
      <c r="CM64" s="1156"/>
      <c r="CN64" s="1156"/>
      <c r="CO64" s="1156"/>
      <c r="CP64" s="1156"/>
      <c r="CQ64" s="1156"/>
      <c r="CR64" s="1156"/>
      <c r="CS64" s="1156"/>
      <c r="CT64" s="1156"/>
      <c r="CU64" s="1156"/>
    </row>
    <row r="65" spans="1:99" s="1" customFormat="1" ht="12.75">
      <c r="A65" s="1141" t="s">
        <v>829</v>
      </c>
      <c r="B65" s="1142"/>
      <c r="C65" s="1142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3"/>
      <c r="AI65" s="1137" t="s">
        <v>841</v>
      </c>
      <c r="AJ65" s="1138"/>
      <c r="AK65" s="1138"/>
      <c r="AL65" s="1138"/>
      <c r="AM65" s="1138"/>
      <c r="AN65" s="1138"/>
      <c r="AO65" s="1138"/>
      <c r="AP65" s="1138"/>
      <c r="AQ65" s="1138" t="s">
        <v>835</v>
      </c>
      <c r="AR65" s="1138"/>
      <c r="AS65" s="1138"/>
      <c r="AT65" s="1138"/>
      <c r="AU65" s="1138"/>
      <c r="AV65" s="1154">
        <f>AV23+AV24</f>
        <v>0</v>
      </c>
      <c r="AW65" s="1139"/>
      <c r="AX65" s="1139"/>
      <c r="AY65" s="1139"/>
      <c r="AZ65" s="1139"/>
      <c r="BA65" s="1139"/>
      <c r="BB65" s="1139"/>
      <c r="BC65" s="1139"/>
      <c r="BD65" s="1139"/>
      <c r="BE65" s="1139"/>
      <c r="BF65" s="1139"/>
      <c r="BG65" s="1139"/>
      <c r="BH65" s="1139"/>
      <c r="BI65" s="764" t="s">
        <v>491</v>
      </c>
      <c r="BJ65" s="1066"/>
      <c r="BK65" s="1066"/>
      <c r="BL65" s="1066"/>
      <c r="BM65" s="1066"/>
      <c r="BN65" s="1066"/>
      <c r="BO65" s="1066"/>
      <c r="BP65" s="1066"/>
      <c r="BQ65" s="1066"/>
      <c r="BR65" s="1066"/>
      <c r="BS65" s="1066"/>
      <c r="BT65" s="1066"/>
      <c r="BU65" s="1067"/>
      <c r="BV65" s="1154">
        <f>BV23+BV24</f>
        <v>0</v>
      </c>
      <c r="BW65" s="1139"/>
      <c r="BX65" s="1139"/>
      <c r="BY65" s="1139"/>
      <c r="BZ65" s="1139"/>
      <c r="CA65" s="1139"/>
      <c r="CB65" s="1139"/>
      <c r="CC65" s="1139"/>
      <c r="CD65" s="1139"/>
      <c r="CE65" s="1139"/>
      <c r="CF65" s="1139"/>
      <c r="CG65" s="1139"/>
      <c r="CH65" s="1139"/>
      <c r="CI65" s="1154">
        <f>AV65+BV65</f>
        <v>0</v>
      </c>
      <c r="CJ65" s="1139"/>
      <c r="CK65" s="1139"/>
      <c r="CL65" s="1139"/>
      <c r="CM65" s="1139"/>
      <c r="CN65" s="1139"/>
      <c r="CO65" s="1139"/>
      <c r="CP65" s="1139"/>
      <c r="CQ65" s="1139"/>
      <c r="CR65" s="1139"/>
      <c r="CS65" s="1139"/>
      <c r="CT65" s="1139"/>
      <c r="CU65" s="1140"/>
    </row>
    <row r="66" spans="1:99" s="1" customFormat="1" ht="12.75">
      <c r="A66" s="1117" t="s">
        <v>830</v>
      </c>
      <c r="B66" s="1118"/>
      <c r="C66" s="1118"/>
      <c r="D66" s="1118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18"/>
      <c r="V66" s="1118"/>
      <c r="W66" s="1118"/>
      <c r="X66" s="1118"/>
      <c r="Y66" s="1118"/>
      <c r="Z66" s="1118"/>
      <c r="AA66" s="1118"/>
      <c r="AB66" s="1118"/>
      <c r="AC66" s="1118"/>
      <c r="AD66" s="1118"/>
      <c r="AE66" s="1118"/>
      <c r="AF66" s="1118"/>
      <c r="AG66" s="1118"/>
      <c r="AH66" s="1119"/>
      <c r="AI66" s="999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1102"/>
      <c r="AW66" s="1102"/>
      <c r="AX66" s="1102"/>
      <c r="AY66" s="1102"/>
      <c r="AZ66" s="1102"/>
      <c r="BA66" s="1102"/>
      <c r="BB66" s="1102"/>
      <c r="BC66" s="1102"/>
      <c r="BD66" s="1102"/>
      <c r="BE66" s="1102"/>
      <c r="BF66" s="1102"/>
      <c r="BG66" s="1102"/>
      <c r="BH66" s="1102"/>
      <c r="BI66" s="1050"/>
      <c r="BJ66" s="1007"/>
      <c r="BK66" s="1007"/>
      <c r="BL66" s="1007"/>
      <c r="BM66" s="1007"/>
      <c r="BN66" s="1007"/>
      <c r="BO66" s="1007"/>
      <c r="BP66" s="1007"/>
      <c r="BQ66" s="1007"/>
      <c r="BR66" s="1007"/>
      <c r="BS66" s="1007"/>
      <c r="BT66" s="1007"/>
      <c r="BU66" s="1052"/>
      <c r="BV66" s="1102"/>
      <c r="BW66" s="1102"/>
      <c r="BX66" s="1102"/>
      <c r="BY66" s="1102"/>
      <c r="BZ66" s="1102"/>
      <c r="CA66" s="1102"/>
      <c r="CB66" s="1102"/>
      <c r="CC66" s="1102"/>
      <c r="CD66" s="1102"/>
      <c r="CE66" s="1102"/>
      <c r="CF66" s="1102"/>
      <c r="CG66" s="1102"/>
      <c r="CH66" s="1102"/>
      <c r="CI66" s="1102"/>
      <c r="CJ66" s="1102"/>
      <c r="CK66" s="1102"/>
      <c r="CL66" s="1102"/>
      <c r="CM66" s="1102"/>
      <c r="CN66" s="1102"/>
      <c r="CO66" s="1102"/>
      <c r="CP66" s="1102"/>
      <c r="CQ66" s="1102"/>
      <c r="CR66" s="1102"/>
      <c r="CS66" s="1102"/>
      <c r="CT66" s="1102"/>
      <c r="CU66" s="1103"/>
    </row>
    <row r="67" spans="1:99" s="1" customFormat="1" ht="12.75">
      <c r="A67" s="1112" t="s">
        <v>831</v>
      </c>
      <c r="B67" s="1113"/>
      <c r="C67" s="1113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1114"/>
      <c r="AI67" s="999"/>
      <c r="AJ67" s="534"/>
      <c r="AK67" s="534"/>
      <c r="AL67" s="534"/>
      <c r="AM67" s="534"/>
      <c r="AN67" s="534"/>
      <c r="AO67" s="534"/>
      <c r="AP67" s="534"/>
      <c r="AQ67" s="534" t="s">
        <v>836</v>
      </c>
      <c r="AR67" s="534"/>
      <c r="AS67" s="534"/>
      <c r="AT67" s="534"/>
      <c r="AU67" s="534"/>
      <c r="AV67" s="1102"/>
      <c r="AW67" s="1102"/>
      <c r="AX67" s="1102"/>
      <c r="AY67" s="1102"/>
      <c r="AZ67" s="1102"/>
      <c r="BA67" s="1102"/>
      <c r="BB67" s="1102"/>
      <c r="BC67" s="1102"/>
      <c r="BD67" s="1102"/>
      <c r="BE67" s="1102"/>
      <c r="BF67" s="1102"/>
      <c r="BG67" s="1102"/>
      <c r="BH67" s="1102"/>
      <c r="BI67" s="1102"/>
      <c r="BJ67" s="1102"/>
      <c r="BK67" s="1102"/>
      <c r="BL67" s="1102"/>
      <c r="BM67" s="1102"/>
      <c r="BN67" s="1102"/>
      <c r="BO67" s="1102"/>
      <c r="BP67" s="1102"/>
      <c r="BQ67" s="1102"/>
      <c r="BR67" s="1102"/>
      <c r="BS67" s="1102"/>
      <c r="BT67" s="1102"/>
      <c r="BU67" s="1102"/>
      <c r="BV67" s="1102"/>
      <c r="BW67" s="1102"/>
      <c r="BX67" s="1102"/>
      <c r="BY67" s="1102"/>
      <c r="BZ67" s="1102"/>
      <c r="CA67" s="1102"/>
      <c r="CB67" s="1102"/>
      <c r="CC67" s="1102"/>
      <c r="CD67" s="1102"/>
      <c r="CE67" s="1102"/>
      <c r="CF67" s="1102"/>
      <c r="CG67" s="1102"/>
      <c r="CH67" s="1102"/>
      <c r="CI67" s="1102">
        <f>AV67+BV67</f>
        <v>0</v>
      </c>
      <c r="CJ67" s="1102"/>
      <c r="CK67" s="1102"/>
      <c r="CL67" s="1102"/>
      <c r="CM67" s="1102"/>
      <c r="CN67" s="1102"/>
      <c r="CO67" s="1102"/>
      <c r="CP67" s="1102"/>
      <c r="CQ67" s="1102"/>
      <c r="CR67" s="1102"/>
      <c r="CS67" s="1102"/>
      <c r="CT67" s="1102"/>
      <c r="CU67" s="1103"/>
    </row>
    <row r="68" spans="1:99" s="1" customFormat="1" ht="13.5">
      <c r="A68" s="1135" t="s">
        <v>837</v>
      </c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5"/>
      <c r="AG68" s="1135"/>
      <c r="AH68" s="1136"/>
      <c r="AI68" s="1153" t="s">
        <v>805</v>
      </c>
      <c r="AJ68" s="1150"/>
      <c r="AK68" s="1150"/>
      <c r="AL68" s="1150"/>
      <c r="AM68" s="1150"/>
      <c r="AN68" s="1150"/>
      <c r="AO68" s="1150"/>
      <c r="AP68" s="1150"/>
      <c r="AQ68" s="1150" t="s">
        <v>503</v>
      </c>
      <c r="AR68" s="1150"/>
      <c r="AS68" s="1150"/>
      <c r="AT68" s="1150"/>
      <c r="AU68" s="1150"/>
      <c r="AV68" s="1151"/>
      <c r="AW68" s="1151"/>
      <c r="AX68" s="1151"/>
      <c r="AY68" s="1151"/>
      <c r="AZ68" s="1151"/>
      <c r="BA68" s="1151"/>
      <c r="BB68" s="1151"/>
      <c r="BC68" s="1151"/>
      <c r="BD68" s="1151"/>
      <c r="BE68" s="1151"/>
      <c r="BF68" s="1151"/>
      <c r="BG68" s="1151"/>
      <c r="BH68" s="1151"/>
      <c r="BI68" s="1151"/>
      <c r="BJ68" s="1151"/>
      <c r="BK68" s="1151"/>
      <c r="BL68" s="1151"/>
      <c r="BM68" s="1151"/>
      <c r="BN68" s="1151"/>
      <c r="BO68" s="1151"/>
      <c r="BP68" s="1151"/>
      <c r="BQ68" s="1151"/>
      <c r="BR68" s="1151"/>
      <c r="BS68" s="1151"/>
      <c r="BT68" s="1151"/>
      <c r="BU68" s="1151"/>
      <c r="BV68" s="1151"/>
      <c r="BW68" s="1151"/>
      <c r="BX68" s="1151"/>
      <c r="BY68" s="1151"/>
      <c r="BZ68" s="1151"/>
      <c r="CA68" s="1151"/>
      <c r="CB68" s="1151"/>
      <c r="CC68" s="1151"/>
      <c r="CD68" s="1151"/>
      <c r="CE68" s="1151"/>
      <c r="CF68" s="1151"/>
      <c r="CG68" s="1151"/>
      <c r="CH68" s="1151"/>
      <c r="CI68" s="1151"/>
      <c r="CJ68" s="1151"/>
      <c r="CK68" s="1151"/>
      <c r="CL68" s="1151"/>
      <c r="CM68" s="1151"/>
      <c r="CN68" s="1151"/>
      <c r="CO68" s="1151"/>
      <c r="CP68" s="1151"/>
      <c r="CQ68" s="1151"/>
      <c r="CR68" s="1151"/>
      <c r="CS68" s="1151"/>
      <c r="CT68" s="1151"/>
      <c r="CU68" s="1152"/>
    </row>
    <row r="69" spans="1:99" s="1" customFormat="1" ht="12.75">
      <c r="A69" s="1141" t="s">
        <v>829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3"/>
      <c r="AI69" s="1137" t="s">
        <v>846</v>
      </c>
      <c r="AJ69" s="1138"/>
      <c r="AK69" s="1138"/>
      <c r="AL69" s="1138"/>
      <c r="AM69" s="1138"/>
      <c r="AN69" s="1138"/>
      <c r="AO69" s="1138"/>
      <c r="AP69" s="1138"/>
      <c r="AQ69" s="1138" t="s">
        <v>607</v>
      </c>
      <c r="AR69" s="1138"/>
      <c r="AS69" s="1138"/>
      <c r="AT69" s="1138"/>
      <c r="AU69" s="1138"/>
      <c r="AV69" s="1139"/>
      <c r="AW69" s="1139"/>
      <c r="AX69" s="1139"/>
      <c r="AY69" s="1139"/>
      <c r="AZ69" s="1139"/>
      <c r="BA69" s="1139"/>
      <c r="BB69" s="1139"/>
      <c r="BC69" s="1139"/>
      <c r="BD69" s="1139"/>
      <c r="BE69" s="1139"/>
      <c r="BF69" s="1139"/>
      <c r="BG69" s="1139"/>
      <c r="BH69" s="1139"/>
      <c r="BI69" s="1139"/>
      <c r="BJ69" s="1139"/>
      <c r="BK69" s="1139"/>
      <c r="BL69" s="1139"/>
      <c r="BM69" s="1139"/>
      <c r="BN69" s="1139"/>
      <c r="BO69" s="1139"/>
      <c r="BP69" s="1139"/>
      <c r="BQ69" s="1139"/>
      <c r="BR69" s="1139"/>
      <c r="BS69" s="1139"/>
      <c r="BT69" s="1139"/>
      <c r="BU69" s="1139"/>
      <c r="BV69" s="1139"/>
      <c r="BW69" s="1139"/>
      <c r="BX69" s="1139"/>
      <c r="BY69" s="1139"/>
      <c r="BZ69" s="1139"/>
      <c r="CA69" s="1139"/>
      <c r="CB69" s="1139"/>
      <c r="CC69" s="1139"/>
      <c r="CD69" s="1139"/>
      <c r="CE69" s="1139"/>
      <c r="CF69" s="1139"/>
      <c r="CG69" s="1139"/>
      <c r="CH69" s="1139"/>
      <c r="CI69" s="1139"/>
      <c r="CJ69" s="1139"/>
      <c r="CK69" s="1139"/>
      <c r="CL69" s="1139"/>
      <c r="CM69" s="1139"/>
      <c r="CN69" s="1139"/>
      <c r="CO69" s="1139"/>
      <c r="CP69" s="1139"/>
      <c r="CQ69" s="1139"/>
      <c r="CR69" s="1139"/>
      <c r="CS69" s="1139"/>
      <c r="CT69" s="1139"/>
      <c r="CU69" s="1140"/>
    </row>
    <row r="70" spans="1:99" s="1" customFormat="1" ht="12.75">
      <c r="A70" s="1117" t="s">
        <v>830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9"/>
      <c r="AI70" s="999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1102"/>
      <c r="AW70" s="1102"/>
      <c r="AX70" s="1102"/>
      <c r="AY70" s="1102"/>
      <c r="AZ70" s="1102"/>
      <c r="BA70" s="1102"/>
      <c r="BB70" s="1102"/>
      <c r="BC70" s="1102"/>
      <c r="BD70" s="1102"/>
      <c r="BE70" s="1102"/>
      <c r="BF70" s="1102"/>
      <c r="BG70" s="1102"/>
      <c r="BH70" s="1102"/>
      <c r="BI70" s="1102"/>
      <c r="BJ70" s="1102"/>
      <c r="BK70" s="1102"/>
      <c r="BL70" s="1102"/>
      <c r="BM70" s="1102"/>
      <c r="BN70" s="1102"/>
      <c r="BO70" s="1102"/>
      <c r="BP70" s="1102"/>
      <c r="BQ70" s="1102"/>
      <c r="BR70" s="1102"/>
      <c r="BS70" s="1102"/>
      <c r="BT70" s="1102"/>
      <c r="BU70" s="1102"/>
      <c r="BV70" s="1102"/>
      <c r="BW70" s="1102"/>
      <c r="BX70" s="1102"/>
      <c r="BY70" s="1102"/>
      <c r="BZ70" s="1102"/>
      <c r="CA70" s="1102"/>
      <c r="CB70" s="1102"/>
      <c r="CC70" s="1102"/>
      <c r="CD70" s="1102"/>
      <c r="CE70" s="1102"/>
      <c r="CF70" s="1102"/>
      <c r="CG70" s="1102"/>
      <c r="CH70" s="1102"/>
      <c r="CI70" s="1102"/>
      <c r="CJ70" s="1102"/>
      <c r="CK70" s="1102"/>
      <c r="CL70" s="1102"/>
      <c r="CM70" s="1102"/>
      <c r="CN70" s="1102"/>
      <c r="CO70" s="1102"/>
      <c r="CP70" s="1102"/>
      <c r="CQ70" s="1102"/>
      <c r="CR70" s="1102"/>
      <c r="CS70" s="1102"/>
      <c r="CT70" s="1102"/>
      <c r="CU70" s="1103"/>
    </row>
    <row r="71" spans="1:99" s="1" customFormat="1" ht="12.75">
      <c r="A71" s="1112" t="s">
        <v>831</v>
      </c>
      <c r="B71" s="1113"/>
      <c r="C71" s="1113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  <c r="AB71" s="1113"/>
      <c r="AC71" s="1113"/>
      <c r="AD71" s="1113"/>
      <c r="AE71" s="1113"/>
      <c r="AF71" s="1113"/>
      <c r="AG71" s="1113"/>
      <c r="AH71" s="1114"/>
      <c r="AI71" s="999" t="s">
        <v>847</v>
      </c>
      <c r="AJ71" s="534"/>
      <c r="AK71" s="534"/>
      <c r="AL71" s="534"/>
      <c r="AM71" s="534"/>
      <c r="AN71" s="534"/>
      <c r="AO71" s="534"/>
      <c r="AP71" s="534"/>
      <c r="AQ71" s="534" t="s">
        <v>842</v>
      </c>
      <c r="AR71" s="534"/>
      <c r="AS71" s="534"/>
      <c r="AT71" s="534"/>
      <c r="AU71" s="534"/>
      <c r="AV71" s="1102"/>
      <c r="AW71" s="1102"/>
      <c r="AX71" s="1102"/>
      <c r="AY71" s="1102"/>
      <c r="AZ71" s="1102"/>
      <c r="BA71" s="1102"/>
      <c r="BB71" s="1102"/>
      <c r="BC71" s="1102"/>
      <c r="BD71" s="1102"/>
      <c r="BE71" s="1102"/>
      <c r="BF71" s="1102"/>
      <c r="BG71" s="1102"/>
      <c r="BH71" s="1102"/>
      <c r="BI71" s="1102"/>
      <c r="BJ71" s="1102"/>
      <c r="BK71" s="1102"/>
      <c r="BL71" s="1102"/>
      <c r="BM71" s="1102"/>
      <c r="BN71" s="1102"/>
      <c r="BO71" s="1102"/>
      <c r="BP71" s="1102"/>
      <c r="BQ71" s="1102"/>
      <c r="BR71" s="1102"/>
      <c r="BS71" s="1102"/>
      <c r="BT71" s="1102"/>
      <c r="BU71" s="1102"/>
      <c r="BV71" s="1102"/>
      <c r="BW71" s="1102"/>
      <c r="BX71" s="1102"/>
      <c r="BY71" s="1102"/>
      <c r="BZ71" s="1102"/>
      <c r="CA71" s="1102"/>
      <c r="CB71" s="1102"/>
      <c r="CC71" s="1102"/>
      <c r="CD71" s="1102"/>
      <c r="CE71" s="1102"/>
      <c r="CF71" s="1102"/>
      <c r="CG71" s="1102"/>
      <c r="CH71" s="1102"/>
      <c r="CI71" s="1102"/>
      <c r="CJ71" s="1102"/>
      <c r="CK71" s="1102"/>
      <c r="CL71" s="1102"/>
      <c r="CM71" s="1102"/>
      <c r="CN71" s="1102"/>
      <c r="CO71" s="1102"/>
      <c r="CP71" s="1102"/>
      <c r="CQ71" s="1102"/>
      <c r="CR71" s="1102"/>
      <c r="CS71" s="1102"/>
      <c r="CT71" s="1102"/>
      <c r="CU71" s="1103"/>
    </row>
    <row r="72" spans="1:99" s="1" customFormat="1" ht="13.5">
      <c r="A72" s="1135" t="s">
        <v>838</v>
      </c>
      <c r="B72" s="1135"/>
      <c r="C72" s="1135"/>
      <c r="D72" s="1135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5"/>
      <c r="AG72" s="1135"/>
      <c r="AH72" s="1136"/>
      <c r="AI72" s="1153" t="s">
        <v>806</v>
      </c>
      <c r="AJ72" s="1150"/>
      <c r="AK72" s="1150"/>
      <c r="AL72" s="1150"/>
      <c r="AM72" s="1150"/>
      <c r="AN72" s="1150"/>
      <c r="AO72" s="1150"/>
      <c r="AP72" s="1150"/>
      <c r="AQ72" s="1150" t="s">
        <v>843</v>
      </c>
      <c r="AR72" s="1150"/>
      <c r="AS72" s="1150"/>
      <c r="AT72" s="1150"/>
      <c r="AU72" s="1150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1"/>
      <c r="BF72" s="1151"/>
      <c r="BG72" s="1151"/>
      <c r="BH72" s="1151"/>
      <c r="BI72" s="1151"/>
      <c r="BJ72" s="1151"/>
      <c r="BK72" s="1151"/>
      <c r="BL72" s="1151"/>
      <c r="BM72" s="1151"/>
      <c r="BN72" s="1151"/>
      <c r="BO72" s="1151"/>
      <c r="BP72" s="1151"/>
      <c r="BQ72" s="1151"/>
      <c r="BR72" s="1151"/>
      <c r="BS72" s="1151"/>
      <c r="BT72" s="1151"/>
      <c r="BU72" s="1151"/>
      <c r="BV72" s="1151"/>
      <c r="BW72" s="1151"/>
      <c r="BX72" s="1151"/>
      <c r="BY72" s="1151"/>
      <c r="BZ72" s="1151"/>
      <c r="CA72" s="1151"/>
      <c r="CB72" s="1151"/>
      <c r="CC72" s="1151"/>
      <c r="CD72" s="1151"/>
      <c r="CE72" s="1151"/>
      <c r="CF72" s="1151"/>
      <c r="CG72" s="1151"/>
      <c r="CH72" s="1151"/>
      <c r="CI72" s="1151"/>
      <c r="CJ72" s="1151"/>
      <c r="CK72" s="1151"/>
      <c r="CL72" s="1151"/>
      <c r="CM72" s="1151"/>
      <c r="CN72" s="1151"/>
      <c r="CO72" s="1151"/>
      <c r="CP72" s="1151"/>
      <c r="CQ72" s="1151"/>
      <c r="CR72" s="1151"/>
      <c r="CS72" s="1151"/>
      <c r="CT72" s="1151"/>
      <c r="CU72" s="1152"/>
    </row>
    <row r="73" spans="1:99" s="1" customFormat="1" ht="12.75">
      <c r="A73" s="1141" t="s">
        <v>829</v>
      </c>
      <c r="B73" s="1142"/>
      <c r="C73" s="1142"/>
      <c r="D73" s="1142"/>
      <c r="E73" s="1142"/>
      <c r="F73" s="1142"/>
      <c r="G73" s="1142"/>
      <c r="H73" s="1142"/>
      <c r="I73" s="1142"/>
      <c r="J73" s="1142"/>
      <c r="K73" s="1142"/>
      <c r="L73" s="1142"/>
      <c r="M73" s="1142"/>
      <c r="N73" s="1142"/>
      <c r="O73" s="1142"/>
      <c r="P73" s="1142"/>
      <c r="Q73" s="1142"/>
      <c r="R73" s="1142"/>
      <c r="S73" s="1142"/>
      <c r="T73" s="1142"/>
      <c r="U73" s="1142"/>
      <c r="V73" s="1142"/>
      <c r="W73" s="1142"/>
      <c r="X73" s="1142"/>
      <c r="Y73" s="1142"/>
      <c r="Z73" s="1142"/>
      <c r="AA73" s="1142"/>
      <c r="AB73" s="1142"/>
      <c r="AC73" s="1142"/>
      <c r="AD73" s="1142"/>
      <c r="AE73" s="1142"/>
      <c r="AF73" s="1142"/>
      <c r="AG73" s="1142"/>
      <c r="AH73" s="1143"/>
      <c r="AI73" s="1137"/>
      <c r="AJ73" s="1138"/>
      <c r="AK73" s="1138"/>
      <c r="AL73" s="1138"/>
      <c r="AM73" s="1138"/>
      <c r="AN73" s="1138"/>
      <c r="AO73" s="1138"/>
      <c r="AP73" s="1138"/>
      <c r="AQ73" s="1138" t="s">
        <v>844</v>
      </c>
      <c r="AR73" s="1138"/>
      <c r="AS73" s="1138"/>
      <c r="AT73" s="1138"/>
      <c r="AU73" s="1138"/>
      <c r="AV73" s="1139"/>
      <c r="AW73" s="1139"/>
      <c r="AX73" s="1139"/>
      <c r="AY73" s="1139"/>
      <c r="AZ73" s="1139"/>
      <c r="BA73" s="1139"/>
      <c r="BB73" s="1139"/>
      <c r="BC73" s="1139"/>
      <c r="BD73" s="1139"/>
      <c r="BE73" s="1139"/>
      <c r="BF73" s="1139"/>
      <c r="BG73" s="1139"/>
      <c r="BH73" s="1139"/>
      <c r="BI73" s="1139"/>
      <c r="BJ73" s="1139"/>
      <c r="BK73" s="1139"/>
      <c r="BL73" s="1139"/>
      <c r="BM73" s="1139"/>
      <c r="BN73" s="1139"/>
      <c r="BO73" s="1139"/>
      <c r="BP73" s="1139"/>
      <c r="BQ73" s="1139"/>
      <c r="BR73" s="1139"/>
      <c r="BS73" s="1139"/>
      <c r="BT73" s="1139"/>
      <c r="BU73" s="1139"/>
      <c r="BV73" s="1139"/>
      <c r="BW73" s="1139"/>
      <c r="BX73" s="1139"/>
      <c r="BY73" s="1139"/>
      <c r="BZ73" s="1139"/>
      <c r="CA73" s="1139"/>
      <c r="CB73" s="1139"/>
      <c r="CC73" s="1139"/>
      <c r="CD73" s="1139"/>
      <c r="CE73" s="1139"/>
      <c r="CF73" s="1139"/>
      <c r="CG73" s="1139"/>
      <c r="CH73" s="1139"/>
      <c r="CI73" s="1139"/>
      <c r="CJ73" s="1139"/>
      <c r="CK73" s="1139"/>
      <c r="CL73" s="1139"/>
      <c r="CM73" s="1139"/>
      <c r="CN73" s="1139"/>
      <c r="CO73" s="1139"/>
      <c r="CP73" s="1139"/>
      <c r="CQ73" s="1139"/>
      <c r="CR73" s="1139"/>
      <c r="CS73" s="1139"/>
      <c r="CT73" s="1139"/>
      <c r="CU73" s="1140"/>
    </row>
    <row r="74" spans="1:99" s="1" customFormat="1" ht="12.75">
      <c r="A74" s="1117" t="s">
        <v>830</v>
      </c>
      <c r="B74" s="1118"/>
      <c r="C74" s="1118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9"/>
      <c r="AI74" s="999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1102"/>
      <c r="AW74" s="1102"/>
      <c r="AX74" s="1102"/>
      <c r="AY74" s="1102"/>
      <c r="AZ74" s="1102"/>
      <c r="BA74" s="1102"/>
      <c r="BB74" s="1102"/>
      <c r="BC74" s="1102"/>
      <c r="BD74" s="1102"/>
      <c r="BE74" s="1102"/>
      <c r="BF74" s="1102"/>
      <c r="BG74" s="1102"/>
      <c r="BH74" s="1102"/>
      <c r="BI74" s="1102"/>
      <c r="BJ74" s="1102"/>
      <c r="BK74" s="1102"/>
      <c r="BL74" s="1102"/>
      <c r="BM74" s="1102"/>
      <c r="BN74" s="1102"/>
      <c r="BO74" s="1102"/>
      <c r="BP74" s="1102"/>
      <c r="BQ74" s="1102"/>
      <c r="BR74" s="1102"/>
      <c r="BS74" s="1102"/>
      <c r="BT74" s="1102"/>
      <c r="BU74" s="1102"/>
      <c r="BV74" s="1102"/>
      <c r="BW74" s="1102"/>
      <c r="BX74" s="1102"/>
      <c r="BY74" s="1102"/>
      <c r="BZ74" s="1102"/>
      <c r="CA74" s="1102"/>
      <c r="CB74" s="1102"/>
      <c r="CC74" s="1102"/>
      <c r="CD74" s="1102"/>
      <c r="CE74" s="1102"/>
      <c r="CF74" s="1102"/>
      <c r="CG74" s="1102"/>
      <c r="CH74" s="1102"/>
      <c r="CI74" s="1102"/>
      <c r="CJ74" s="1102"/>
      <c r="CK74" s="1102"/>
      <c r="CL74" s="1102"/>
      <c r="CM74" s="1102"/>
      <c r="CN74" s="1102"/>
      <c r="CO74" s="1102"/>
      <c r="CP74" s="1102"/>
      <c r="CQ74" s="1102"/>
      <c r="CR74" s="1102"/>
      <c r="CS74" s="1102"/>
      <c r="CT74" s="1102"/>
      <c r="CU74" s="1103"/>
    </row>
    <row r="75" spans="1:99" s="1" customFormat="1" ht="12.75">
      <c r="A75" s="1112" t="s">
        <v>831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4"/>
      <c r="AI75" s="999"/>
      <c r="AJ75" s="534"/>
      <c r="AK75" s="534"/>
      <c r="AL75" s="534"/>
      <c r="AM75" s="534"/>
      <c r="AN75" s="534"/>
      <c r="AO75" s="534"/>
      <c r="AP75" s="534"/>
      <c r="AQ75" s="534" t="s">
        <v>845</v>
      </c>
      <c r="AR75" s="534"/>
      <c r="AS75" s="534"/>
      <c r="AT75" s="534"/>
      <c r="AU75" s="534"/>
      <c r="AV75" s="1102"/>
      <c r="AW75" s="1102"/>
      <c r="AX75" s="1102"/>
      <c r="AY75" s="1102"/>
      <c r="AZ75" s="1102"/>
      <c r="BA75" s="1102"/>
      <c r="BB75" s="1102"/>
      <c r="BC75" s="1102"/>
      <c r="BD75" s="1102"/>
      <c r="BE75" s="1102"/>
      <c r="BF75" s="1102"/>
      <c r="BG75" s="1102"/>
      <c r="BH75" s="1102"/>
      <c r="BI75" s="1102"/>
      <c r="BJ75" s="1102"/>
      <c r="BK75" s="1102"/>
      <c r="BL75" s="1102"/>
      <c r="BM75" s="1102"/>
      <c r="BN75" s="1102"/>
      <c r="BO75" s="1102"/>
      <c r="BP75" s="1102"/>
      <c r="BQ75" s="1102"/>
      <c r="BR75" s="1102"/>
      <c r="BS75" s="1102"/>
      <c r="BT75" s="1102"/>
      <c r="BU75" s="1102"/>
      <c r="BV75" s="1102"/>
      <c r="BW75" s="1102"/>
      <c r="BX75" s="1102"/>
      <c r="BY75" s="1102"/>
      <c r="BZ75" s="1102"/>
      <c r="CA75" s="1102"/>
      <c r="CB75" s="1102"/>
      <c r="CC75" s="1102"/>
      <c r="CD75" s="1102"/>
      <c r="CE75" s="1102"/>
      <c r="CF75" s="1102"/>
      <c r="CG75" s="1102"/>
      <c r="CH75" s="1102"/>
      <c r="CI75" s="1102"/>
      <c r="CJ75" s="1102"/>
      <c r="CK75" s="1102"/>
      <c r="CL75" s="1102"/>
      <c r="CM75" s="1102"/>
      <c r="CN75" s="1102"/>
      <c r="CO75" s="1102"/>
      <c r="CP75" s="1102"/>
      <c r="CQ75" s="1102"/>
      <c r="CR75" s="1102"/>
      <c r="CS75" s="1102"/>
      <c r="CT75" s="1102"/>
      <c r="CU75" s="1103"/>
    </row>
    <row r="76" spans="1:99" s="1" customFormat="1" ht="13.5">
      <c r="A76" s="1123" t="s">
        <v>848</v>
      </c>
      <c r="B76" s="1123"/>
      <c r="C76" s="1123"/>
      <c r="D76" s="1123"/>
      <c r="E76" s="1123"/>
      <c r="F76" s="1123"/>
      <c r="G76" s="1123"/>
      <c r="H76" s="1123"/>
      <c r="I76" s="1123"/>
      <c r="J76" s="1123"/>
      <c r="K76" s="1123"/>
      <c r="L76" s="1123"/>
      <c r="M76" s="1123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X76" s="1123"/>
      <c r="Y76" s="1123"/>
      <c r="Z76" s="1123"/>
      <c r="AA76" s="1123"/>
      <c r="AB76" s="1123"/>
      <c r="AC76" s="1123"/>
      <c r="AD76" s="1123"/>
      <c r="AE76" s="1123"/>
      <c r="AF76" s="1123"/>
      <c r="AG76" s="1123"/>
      <c r="AH76" s="1124"/>
      <c r="AI76" s="999" t="s">
        <v>808</v>
      </c>
      <c r="AJ76" s="534"/>
      <c r="AK76" s="534"/>
      <c r="AL76" s="534"/>
      <c r="AM76" s="534"/>
      <c r="AN76" s="534"/>
      <c r="AO76" s="534"/>
      <c r="AP76" s="534"/>
      <c r="AQ76" s="534" t="s">
        <v>510</v>
      </c>
      <c r="AR76" s="534"/>
      <c r="AS76" s="534"/>
      <c r="AT76" s="534"/>
      <c r="AU76" s="534"/>
      <c r="AV76" s="1102"/>
      <c r="AW76" s="1102"/>
      <c r="AX76" s="1102"/>
      <c r="AY76" s="1102"/>
      <c r="AZ76" s="1102"/>
      <c r="BA76" s="1102"/>
      <c r="BB76" s="1102"/>
      <c r="BC76" s="1102"/>
      <c r="BD76" s="1102"/>
      <c r="BE76" s="1102"/>
      <c r="BF76" s="1102"/>
      <c r="BG76" s="1102"/>
      <c r="BH76" s="1102"/>
      <c r="BI76" s="1102"/>
      <c r="BJ76" s="1102"/>
      <c r="BK76" s="1102"/>
      <c r="BL76" s="1102"/>
      <c r="BM76" s="1102"/>
      <c r="BN76" s="1102"/>
      <c r="BO76" s="1102"/>
      <c r="BP76" s="1102"/>
      <c r="BQ76" s="1102"/>
      <c r="BR76" s="1102"/>
      <c r="BS76" s="1102"/>
      <c r="BT76" s="1102"/>
      <c r="BU76" s="1102"/>
      <c r="BV76" s="1102"/>
      <c r="BW76" s="1102"/>
      <c r="BX76" s="1102"/>
      <c r="BY76" s="1102"/>
      <c r="BZ76" s="1102"/>
      <c r="CA76" s="1102"/>
      <c r="CB76" s="1102"/>
      <c r="CC76" s="1102"/>
      <c r="CD76" s="1102"/>
      <c r="CE76" s="1102"/>
      <c r="CF76" s="1102"/>
      <c r="CG76" s="1102"/>
      <c r="CH76" s="1102"/>
      <c r="CI76" s="1102"/>
      <c r="CJ76" s="1102"/>
      <c r="CK76" s="1102"/>
      <c r="CL76" s="1102"/>
      <c r="CM76" s="1102"/>
      <c r="CN76" s="1102"/>
      <c r="CO76" s="1102"/>
      <c r="CP76" s="1102"/>
      <c r="CQ76" s="1102"/>
      <c r="CR76" s="1102"/>
      <c r="CS76" s="1102"/>
      <c r="CT76" s="1102"/>
      <c r="CU76" s="1103"/>
    </row>
    <row r="77" spans="1:99" s="1" customFormat="1" ht="12.75">
      <c r="A77" s="1120" t="s">
        <v>829</v>
      </c>
      <c r="B77" s="1121"/>
      <c r="C77" s="1121"/>
      <c r="D77" s="1121"/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1"/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2"/>
      <c r="AI77" s="999" t="s">
        <v>851</v>
      </c>
      <c r="AJ77" s="534"/>
      <c r="AK77" s="534"/>
      <c r="AL77" s="534"/>
      <c r="AM77" s="534"/>
      <c r="AN77" s="534"/>
      <c r="AO77" s="534"/>
      <c r="AP77" s="534"/>
      <c r="AQ77" s="534" t="s">
        <v>849</v>
      </c>
      <c r="AR77" s="534"/>
      <c r="AS77" s="534"/>
      <c r="AT77" s="534"/>
      <c r="AU77" s="534"/>
      <c r="AV77" s="1102"/>
      <c r="AW77" s="1102"/>
      <c r="AX77" s="1102"/>
      <c r="AY77" s="1102"/>
      <c r="AZ77" s="1102"/>
      <c r="BA77" s="1102"/>
      <c r="BB77" s="1102"/>
      <c r="BC77" s="1102"/>
      <c r="BD77" s="1102"/>
      <c r="BE77" s="1102"/>
      <c r="BF77" s="1102"/>
      <c r="BG77" s="1102"/>
      <c r="BH77" s="1102"/>
      <c r="BI77" s="1102"/>
      <c r="BJ77" s="1102"/>
      <c r="BK77" s="1102"/>
      <c r="BL77" s="1102"/>
      <c r="BM77" s="1102"/>
      <c r="BN77" s="1102"/>
      <c r="BO77" s="1102"/>
      <c r="BP77" s="1102"/>
      <c r="BQ77" s="1102"/>
      <c r="BR77" s="1102"/>
      <c r="BS77" s="1102"/>
      <c r="BT77" s="1102"/>
      <c r="BU77" s="1102"/>
      <c r="BV77" s="1102"/>
      <c r="BW77" s="1102"/>
      <c r="BX77" s="1102"/>
      <c r="BY77" s="1102"/>
      <c r="BZ77" s="1102"/>
      <c r="CA77" s="1102"/>
      <c r="CB77" s="1102"/>
      <c r="CC77" s="1102"/>
      <c r="CD77" s="1102"/>
      <c r="CE77" s="1102"/>
      <c r="CF77" s="1102"/>
      <c r="CG77" s="1102"/>
      <c r="CH77" s="1102"/>
      <c r="CI77" s="1102"/>
      <c r="CJ77" s="1102"/>
      <c r="CK77" s="1102"/>
      <c r="CL77" s="1102"/>
      <c r="CM77" s="1102"/>
      <c r="CN77" s="1102"/>
      <c r="CO77" s="1102"/>
      <c r="CP77" s="1102"/>
      <c r="CQ77" s="1102"/>
      <c r="CR77" s="1102"/>
      <c r="CS77" s="1102"/>
      <c r="CT77" s="1102"/>
      <c r="CU77" s="1103"/>
    </row>
    <row r="78" spans="1:99" s="1" customFormat="1" ht="12.75">
      <c r="A78" s="1117" t="s">
        <v>831</v>
      </c>
      <c r="B78" s="1118"/>
      <c r="C78" s="1118"/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9"/>
      <c r="AI78" s="999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1102"/>
      <c r="AW78" s="1102"/>
      <c r="AX78" s="1102"/>
      <c r="AY78" s="1102"/>
      <c r="AZ78" s="1102"/>
      <c r="BA78" s="1102"/>
      <c r="BB78" s="1102"/>
      <c r="BC78" s="1102"/>
      <c r="BD78" s="1102"/>
      <c r="BE78" s="1102"/>
      <c r="BF78" s="1102"/>
      <c r="BG78" s="1102"/>
      <c r="BH78" s="1102"/>
      <c r="BI78" s="1102"/>
      <c r="BJ78" s="1102"/>
      <c r="BK78" s="1102"/>
      <c r="BL78" s="1102"/>
      <c r="BM78" s="1102"/>
      <c r="BN78" s="1102"/>
      <c r="BO78" s="1102"/>
      <c r="BP78" s="1102"/>
      <c r="BQ78" s="1102"/>
      <c r="BR78" s="1102"/>
      <c r="BS78" s="1102"/>
      <c r="BT78" s="1102"/>
      <c r="BU78" s="1102"/>
      <c r="BV78" s="1102"/>
      <c r="BW78" s="1102"/>
      <c r="BX78" s="1102"/>
      <c r="BY78" s="1102"/>
      <c r="BZ78" s="1102"/>
      <c r="CA78" s="1102"/>
      <c r="CB78" s="1102"/>
      <c r="CC78" s="1102"/>
      <c r="CD78" s="1102"/>
      <c r="CE78" s="1102"/>
      <c r="CF78" s="1102"/>
      <c r="CG78" s="1102"/>
      <c r="CH78" s="1102"/>
      <c r="CI78" s="1102"/>
      <c r="CJ78" s="1102"/>
      <c r="CK78" s="1102"/>
      <c r="CL78" s="1102"/>
      <c r="CM78" s="1102"/>
      <c r="CN78" s="1102"/>
      <c r="CO78" s="1102"/>
      <c r="CP78" s="1102"/>
      <c r="CQ78" s="1102"/>
      <c r="CR78" s="1102"/>
      <c r="CS78" s="1102"/>
      <c r="CT78" s="1102"/>
      <c r="CU78" s="1103"/>
    </row>
    <row r="79" spans="1:99" s="1" customFormat="1" ht="13.5">
      <c r="A79" s="1123" t="s">
        <v>854</v>
      </c>
      <c r="B79" s="1123"/>
      <c r="C79" s="1123"/>
      <c r="D79" s="1123"/>
      <c r="E79" s="1123"/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3"/>
      <c r="AB79" s="1123"/>
      <c r="AC79" s="1123"/>
      <c r="AD79" s="1123"/>
      <c r="AE79" s="1123"/>
      <c r="AF79" s="1123"/>
      <c r="AG79" s="1123"/>
      <c r="AH79" s="1124"/>
      <c r="AI79" s="999" t="s">
        <v>810</v>
      </c>
      <c r="AJ79" s="534"/>
      <c r="AK79" s="534"/>
      <c r="AL79" s="534"/>
      <c r="AM79" s="534"/>
      <c r="AN79" s="534"/>
      <c r="AO79" s="534"/>
      <c r="AP79" s="534"/>
      <c r="AQ79" s="534" t="s">
        <v>504</v>
      </c>
      <c r="AR79" s="534"/>
      <c r="AS79" s="534"/>
      <c r="AT79" s="534"/>
      <c r="AU79" s="534"/>
      <c r="AV79" s="1102"/>
      <c r="AW79" s="1102"/>
      <c r="AX79" s="1102"/>
      <c r="AY79" s="1102"/>
      <c r="AZ79" s="1102"/>
      <c r="BA79" s="1102"/>
      <c r="BB79" s="1102"/>
      <c r="BC79" s="1102"/>
      <c r="BD79" s="1102"/>
      <c r="BE79" s="1102"/>
      <c r="BF79" s="1102"/>
      <c r="BG79" s="1102"/>
      <c r="BH79" s="1102"/>
      <c r="BI79" s="1102"/>
      <c r="BJ79" s="1102"/>
      <c r="BK79" s="1102"/>
      <c r="BL79" s="1102"/>
      <c r="BM79" s="1102"/>
      <c r="BN79" s="1102"/>
      <c r="BO79" s="1102"/>
      <c r="BP79" s="1102"/>
      <c r="BQ79" s="1102"/>
      <c r="BR79" s="1102"/>
      <c r="BS79" s="1102"/>
      <c r="BT79" s="1102"/>
      <c r="BU79" s="1102"/>
      <c r="BV79" s="1102"/>
      <c r="BW79" s="1102"/>
      <c r="BX79" s="1102"/>
      <c r="BY79" s="1102"/>
      <c r="BZ79" s="1102"/>
      <c r="CA79" s="1102"/>
      <c r="CB79" s="1102"/>
      <c r="CC79" s="1102"/>
      <c r="CD79" s="1102"/>
      <c r="CE79" s="1102"/>
      <c r="CF79" s="1102"/>
      <c r="CG79" s="1102"/>
      <c r="CH79" s="1102"/>
      <c r="CI79" s="1102"/>
      <c r="CJ79" s="1102"/>
      <c r="CK79" s="1102"/>
      <c r="CL79" s="1102"/>
      <c r="CM79" s="1102"/>
      <c r="CN79" s="1102"/>
      <c r="CO79" s="1102"/>
      <c r="CP79" s="1102"/>
      <c r="CQ79" s="1102"/>
      <c r="CR79" s="1102"/>
      <c r="CS79" s="1102"/>
      <c r="CT79" s="1102"/>
      <c r="CU79" s="1103"/>
    </row>
    <row r="80" spans="1:99" s="1" customFormat="1" ht="12.75">
      <c r="A80" s="1120" t="s">
        <v>829</v>
      </c>
      <c r="B80" s="1121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121"/>
      <c r="X80" s="1121"/>
      <c r="Y80" s="1121"/>
      <c r="Z80" s="1121"/>
      <c r="AA80" s="1121"/>
      <c r="AB80" s="1121"/>
      <c r="AC80" s="1121"/>
      <c r="AD80" s="1121"/>
      <c r="AE80" s="1121"/>
      <c r="AF80" s="1121"/>
      <c r="AG80" s="1121"/>
      <c r="AH80" s="1122"/>
      <c r="AI80" s="999" t="s">
        <v>852</v>
      </c>
      <c r="AJ80" s="534"/>
      <c r="AK80" s="534"/>
      <c r="AL80" s="534"/>
      <c r="AM80" s="534"/>
      <c r="AN80" s="534"/>
      <c r="AO80" s="534"/>
      <c r="AP80" s="534"/>
      <c r="AQ80" s="534" t="s">
        <v>850</v>
      </c>
      <c r="AR80" s="534"/>
      <c r="AS80" s="534"/>
      <c r="AT80" s="534"/>
      <c r="AU80" s="534"/>
      <c r="AV80" s="1102"/>
      <c r="AW80" s="1102"/>
      <c r="AX80" s="1102"/>
      <c r="AY80" s="1102"/>
      <c r="AZ80" s="1102"/>
      <c r="BA80" s="1102"/>
      <c r="BB80" s="1102"/>
      <c r="BC80" s="1102"/>
      <c r="BD80" s="1102"/>
      <c r="BE80" s="1102"/>
      <c r="BF80" s="1102"/>
      <c r="BG80" s="1102"/>
      <c r="BH80" s="1102"/>
      <c r="BI80" s="1102"/>
      <c r="BJ80" s="1102"/>
      <c r="BK80" s="1102"/>
      <c r="BL80" s="1102"/>
      <c r="BM80" s="1102"/>
      <c r="BN80" s="1102"/>
      <c r="BO80" s="1102"/>
      <c r="BP80" s="1102"/>
      <c r="BQ80" s="1102"/>
      <c r="BR80" s="1102"/>
      <c r="BS80" s="1102"/>
      <c r="BT80" s="1102"/>
      <c r="BU80" s="1102"/>
      <c r="BV80" s="1102"/>
      <c r="BW80" s="1102"/>
      <c r="BX80" s="1102"/>
      <c r="BY80" s="1102"/>
      <c r="BZ80" s="1102"/>
      <c r="CA80" s="1102"/>
      <c r="CB80" s="1102"/>
      <c r="CC80" s="1102"/>
      <c r="CD80" s="1102"/>
      <c r="CE80" s="1102"/>
      <c r="CF80" s="1102"/>
      <c r="CG80" s="1102"/>
      <c r="CH80" s="1102"/>
      <c r="CI80" s="1102"/>
      <c r="CJ80" s="1102"/>
      <c r="CK80" s="1102"/>
      <c r="CL80" s="1102"/>
      <c r="CM80" s="1102"/>
      <c r="CN80" s="1102"/>
      <c r="CO80" s="1102"/>
      <c r="CP80" s="1102"/>
      <c r="CQ80" s="1102"/>
      <c r="CR80" s="1102"/>
      <c r="CS80" s="1102"/>
      <c r="CT80" s="1102"/>
      <c r="CU80" s="1103"/>
    </row>
    <row r="81" spans="1:99" s="1" customFormat="1" ht="13.5" thickBot="1">
      <c r="A81" s="1117" t="s">
        <v>831</v>
      </c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  <c r="T81" s="1118"/>
      <c r="U81" s="1118"/>
      <c r="V81" s="1118"/>
      <c r="W81" s="1118"/>
      <c r="X81" s="1118"/>
      <c r="Y81" s="1118"/>
      <c r="Z81" s="1118"/>
      <c r="AA81" s="1118"/>
      <c r="AB81" s="1118"/>
      <c r="AC81" s="1118"/>
      <c r="AD81" s="1118"/>
      <c r="AE81" s="1118"/>
      <c r="AF81" s="1118"/>
      <c r="AG81" s="1118"/>
      <c r="AH81" s="1119"/>
      <c r="AI81" s="1022"/>
      <c r="AJ81" s="1023"/>
      <c r="AK81" s="1023"/>
      <c r="AL81" s="1023"/>
      <c r="AM81" s="1023"/>
      <c r="AN81" s="1023"/>
      <c r="AO81" s="1023"/>
      <c r="AP81" s="1023"/>
      <c r="AQ81" s="1023"/>
      <c r="AR81" s="1023"/>
      <c r="AS81" s="1023"/>
      <c r="AT81" s="1023"/>
      <c r="AU81" s="1023"/>
      <c r="AV81" s="1107"/>
      <c r="AW81" s="1107"/>
      <c r="AX81" s="1107"/>
      <c r="AY81" s="1107"/>
      <c r="AZ81" s="1107"/>
      <c r="BA81" s="1107"/>
      <c r="BB81" s="1107"/>
      <c r="BC81" s="1107"/>
      <c r="BD81" s="1107"/>
      <c r="BE81" s="1107"/>
      <c r="BF81" s="1107"/>
      <c r="BG81" s="1107"/>
      <c r="BH81" s="1107"/>
      <c r="BI81" s="1107"/>
      <c r="BJ81" s="1107"/>
      <c r="BK81" s="1107"/>
      <c r="BL81" s="1107"/>
      <c r="BM81" s="1107"/>
      <c r="BN81" s="1107"/>
      <c r="BO81" s="1107"/>
      <c r="BP81" s="1107"/>
      <c r="BQ81" s="1107"/>
      <c r="BR81" s="1107"/>
      <c r="BS81" s="1107"/>
      <c r="BT81" s="1107"/>
      <c r="BU81" s="1107"/>
      <c r="BV81" s="1107"/>
      <c r="BW81" s="1107"/>
      <c r="BX81" s="1107"/>
      <c r="BY81" s="1107"/>
      <c r="BZ81" s="1107"/>
      <c r="CA81" s="1107"/>
      <c r="CB81" s="1107"/>
      <c r="CC81" s="1107"/>
      <c r="CD81" s="1107"/>
      <c r="CE81" s="1107"/>
      <c r="CF81" s="1107"/>
      <c r="CG81" s="1107"/>
      <c r="CH81" s="1107"/>
      <c r="CI81" s="1107"/>
      <c r="CJ81" s="1107"/>
      <c r="CK81" s="1107"/>
      <c r="CL81" s="1107"/>
      <c r="CM81" s="1107"/>
      <c r="CN81" s="1107"/>
      <c r="CO81" s="1107"/>
      <c r="CP81" s="1107"/>
      <c r="CQ81" s="1107"/>
      <c r="CR81" s="1107"/>
      <c r="CS81" s="1107"/>
      <c r="CT81" s="1107"/>
      <c r="CU81" s="1108"/>
    </row>
    <row r="82" s="1" customFormat="1" ht="12.75"/>
    <row r="83" spans="1:99" s="1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7" t="s">
        <v>853</v>
      </c>
    </row>
    <row r="84" spans="1:99" s="1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</row>
    <row r="85" spans="1:99" s="1" customFormat="1" ht="13.5" thickBot="1">
      <c r="A85" s="1128">
        <v>1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  <c r="T85" s="1129"/>
      <c r="U85" s="1129"/>
      <c r="V85" s="1129"/>
      <c r="W85" s="1129"/>
      <c r="X85" s="1129"/>
      <c r="Y85" s="1129"/>
      <c r="Z85" s="1129"/>
      <c r="AA85" s="1129"/>
      <c r="AB85" s="1129"/>
      <c r="AC85" s="1129"/>
      <c r="AD85" s="1129"/>
      <c r="AE85" s="1129"/>
      <c r="AF85" s="1129"/>
      <c r="AG85" s="1129"/>
      <c r="AH85" s="1129"/>
      <c r="AI85" s="1130">
        <v>2</v>
      </c>
      <c r="AJ85" s="1130"/>
      <c r="AK85" s="1130"/>
      <c r="AL85" s="1130"/>
      <c r="AM85" s="1130"/>
      <c r="AN85" s="1130"/>
      <c r="AO85" s="1130"/>
      <c r="AP85" s="1130"/>
      <c r="AQ85" s="1130">
        <v>3</v>
      </c>
      <c r="AR85" s="1130"/>
      <c r="AS85" s="1130"/>
      <c r="AT85" s="1130"/>
      <c r="AU85" s="1130"/>
      <c r="AV85" s="1130">
        <v>4</v>
      </c>
      <c r="AW85" s="1130"/>
      <c r="AX85" s="1130"/>
      <c r="AY85" s="1130"/>
      <c r="AZ85" s="1130"/>
      <c r="BA85" s="1130"/>
      <c r="BB85" s="1130"/>
      <c r="BC85" s="1130"/>
      <c r="BD85" s="1130"/>
      <c r="BE85" s="1130"/>
      <c r="BF85" s="1130"/>
      <c r="BG85" s="1130"/>
      <c r="BH85" s="1130"/>
      <c r="BI85" s="1130">
        <v>5</v>
      </c>
      <c r="BJ85" s="1130"/>
      <c r="BK85" s="1130"/>
      <c r="BL85" s="1130"/>
      <c r="BM85" s="1130"/>
      <c r="BN85" s="1130"/>
      <c r="BO85" s="1130"/>
      <c r="BP85" s="1130"/>
      <c r="BQ85" s="1130"/>
      <c r="BR85" s="1130"/>
      <c r="BS85" s="1130"/>
      <c r="BT85" s="1130"/>
      <c r="BU85" s="1130"/>
      <c r="BV85" s="1130">
        <v>6</v>
      </c>
      <c r="BW85" s="1130"/>
      <c r="BX85" s="1130"/>
      <c r="BY85" s="1130"/>
      <c r="BZ85" s="1130"/>
      <c r="CA85" s="1130"/>
      <c r="CB85" s="1130"/>
      <c r="CC85" s="1130"/>
      <c r="CD85" s="1130"/>
      <c r="CE85" s="1130"/>
      <c r="CF85" s="1130"/>
      <c r="CG85" s="1130"/>
      <c r="CH85" s="1130"/>
      <c r="CI85" s="1130">
        <v>7</v>
      </c>
      <c r="CJ85" s="1130"/>
      <c r="CK85" s="1130"/>
      <c r="CL85" s="1130"/>
      <c r="CM85" s="1130"/>
      <c r="CN85" s="1130"/>
      <c r="CO85" s="1130"/>
      <c r="CP85" s="1130"/>
      <c r="CQ85" s="1130"/>
      <c r="CR85" s="1130"/>
      <c r="CS85" s="1130"/>
      <c r="CT85" s="1130"/>
      <c r="CU85" s="1134"/>
    </row>
    <row r="86" spans="1:99" s="1" customFormat="1" ht="13.5">
      <c r="A86" s="1123" t="s">
        <v>855</v>
      </c>
      <c r="B86" s="1123"/>
      <c r="C86" s="1123"/>
      <c r="D86" s="1123"/>
      <c r="E86" s="1123"/>
      <c r="F86" s="1123"/>
      <c r="G86" s="1123"/>
      <c r="H86" s="1123"/>
      <c r="I86" s="1123"/>
      <c r="J86" s="1123"/>
      <c r="K86" s="1123"/>
      <c r="L86" s="1123"/>
      <c r="M86" s="1123"/>
      <c r="N86" s="1123"/>
      <c r="O86" s="1123"/>
      <c r="P86" s="1123"/>
      <c r="Q86" s="1123"/>
      <c r="R86" s="1123"/>
      <c r="S86" s="1123"/>
      <c r="T86" s="1123"/>
      <c r="U86" s="1123"/>
      <c r="V86" s="1123"/>
      <c r="W86" s="1123"/>
      <c r="X86" s="1123"/>
      <c r="Y86" s="1123"/>
      <c r="Z86" s="1123"/>
      <c r="AA86" s="1123"/>
      <c r="AB86" s="1123"/>
      <c r="AC86" s="1123"/>
      <c r="AD86" s="1123"/>
      <c r="AE86" s="1123"/>
      <c r="AF86" s="1123"/>
      <c r="AG86" s="1123"/>
      <c r="AH86" s="1123"/>
      <c r="AI86" s="1039" t="s">
        <v>812</v>
      </c>
      <c r="AJ86" s="1040"/>
      <c r="AK86" s="1040"/>
      <c r="AL86" s="1040"/>
      <c r="AM86" s="1040"/>
      <c r="AN86" s="1040"/>
      <c r="AO86" s="1040"/>
      <c r="AP86" s="1040"/>
      <c r="AQ86" s="1040" t="s">
        <v>505</v>
      </c>
      <c r="AR86" s="1040"/>
      <c r="AS86" s="1040"/>
      <c r="AT86" s="1040"/>
      <c r="AU86" s="1040"/>
      <c r="AV86" s="1127"/>
      <c r="AW86" s="1127"/>
      <c r="AX86" s="1127"/>
      <c r="AY86" s="1127"/>
      <c r="AZ86" s="1127"/>
      <c r="BA86" s="1127"/>
      <c r="BB86" s="1127"/>
      <c r="BC86" s="1127"/>
      <c r="BD86" s="1127"/>
      <c r="BE86" s="1127"/>
      <c r="BF86" s="1127"/>
      <c r="BG86" s="1127"/>
      <c r="BH86" s="1127"/>
      <c r="BI86" s="1127"/>
      <c r="BJ86" s="1127"/>
      <c r="BK86" s="1127"/>
      <c r="BL86" s="1127"/>
      <c r="BM86" s="1127"/>
      <c r="BN86" s="1127"/>
      <c r="BO86" s="1127"/>
      <c r="BP86" s="1127"/>
      <c r="BQ86" s="1127"/>
      <c r="BR86" s="1127"/>
      <c r="BS86" s="1127"/>
      <c r="BT86" s="1127"/>
      <c r="BU86" s="1127"/>
      <c r="BV86" s="1127"/>
      <c r="BW86" s="1127"/>
      <c r="BX86" s="1127"/>
      <c r="BY86" s="1127"/>
      <c r="BZ86" s="1127"/>
      <c r="CA86" s="1127"/>
      <c r="CB86" s="1127"/>
      <c r="CC86" s="1127"/>
      <c r="CD86" s="1127"/>
      <c r="CE86" s="1127"/>
      <c r="CF86" s="1127"/>
      <c r="CG86" s="1127"/>
      <c r="CH86" s="1127"/>
      <c r="CI86" s="1127"/>
      <c r="CJ86" s="1127"/>
      <c r="CK86" s="1127"/>
      <c r="CL86" s="1127"/>
      <c r="CM86" s="1127"/>
      <c r="CN86" s="1127"/>
      <c r="CO86" s="1127"/>
      <c r="CP86" s="1127"/>
      <c r="CQ86" s="1127"/>
      <c r="CR86" s="1127"/>
      <c r="CS86" s="1127"/>
      <c r="CT86" s="1127"/>
      <c r="CU86" s="1131"/>
    </row>
    <row r="87" spans="1:99" s="1" customFormat="1" ht="12.75">
      <c r="A87" s="1120" t="s">
        <v>829</v>
      </c>
      <c r="B87" s="1121"/>
      <c r="C87" s="1121"/>
      <c r="D87" s="1121"/>
      <c r="E87" s="1121"/>
      <c r="F87" s="1121"/>
      <c r="G87" s="1121"/>
      <c r="H87" s="112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121"/>
      <c r="V87" s="1121"/>
      <c r="W87" s="1121"/>
      <c r="X87" s="1121"/>
      <c r="Y87" s="1121"/>
      <c r="Z87" s="1121"/>
      <c r="AA87" s="1121"/>
      <c r="AB87" s="1121"/>
      <c r="AC87" s="1121"/>
      <c r="AD87" s="1121"/>
      <c r="AE87" s="1121"/>
      <c r="AF87" s="1121"/>
      <c r="AG87" s="1121"/>
      <c r="AH87" s="1122"/>
      <c r="AI87" s="999" t="s">
        <v>856</v>
      </c>
      <c r="AJ87" s="534"/>
      <c r="AK87" s="534"/>
      <c r="AL87" s="534"/>
      <c r="AM87" s="534"/>
      <c r="AN87" s="534"/>
      <c r="AO87" s="534"/>
      <c r="AP87" s="534"/>
      <c r="AQ87" s="534" t="s">
        <v>610</v>
      </c>
      <c r="AR87" s="534"/>
      <c r="AS87" s="534"/>
      <c r="AT87" s="534"/>
      <c r="AU87" s="534"/>
      <c r="AV87" s="1102"/>
      <c r="AW87" s="1102"/>
      <c r="AX87" s="1102"/>
      <c r="AY87" s="1102"/>
      <c r="AZ87" s="1102"/>
      <c r="BA87" s="1102"/>
      <c r="BB87" s="1102"/>
      <c r="BC87" s="1102"/>
      <c r="BD87" s="1102"/>
      <c r="BE87" s="1102"/>
      <c r="BF87" s="1102"/>
      <c r="BG87" s="1102"/>
      <c r="BH87" s="1102"/>
      <c r="BI87" s="1102"/>
      <c r="BJ87" s="1102"/>
      <c r="BK87" s="1102"/>
      <c r="BL87" s="1102"/>
      <c r="BM87" s="1102"/>
      <c r="BN87" s="1102"/>
      <c r="BO87" s="1102"/>
      <c r="BP87" s="1102"/>
      <c r="BQ87" s="1102"/>
      <c r="BR87" s="1102"/>
      <c r="BS87" s="1102"/>
      <c r="BT87" s="1102"/>
      <c r="BU87" s="1102"/>
      <c r="BV87" s="1102"/>
      <c r="BW87" s="1102"/>
      <c r="BX87" s="1102"/>
      <c r="BY87" s="1102"/>
      <c r="BZ87" s="1102"/>
      <c r="CA87" s="1102"/>
      <c r="CB87" s="1102"/>
      <c r="CC87" s="1102"/>
      <c r="CD87" s="1102"/>
      <c r="CE87" s="1102"/>
      <c r="CF87" s="1102"/>
      <c r="CG87" s="1102"/>
      <c r="CH87" s="1102"/>
      <c r="CI87" s="1102"/>
      <c r="CJ87" s="1102"/>
      <c r="CK87" s="1102"/>
      <c r="CL87" s="1102"/>
      <c r="CM87" s="1102"/>
      <c r="CN87" s="1102"/>
      <c r="CO87" s="1102"/>
      <c r="CP87" s="1102"/>
      <c r="CQ87" s="1102"/>
      <c r="CR87" s="1102"/>
      <c r="CS87" s="1102"/>
      <c r="CT87" s="1102"/>
      <c r="CU87" s="1103"/>
    </row>
    <row r="88" spans="1:99" s="1" customFormat="1" ht="12.75">
      <c r="A88" s="1117" t="s">
        <v>831</v>
      </c>
      <c r="B88" s="1118"/>
      <c r="C88" s="1118"/>
      <c r="D88" s="1118"/>
      <c r="E88" s="1118"/>
      <c r="F88" s="1118"/>
      <c r="G88" s="1118"/>
      <c r="H88" s="1118"/>
      <c r="I88" s="1118"/>
      <c r="J88" s="1118"/>
      <c r="K88" s="1118"/>
      <c r="L88" s="1118"/>
      <c r="M88" s="1118"/>
      <c r="N88" s="1118"/>
      <c r="O88" s="1118"/>
      <c r="P88" s="1118"/>
      <c r="Q88" s="1118"/>
      <c r="R88" s="1118"/>
      <c r="S88" s="1118"/>
      <c r="T88" s="1118"/>
      <c r="U88" s="1118"/>
      <c r="V88" s="1118"/>
      <c r="W88" s="1118"/>
      <c r="X88" s="1118"/>
      <c r="Y88" s="1118"/>
      <c r="Z88" s="1118"/>
      <c r="AA88" s="1118"/>
      <c r="AB88" s="1118"/>
      <c r="AC88" s="1118"/>
      <c r="AD88" s="1118"/>
      <c r="AE88" s="1118"/>
      <c r="AF88" s="1118"/>
      <c r="AG88" s="1118"/>
      <c r="AH88" s="1119"/>
      <c r="AI88" s="999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1102"/>
      <c r="AW88" s="1102"/>
      <c r="AX88" s="1102"/>
      <c r="AY88" s="1102"/>
      <c r="AZ88" s="1102"/>
      <c r="BA88" s="1102"/>
      <c r="BB88" s="1102"/>
      <c r="BC88" s="1102"/>
      <c r="BD88" s="1102"/>
      <c r="BE88" s="1102"/>
      <c r="BF88" s="1102"/>
      <c r="BG88" s="1102"/>
      <c r="BH88" s="1102"/>
      <c r="BI88" s="1102"/>
      <c r="BJ88" s="1102"/>
      <c r="BK88" s="1102"/>
      <c r="BL88" s="1102"/>
      <c r="BM88" s="1102"/>
      <c r="BN88" s="1102"/>
      <c r="BO88" s="1102"/>
      <c r="BP88" s="1102"/>
      <c r="BQ88" s="1102"/>
      <c r="BR88" s="1102"/>
      <c r="BS88" s="1102"/>
      <c r="BT88" s="1102"/>
      <c r="BU88" s="1102"/>
      <c r="BV88" s="1102"/>
      <c r="BW88" s="1102"/>
      <c r="BX88" s="1102"/>
      <c r="BY88" s="1102"/>
      <c r="BZ88" s="1102"/>
      <c r="CA88" s="1102"/>
      <c r="CB88" s="1102"/>
      <c r="CC88" s="1102"/>
      <c r="CD88" s="1102"/>
      <c r="CE88" s="1102"/>
      <c r="CF88" s="1102"/>
      <c r="CG88" s="1102"/>
      <c r="CH88" s="1102"/>
      <c r="CI88" s="1102"/>
      <c r="CJ88" s="1102"/>
      <c r="CK88" s="1102"/>
      <c r="CL88" s="1102"/>
      <c r="CM88" s="1102"/>
      <c r="CN88" s="1102"/>
      <c r="CO88" s="1102"/>
      <c r="CP88" s="1102"/>
      <c r="CQ88" s="1102"/>
      <c r="CR88" s="1102"/>
      <c r="CS88" s="1102"/>
      <c r="CT88" s="1102"/>
      <c r="CU88" s="1103"/>
    </row>
    <row r="89" spans="1:99" s="1" customFormat="1" ht="13.5">
      <c r="A89" s="1123" t="s">
        <v>671</v>
      </c>
      <c r="B89" s="1123"/>
      <c r="C89" s="1123"/>
      <c r="D89" s="1123"/>
      <c r="E89" s="1123"/>
      <c r="F89" s="1123"/>
      <c r="G89" s="1123"/>
      <c r="H89" s="1123"/>
      <c r="I89" s="1123"/>
      <c r="J89" s="1123"/>
      <c r="K89" s="1123"/>
      <c r="L89" s="1123"/>
      <c r="M89" s="1123"/>
      <c r="N89" s="1123"/>
      <c r="O89" s="1123"/>
      <c r="P89" s="1123"/>
      <c r="Q89" s="1123"/>
      <c r="R89" s="1123"/>
      <c r="S89" s="1123"/>
      <c r="T89" s="1123"/>
      <c r="U89" s="1123"/>
      <c r="V89" s="1123"/>
      <c r="W89" s="1123"/>
      <c r="X89" s="1123"/>
      <c r="Y89" s="1123"/>
      <c r="Z89" s="1123"/>
      <c r="AA89" s="1123"/>
      <c r="AB89" s="1123"/>
      <c r="AC89" s="1123"/>
      <c r="AD89" s="1123"/>
      <c r="AE89" s="1123"/>
      <c r="AF89" s="1123"/>
      <c r="AG89" s="1123"/>
      <c r="AH89" s="1123"/>
      <c r="AI89" s="999" t="s">
        <v>861</v>
      </c>
      <c r="AJ89" s="534"/>
      <c r="AK89" s="534"/>
      <c r="AL89" s="534"/>
      <c r="AM89" s="534"/>
      <c r="AN89" s="534"/>
      <c r="AO89" s="534"/>
      <c r="AP89" s="534"/>
      <c r="AQ89" s="534" t="s">
        <v>506</v>
      </c>
      <c r="AR89" s="534"/>
      <c r="AS89" s="534"/>
      <c r="AT89" s="534"/>
      <c r="AU89" s="534"/>
      <c r="AV89" s="1102"/>
      <c r="AW89" s="1102"/>
      <c r="AX89" s="1102"/>
      <c r="AY89" s="1102"/>
      <c r="AZ89" s="1102"/>
      <c r="BA89" s="1102"/>
      <c r="BB89" s="1102"/>
      <c r="BC89" s="1102"/>
      <c r="BD89" s="1102"/>
      <c r="BE89" s="1102"/>
      <c r="BF89" s="1102"/>
      <c r="BG89" s="1102"/>
      <c r="BH89" s="1102"/>
      <c r="BI89" s="1102"/>
      <c r="BJ89" s="1102"/>
      <c r="BK89" s="1102"/>
      <c r="BL89" s="1102"/>
      <c r="BM89" s="1102"/>
      <c r="BN89" s="1102"/>
      <c r="BO89" s="1102"/>
      <c r="BP89" s="1102"/>
      <c r="BQ89" s="1102"/>
      <c r="BR89" s="1102"/>
      <c r="BS89" s="1102"/>
      <c r="BT89" s="1102"/>
      <c r="BU89" s="1102"/>
      <c r="BV89" s="1102"/>
      <c r="BW89" s="1102"/>
      <c r="BX89" s="1102"/>
      <c r="BY89" s="1102"/>
      <c r="BZ89" s="1102"/>
      <c r="CA89" s="1102"/>
      <c r="CB89" s="1102"/>
      <c r="CC89" s="1102"/>
      <c r="CD89" s="1102"/>
      <c r="CE89" s="1102"/>
      <c r="CF89" s="1102"/>
      <c r="CG89" s="1102"/>
      <c r="CH89" s="1102"/>
      <c r="CI89" s="1102"/>
      <c r="CJ89" s="1102"/>
      <c r="CK89" s="1102"/>
      <c r="CL89" s="1102"/>
      <c r="CM89" s="1102"/>
      <c r="CN89" s="1102"/>
      <c r="CO89" s="1102"/>
      <c r="CP89" s="1102"/>
      <c r="CQ89" s="1102"/>
      <c r="CR89" s="1102"/>
      <c r="CS89" s="1102"/>
      <c r="CT89" s="1102"/>
      <c r="CU89" s="1103"/>
    </row>
    <row r="90" spans="1:99" s="1" customFormat="1" ht="13.5">
      <c r="A90" s="1123" t="s">
        <v>863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1123"/>
      <c r="AE90" s="1123"/>
      <c r="AF90" s="1123"/>
      <c r="AG90" s="1123"/>
      <c r="AH90" s="1123"/>
      <c r="AI90" s="999" t="s">
        <v>862</v>
      </c>
      <c r="AJ90" s="534"/>
      <c r="AK90" s="534"/>
      <c r="AL90" s="534"/>
      <c r="AM90" s="534"/>
      <c r="AN90" s="534"/>
      <c r="AO90" s="534"/>
      <c r="AP90" s="534"/>
      <c r="AQ90" s="534" t="s">
        <v>857</v>
      </c>
      <c r="AR90" s="534"/>
      <c r="AS90" s="534"/>
      <c r="AT90" s="534"/>
      <c r="AU90" s="534"/>
      <c r="AV90" s="1102"/>
      <c r="AW90" s="1102"/>
      <c r="AX90" s="1102"/>
      <c r="AY90" s="1102"/>
      <c r="AZ90" s="1102"/>
      <c r="BA90" s="1102"/>
      <c r="BB90" s="1102"/>
      <c r="BC90" s="1102"/>
      <c r="BD90" s="1102"/>
      <c r="BE90" s="1102"/>
      <c r="BF90" s="1102"/>
      <c r="BG90" s="1102"/>
      <c r="BH90" s="1102"/>
      <c r="BI90" s="1102"/>
      <c r="BJ90" s="1102"/>
      <c r="BK90" s="1102"/>
      <c r="BL90" s="1102"/>
      <c r="BM90" s="1102"/>
      <c r="BN90" s="1102"/>
      <c r="BO90" s="1102"/>
      <c r="BP90" s="1102"/>
      <c r="BQ90" s="1102"/>
      <c r="BR90" s="1102"/>
      <c r="BS90" s="1102"/>
      <c r="BT90" s="1102"/>
      <c r="BU90" s="1102"/>
      <c r="BV90" s="1102"/>
      <c r="BW90" s="1102"/>
      <c r="BX90" s="1102"/>
      <c r="BY90" s="1102"/>
      <c r="BZ90" s="1102"/>
      <c r="CA90" s="1102"/>
      <c r="CB90" s="1102"/>
      <c r="CC90" s="1102"/>
      <c r="CD90" s="1102"/>
      <c r="CE90" s="1102"/>
      <c r="CF90" s="1102"/>
      <c r="CG90" s="1102"/>
      <c r="CH90" s="1102"/>
      <c r="CI90" s="1102"/>
      <c r="CJ90" s="1102"/>
      <c r="CK90" s="1102"/>
      <c r="CL90" s="1102"/>
      <c r="CM90" s="1102"/>
      <c r="CN90" s="1102"/>
      <c r="CO90" s="1102"/>
      <c r="CP90" s="1102"/>
      <c r="CQ90" s="1102"/>
      <c r="CR90" s="1102"/>
      <c r="CS90" s="1102"/>
      <c r="CT90" s="1102"/>
      <c r="CU90" s="1103"/>
    </row>
    <row r="91" spans="1:99" s="1" customFormat="1" ht="13.5">
      <c r="A91" s="1123" t="s">
        <v>864</v>
      </c>
      <c r="B91" s="1123"/>
      <c r="C91" s="1123"/>
      <c r="D91" s="1123"/>
      <c r="E91" s="1123"/>
      <c r="F91" s="1123"/>
      <c r="G91" s="1123"/>
      <c r="H91" s="1123"/>
      <c r="I91" s="1123"/>
      <c r="J91" s="1123"/>
      <c r="K91" s="1123"/>
      <c r="L91" s="1123"/>
      <c r="M91" s="1123"/>
      <c r="N91" s="1123"/>
      <c r="O91" s="1123"/>
      <c r="P91" s="1123"/>
      <c r="Q91" s="1123"/>
      <c r="R91" s="1123"/>
      <c r="S91" s="1123"/>
      <c r="T91" s="1123"/>
      <c r="U91" s="1123"/>
      <c r="V91" s="1123"/>
      <c r="W91" s="1123"/>
      <c r="X91" s="1123"/>
      <c r="Y91" s="1123"/>
      <c r="Z91" s="1123"/>
      <c r="AA91" s="1123"/>
      <c r="AB91" s="1123"/>
      <c r="AC91" s="1123"/>
      <c r="AD91" s="1123"/>
      <c r="AE91" s="1123"/>
      <c r="AF91" s="1123"/>
      <c r="AG91" s="1123"/>
      <c r="AH91" s="1123"/>
      <c r="AI91" s="999" t="s">
        <v>822</v>
      </c>
      <c r="AJ91" s="534"/>
      <c r="AK91" s="534"/>
      <c r="AL91" s="534"/>
      <c r="AM91" s="534"/>
      <c r="AN91" s="534"/>
      <c r="AO91" s="534"/>
      <c r="AP91" s="534"/>
      <c r="AQ91" s="534" t="s">
        <v>511</v>
      </c>
      <c r="AR91" s="534"/>
      <c r="AS91" s="534"/>
      <c r="AT91" s="534"/>
      <c r="AU91" s="534"/>
      <c r="AV91" s="912">
        <f>AV48</f>
        <v>0</v>
      </c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912">
        <f>BI48</f>
        <v>0</v>
      </c>
      <c r="BJ91" s="1149"/>
      <c r="BK91" s="1149"/>
      <c r="BL91" s="1149"/>
      <c r="BM91" s="1149"/>
      <c r="BN91" s="1149"/>
      <c r="BO91" s="1149"/>
      <c r="BP91" s="1149"/>
      <c r="BQ91" s="1149"/>
      <c r="BR91" s="1149"/>
      <c r="BS91" s="1149"/>
      <c r="BT91" s="1149"/>
      <c r="BU91" s="1149"/>
      <c r="BV91" s="912">
        <f>BV48</f>
        <v>0</v>
      </c>
      <c r="BW91" s="1149"/>
      <c r="BX91" s="1149"/>
      <c r="BY91" s="1149"/>
      <c r="BZ91" s="1149"/>
      <c r="CA91" s="1149"/>
      <c r="CB91" s="1149"/>
      <c r="CC91" s="1149"/>
      <c r="CD91" s="1149"/>
      <c r="CE91" s="1149"/>
      <c r="CF91" s="1149"/>
      <c r="CG91" s="1149"/>
      <c r="CH91" s="1149"/>
      <c r="CI91" s="912">
        <f>CI48</f>
        <v>0</v>
      </c>
      <c r="CJ91" s="1149"/>
      <c r="CK91" s="1149"/>
      <c r="CL91" s="1149"/>
      <c r="CM91" s="1149"/>
      <c r="CN91" s="1149"/>
      <c r="CO91" s="1149"/>
      <c r="CP91" s="1149"/>
      <c r="CQ91" s="1149"/>
      <c r="CR91" s="1149"/>
      <c r="CS91" s="1149"/>
      <c r="CT91" s="1149"/>
      <c r="CU91" s="1149"/>
    </row>
    <row r="92" spans="1:99" s="1" customFormat="1" ht="12.75">
      <c r="A92" s="1120" t="s">
        <v>829</v>
      </c>
      <c r="B92" s="1121"/>
      <c r="C92" s="1121"/>
      <c r="D92" s="1121"/>
      <c r="E92" s="1121"/>
      <c r="F92" s="1121"/>
      <c r="G92" s="1121"/>
      <c r="H92" s="112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121"/>
      <c r="V92" s="1121"/>
      <c r="W92" s="1121"/>
      <c r="X92" s="1121"/>
      <c r="Y92" s="1121"/>
      <c r="Z92" s="1121"/>
      <c r="AA92" s="1121"/>
      <c r="AB92" s="1121"/>
      <c r="AC92" s="1121"/>
      <c r="AD92" s="1121"/>
      <c r="AE92" s="1121"/>
      <c r="AF92" s="1121"/>
      <c r="AG92" s="1121"/>
      <c r="AH92" s="1122"/>
      <c r="AI92" s="999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1102"/>
      <c r="AW92" s="1102"/>
      <c r="AX92" s="1102"/>
      <c r="AY92" s="1102"/>
      <c r="AZ92" s="1102"/>
      <c r="BA92" s="1102"/>
      <c r="BB92" s="1102"/>
      <c r="BC92" s="1102"/>
      <c r="BD92" s="1102"/>
      <c r="BE92" s="1102"/>
      <c r="BF92" s="1102"/>
      <c r="BG92" s="1102"/>
      <c r="BH92" s="1102"/>
      <c r="BI92" s="1102"/>
      <c r="BJ92" s="1102"/>
      <c r="BK92" s="1102"/>
      <c r="BL92" s="1102"/>
      <c r="BM92" s="1102"/>
      <c r="BN92" s="1102"/>
      <c r="BO92" s="1102"/>
      <c r="BP92" s="1102"/>
      <c r="BQ92" s="1102"/>
      <c r="BR92" s="1102"/>
      <c r="BS92" s="1102"/>
      <c r="BT92" s="1102"/>
      <c r="BU92" s="1102"/>
      <c r="BV92" s="1102"/>
      <c r="BW92" s="1102"/>
      <c r="BX92" s="1102"/>
      <c r="BY92" s="1102"/>
      <c r="BZ92" s="1102"/>
      <c r="CA92" s="1102"/>
      <c r="CB92" s="1102"/>
      <c r="CC92" s="1102"/>
      <c r="CD92" s="1102"/>
      <c r="CE92" s="1102"/>
      <c r="CF92" s="1102"/>
      <c r="CG92" s="1102"/>
      <c r="CH92" s="1102"/>
      <c r="CI92" s="1102"/>
      <c r="CJ92" s="1102"/>
      <c r="CK92" s="1102"/>
      <c r="CL92" s="1102"/>
      <c r="CM92" s="1102"/>
      <c r="CN92" s="1102"/>
      <c r="CO92" s="1102"/>
      <c r="CP92" s="1102"/>
      <c r="CQ92" s="1102"/>
      <c r="CR92" s="1102"/>
      <c r="CS92" s="1102"/>
      <c r="CT92" s="1102"/>
      <c r="CU92" s="1103"/>
    </row>
    <row r="93" spans="1:99" s="1" customFormat="1" ht="12.75">
      <c r="A93" s="1112" t="s">
        <v>831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4"/>
      <c r="AI93" s="999" t="s">
        <v>865</v>
      </c>
      <c r="AJ93" s="534"/>
      <c r="AK93" s="534"/>
      <c r="AL93" s="534"/>
      <c r="AM93" s="534"/>
      <c r="AN93" s="534"/>
      <c r="AO93" s="534"/>
      <c r="AP93" s="534"/>
      <c r="AQ93" s="534" t="s">
        <v>858</v>
      </c>
      <c r="AR93" s="534"/>
      <c r="AS93" s="534"/>
      <c r="AT93" s="534"/>
      <c r="AU93" s="534"/>
      <c r="AV93" s="1102"/>
      <c r="AW93" s="1102"/>
      <c r="AX93" s="1102"/>
      <c r="AY93" s="1102"/>
      <c r="AZ93" s="1102"/>
      <c r="BA93" s="1102"/>
      <c r="BB93" s="1102"/>
      <c r="BC93" s="1102"/>
      <c r="BD93" s="1102"/>
      <c r="BE93" s="1102"/>
      <c r="BF93" s="1102"/>
      <c r="BG93" s="1102"/>
      <c r="BH93" s="1102"/>
      <c r="BI93" s="1102"/>
      <c r="BJ93" s="1102"/>
      <c r="BK93" s="1102"/>
      <c r="BL93" s="1102"/>
      <c r="BM93" s="1102"/>
      <c r="BN93" s="1102"/>
      <c r="BO93" s="1102"/>
      <c r="BP93" s="1102"/>
      <c r="BQ93" s="1102"/>
      <c r="BR93" s="1102"/>
      <c r="BS93" s="1102"/>
      <c r="BT93" s="1102"/>
      <c r="BU93" s="1102"/>
      <c r="BV93" s="1102"/>
      <c r="BW93" s="1102"/>
      <c r="BX93" s="1102"/>
      <c r="BY93" s="1102"/>
      <c r="BZ93" s="1102"/>
      <c r="CA93" s="1102"/>
      <c r="CB93" s="1102"/>
      <c r="CC93" s="1102"/>
      <c r="CD93" s="1102"/>
      <c r="CE93" s="1102"/>
      <c r="CF93" s="1102"/>
      <c r="CG93" s="1102"/>
      <c r="CH93" s="1102"/>
      <c r="CI93" s="1102"/>
      <c r="CJ93" s="1102"/>
      <c r="CK93" s="1102"/>
      <c r="CL93" s="1102"/>
      <c r="CM93" s="1102"/>
      <c r="CN93" s="1102"/>
      <c r="CO93" s="1102"/>
      <c r="CP93" s="1102"/>
      <c r="CQ93" s="1102"/>
      <c r="CR93" s="1102"/>
      <c r="CS93" s="1102"/>
      <c r="CT93" s="1102"/>
      <c r="CU93" s="1103"/>
    </row>
    <row r="94" spans="1:99" s="1" customFormat="1" ht="13.5">
      <c r="A94" s="1123" t="s">
        <v>866</v>
      </c>
      <c r="B94" s="1123"/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23"/>
      <c r="AD94" s="1123"/>
      <c r="AE94" s="1123"/>
      <c r="AF94" s="1123"/>
      <c r="AG94" s="1123"/>
      <c r="AH94" s="1123"/>
      <c r="AI94" s="999" t="s">
        <v>824</v>
      </c>
      <c r="AJ94" s="534"/>
      <c r="AK94" s="534"/>
      <c r="AL94" s="534"/>
      <c r="AM94" s="534"/>
      <c r="AN94" s="534"/>
      <c r="AO94" s="534"/>
      <c r="AP94" s="534"/>
      <c r="AQ94" s="534" t="s">
        <v>507</v>
      </c>
      <c r="AR94" s="534"/>
      <c r="AS94" s="534"/>
      <c r="AT94" s="534"/>
      <c r="AU94" s="534"/>
      <c r="AV94" s="1102"/>
      <c r="AW94" s="1102"/>
      <c r="AX94" s="1102"/>
      <c r="AY94" s="1102"/>
      <c r="AZ94" s="1102"/>
      <c r="BA94" s="1102"/>
      <c r="BB94" s="1102"/>
      <c r="BC94" s="1102"/>
      <c r="BD94" s="1102"/>
      <c r="BE94" s="1102"/>
      <c r="BF94" s="1102"/>
      <c r="BG94" s="1102"/>
      <c r="BH94" s="1102"/>
      <c r="BI94" s="1102"/>
      <c r="BJ94" s="1102"/>
      <c r="BK94" s="1102"/>
      <c r="BL94" s="1102"/>
      <c r="BM94" s="1102"/>
      <c r="BN94" s="1102"/>
      <c r="BO94" s="1102"/>
      <c r="BP94" s="1102"/>
      <c r="BQ94" s="1102"/>
      <c r="BR94" s="1102"/>
      <c r="BS94" s="1102"/>
      <c r="BT94" s="1102"/>
      <c r="BU94" s="1102"/>
      <c r="BV94" s="1102"/>
      <c r="BW94" s="1102"/>
      <c r="BX94" s="1102"/>
      <c r="BY94" s="1102"/>
      <c r="BZ94" s="1102"/>
      <c r="CA94" s="1102"/>
      <c r="CB94" s="1102"/>
      <c r="CC94" s="1102"/>
      <c r="CD94" s="1102"/>
      <c r="CE94" s="1102"/>
      <c r="CF94" s="1102"/>
      <c r="CG94" s="1102"/>
      <c r="CH94" s="1102"/>
      <c r="CI94" s="1102"/>
      <c r="CJ94" s="1102"/>
      <c r="CK94" s="1102"/>
      <c r="CL94" s="1102"/>
      <c r="CM94" s="1102"/>
      <c r="CN94" s="1102"/>
      <c r="CO94" s="1102"/>
      <c r="CP94" s="1102"/>
      <c r="CQ94" s="1102"/>
      <c r="CR94" s="1102"/>
      <c r="CS94" s="1102"/>
      <c r="CT94" s="1102"/>
      <c r="CU94" s="1103"/>
    </row>
    <row r="95" spans="1:99" s="1" customFormat="1" ht="12.75">
      <c r="A95" s="1120" t="s">
        <v>829</v>
      </c>
      <c r="B95" s="1121"/>
      <c r="C95" s="1121"/>
      <c r="D95" s="1121"/>
      <c r="E95" s="1121"/>
      <c r="F95" s="1121"/>
      <c r="G95" s="1121"/>
      <c r="H95" s="1121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121"/>
      <c r="V95" s="1121"/>
      <c r="W95" s="1121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122"/>
      <c r="AI95" s="999" t="s">
        <v>867</v>
      </c>
      <c r="AJ95" s="534"/>
      <c r="AK95" s="534"/>
      <c r="AL95" s="534"/>
      <c r="AM95" s="534"/>
      <c r="AN95" s="534"/>
      <c r="AO95" s="534"/>
      <c r="AP95" s="534"/>
      <c r="AQ95" s="534" t="s">
        <v>859</v>
      </c>
      <c r="AR95" s="534"/>
      <c r="AS95" s="534"/>
      <c r="AT95" s="534"/>
      <c r="AU95" s="534"/>
      <c r="AV95" s="1102"/>
      <c r="AW95" s="1102"/>
      <c r="AX95" s="1102"/>
      <c r="AY95" s="1102"/>
      <c r="AZ95" s="1102"/>
      <c r="BA95" s="1102"/>
      <c r="BB95" s="1102"/>
      <c r="BC95" s="1102"/>
      <c r="BD95" s="1102"/>
      <c r="BE95" s="1102"/>
      <c r="BF95" s="1102"/>
      <c r="BG95" s="1102"/>
      <c r="BH95" s="1102"/>
      <c r="BI95" s="1102"/>
      <c r="BJ95" s="1102"/>
      <c r="BK95" s="1102"/>
      <c r="BL95" s="1102"/>
      <c r="BM95" s="1102"/>
      <c r="BN95" s="1102"/>
      <c r="BO95" s="1102"/>
      <c r="BP95" s="1102"/>
      <c r="BQ95" s="1102"/>
      <c r="BR95" s="1102"/>
      <c r="BS95" s="1102"/>
      <c r="BT95" s="1102"/>
      <c r="BU95" s="1102"/>
      <c r="BV95" s="1102"/>
      <c r="BW95" s="1102"/>
      <c r="BX95" s="1102"/>
      <c r="BY95" s="1102"/>
      <c r="BZ95" s="1102"/>
      <c r="CA95" s="1102"/>
      <c r="CB95" s="1102"/>
      <c r="CC95" s="1102"/>
      <c r="CD95" s="1102"/>
      <c r="CE95" s="1102"/>
      <c r="CF95" s="1102"/>
      <c r="CG95" s="1102"/>
      <c r="CH95" s="1102"/>
      <c r="CI95" s="1102"/>
      <c r="CJ95" s="1102"/>
      <c r="CK95" s="1102"/>
      <c r="CL95" s="1102"/>
      <c r="CM95" s="1102"/>
      <c r="CN95" s="1102"/>
      <c r="CO95" s="1102"/>
      <c r="CP95" s="1102"/>
      <c r="CQ95" s="1102"/>
      <c r="CR95" s="1102"/>
      <c r="CS95" s="1102"/>
      <c r="CT95" s="1102"/>
      <c r="CU95" s="1103"/>
    </row>
    <row r="96" spans="1:99" s="1" customFormat="1" ht="12.75">
      <c r="A96" s="1117" t="s">
        <v>831</v>
      </c>
      <c r="B96" s="1118"/>
      <c r="C96" s="1118"/>
      <c r="D96" s="1118"/>
      <c r="E96" s="1118"/>
      <c r="F96" s="1118"/>
      <c r="G96" s="1118"/>
      <c r="H96" s="1118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1118"/>
      <c r="Y96" s="1118"/>
      <c r="Z96" s="1118"/>
      <c r="AA96" s="1118"/>
      <c r="AB96" s="1118"/>
      <c r="AC96" s="1118"/>
      <c r="AD96" s="1118"/>
      <c r="AE96" s="1118"/>
      <c r="AF96" s="1118"/>
      <c r="AG96" s="1118"/>
      <c r="AH96" s="1119"/>
      <c r="AI96" s="999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1102"/>
      <c r="AW96" s="1102"/>
      <c r="AX96" s="1102"/>
      <c r="AY96" s="1102"/>
      <c r="AZ96" s="1102"/>
      <c r="BA96" s="1102"/>
      <c r="BB96" s="1102"/>
      <c r="BC96" s="1102"/>
      <c r="BD96" s="1102"/>
      <c r="BE96" s="1102"/>
      <c r="BF96" s="1102"/>
      <c r="BG96" s="1102"/>
      <c r="BH96" s="1102"/>
      <c r="BI96" s="1102"/>
      <c r="BJ96" s="1102"/>
      <c r="BK96" s="1102"/>
      <c r="BL96" s="1102"/>
      <c r="BM96" s="1102"/>
      <c r="BN96" s="1102"/>
      <c r="BO96" s="1102"/>
      <c r="BP96" s="1102"/>
      <c r="BQ96" s="1102"/>
      <c r="BR96" s="1102"/>
      <c r="BS96" s="1102"/>
      <c r="BT96" s="1102"/>
      <c r="BU96" s="1102"/>
      <c r="BV96" s="1102"/>
      <c r="BW96" s="1102"/>
      <c r="BX96" s="1102"/>
      <c r="BY96" s="1102"/>
      <c r="BZ96" s="1102"/>
      <c r="CA96" s="1102"/>
      <c r="CB96" s="1102"/>
      <c r="CC96" s="1102"/>
      <c r="CD96" s="1102"/>
      <c r="CE96" s="1102"/>
      <c r="CF96" s="1102"/>
      <c r="CG96" s="1102"/>
      <c r="CH96" s="1102"/>
      <c r="CI96" s="1102"/>
      <c r="CJ96" s="1102"/>
      <c r="CK96" s="1102"/>
      <c r="CL96" s="1102"/>
      <c r="CM96" s="1102"/>
      <c r="CN96" s="1102"/>
      <c r="CO96" s="1102"/>
      <c r="CP96" s="1102"/>
      <c r="CQ96" s="1102"/>
      <c r="CR96" s="1102"/>
      <c r="CS96" s="1102"/>
      <c r="CT96" s="1102"/>
      <c r="CU96" s="1103"/>
    </row>
    <row r="97" spans="1:99" s="1" customFormat="1" ht="13.5">
      <c r="A97" s="1123" t="s">
        <v>501</v>
      </c>
      <c r="B97" s="1123"/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3"/>
      <c r="AC97" s="1123"/>
      <c r="AD97" s="1123"/>
      <c r="AE97" s="1123"/>
      <c r="AF97" s="1123"/>
      <c r="AG97" s="1123"/>
      <c r="AH97" s="1123"/>
      <c r="AI97" s="999" t="s">
        <v>825</v>
      </c>
      <c r="AJ97" s="534"/>
      <c r="AK97" s="534"/>
      <c r="AL97" s="534"/>
      <c r="AM97" s="534"/>
      <c r="AN97" s="534"/>
      <c r="AO97" s="534"/>
      <c r="AP97" s="534"/>
      <c r="AQ97" s="534" t="s">
        <v>508</v>
      </c>
      <c r="AR97" s="534"/>
      <c r="AS97" s="534"/>
      <c r="AT97" s="534"/>
      <c r="AU97" s="534"/>
      <c r="AV97" s="1102"/>
      <c r="AW97" s="1102"/>
      <c r="AX97" s="1102"/>
      <c r="AY97" s="1102"/>
      <c r="AZ97" s="1102"/>
      <c r="BA97" s="1102"/>
      <c r="BB97" s="1102"/>
      <c r="BC97" s="1102"/>
      <c r="BD97" s="1102"/>
      <c r="BE97" s="1102"/>
      <c r="BF97" s="1102"/>
      <c r="BG97" s="1102"/>
      <c r="BH97" s="1102"/>
      <c r="BI97" s="1102"/>
      <c r="BJ97" s="1102"/>
      <c r="BK97" s="1102"/>
      <c r="BL97" s="1102"/>
      <c r="BM97" s="1102"/>
      <c r="BN97" s="1102"/>
      <c r="BO97" s="1102"/>
      <c r="BP97" s="1102"/>
      <c r="BQ97" s="1102"/>
      <c r="BR97" s="1102"/>
      <c r="BS97" s="1102"/>
      <c r="BT97" s="1102"/>
      <c r="BU97" s="1102"/>
      <c r="BV97" s="1102"/>
      <c r="BW97" s="1102"/>
      <c r="BX97" s="1102"/>
      <c r="BY97" s="1102"/>
      <c r="BZ97" s="1102"/>
      <c r="CA97" s="1102"/>
      <c r="CB97" s="1102"/>
      <c r="CC97" s="1102"/>
      <c r="CD97" s="1102"/>
      <c r="CE97" s="1102"/>
      <c r="CF97" s="1102"/>
      <c r="CG97" s="1102"/>
      <c r="CH97" s="1102"/>
      <c r="CI97" s="1102"/>
      <c r="CJ97" s="1102"/>
      <c r="CK97" s="1102"/>
      <c r="CL97" s="1102"/>
      <c r="CM97" s="1102"/>
      <c r="CN97" s="1102"/>
      <c r="CO97" s="1102"/>
      <c r="CP97" s="1102"/>
      <c r="CQ97" s="1102"/>
      <c r="CR97" s="1102"/>
      <c r="CS97" s="1102"/>
      <c r="CT97" s="1102"/>
      <c r="CU97" s="1103"/>
    </row>
    <row r="98" spans="1:99" s="1" customFormat="1" ht="12.75">
      <c r="A98" s="1120" t="s">
        <v>829</v>
      </c>
      <c r="B98" s="1121"/>
      <c r="C98" s="1121"/>
      <c r="D98" s="1121"/>
      <c r="E98" s="1121"/>
      <c r="F98" s="1121"/>
      <c r="G98" s="1121"/>
      <c r="H98" s="1121"/>
      <c r="I98" s="1121"/>
      <c r="J98" s="1121"/>
      <c r="K98" s="1121"/>
      <c r="L98" s="1121"/>
      <c r="M98" s="1121"/>
      <c r="N98" s="1121"/>
      <c r="O98" s="1121"/>
      <c r="P98" s="1121"/>
      <c r="Q98" s="1121"/>
      <c r="R98" s="1121"/>
      <c r="S98" s="1121"/>
      <c r="T98" s="1121"/>
      <c r="U98" s="1121"/>
      <c r="V98" s="1121"/>
      <c r="W98" s="1121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2"/>
      <c r="AI98" s="999" t="s">
        <v>868</v>
      </c>
      <c r="AJ98" s="534"/>
      <c r="AK98" s="534"/>
      <c r="AL98" s="534"/>
      <c r="AM98" s="534"/>
      <c r="AN98" s="534"/>
      <c r="AO98" s="534"/>
      <c r="AP98" s="534"/>
      <c r="AQ98" s="534" t="s">
        <v>860</v>
      </c>
      <c r="AR98" s="534"/>
      <c r="AS98" s="534"/>
      <c r="AT98" s="534"/>
      <c r="AU98" s="534"/>
      <c r="AV98" s="1102"/>
      <c r="AW98" s="1102"/>
      <c r="AX98" s="1102"/>
      <c r="AY98" s="1102"/>
      <c r="AZ98" s="1102"/>
      <c r="BA98" s="1102"/>
      <c r="BB98" s="1102"/>
      <c r="BC98" s="1102"/>
      <c r="BD98" s="1102"/>
      <c r="BE98" s="1102"/>
      <c r="BF98" s="1102"/>
      <c r="BG98" s="1102"/>
      <c r="BH98" s="1102"/>
      <c r="BI98" s="1102"/>
      <c r="BJ98" s="1102"/>
      <c r="BK98" s="1102"/>
      <c r="BL98" s="1102"/>
      <c r="BM98" s="1102"/>
      <c r="BN98" s="1102"/>
      <c r="BO98" s="1102"/>
      <c r="BP98" s="1102"/>
      <c r="BQ98" s="1102"/>
      <c r="BR98" s="1102"/>
      <c r="BS98" s="1102"/>
      <c r="BT98" s="1102"/>
      <c r="BU98" s="1102"/>
      <c r="BV98" s="1102"/>
      <c r="BW98" s="1102"/>
      <c r="BX98" s="1102"/>
      <c r="BY98" s="1102"/>
      <c r="BZ98" s="1102"/>
      <c r="CA98" s="1102"/>
      <c r="CB98" s="1102"/>
      <c r="CC98" s="1102"/>
      <c r="CD98" s="1102"/>
      <c r="CE98" s="1102"/>
      <c r="CF98" s="1102"/>
      <c r="CG98" s="1102"/>
      <c r="CH98" s="1102"/>
      <c r="CI98" s="1102"/>
      <c r="CJ98" s="1102"/>
      <c r="CK98" s="1102"/>
      <c r="CL98" s="1102"/>
      <c r="CM98" s="1102"/>
      <c r="CN98" s="1102"/>
      <c r="CO98" s="1102"/>
      <c r="CP98" s="1102"/>
      <c r="CQ98" s="1102"/>
      <c r="CR98" s="1102"/>
      <c r="CS98" s="1102"/>
      <c r="CT98" s="1102"/>
      <c r="CU98" s="1103"/>
    </row>
    <row r="99" spans="1:99" ht="13.5" thickBot="1">
      <c r="A99" s="1117" t="s">
        <v>831</v>
      </c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9"/>
      <c r="AI99" s="1022"/>
      <c r="AJ99" s="1023"/>
      <c r="AK99" s="1023"/>
      <c r="AL99" s="1023"/>
      <c r="AM99" s="1023"/>
      <c r="AN99" s="1023"/>
      <c r="AO99" s="1023"/>
      <c r="AP99" s="1023"/>
      <c r="AQ99" s="1023"/>
      <c r="AR99" s="1023"/>
      <c r="AS99" s="1023"/>
      <c r="AT99" s="1023"/>
      <c r="AU99" s="1023"/>
      <c r="AV99" s="1107"/>
      <c r="AW99" s="1107"/>
      <c r="AX99" s="1107"/>
      <c r="AY99" s="1107"/>
      <c r="AZ99" s="1107"/>
      <c r="BA99" s="1107"/>
      <c r="BB99" s="1107"/>
      <c r="BC99" s="1107"/>
      <c r="BD99" s="1107"/>
      <c r="BE99" s="1107"/>
      <c r="BF99" s="1107"/>
      <c r="BG99" s="1107"/>
      <c r="BH99" s="1107"/>
      <c r="BI99" s="1107"/>
      <c r="BJ99" s="1107"/>
      <c r="BK99" s="1107"/>
      <c r="BL99" s="1107"/>
      <c r="BM99" s="1107"/>
      <c r="BN99" s="1107"/>
      <c r="BO99" s="1107"/>
      <c r="BP99" s="1107"/>
      <c r="BQ99" s="1107"/>
      <c r="BR99" s="1107"/>
      <c r="BS99" s="1107"/>
      <c r="BT99" s="1107"/>
      <c r="BU99" s="1107"/>
      <c r="BV99" s="1107"/>
      <c r="BW99" s="1107"/>
      <c r="BX99" s="1107"/>
      <c r="BY99" s="1107"/>
      <c r="BZ99" s="1107"/>
      <c r="CA99" s="1107"/>
      <c r="CB99" s="1107"/>
      <c r="CC99" s="1107"/>
      <c r="CD99" s="1107"/>
      <c r="CE99" s="1107"/>
      <c r="CF99" s="1107"/>
      <c r="CG99" s="1107"/>
      <c r="CH99" s="1107"/>
      <c r="CI99" s="1107"/>
      <c r="CJ99" s="1107"/>
      <c r="CK99" s="1107"/>
      <c r="CL99" s="1107"/>
      <c r="CM99" s="1107"/>
      <c r="CN99" s="1107"/>
      <c r="CO99" s="1107"/>
      <c r="CP99" s="1107"/>
      <c r="CQ99" s="1107"/>
      <c r="CR99" s="1107"/>
      <c r="CS99" s="1107"/>
      <c r="CT99" s="1107"/>
      <c r="CU99" s="1108"/>
    </row>
    <row r="101" ht="12.75">
      <c r="CU101" s="7" t="s">
        <v>869</v>
      </c>
    </row>
    <row r="103" spans="1:99" ht="12.75">
      <c r="A103" s="1144" t="s">
        <v>870</v>
      </c>
      <c r="B103" s="1144"/>
      <c r="C103" s="1144"/>
      <c r="D103" s="1144"/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  <c r="AM103" s="1144"/>
      <c r="AN103" s="1144"/>
      <c r="AO103" s="1144"/>
      <c r="AP103" s="1144"/>
      <c r="AQ103" s="1144"/>
      <c r="AR103" s="1144"/>
      <c r="AS103" s="1144"/>
      <c r="AT103" s="1144"/>
      <c r="AU103" s="1144"/>
      <c r="AV103" s="1144"/>
      <c r="AW103" s="1144"/>
      <c r="AX103" s="1144"/>
      <c r="AY103" s="1144"/>
      <c r="AZ103" s="1144"/>
      <c r="BA103" s="1144"/>
      <c r="BB103" s="1144"/>
      <c r="BC103" s="1144"/>
      <c r="BD103" s="1144"/>
      <c r="BE103" s="1144"/>
      <c r="BF103" s="1144"/>
      <c r="BG103" s="1144"/>
      <c r="BH103" s="1144"/>
      <c r="BI103" s="1144"/>
      <c r="BJ103" s="1144"/>
      <c r="BK103" s="1144"/>
      <c r="BL103" s="1144"/>
      <c r="BM103" s="1144"/>
      <c r="BN103" s="1144"/>
      <c r="BO103" s="1144"/>
      <c r="BP103" s="1144"/>
      <c r="BQ103" s="1144"/>
      <c r="BR103" s="1144"/>
      <c r="BS103" s="1144"/>
      <c r="BT103" s="1144"/>
      <c r="BU103" s="1144"/>
      <c r="BV103" s="1144"/>
      <c r="BW103" s="1144"/>
      <c r="BX103" s="1144"/>
      <c r="BY103" s="1144"/>
      <c r="BZ103" s="1144"/>
      <c r="CA103" s="1144"/>
      <c r="CB103" s="1144"/>
      <c r="CC103" s="1144"/>
      <c r="CD103" s="1144"/>
      <c r="CE103" s="1144"/>
      <c r="CF103" s="1144"/>
      <c r="CG103" s="1144"/>
      <c r="CH103" s="1144"/>
      <c r="CI103" s="1144"/>
      <c r="CJ103" s="1144"/>
      <c r="CK103" s="1144"/>
      <c r="CL103" s="1144"/>
      <c r="CM103" s="1144"/>
      <c r="CN103" s="1144"/>
      <c r="CO103" s="1144"/>
      <c r="CP103" s="1144"/>
      <c r="CQ103" s="1144"/>
      <c r="CR103" s="1144"/>
      <c r="CS103" s="1144"/>
      <c r="CT103" s="1144"/>
      <c r="CU103" s="1144"/>
    </row>
    <row r="104" spans="47:99" ht="12.75"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2.75">
      <c r="A105" s="1145" t="s">
        <v>871</v>
      </c>
      <c r="B105" s="1145"/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5"/>
      <c r="Y105" s="1145"/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5"/>
      <c r="AK105" s="1145"/>
      <c r="AL105" s="1145"/>
      <c r="AM105" s="1145"/>
      <c r="AN105" s="1145"/>
      <c r="AO105" s="1145"/>
      <c r="AP105" s="1128"/>
      <c r="AQ105" s="1130" t="s">
        <v>392</v>
      </c>
      <c r="AR105" s="1130"/>
      <c r="AS105" s="1130"/>
      <c r="AT105" s="1130"/>
      <c r="AU105" s="1130"/>
      <c r="AV105" s="1130" t="s">
        <v>770</v>
      </c>
      <c r="AW105" s="1130"/>
      <c r="AX105" s="1130"/>
      <c r="AY105" s="1130"/>
      <c r="AZ105" s="1130"/>
      <c r="BA105" s="1130"/>
      <c r="BB105" s="1130"/>
      <c r="BC105" s="1130"/>
      <c r="BD105" s="1130"/>
      <c r="BE105" s="1130"/>
      <c r="BF105" s="1130"/>
      <c r="BG105" s="1130"/>
      <c r="BH105" s="1130"/>
      <c r="BI105" s="1130" t="s">
        <v>771</v>
      </c>
      <c r="BJ105" s="1130"/>
      <c r="BK105" s="1130"/>
      <c r="BL105" s="1130"/>
      <c r="BM105" s="1130"/>
      <c r="BN105" s="1130"/>
      <c r="BO105" s="1130"/>
      <c r="BP105" s="1130"/>
      <c r="BQ105" s="1130"/>
      <c r="BR105" s="1130"/>
      <c r="BS105" s="1130"/>
      <c r="BT105" s="1130"/>
      <c r="BU105" s="1130"/>
      <c r="BV105" s="1130" t="s">
        <v>773</v>
      </c>
      <c r="BW105" s="1130"/>
      <c r="BX105" s="1130"/>
      <c r="BY105" s="1130"/>
      <c r="BZ105" s="1130"/>
      <c r="CA105" s="1130"/>
      <c r="CB105" s="1130"/>
      <c r="CC105" s="1130"/>
      <c r="CD105" s="1130"/>
      <c r="CE105" s="1130"/>
      <c r="CF105" s="1130"/>
      <c r="CG105" s="1130"/>
      <c r="CH105" s="1130"/>
      <c r="CI105" s="1130" t="s">
        <v>770</v>
      </c>
      <c r="CJ105" s="1130"/>
      <c r="CK105" s="1130"/>
      <c r="CL105" s="1130"/>
      <c r="CM105" s="1130"/>
      <c r="CN105" s="1130"/>
      <c r="CO105" s="1130"/>
      <c r="CP105" s="1130"/>
      <c r="CQ105" s="1130"/>
      <c r="CR105" s="1130"/>
      <c r="CS105" s="1130"/>
      <c r="CT105" s="1130"/>
      <c r="CU105" s="1134"/>
    </row>
    <row r="106" spans="1:99" ht="12.75">
      <c r="A106" s="1146" t="s">
        <v>747</v>
      </c>
      <c r="B106" s="1147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 t="s">
        <v>461</v>
      </c>
      <c r="AJ106" s="1147"/>
      <c r="AK106" s="1147"/>
      <c r="AL106" s="1147"/>
      <c r="AM106" s="1147"/>
      <c r="AN106" s="1147"/>
      <c r="AO106" s="1147"/>
      <c r="AP106" s="1147"/>
      <c r="AQ106" s="1147" t="s">
        <v>393</v>
      </c>
      <c r="AR106" s="1147"/>
      <c r="AS106" s="1147"/>
      <c r="AT106" s="1147"/>
      <c r="AU106" s="1147"/>
      <c r="AV106" s="1147" t="s">
        <v>512</v>
      </c>
      <c r="AW106" s="1147"/>
      <c r="AX106" s="1147"/>
      <c r="AY106" s="1147"/>
      <c r="AZ106" s="1147"/>
      <c r="BA106" s="1147"/>
      <c r="BB106" s="1147"/>
      <c r="BC106" s="1147"/>
      <c r="BD106" s="1147"/>
      <c r="BE106" s="1147"/>
      <c r="BF106" s="1147"/>
      <c r="BG106" s="1147"/>
      <c r="BH106" s="1147"/>
      <c r="BI106" s="1147" t="s">
        <v>772</v>
      </c>
      <c r="BJ106" s="1147"/>
      <c r="BK106" s="1147"/>
      <c r="BL106" s="1147"/>
      <c r="BM106" s="1147"/>
      <c r="BN106" s="1147"/>
      <c r="BO106" s="1147"/>
      <c r="BP106" s="1147"/>
      <c r="BQ106" s="1147"/>
      <c r="BR106" s="1147"/>
      <c r="BS106" s="1147"/>
      <c r="BT106" s="1147"/>
      <c r="BU106" s="1147"/>
      <c r="BV106" s="1147" t="s">
        <v>774</v>
      </c>
      <c r="BW106" s="1147"/>
      <c r="BX106" s="1147"/>
      <c r="BY106" s="1147"/>
      <c r="BZ106" s="1147"/>
      <c r="CA106" s="1147"/>
      <c r="CB106" s="1147"/>
      <c r="CC106" s="1147"/>
      <c r="CD106" s="1147"/>
      <c r="CE106" s="1147"/>
      <c r="CF106" s="1147"/>
      <c r="CG106" s="1147"/>
      <c r="CH106" s="1147"/>
      <c r="CI106" s="1147" t="s">
        <v>513</v>
      </c>
      <c r="CJ106" s="1147"/>
      <c r="CK106" s="1147"/>
      <c r="CL106" s="1147"/>
      <c r="CM106" s="1147"/>
      <c r="CN106" s="1147"/>
      <c r="CO106" s="1147"/>
      <c r="CP106" s="1147"/>
      <c r="CQ106" s="1147"/>
      <c r="CR106" s="1147"/>
      <c r="CS106" s="1147"/>
      <c r="CT106" s="1147"/>
      <c r="CU106" s="1148"/>
    </row>
    <row r="107" spans="1:99" ht="13.5" thickBot="1">
      <c r="A107" s="1128">
        <v>1</v>
      </c>
      <c r="B107" s="1129"/>
      <c r="C107" s="1129"/>
      <c r="D107" s="1129"/>
      <c r="E107" s="1129"/>
      <c r="F107" s="1129"/>
      <c r="G107" s="1129"/>
      <c r="H107" s="1129"/>
      <c r="I107" s="1129"/>
      <c r="J107" s="1129"/>
      <c r="K107" s="1129"/>
      <c r="L107" s="1129"/>
      <c r="M107" s="1129"/>
      <c r="N107" s="1129"/>
      <c r="O107" s="1129"/>
      <c r="P107" s="1129"/>
      <c r="Q107" s="1129"/>
      <c r="R107" s="1129"/>
      <c r="S107" s="1129"/>
      <c r="T107" s="1129"/>
      <c r="U107" s="1129"/>
      <c r="V107" s="1129"/>
      <c r="W107" s="1129"/>
      <c r="X107" s="1129"/>
      <c r="Y107" s="1129"/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30">
        <v>2</v>
      </c>
      <c r="AJ107" s="1130"/>
      <c r="AK107" s="1130"/>
      <c r="AL107" s="1130"/>
      <c r="AM107" s="1130"/>
      <c r="AN107" s="1130"/>
      <c r="AO107" s="1130"/>
      <c r="AP107" s="1130"/>
      <c r="AQ107" s="1130">
        <v>3</v>
      </c>
      <c r="AR107" s="1130"/>
      <c r="AS107" s="1130"/>
      <c r="AT107" s="1130"/>
      <c r="AU107" s="1130"/>
      <c r="AV107" s="1130">
        <v>4</v>
      </c>
      <c r="AW107" s="1130"/>
      <c r="AX107" s="1130"/>
      <c r="AY107" s="1130"/>
      <c r="AZ107" s="1130"/>
      <c r="BA107" s="1130"/>
      <c r="BB107" s="1130"/>
      <c r="BC107" s="1130"/>
      <c r="BD107" s="1130"/>
      <c r="BE107" s="1130"/>
      <c r="BF107" s="1130"/>
      <c r="BG107" s="1130"/>
      <c r="BH107" s="1130"/>
      <c r="BI107" s="1130">
        <v>5</v>
      </c>
      <c r="BJ107" s="1130"/>
      <c r="BK107" s="1130"/>
      <c r="BL107" s="1130"/>
      <c r="BM107" s="1130"/>
      <c r="BN107" s="1130"/>
      <c r="BO107" s="1130"/>
      <c r="BP107" s="1130"/>
      <c r="BQ107" s="1130"/>
      <c r="BR107" s="1130"/>
      <c r="BS107" s="1130"/>
      <c r="BT107" s="1130"/>
      <c r="BU107" s="1130"/>
      <c r="BV107" s="1130">
        <v>6</v>
      </c>
      <c r="BW107" s="1130"/>
      <c r="BX107" s="1130"/>
      <c r="BY107" s="1130"/>
      <c r="BZ107" s="1130"/>
      <c r="CA107" s="1130"/>
      <c r="CB107" s="1130"/>
      <c r="CC107" s="1130"/>
      <c r="CD107" s="1130"/>
      <c r="CE107" s="1130"/>
      <c r="CF107" s="1130"/>
      <c r="CG107" s="1130"/>
      <c r="CH107" s="1130"/>
      <c r="CI107" s="1130">
        <v>7</v>
      </c>
      <c r="CJ107" s="1130"/>
      <c r="CK107" s="1130"/>
      <c r="CL107" s="1130"/>
      <c r="CM107" s="1130"/>
      <c r="CN107" s="1130"/>
      <c r="CO107" s="1130"/>
      <c r="CP107" s="1130"/>
      <c r="CQ107" s="1130"/>
      <c r="CR107" s="1130"/>
      <c r="CS107" s="1130"/>
      <c r="CT107" s="1130"/>
      <c r="CU107" s="1134"/>
    </row>
    <row r="108" spans="1:99" ht="13.5">
      <c r="A108" s="1123" t="s">
        <v>874</v>
      </c>
      <c r="B108" s="1123"/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1123"/>
      <c r="AE108" s="1123"/>
      <c r="AF108" s="1123"/>
      <c r="AG108" s="1123"/>
      <c r="AH108" s="1124"/>
      <c r="AI108" s="1039" t="s">
        <v>875</v>
      </c>
      <c r="AJ108" s="1040"/>
      <c r="AK108" s="1040"/>
      <c r="AL108" s="1040"/>
      <c r="AM108" s="1040"/>
      <c r="AN108" s="1040"/>
      <c r="AO108" s="1040"/>
      <c r="AP108" s="1040"/>
      <c r="AQ108" s="1040" t="s">
        <v>428</v>
      </c>
      <c r="AR108" s="1040"/>
      <c r="AS108" s="1040"/>
      <c r="AT108" s="1040"/>
      <c r="AU108" s="1040"/>
      <c r="AV108" s="1127"/>
      <c r="AW108" s="1127"/>
      <c r="AX108" s="1127"/>
      <c r="AY108" s="1127"/>
      <c r="AZ108" s="1127"/>
      <c r="BA108" s="1127"/>
      <c r="BB108" s="1127"/>
      <c r="BC108" s="1127"/>
      <c r="BD108" s="1127"/>
      <c r="BE108" s="1127"/>
      <c r="BF108" s="1127"/>
      <c r="BG108" s="1127"/>
      <c r="BH108" s="1127"/>
      <c r="BI108" s="1127"/>
      <c r="BJ108" s="1127"/>
      <c r="BK108" s="1127"/>
      <c r="BL108" s="1127"/>
      <c r="BM108" s="1127"/>
      <c r="BN108" s="1127"/>
      <c r="BO108" s="1127"/>
      <c r="BP108" s="1127"/>
      <c r="BQ108" s="1127"/>
      <c r="BR108" s="1127"/>
      <c r="BS108" s="1127"/>
      <c r="BT108" s="1127"/>
      <c r="BU108" s="1127"/>
      <c r="BV108" s="1127"/>
      <c r="BW108" s="1127"/>
      <c r="BX108" s="1127"/>
      <c r="BY108" s="1127"/>
      <c r="BZ108" s="1127"/>
      <c r="CA108" s="1127"/>
      <c r="CB108" s="1127"/>
      <c r="CC108" s="1127"/>
      <c r="CD108" s="1127"/>
      <c r="CE108" s="1127"/>
      <c r="CF108" s="1127"/>
      <c r="CG108" s="1127"/>
      <c r="CH108" s="1127"/>
      <c r="CI108" s="1127"/>
      <c r="CJ108" s="1127"/>
      <c r="CK108" s="1127"/>
      <c r="CL108" s="1127"/>
      <c r="CM108" s="1127"/>
      <c r="CN108" s="1127"/>
      <c r="CO108" s="1127"/>
      <c r="CP108" s="1127"/>
      <c r="CQ108" s="1127"/>
      <c r="CR108" s="1127"/>
      <c r="CS108" s="1127"/>
      <c r="CT108" s="1127"/>
      <c r="CU108" s="1131"/>
    </row>
    <row r="109" spans="1:99" ht="12.75">
      <c r="A109" s="1120" t="s">
        <v>394</v>
      </c>
      <c r="B109" s="1121"/>
      <c r="C109" s="1121"/>
      <c r="D109" s="1121"/>
      <c r="E109" s="1121"/>
      <c r="F109" s="1121"/>
      <c r="G109" s="1121"/>
      <c r="H109" s="1121"/>
      <c r="I109" s="1121"/>
      <c r="J109" s="1121"/>
      <c r="K109" s="1121"/>
      <c r="L109" s="1121"/>
      <c r="M109" s="1121"/>
      <c r="N109" s="1121"/>
      <c r="O109" s="1121"/>
      <c r="P109" s="1121"/>
      <c r="Q109" s="1121"/>
      <c r="R109" s="1121"/>
      <c r="S109" s="1121"/>
      <c r="T109" s="1121"/>
      <c r="U109" s="1121"/>
      <c r="V109" s="1121"/>
      <c r="W109" s="1121"/>
      <c r="X109" s="1121"/>
      <c r="Y109" s="1121"/>
      <c r="Z109" s="1121"/>
      <c r="AA109" s="1121"/>
      <c r="AB109" s="1121"/>
      <c r="AC109" s="1121"/>
      <c r="AD109" s="1121"/>
      <c r="AE109" s="1121"/>
      <c r="AF109" s="1121"/>
      <c r="AG109" s="1121"/>
      <c r="AH109" s="1122"/>
      <c r="AI109" s="999"/>
      <c r="AJ109" s="534"/>
      <c r="AK109" s="534"/>
      <c r="AL109" s="534"/>
      <c r="AM109" s="534"/>
      <c r="AN109" s="534"/>
      <c r="AO109" s="534"/>
      <c r="AP109" s="534"/>
      <c r="AQ109" s="534" t="s">
        <v>876</v>
      </c>
      <c r="AR109" s="534"/>
      <c r="AS109" s="534"/>
      <c r="AT109" s="534"/>
      <c r="AU109" s="534"/>
      <c r="AV109" s="1102"/>
      <c r="AW109" s="1102"/>
      <c r="AX109" s="1102"/>
      <c r="AY109" s="1102"/>
      <c r="AZ109" s="1102"/>
      <c r="BA109" s="1102"/>
      <c r="BB109" s="1102"/>
      <c r="BC109" s="1102"/>
      <c r="BD109" s="1102"/>
      <c r="BE109" s="1102"/>
      <c r="BF109" s="1102"/>
      <c r="BG109" s="1102"/>
      <c r="BH109" s="1102"/>
      <c r="BI109" s="1102"/>
      <c r="BJ109" s="1102"/>
      <c r="BK109" s="1102"/>
      <c r="BL109" s="1102"/>
      <c r="BM109" s="1102"/>
      <c r="BN109" s="1102"/>
      <c r="BO109" s="1102"/>
      <c r="BP109" s="1102"/>
      <c r="BQ109" s="1102"/>
      <c r="BR109" s="1102"/>
      <c r="BS109" s="1102"/>
      <c r="BT109" s="1102"/>
      <c r="BU109" s="1102"/>
      <c r="BV109" s="1102"/>
      <c r="BW109" s="1102"/>
      <c r="BX109" s="1102"/>
      <c r="BY109" s="1102"/>
      <c r="BZ109" s="1102"/>
      <c r="CA109" s="1102"/>
      <c r="CB109" s="1102"/>
      <c r="CC109" s="1102"/>
      <c r="CD109" s="1102"/>
      <c r="CE109" s="1102"/>
      <c r="CF109" s="1102"/>
      <c r="CG109" s="1102"/>
      <c r="CH109" s="1102"/>
      <c r="CI109" s="1102"/>
      <c r="CJ109" s="1102"/>
      <c r="CK109" s="1102"/>
      <c r="CL109" s="1102"/>
      <c r="CM109" s="1102"/>
      <c r="CN109" s="1102"/>
      <c r="CO109" s="1102"/>
      <c r="CP109" s="1102"/>
      <c r="CQ109" s="1102"/>
      <c r="CR109" s="1102"/>
      <c r="CS109" s="1102"/>
      <c r="CT109" s="1102"/>
      <c r="CU109" s="1103"/>
    </row>
    <row r="110" spans="1:99" ht="12.75">
      <c r="A110" s="1117" t="s">
        <v>830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9"/>
      <c r="AI110" s="999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1102"/>
      <c r="AW110" s="1102"/>
      <c r="AX110" s="1102"/>
      <c r="AY110" s="1102"/>
      <c r="AZ110" s="1102"/>
      <c r="BA110" s="1102"/>
      <c r="BB110" s="1102"/>
      <c r="BC110" s="1102"/>
      <c r="BD110" s="1102"/>
      <c r="BE110" s="1102"/>
      <c r="BF110" s="1102"/>
      <c r="BG110" s="1102"/>
      <c r="BH110" s="1102"/>
      <c r="BI110" s="1102"/>
      <c r="BJ110" s="1102"/>
      <c r="BK110" s="1102"/>
      <c r="BL110" s="1102"/>
      <c r="BM110" s="1102"/>
      <c r="BN110" s="1102"/>
      <c r="BO110" s="1102"/>
      <c r="BP110" s="1102"/>
      <c r="BQ110" s="1102"/>
      <c r="BR110" s="1102"/>
      <c r="BS110" s="1102"/>
      <c r="BT110" s="1102"/>
      <c r="BU110" s="1102"/>
      <c r="BV110" s="1102"/>
      <c r="BW110" s="1102"/>
      <c r="BX110" s="1102"/>
      <c r="BY110" s="1102"/>
      <c r="BZ110" s="1102"/>
      <c r="CA110" s="1102"/>
      <c r="CB110" s="1102"/>
      <c r="CC110" s="1102"/>
      <c r="CD110" s="1102"/>
      <c r="CE110" s="1102"/>
      <c r="CF110" s="1102"/>
      <c r="CG110" s="1102"/>
      <c r="CH110" s="1102"/>
      <c r="CI110" s="1102"/>
      <c r="CJ110" s="1102"/>
      <c r="CK110" s="1102"/>
      <c r="CL110" s="1102"/>
      <c r="CM110" s="1102"/>
      <c r="CN110" s="1102"/>
      <c r="CO110" s="1102"/>
      <c r="CP110" s="1102"/>
      <c r="CQ110" s="1102"/>
      <c r="CR110" s="1102"/>
      <c r="CS110" s="1102"/>
      <c r="CT110" s="1102"/>
      <c r="CU110" s="1103"/>
    </row>
    <row r="111" spans="1:99" ht="12.75">
      <c r="A111" s="1104" t="s">
        <v>829</v>
      </c>
      <c r="B111" s="1105"/>
      <c r="C111" s="1105"/>
      <c r="D111" s="1105"/>
      <c r="E111" s="1105"/>
      <c r="F111" s="1105"/>
      <c r="G111" s="1105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1105"/>
      <c r="V111" s="1105"/>
      <c r="W111" s="1105"/>
      <c r="X111" s="1105"/>
      <c r="Y111" s="1105"/>
      <c r="Z111" s="1105"/>
      <c r="AA111" s="1105"/>
      <c r="AB111" s="1105"/>
      <c r="AC111" s="1105"/>
      <c r="AD111" s="1105"/>
      <c r="AE111" s="1105"/>
      <c r="AF111" s="1105"/>
      <c r="AG111" s="1105"/>
      <c r="AH111" s="1106"/>
      <c r="AI111" s="999"/>
      <c r="AJ111" s="534"/>
      <c r="AK111" s="534"/>
      <c r="AL111" s="534"/>
      <c r="AM111" s="534"/>
      <c r="AN111" s="534"/>
      <c r="AO111" s="534"/>
      <c r="AP111" s="534"/>
      <c r="AQ111" s="534" t="s">
        <v>877</v>
      </c>
      <c r="AR111" s="534"/>
      <c r="AS111" s="534"/>
      <c r="AT111" s="534"/>
      <c r="AU111" s="534"/>
      <c r="AV111" s="1102"/>
      <c r="AW111" s="1102"/>
      <c r="AX111" s="1102"/>
      <c r="AY111" s="1102"/>
      <c r="AZ111" s="1102"/>
      <c r="BA111" s="1102"/>
      <c r="BB111" s="1102"/>
      <c r="BC111" s="1102"/>
      <c r="BD111" s="1102"/>
      <c r="BE111" s="1102"/>
      <c r="BF111" s="1102"/>
      <c r="BG111" s="1102"/>
      <c r="BH111" s="1102"/>
      <c r="BI111" s="1102"/>
      <c r="BJ111" s="1102"/>
      <c r="BK111" s="1102"/>
      <c r="BL111" s="1102"/>
      <c r="BM111" s="1102"/>
      <c r="BN111" s="1102"/>
      <c r="BO111" s="1102"/>
      <c r="BP111" s="1102"/>
      <c r="BQ111" s="1102"/>
      <c r="BR111" s="1102"/>
      <c r="BS111" s="1102"/>
      <c r="BT111" s="1102"/>
      <c r="BU111" s="1102"/>
      <c r="BV111" s="1102"/>
      <c r="BW111" s="1102"/>
      <c r="BX111" s="1102"/>
      <c r="BY111" s="1102"/>
      <c r="BZ111" s="1102"/>
      <c r="CA111" s="1102"/>
      <c r="CB111" s="1102"/>
      <c r="CC111" s="1102"/>
      <c r="CD111" s="1102"/>
      <c r="CE111" s="1102"/>
      <c r="CF111" s="1102"/>
      <c r="CG111" s="1102"/>
      <c r="CH111" s="1102"/>
      <c r="CI111" s="1102"/>
      <c r="CJ111" s="1102"/>
      <c r="CK111" s="1102"/>
      <c r="CL111" s="1102"/>
      <c r="CM111" s="1102"/>
      <c r="CN111" s="1102"/>
      <c r="CO111" s="1102"/>
      <c r="CP111" s="1102"/>
      <c r="CQ111" s="1102"/>
      <c r="CR111" s="1102"/>
      <c r="CS111" s="1102"/>
      <c r="CT111" s="1102"/>
      <c r="CU111" s="1103"/>
    </row>
    <row r="112" spans="1:99" ht="12.75">
      <c r="A112" s="1109" t="s">
        <v>872</v>
      </c>
      <c r="B112" s="1110"/>
      <c r="C112" s="1110"/>
      <c r="D112" s="1110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0"/>
      <c r="O112" s="1110"/>
      <c r="P112" s="1110"/>
      <c r="Q112" s="1110"/>
      <c r="R112" s="1110"/>
      <c r="S112" s="1110"/>
      <c r="T112" s="1110"/>
      <c r="U112" s="1110"/>
      <c r="V112" s="1110"/>
      <c r="W112" s="1110"/>
      <c r="X112" s="1110"/>
      <c r="Y112" s="1110"/>
      <c r="Z112" s="1110"/>
      <c r="AA112" s="1110"/>
      <c r="AB112" s="1110"/>
      <c r="AC112" s="1110"/>
      <c r="AD112" s="1110"/>
      <c r="AE112" s="1110"/>
      <c r="AF112" s="1110"/>
      <c r="AG112" s="1110"/>
      <c r="AH112" s="1111"/>
      <c r="AI112" s="999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1102"/>
      <c r="AW112" s="1102"/>
      <c r="AX112" s="1102"/>
      <c r="AY112" s="1102"/>
      <c r="AZ112" s="1102"/>
      <c r="BA112" s="1102"/>
      <c r="BB112" s="1102"/>
      <c r="BC112" s="1102"/>
      <c r="BD112" s="1102"/>
      <c r="BE112" s="1102"/>
      <c r="BF112" s="1102"/>
      <c r="BG112" s="1102"/>
      <c r="BH112" s="1102"/>
      <c r="BI112" s="1102"/>
      <c r="BJ112" s="1102"/>
      <c r="BK112" s="1102"/>
      <c r="BL112" s="1102"/>
      <c r="BM112" s="1102"/>
      <c r="BN112" s="1102"/>
      <c r="BO112" s="1102"/>
      <c r="BP112" s="1102"/>
      <c r="BQ112" s="1102"/>
      <c r="BR112" s="1102"/>
      <c r="BS112" s="1102"/>
      <c r="BT112" s="1102"/>
      <c r="BU112" s="1102"/>
      <c r="BV112" s="1102"/>
      <c r="BW112" s="1102"/>
      <c r="BX112" s="1102"/>
      <c r="BY112" s="1102"/>
      <c r="BZ112" s="1102"/>
      <c r="CA112" s="1102"/>
      <c r="CB112" s="1102"/>
      <c r="CC112" s="1102"/>
      <c r="CD112" s="1102"/>
      <c r="CE112" s="1102"/>
      <c r="CF112" s="1102"/>
      <c r="CG112" s="1102"/>
      <c r="CH112" s="1102"/>
      <c r="CI112" s="1102"/>
      <c r="CJ112" s="1102"/>
      <c r="CK112" s="1102"/>
      <c r="CL112" s="1102"/>
      <c r="CM112" s="1102"/>
      <c r="CN112" s="1102"/>
      <c r="CO112" s="1102"/>
      <c r="CP112" s="1102"/>
      <c r="CQ112" s="1102"/>
      <c r="CR112" s="1102"/>
      <c r="CS112" s="1102"/>
      <c r="CT112" s="1102"/>
      <c r="CU112" s="1103"/>
    </row>
    <row r="113" spans="1:99" ht="12.75">
      <c r="A113" s="1112" t="s">
        <v>873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13"/>
      <c r="N113" s="1113"/>
      <c r="O113" s="1113"/>
      <c r="P113" s="1113"/>
      <c r="Q113" s="1113"/>
      <c r="R113" s="1113"/>
      <c r="S113" s="1113"/>
      <c r="T113" s="1113"/>
      <c r="U113" s="1113"/>
      <c r="V113" s="1113"/>
      <c r="W113" s="1113"/>
      <c r="X113" s="1113"/>
      <c r="Y113" s="1113"/>
      <c r="Z113" s="1113"/>
      <c r="AA113" s="1113"/>
      <c r="AB113" s="1113"/>
      <c r="AC113" s="1113"/>
      <c r="AD113" s="1113"/>
      <c r="AE113" s="1113"/>
      <c r="AF113" s="1113"/>
      <c r="AG113" s="1113"/>
      <c r="AH113" s="1114"/>
      <c r="AI113" s="999"/>
      <c r="AJ113" s="534"/>
      <c r="AK113" s="534"/>
      <c r="AL113" s="534"/>
      <c r="AM113" s="534"/>
      <c r="AN113" s="534"/>
      <c r="AO113" s="534"/>
      <c r="AP113" s="534"/>
      <c r="AQ113" s="534" t="s">
        <v>878</v>
      </c>
      <c r="AR113" s="534"/>
      <c r="AS113" s="534"/>
      <c r="AT113" s="534"/>
      <c r="AU113" s="534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2"/>
      <c r="BR113" s="1102"/>
      <c r="BS113" s="1102"/>
      <c r="BT113" s="1102"/>
      <c r="BU113" s="1102"/>
      <c r="BV113" s="1102"/>
      <c r="BW113" s="1102"/>
      <c r="BX113" s="1102"/>
      <c r="BY113" s="1102"/>
      <c r="BZ113" s="1102"/>
      <c r="CA113" s="1102"/>
      <c r="CB113" s="1102"/>
      <c r="CC113" s="1102"/>
      <c r="CD113" s="1102"/>
      <c r="CE113" s="1102"/>
      <c r="CF113" s="1102"/>
      <c r="CG113" s="1102"/>
      <c r="CH113" s="1102"/>
      <c r="CI113" s="1102"/>
      <c r="CJ113" s="1102"/>
      <c r="CK113" s="1102"/>
      <c r="CL113" s="1102"/>
      <c r="CM113" s="1102"/>
      <c r="CN113" s="1102"/>
      <c r="CO113" s="1102"/>
      <c r="CP113" s="1102"/>
      <c r="CQ113" s="1102"/>
      <c r="CR113" s="1102"/>
      <c r="CS113" s="1102"/>
      <c r="CT113" s="1102"/>
      <c r="CU113" s="1103"/>
    </row>
    <row r="114" spans="1:99" ht="13.5">
      <c r="A114" s="1123" t="s">
        <v>879</v>
      </c>
      <c r="B114" s="1123"/>
      <c r="C114" s="1123"/>
      <c r="D114" s="1123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3"/>
      <c r="O114" s="1123"/>
      <c r="P114" s="1123"/>
      <c r="Q114" s="1123"/>
      <c r="R114" s="1123"/>
      <c r="S114" s="1123"/>
      <c r="T114" s="1123"/>
      <c r="U114" s="1123"/>
      <c r="V114" s="1123"/>
      <c r="W114" s="1123"/>
      <c r="X114" s="1123"/>
      <c r="Y114" s="1123"/>
      <c r="Z114" s="1123"/>
      <c r="AA114" s="1123"/>
      <c r="AB114" s="1123"/>
      <c r="AC114" s="1123"/>
      <c r="AD114" s="1123"/>
      <c r="AE114" s="1123"/>
      <c r="AF114" s="1123"/>
      <c r="AG114" s="1123"/>
      <c r="AH114" s="1124"/>
      <c r="AI114" s="999" t="s">
        <v>880</v>
      </c>
      <c r="AJ114" s="534"/>
      <c r="AK114" s="534"/>
      <c r="AL114" s="534"/>
      <c r="AM114" s="534"/>
      <c r="AN114" s="534"/>
      <c r="AO114" s="534"/>
      <c r="AP114" s="534"/>
      <c r="AQ114" s="534" t="s">
        <v>881</v>
      </c>
      <c r="AR114" s="534"/>
      <c r="AS114" s="534"/>
      <c r="AT114" s="534"/>
      <c r="AU114" s="534"/>
      <c r="AV114" s="1102"/>
      <c r="AW114" s="1102"/>
      <c r="AX114" s="1102"/>
      <c r="AY114" s="1102"/>
      <c r="AZ114" s="1102"/>
      <c r="BA114" s="1102"/>
      <c r="BB114" s="1102"/>
      <c r="BC114" s="1102"/>
      <c r="BD114" s="1102"/>
      <c r="BE114" s="1102"/>
      <c r="BF114" s="1102"/>
      <c r="BG114" s="1102"/>
      <c r="BH114" s="1102"/>
      <c r="BI114" s="1053" t="s">
        <v>491</v>
      </c>
      <c r="BJ114" s="1068"/>
      <c r="BK114" s="1068"/>
      <c r="BL114" s="1068"/>
      <c r="BM114" s="1068"/>
      <c r="BN114" s="1068"/>
      <c r="BO114" s="1068"/>
      <c r="BP114" s="1068"/>
      <c r="BQ114" s="1068"/>
      <c r="BR114" s="1068"/>
      <c r="BS114" s="1068"/>
      <c r="BT114" s="1068"/>
      <c r="BU114" s="1048"/>
      <c r="BV114" s="1102"/>
      <c r="BW114" s="1102"/>
      <c r="BX114" s="1102"/>
      <c r="BY114" s="1102"/>
      <c r="BZ114" s="1102"/>
      <c r="CA114" s="1102"/>
      <c r="CB114" s="1102"/>
      <c r="CC114" s="1102"/>
      <c r="CD114" s="1102"/>
      <c r="CE114" s="1102"/>
      <c r="CF114" s="1102"/>
      <c r="CG114" s="1102"/>
      <c r="CH114" s="1102"/>
      <c r="CI114" s="1102"/>
      <c r="CJ114" s="1102"/>
      <c r="CK114" s="1102"/>
      <c r="CL114" s="1102"/>
      <c r="CM114" s="1102"/>
      <c r="CN114" s="1102"/>
      <c r="CO114" s="1102"/>
      <c r="CP114" s="1102"/>
      <c r="CQ114" s="1102"/>
      <c r="CR114" s="1102"/>
      <c r="CS114" s="1102"/>
      <c r="CT114" s="1102"/>
      <c r="CU114" s="1103"/>
    </row>
    <row r="115" spans="1:99" ht="12.75">
      <c r="A115" s="1141" t="s">
        <v>829</v>
      </c>
      <c r="B115" s="1142"/>
      <c r="C115" s="1142"/>
      <c r="D115" s="1142"/>
      <c r="E115" s="1142"/>
      <c r="F115" s="1142"/>
      <c r="G115" s="1142"/>
      <c r="H115" s="1142"/>
      <c r="I115" s="1142"/>
      <c r="J115" s="1142"/>
      <c r="K115" s="1142"/>
      <c r="L115" s="1142"/>
      <c r="M115" s="1142"/>
      <c r="N115" s="1142"/>
      <c r="O115" s="1142"/>
      <c r="P115" s="1142"/>
      <c r="Q115" s="1142"/>
      <c r="R115" s="1142"/>
      <c r="S115" s="1142"/>
      <c r="T115" s="1142"/>
      <c r="U115" s="1142"/>
      <c r="V115" s="1142"/>
      <c r="W115" s="1142"/>
      <c r="X115" s="1142"/>
      <c r="Y115" s="1142"/>
      <c r="Z115" s="1142"/>
      <c r="AA115" s="1142"/>
      <c r="AB115" s="1142"/>
      <c r="AC115" s="1142"/>
      <c r="AD115" s="1142"/>
      <c r="AE115" s="1142"/>
      <c r="AF115" s="1142"/>
      <c r="AG115" s="1142"/>
      <c r="AH115" s="1143"/>
      <c r="AI115" s="1137"/>
      <c r="AJ115" s="1138"/>
      <c r="AK115" s="1138"/>
      <c r="AL115" s="1138"/>
      <c r="AM115" s="1138"/>
      <c r="AN115" s="1138"/>
      <c r="AO115" s="1138"/>
      <c r="AP115" s="1138"/>
      <c r="AQ115" s="1138"/>
      <c r="AR115" s="1138"/>
      <c r="AS115" s="1138"/>
      <c r="AT115" s="1138"/>
      <c r="AU115" s="1138"/>
      <c r="AV115" s="1139"/>
      <c r="AW115" s="1139"/>
      <c r="AX115" s="1139"/>
      <c r="AY115" s="1139"/>
      <c r="AZ115" s="1139"/>
      <c r="BA115" s="1139"/>
      <c r="BB115" s="1139"/>
      <c r="BC115" s="1139"/>
      <c r="BD115" s="1139"/>
      <c r="BE115" s="1139"/>
      <c r="BF115" s="1139"/>
      <c r="BG115" s="1139"/>
      <c r="BH115" s="1139"/>
      <c r="BI115" s="1139"/>
      <c r="BJ115" s="1139"/>
      <c r="BK115" s="1139"/>
      <c r="BL115" s="1139"/>
      <c r="BM115" s="1139"/>
      <c r="BN115" s="1139"/>
      <c r="BO115" s="1139"/>
      <c r="BP115" s="1139"/>
      <c r="BQ115" s="1139"/>
      <c r="BR115" s="1139"/>
      <c r="BS115" s="1139"/>
      <c r="BT115" s="1139"/>
      <c r="BU115" s="1139"/>
      <c r="BV115" s="1139"/>
      <c r="BW115" s="1139"/>
      <c r="BX115" s="1139"/>
      <c r="BY115" s="1139"/>
      <c r="BZ115" s="1139"/>
      <c r="CA115" s="1139"/>
      <c r="CB115" s="1139"/>
      <c r="CC115" s="1139"/>
      <c r="CD115" s="1139"/>
      <c r="CE115" s="1139"/>
      <c r="CF115" s="1139"/>
      <c r="CG115" s="1139"/>
      <c r="CH115" s="1139"/>
      <c r="CI115" s="1139"/>
      <c r="CJ115" s="1139"/>
      <c r="CK115" s="1139"/>
      <c r="CL115" s="1139"/>
      <c r="CM115" s="1139"/>
      <c r="CN115" s="1139"/>
      <c r="CO115" s="1139"/>
      <c r="CP115" s="1139"/>
      <c r="CQ115" s="1139"/>
      <c r="CR115" s="1139"/>
      <c r="CS115" s="1139"/>
      <c r="CT115" s="1139"/>
      <c r="CU115" s="1140"/>
    </row>
    <row r="116" spans="1:99" ht="12.75">
      <c r="A116" s="1117"/>
      <c r="B116" s="1118"/>
      <c r="C116" s="1118"/>
      <c r="D116" s="1118"/>
      <c r="E116" s="1118"/>
      <c r="F116" s="1118"/>
      <c r="G116" s="1118"/>
      <c r="H116" s="1118"/>
      <c r="I116" s="1118"/>
      <c r="J116" s="1118"/>
      <c r="K116" s="1118"/>
      <c r="L116" s="1118"/>
      <c r="M116" s="1118"/>
      <c r="N116" s="1118"/>
      <c r="O116" s="1118"/>
      <c r="P116" s="1118"/>
      <c r="Q116" s="1118"/>
      <c r="R116" s="1118"/>
      <c r="S116" s="1118"/>
      <c r="T116" s="1118"/>
      <c r="U116" s="1118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8"/>
      <c r="AG116" s="1118"/>
      <c r="AH116" s="1119"/>
      <c r="AI116" s="999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1102"/>
      <c r="AW116" s="1102"/>
      <c r="AX116" s="1102"/>
      <c r="AY116" s="1102"/>
      <c r="AZ116" s="1102"/>
      <c r="BA116" s="1102"/>
      <c r="BB116" s="1102"/>
      <c r="BC116" s="1102"/>
      <c r="BD116" s="1102"/>
      <c r="BE116" s="1102"/>
      <c r="BF116" s="1102"/>
      <c r="BG116" s="1102"/>
      <c r="BH116" s="1102"/>
      <c r="BI116" s="1102"/>
      <c r="BJ116" s="1102"/>
      <c r="BK116" s="1102"/>
      <c r="BL116" s="1102"/>
      <c r="BM116" s="1102"/>
      <c r="BN116" s="1102"/>
      <c r="BO116" s="1102"/>
      <c r="BP116" s="1102"/>
      <c r="BQ116" s="1102"/>
      <c r="BR116" s="1102"/>
      <c r="BS116" s="1102"/>
      <c r="BT116" s="1102"/>
      <c r="BU116" s="1102"/>
      <c r="BV116" s="1102"/>
      <c r="BW116" s="1102"/>
      <c r="BX116" s="1102"/>
      <c r="BY116" s="1102"/>
      <c r="BZ116" s="1102"/>
      <c r="CA116" s="1102"/>
      <c r="CB116" s="1102"/>
      <c r="CC116" s="1102"/>
      <c r="CD116" s="1102"/>
      <c r="CE116" s="1102"/>
      <c r="CF116" s="1102"/>
      <c r="CG116" s="1102"/>
      <c r="CH116" s="1102"/>
      <c r="CI116" s="1102"/>
      <c r="CJ116" s="1102"/>
      <c r="CK116" s="1102"/>
      <c r="CL116" s="1102"/>
      <c r="CM116" s="1102"/>
      <c r="CN116" s="1102"/>
      <c r="CO116" s="1102"/>
      <c r="CP116" s="1102"/>
      <c r="CQ116" s="1102"/>
      <c r="CR116" s="1102"/>
      <c r="CS116" s="1102"/>
      <c r="CT116" s="1102"/>
      <c r="CU116" s="1103"/>
    </row>
    <row r="117" spans="1:99" ht="12.75">
      <c r="A117" s="1112"/>
      <c r="B117" s="1113"/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113"/>
      <c r="X117" s="1113"/>
      <c r="Y117" s="1113"/>
      <c r="Z117" s="1113"/>
      <c r="AA117" s="1113"/>
      <c r="AB117" s="1113"/>
      <c r="AC117" s="1113"/>
      <c r="AD117" s="1113"/>
      <c r="AE117" s="1113"/>
      <c r="AF117" s="1113"/>
      <c r="AG117" s="1113"/>
      <c r="AH117" s="1114"/>
      <c r="AI117" s="999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  <c r="AV117" s="1102"/>
      <c r="AW117" s="1102"/>
      <c r="AX117" s="1102"/>
      <c r="AY117" s="1102"/>
      <c r="AZ117" s="1102"/>
      <c r="BA117" s="1102"/>
      <c r="BB117" s="1102"/>
      <c r="BC117" s="1102"/>
      <c r="BD117" s="1102"/>
      <c r="BE117" s="1102"/>
      <c r="BF117" s="1102"/>
      <c r="BG117" s="1102"/>
      <c r="BH117" s="1102"/>
      <c r="BI117" s="1102"/>
      <c r="BJ117" s="1102"/>
      <c r="BK117" s="1102"/>
      <c r="BL117" s="1102"/>
      <c r="BM117" s="1102"/>
      <c r="BN117" s="1102"/>
      <c r="BO117" s="1102"/>
      <c r="BP117" s="1102"/>
      <c r="BQ117" s="1102"/>
      <c r="BR117" s="1102"/>
      <c r="BS117" s="1102"/>
      <c r="BT117" s="1102"/>
      <c r="BU117" s="1102"/>
      <c r="BV117" s="1102"/>
      <c r="BW117" s="1102"/>
      <c r="BX117" s="1102"/>
      <c r="BY117" s="1102"/>
      <c r="BZ117" s="1102"/>
      <c r="CA117" s="1102"/>
      <c r="CB117" s="1102"/>
      <c r="CC117" s="1102"/>
      <c r="CD117" s="1102"/>
      <c r="CE117" s="1102"/>
      <c r="CF117" s="1102"/>
      <c r="CG117" s="1102"/>
      <c r="CH117" s="1102"/>
      <c r="CI117" s="1102"/>
      <c r="CJ117" s="1102"/>
      <c r="CK117" s="1102"/>
      <c r="CL117" s="1102"/>
      <c r="CM117" s="1102"/>
      <c r="CN117" s="1102"/>
      <c r="CO117" s="1102"/>
      <c r="CP117" s="1102"/>
      <c r="CQ117" s="1102"/>
      <c r="CR117" s="1102"/>
      <c r="CS117" s="1102"/>
      <c r="CT117" s="1102"/>
      <c r="CU117" s="1103"/>
    </row>
    <row r="118" spans="1:99" ht="13.5">
      <c r="A118" s="1123" t="s">
        <v>882</v>
      </c>
      <c r="B118" s="1123"/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4"/>
      <c r="AI118" s="999" t="s">
        <v>883</v>
      </c>
      <c r="AJ118" s="534"/>
      <c r="AK118" s="534"/>
      <c r="AL118" s="534"/>
      <c r="AM118" s="534"/>
      <c r="AN118" s="534"/>
      <c r="AO118" s="534"/>
      <c r="AP118" s="534"/>
      <c r="AQ118" s="534" t="s">
        <v>626</v>
      </c>
      <c r="AR118" s="534"/>
      <c r="AS118" s="534"/>
      <c r="AT118" s="534"/>
      <c r="AU118" s="534"/>
      <c r="AV118" s="1102"/>
      <c r="AW118" s="1102"/>
      <c r="AX118" s="1102"/>
      <c r="AY118" s="1102"/>
      <c r="AZ118" s="1102"/>
      <c r="BA118" s="1102"/>
      <c r="BB118" s="1102"/>
      <c r="BC118" s="1102"/>
      <c r="BD118" s="1102"/>
      <c r="BE118" s="1102"/>
      <c r="BF118" s="1102"/>
      <c r="BG118" s="1102"/>
      <c r="BH118" s="1102"/>
      <c r="BI118" s="1102"/>
      <c r="BJ118" s="1102"/>
      <c r="BK118" s="1102"/>
      <c r="BL118" s="1102"/>
      <c r="BM118" s="1102"/>
      <c r="BN118" s="1102"/>
      <c r="BO118" s="1102"/>
      <c r="BP118" s="1102"/>
      <c r="BQ118" s="1102"/>
      <c r="BR118" s="1102"/>
      <c r="BS118" s="1102"/>
      <c r="BT118" s="1102"/>
      <c r="BU118" s="1102"/>
      <c r="BV118" s="1102"/>
      <c r="BW118" s="1102"/>
      <c r="BX118" s="1102"/>
      <c r="BY118" s="1102"/>
      <c r="BZ118" s="1102"/>
      <c r="CA118" s="1102"/>
      <c r="CB118" s="1102"/>
      <c r="CC118" s="1102"/>
      <c r="CD118" s="1102"/>
      <c r="CE118" s="1102"/>
      <c r="CF118" s="1102"/>
      <c r="CG118" s="1102"/>
      <c r="CH118" s="1102"/>
      <c r="CI118" s="1102"/>
      <c r="CJ118" s="1102"/>
      <c r="CK118" s="1102"/>
      <c r="CL118" s="1102"/>
      <c r="CM118" s="1102"/>
      <c r="CN118" s="1102"/>
      <c r="CO118" s="1102"/>
      <c r="CP118" s="1102"/>
      <c r="CQ118" s="1102"/>
      <c r="CR118" s="1102"/>
      <c r="CS118" s="1102"/>
      <c r="CT118" s="1102"/>
      <c r="CU118" s="1103"/>
    </row>
    <row r="119" spans="1:99" ht="12.75">
      <c r="A119" s="1141" t="s">
        <v>829</v>
      </c>
      <c r="B119" s="1142"/>
      <c r="C119" s="1142"/>
      <c r="D119" s="1142"/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142"/>
      <c r="AH119" s="1143"/>
      <c r="AI119" s="1137"/>
      <c r="AJ119" s="1138"/>
      <c r="AK119" s="1138"/>
      <c r="AL119" s="1138"/>
      <c r="AM119" s="1138"/>
      <c r="AN119" s="1138"/>
      <c r="AO119" s="1138"/>
      <c r="AP119" s="1138"/>
      <c r="AQ119" s="1138"/>
      <c r="AR119" s="1138"/>
      <c r="AS119" s="1138"/>
      <c r="AT119" s="1138"/>
      <c r="AU119" s="1138"/>
      <c r="AV119" s="1139"/>
      <c r="AW119" s="1139"/>
      <c r="AX119" s="1139"/>
      <c r="AY119" s="1139"/>
      <c r="AZ119" s="1139"/>
      <c r="BA119" s="1139"/>
      <c r="BB119" s="1139"/>
      <c r="BC119" s="1139"/>
      <c r="BD119" s="1139"/>
      <c r="BE119" s="1139"/>
      <c r="BF119" s="1139"/>
      <c r="BG119" s="1139"/>
      <c r="BH119" s="1139"/>
      <c r="BI119" s="1139"/>
      <c r="BJ119" s="1139"/>
      <c r="BK119" s="1139"/>
      <c r="BL119" s="1139"/>
      <c r="BM119" s="1139"/>
      <c r="BN119" s="1139"/>
      <c r="BO119" s="1139"/>
      <c r="BP119" s="1139"/>
      <c r="BQ119" s="1139"/>
      <c r="BR119" s="1139"/>
      <c r="BS119" s="1139"/>
      <c r="BT119" s="1139"/>
      <c r="BU119" s="1139"/>
      <c r="BV119" s="1139"/>
      <c r="BW119" s="1139"/>
      <c r="BX119" s="1139"/>
      <c r="BY119" s="1139"/>
      <c r="BZ119" s="1139"/>
      <c r="CA119" s="1139"/>
      <c r="CB119" s="1139"/>
      <c r="CC119" s="1139"/>
      <c r="CD119" s="1139"/>
      <c r="CE119" s="1139"/>
      <c r="CF119" s="1139"/>
      <c r="CG119" s="1139"/>
      <c r="CH119" s="1139"/>
      <c r="CI119" s="1139"/>
      <c r="CJ119" s="1139"/>
      <c r="CK119" s="1139"/>
      <c r="CL119" s="1139"/>
      <c r="CM119" s="1139"/>
      <c r="CN119" s="1139"/>
      <c r="CO119" s="1139"/>
      <c r="CP119" s="1139"/>
      <c r="CQ119" s="1139"/>
      <c r="CR119" s="1139"/>
      <c r="CS119" s="1139"/>
      <c r="CT119" s="1139"/>
      <c r="CU119" s="1140"/>
    </row>
    <row r="120" spans="1:99" ht="12.75">
      <c r="A120" s="1117"/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  <c r="L120" s="1118"/>
      <c r="M120" s="1118"/>
      <c r="N120" s="1118"/>
      <c r="O120" s="1118"/>
      <c r="P120" s="1118"/>
      <c r="Q120" s="1118"/>
      <c r="R120" s="1118"/>
      <c r="S120" s="1118"/>
      <c r="T120" s="1118"/>
      <c r="U120" s="1118"/>
      <c r="V120" s="1118"/>
      <c r="W120" s="1118"/>
      <c r="X120" s="1118"/>
      <c r="Y120" s="1118"/>
      <c r="Z120" s="1118"/>
      <c r="AA120" s="1118"/>
      <c r="AB120" s="1118"/>
      <c r="AC120" s="1118"/>
      <c r="AD120" s="1118"/>
      <c r="AE120" s="1118"/>
      <c r="AF120" s="1118"/>
      <c r="AG120" s="1118"/>
      <c r="AH120" s="1119"/>
      <c r="AI120" s="999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1102"/>
      <c r="AW120" s="1102"/>
      <c r="AX120" s="1102"/>
      <c r="AY120" s="1102"/>
      <c r="AZ120" s="1102"/>
      <c r="BA120" s="1102"/>
      <c r="BB120" s="1102"/>
      <c r="BC120" s="1102"/>
      <c r="BD120" s="1102"/>
      <c r="BE120" s="1102"/>
      <c r="BF120" s="1102"/>
      <c r="BG120" s="1102"/>
      <c r="BH120" s="1102"/>
      <c r="BI120" s="1102"/>
      <c r="BJ120" s="1102"/>
      <c r="BK120" s="1102"/>
      <c r="BL120" s="1102"/>
      <c r="BM120" s="1102"/>
      <c r="BN120" s="1102"/>
      <c r="BO120" s="1102"/>
      <c r="BP120" s="1102"/>
      <c r="BQ120" s="1102"/>
      <c r="BR120" s="1102"/>
      <c r="BS120" s="1102"/>
      <c r="BT120" s="1102"/>
      <c r="BU120" s="1102"/>
      <c r="BV120" s="1102"/>
      <c r="BW120" s="1102"/>
      <c r="BX120" s="1102"/>
      <c r="BY120" s="1102"/>
      <c r="BZ120" s="1102"/>
      <c r="CA120" s="1102"/>
      <c r="CB120" s="1102"/>
      <c r="CC120" s="1102"/>
      <c r="CD120" s="1102"/>
      <c r="CE120" s="1102"/>
      <c r="CF120" s="1102"/>
      <c r="CG120" s="1102"/>
      <c r="CH120" s="1102"/>
      <c r="CI120" s="1102"/>
      <c r="CJ120" s="1102"/>
      <c r="CK120" s="1102"/>
      <c r="CL120" s="1102"/>
      <c r="CM120" s="1102"/>
      <c r="CN120" s="1102"/>
      <c r="CO120" s="1102"/>
      <c r="CP120" s="1102"/>
      <c r="CQ120" s="1102"/>
      <c r="CR120" s="1102"/>
      <c r="CS120" s="1102"/>
      <c r="CT120" s="1102"/>
      <c r="CU120" s="1103"/>
    </row>
    <row r="121" spans="1:99" ht="13.5">
      <c r="A121" s="1135" t="s">
        <v>884</v>
      </c>
      <c r="B121" s="1135"/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5"/>
      <c r="M121" s="1135"/>
      <c r="N121" s="1135"/>
      <c r="O121" s="1135"/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5"/>
      <c r="AG121" s="1135"/>
      <c r="AH121" s="1136"/>
      <c r="AI121" s="1137" t="s">
        <v>887</v>
      </c>
      <c r="AJ121" s="1138"/>
      <c r="AK121" s="1138"/>
      <c r="AL121" s="1138"/>
      <c r="AM121" s="1138"/>
      <c r="AN121" s="1138"/>
      <c r="AO121" s="1138"/>
      <c r="AP121" s="1138"/>
      <c r="AQ121" s="1138" t="s">
        <v>888</v>
      </c>
      <c r="AR121" s="1138"/>
      <c r="AS121" s="1138"/>
      <c r="AT121" s="1138"/>
      <c r="AU121" s="1138"/>
      <c r="AV121" s="1139"/>
      <c r="AW121" s="1139"/>
      <c r="AX121" s="1139"/>
      <c r="AY121" s="1139"/>
      <c r="AZ121" s="1139"/>
      <c r="BA121" s="1139"/>
      <c r="BB121" s="1139"/>
      <c r="BC121" s="1139"/>
      <c r="BD121" s="1139"/>
      <c r="BE121" s="1139"/>
      <c r="BF121" s="1139"/>
      <c r="BG121" s="1139"/>
      <c r="BH121" s="1139"/>
      <c r="BI121" s="1047" t="s">
        <v>491</v>
      </c>
      <c r="BJ121" s="1064"/>
      <c r="BK121" s="1064"/>
      <c r="BL121" s="1064"/>
      <c r="BM121" s="1064"/>
      <c r="BN121" s="1064"/>
      <c r="BO121" s="1064"/>
      <c r="BP121" s="1064"/>
      <c r="BQ121" s="1064"/>
      <c r="BR121" s="1064"/>
      <c r="BS121" s="1064"/>
      <c r="BT121" s="1064"/>
      <c r="BU121" s="1051"/>
      <c r="BV121" s="1139"/>
      <c r="BW121" s="1139"/>
      <c r="BX121" s="1139"/>
      <c r="BY121" s="1139"/>
      <c r="BZ121" s="1139"/>
      <c r="CA121" s="1139"/>
      <c r="CB121" s="1139"/>
      <c r="CC121" s="1139"/>
      <c r="CD121" s="1139"/>
      <c r="CE121" s="1139"/>
      <c r="CF121" s="1139"/>
      <c r="CG121" s="1139"/>
      <c r="CH121" s="1139"/>
      <c r="CI121" s="1139"/>
      <c r="CJ121" s="1139"/>
      <c r="CK121" s="1139"/>
      <c r="CL121" s="1139"/>
      <c r="CM121" s="1139"/>
      <c r="CN121" s="1139"/>
      <c r="CO121" s="1139"/>
      <c r="CP121" s="1139"/>
      <c r="CQ121" s="1139"/>
      <c r="CR121" s="1139"/>
      <c r="CS121" s="1139"/>
      <c r="CT121" s="1139"/>
      <c r="CU121" s="1140"/>
    </row>
    <row r="122" spans="1:99" ht="13.5">
      <c r="A122" s="1132" t="s">
        <v>885</v>
      </c>
      <c r="B122" s="1132"/>
      <c r="C122" s="1132"/>
      <c r="D122" s="1132"/>
      <c r="E122" s="1132"/>
      <c r="F122" s="1132"/>
      <c r="G122" s="1132"/>
      <c r="H122" s="1132"/>
      <c r="I122" s="1132"/>
      <c r="J122" s="1132"/>
      <c r="K122" s="1132"/>
      <c r="L122" s="1132"/>
      <c r="M122" s="1132"/>
      <c r="N122" s="1132"/>
      <c r="O122" s="1132"/>
      <c r="P122" s="1132"/>
      <c r="Q122" s="1132"/>
      <c r="R122" s="1132"/>
      <c r="S122" s="1132"/>
      <c r="T122" s="1132"/>
      <c r="U122" s="1132"/>
      <c r="V122" s="1132"/>
      <c r="W122" s="1132"/>
      <c r="X122" s="1132"/>
      <c r="Y122" s="1132"/>
      <c r="Z122" s="1132"/>
      <c r="AA122" s="1132"/>
      <c r="AB122" s="1132"/>
      <c r="AC122" s="1132"/>
      <c r="AD122" s="1132"/>
      <c r="AE122" s="1132"/>
      <c r="AF122" s="1132"/>
      <c r="AG122" s="1132"/>
      <c r="AH122" s="1133"/>
      <c r="AI122" s="999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1102"/>
      <c r="AW122" s="1102"/>
      <c r="AX122" s="1102"/>
      <c r="AY122" s="1102"/>
      <c r="AZ122" s="1102"/>
      <c r="BA122" s="1102"/>
      <c r="BB122" s="1102"/>
      <c r="BC122" s="1102"/>
      <c r="BD122" s="1102"/>
      <c r="BE122" s="1102"/>
      <c r="BF122" s="1102"/>
      <c r="BG122" s="1102"/>
      <c r="BH122" s="1102"/>
      <c r="BI122" s="1050"/>
      <c r="BJ122" s="1007"/>
      <c r="BK122" s="1007"/>
      <c r="BL122" s="1007"/>
      <c r="BM122" s="1007"/>
      <c r="BN122" s="1007"/>
      <c r="BO122" s="1007"/>
      <c r="BP122" s="1007"/>
      <c r="BQ122" s="1007"/>
      <c r="BR122" s="1007"/>
      <c r="BS122" s="1007"/>
      <c r="BT122" s="1007"/>
      <c r="BU122" s="1052"/>
      <c r="BV122" s="1102"/>
      <c r="BW122" s="1102"/>
      <c r="BX122" s="1102"/>
      <c r="BY122" s="1102"/>
      <c r="BZ122" s="1102"/>
      <c r="CA122" s="1102"/>
      <c r="CB122" s="1102"/>
      <c r="CC122" s="1102"/>
      <c r="CD122" s="1102"/>
      <c r="CE122" s="1102"/>
      <c r="CF122" s="1102"/>
      <c r="CG122" s="1102"/>
      <c r="CH122" s="1102"/>
      <c r="CI122" s="1102"/>
      <c r="CJ122" s="1102"/>
      <c r="CK122" s="1102"/>
      <c r="CL122" s="1102"/>
      <c r="CM122" s="1102"/>
      <c r="CN122" s="1102"/>
      <c r="CO122" s="1102"/>
      <c r="CP122" s="1102"/>
      <c r="CQ122" s="1102"/>
      <c r="CR122" s="1102"/>
      <c r="CS122" s="1102"/>
      <c r="CT122" s="1102"/>
      <c r="CU122" s="1103"/>
    </row>
    <row r="123" spans="1:99" ht="12.75">
      <c r="A123" s="1120" t="s">
        <v>394</v>
      </c>
      <c r="B123" s="1121"/>
      <c r="C123" s="1121"/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2"/>
      <c r="AI123" s="999"/>
      <c r="AJ123" s="534"/>
      <c r="AK123" s="534"/>
      <c r="AL123" s="534"/>
      <c r="AM123" s="534"/>
      <c r="AN123" s="534"/>
      <c r="AO123" s="534"/>
      <c r="AP123" s="534"/>
      <c r="AQ123" s="534" t="s">
        <v>889</v>
      </c>
      <c r="AR123" s="534"/>
      <c r="AS123" s="534"/>
      <c r="AT123" s="534"/>
      <c r="AU123" s="534"/>
      <c r="AV123" s="1102"/>
      <c r="AW123" s="1102"/>
      <c r="AX123" s="1102"/>
      <c r="AY123" s="1102"/>
      <c r="AZ123" s="1102"/>
      <c r="BA123" s="1102"/>
      <c r="BB123" s="1102"/>
      <c r="BC123" s="1102"/>
      <c r="BD123" s="1102"/>
      <c r="BE123" s="1102"/>
      <c r="BF123" s="1102"/>
      <c r="BG123" s="1102"/>
      <c r="BH123" s="1102"/>
      <c r="BI123" s="1102"/>
      <c r="BJ123" s="1102"/>
      <c r="BK123" s="1102"/>
      <c r="BL123" s="1102"/>
      <c r="BM123" s="1102"/>
      <c r="BN123" s="1102"/>
      <c r="BO123" s="1102"/>
      <c r="BP123" s="1102"/>
      <c r="BQ123" s="1102"/>
      <c r="BR123" s="1102"/>
      <c r="BS123" s="1102"/>
      <c r="BT123" s="1102"/>
      <c r="BU123" s="1102"/>
      <c r="BV123" s="1102"/>
      <c r="BW123" s="1102"/>
      <c r="BX123" s="1102"/>
      <c r="BY123" s="1102"/>
      <c r="BZ123" s="1102"/>
      <c r="CA123" s="1102"/>
      <c r="CB123" s="1102"/>
      <c r="CC123" s="1102"/>
      <c r="CD123" s="1102"/>
      <c r="CE123" s="1102"/>
      <c r="CF123" s="1102"/>
      <c r="CG123" s="1102"/>
      <c r="CH123" s="1102"/>
      <c r="CI123" s="1102"/>
      <c r="CJ123" s="1102"/>
      <c r="CK123" s="1102"/>
      <c r="CL123" s="1102"/>
      <c r="CM123" s="1102"/>
      <c r="CN123" s="1102"/>
      <c r="CO123" s="1102"/>
      <c r="CP123" s="1102"/>
      <c r="CQ123" s="1102"/>
      <c r="CR123" s="1102"/>
      <c r="CS123" s="1102"/>
      <c r="CT123" s="1102"/>
      <c r="CU123" s="1103"/>
    </row>
    <row r="124" spans="1:99" ht="12.75">
      <c r="A124" s="1117" t="s">
        <v>886</v>
      </c>
      <c r="B124" s="1118"/>
      <c r="C124" s="1118"/>
      <c r="D124" s="1118"/>
      <c r="E124" s="1118"/>
      <c r="F124" s="1118"/>
      <c r="G124" s="1118"/>
      <c r="H124" s="1118"/>
      <c r="I124" s="1118"/>
      <c r="J124" s="1118"/>
      <c r="K124" s="1118"/>
      <c r="L124" s="1118"/>
      <c r="M124" s="1118"/>
      <c r="N124" s="1118"/>
      <c r="O124" s="1118"/>
      <c r="P124" s="1118"/>
      <c r="Q124" s="1118"/>
      <c r="R124" s="1118"/>
      <c r="S124" s="1118"/>
      <c r="T124" s="1118"/>
      <c r="U124" s="1118"/>
      <c r="V124" s="1118"/>
      <c r="W124" s="1118"/>
      <c r="X124" s="1118"/>
      <c r="Y124" s="1118"/>
      <c r="Z124" s="1118"/>
      <c r="AA124" s="1118"/>
      <c r="AB124" s="1118"/>
      <c r="AC124" s="1118"/>
      <c r="AD124" s="1118"/>
      <c r="AE124" s="1118"/>
      <c r="AF124" s="1118"/>
      <c r="AG124" s="1118"/>
      <c r="AH124" s="1119"/>
      <c r="AI124" s="999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1102"/>
      <c r="AW124" s="1102"/>
      <c r="AX124" s="1102"/>
      <c r="AY124" s="1102"/>
      <c r="AZ124" s="1102"/>
      <c r="BA124" s="1102"/>
      <c r="BB124" s="1102"/>
      <c r="BC124" s="1102"/>
      <c r="BD124" s="1102"/>
      <c r="BE124" s="1102"/>
      <c r="BF124" s="1102"/>
      <c r="BG124" s="1102"/>
      <c r="BH124" s="1102"/>
      <c r="BI124" s="1102"/>
      <c r="BJ124" s="1102"/>
      <c r="BK124" s="1102"/>
      <c r="BL124" s="1102"/>
      <c r="BM124" s="1102"/>
      <c r="BN124" s="1102"/>
      <c r="BO124" s="1102"/>
      <c r="BP124" s="1102"/>
      <c r="BQ124" s="1102"/>
      <c r="BR124" s="1102"/>
      <c r="BS124" s="1102"/>
      <c r="BT124" s="1102"/>
      <c r="BU124" s="1102"/>
      <c r="BV124" s="1102"/>
      <c r="BW124" s="1102"/>
      <c r="BX124" s="1102"/>
      <c r="BY124" s="1102"/>
      <c r="BZ124" s="1102"/>
      <c r="CA124" s="1102"/>
      <c r="CB124" s="1102"/>
      <c r="CC124" s="1102"/>
      <c r="CD124" s="1102"/>
      <c r="CE124" s="1102"/>
      <c r="CF124" s="1102"/>
      <c r="CG124" s="1102"/>
      <c r="CH124" s="1102"/>
      <c r="CI124" s="1102"/>
      <c r="CJ124" s="1102"/>
      <c r="CK124" s="1102"/>
      <c r="CL124" s="1102"/>
      <c r="CM124" s="1102"/>
      <c r="CN124" s="1102"/>
      <c r="CO124" s="1102"/>
      <c r="CP124" s="1102"/>
      <c r="CQ124" s="1102"/>
      <c r="CR124" s="1102"/>
      <c r="CS124" s="1102"/>
      <c r="CT124" s="1102"/>
      <c r="CU124" s="1103"/>
    </row>
    <row r="125" spans="1:99" ht="12.75">
      <c r="A125" s="1104" t="s">
        <v>829</v>
      </c>
      <c r="B125" s="1105"/>
      <c r="C125" s="1105"/>
      <c r="D125" s="1105"/>
      <c r="E125" s="1105"/>
      <c r="F125" s="1105"/>
      <c r="G125" s="1105"/>
      <c r="H125" s="1105"/>
      <c r="I125" s="1105"/>
      <c r="J125" s="1105"/>
      <c r="K125" s="1105"/>
      <c r="L125" s="1105"/>
      <c r="M125" s="1105"/>
      <c r="N125" s="1105"/>
      <c r="O125" s="1105"/>
      <c r="P125" s="1105"/>
      <c r="Q125" s="1105"/>
      <c r="R125" s="1105"/>
      <c r="S125" s="1105"/>
      <c r="T125" s="1105"/>
      <c r="U125" s="1105"/>
      <c r="V125" s="1105"/>
      <c r="W125" s="1105"/>
      <c r="X125" s="1105"/>
      <c r="Y125" s="1105"/>
      <c r="Z125" s="1105"/>
      <c r="AA125" s="1105"/>
      <c r="AB125" s="1105"/>
      <c r="AC125" s="1105"/>
      <c r="AD125" s="1105"/>
      <c r="AE125" s="1105"/>
      <c r="AF125" s="1105"/>
      <c r="AG125" s="1105"/>
      <c r="AH125" s="1106"/>
      <c r="AI125" s="999"/>
      <c r="AJ125" s="534"/>
      <c r="AK125" s="534"/>
      <c r="AL125" s="534"/>
      <c r="AM125" s="534"/>
      <c r="AN125" s="534"/>
      <c r="AO125" s="534"/>
      <c r="AP125" s="534"/>
      <c r="AQ125" s="534" t="s">
        <v>890</v>
      </c>
      <c r="AR125" s="534"/>
      <c r="AS125" s="534"/>
      <c r="AT125" s="534"/>
      <c r="AU125" s="534"/>
      <c r="AV125" s="1102"/>
      <c r="AW125" s="1102"/>
      <c r="AX125" s="1102"/>
      <c r="AY125" s="1102"/>
      <c r="AZ125" s="1102"/>
      <c r="BA125" s="1102"/>
      <c r="BB125" s="1102"/>
      <c r="BC125" s="1102"/>
      <c r="BD125" s="1102"/>
      <c r="BE125" s="1102"/>
      <c r="BF125" s="1102"/>
      <c r="BG125" s="1102"/>
      <c r="BH125" s="1102"/>
      <c r="BI125" s="1102"/>
      <c r="BJ125" s="1102"/>
      <c r="BK125" s="1102"/>
      <c r="BL125" s="1102"/>
      <c r="BM125" s="1102"/>
      <c r="BN125" s="1102"/>
      <c r="BO125" s="1102"/>
      <c r="BP125" s="1102"/>
      <c r="BQ125" s="1102"/>
      <c r="BR125" s="1102"/>
      <c r="BS125" s="1102"/>
      <c r="BT125" s="1102"/>
      <c r="BU125" s="1102"/>
      <c r="BV125" s="1102"/>
      <c r="BW125" s="1102"/>
      <c r="BX125" s="1102"/>
      <c r="BY125" s="1102"/>
      <c r="BZ125" s="1102"/>
      <c r="CA125" s="1102"/>
      <c r="CB125" s="1102"/>
      <c r="CC125" s="1102"/>
      <c r="CD125" s="1102"/>
      <c r="CE125" s="1102"/>
      <c r="CF125" s="1102"/>
      <c r="CG125" s="1102"/>
      <c r="CH125" s="1102"/>
      <c r="CI125" s="1102"/>
      <c r="CJ125" s="1102"/>
      <c r="CK125" s="1102"/>
      <c r="CL125" s="1102"/>
      <c r="CM125" s="1102"/>
      <c r="CN125" s="1102"/>
      <c r="CO125" s="1102"/>
      <c r="CP125" s="1102"/>
      <c r="CQ125" s="1102"/>
      <c r="CR125" s="1102"/>
      <c r="CS125" s="1102"/>
      <c r="CT125" s="1102"/>
      <c r="CU125" s="1103"/>
    </row>
    <row r="126" spans="1:99" ht="12.75">
      <c r="A126" s="1109" t="s">
        <v>831</v>
      </c>
      <c r="B126" s="1110"/>
      <c r="C126" s="1110"/>
      <c r="D126" s="1110"/>
      <c r="E126" s="1110"/>
      <c r="F126" s="1110"/>
      <c r="G126" s="1110"/>
      <c r="H126" s="1110"/>
      <c r="I126" s="1110"/>
      <c r="J126" s="1110"/>
      <c r="K126" s="1110"/>
      <c r="L126" s="1110"/>
      <c r="M126" s="1110"/>
      <c r="N126" s="1110"/>
      <c r="O126" s="1110"/>
      <c r="P126" s="1110"/>
      <c r="Q126" s="1110"/>
      <c r="R126" s="1110"/>
      <c r="S126" s="1110"/>
      <c r="T126" s="1110"/>
      <c r="U126" s="1110"/>
      <c r="V126" s="1110"/>
      <c r="W126" s="1110"/>
      <c r="X126" s="1110"/>
      <c r="Y126" s="1110"/>
      <c r="Z126" s="1110"/>
      <c r="AA126" s="1110"/>
      <c r="AB126" s="1110"/>
      <c r="AC126" s="1110"/>
      <c r="AD126" s="1110"/>
      <c r="AE126" s="1110"/>
      <c r="AF126" s="1110"/>
      <c r="AG126" s="1110"/>
      <c r="AH126" s="1111"/>
      <c r="AI126" s="999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1102"/>
      <c r="AW126" s="1102"/>
      <c r="AX126" s="1102"/>
      <c r="AY126" s="1102"/>
      <c r="AZ126" s="1102"/>
      <c r="BA126" s="1102"/>
      <c r="BB126" s="1102"/>
      <c r="BC126" s="1102"/>
      <c r="BD126" s="1102"/>
      <c r="BE126" s="1102"/>
      <c r="BF126" s="1102"/>
      <c r="BG126" s="1102"/>
      <c r="BH126" s="1102"/>
      <c r="BI126" s="1102"/>
      <c r="BJ126" s="1102"/>
      <c r="BK126" s="1102"/>
      <c r="BL126" s="1102"/>
      <c r="BM126" s="1102"/>
      <c r="BN126" s="1102"/>
      <c r="BO126" s="1102"/>
      <c r="BP126" s="1102"/>
      <c r="BQ126" s="1102"/>
      <c r="BR126" s="1102"/>
      <c r="BS126" s="1102"/>
      <c r="BT126" s="1102"/>
      <c r="BU126" s="1102"/>
      <c r="BV126" s="1102"/>
      <c r="BW126" s="1102"/>
      <c r="BX126" s="1102"/>
      <c r="BY126" s="1102"/>
      <c r="BZ126" s="1102"/>
      <c r="CA126" s="1102"/>
      <c r="CB126" s="1102"/>
      <c r="CC126" s="1102"/>
      <c r="CD126" s="1102"/>
      <c r="CE126" s="1102"/>
      <c r="CF126" s="1102"/>
      <c r="CG126" s="1102"/>
      <c r="CH126" s="1102"/>
      <c r="CI126" s="1102"/>
      <c r="CJ126" s="1102"/>
      <c r="CK126" s="1102"/>
      <c r="CL126" s="1102"/>
      <c r="CM126" s="1102"/>
      <c r="CN126" s="1102"/>
      <c r="CO126" s="1102"/>
      <c r="CP126" s="1102"/>
      <c r="CQ126" s="1102"/>
      <c r="CR126" s="1102"/>
      <c r="CS126" s="1102"/>
      <c r="CT126" s="1102"/>
      <c r="CU126" s="1103"/>
    </row>
    <row r="127" spans="1:99" ht="12.75">
      <c r="A127" s="1112" t="s">
        <v>892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4"/>
      <c r="AI127" s="999"/>
      <c r="AJ127" s="534"/>
      <c r="AK127" s="534"/>
      <c r="AL127" s="534"/>
      <c r="AM127" s="534"/>
      <c r="AN127" s="534"/>
      <c r="AO127" s="534"/>
      <c r="AP127" s="534"/>
      <c r="AQ127" s="534" t="s">
        <v>891</v>
      </c>
      <c r="AR127" s="534"/>
      <c r="AS127" s="534"/>
      <c r="AT127" s="534"/>
      <c r="AU127" s="534"/>
      <c r="AV127" s="1102"/>
      <c r="AW127" s="1102"/>
      <c r="AX127" s="1102"/>
      <c r="AY127" s="1102"/>
      <c r="AZ127" s="1102"/>
      <c r="BA127" s="1102"/>
      <c r="BB127" s="1102"/>
      <c r="BC127" s="1102"/>
      <c r="BD127" s="1102"/>
      <c r="BE127" s="1102"/>
      <c r="BF127" s="1102"/>
      <c r="BG127" s="1102"/>
      <c r="BH127" s="1102"/>
      <c r="BI127" s="1102"/>
      <c r="BJ127" s="1102"/>
      <c r="BK127" s="1102"/>
      <c r="BL127" s="1102"/>
      <c r="BM127" s="1102"/>
      <c r="BN127" s="1102"/>
      <c r="BO127" s="1102"/>
      <c r="BP127" s="1102"/>
      <c r="BQ127" s="1102"/>
      <c r="BR127" s="1102"/>
      <c r="BS127" s="1102"/>
      <c r="BT127" s="1102"/>
      <c r="BU127" s="1102"/>
      <c r="BV127" s="1102"/>
      <c r="BW127" s="1102"/>
      <c r="BX127" s="1102"/>
      <c r="BY127" s="1102"/>
      <c r="BZ127" s="1102"/>
      <c r="CA127" s="1102"/>
      <c r="CB127" s="1102"/>
      <c r="CC127" s="1102"/>
      <c r="CD127" s="1102"/>
      <c r="CE127" s="1102"/>
      <c r="CF127" s="1102"/>
      <c r="CG127" s="1102"/>
      <c r="CH127" s="1102"/>
      <c r="CI127" s="1102"/>
      <c r="CJ127" s="1102"/>
      <c r="CK127" s="1102"/>
      <c r="CL127" s="1102"/>
      <c r="CM127" s="1102"/>
      <c r="CN127" s="1102"/>
      <c r="CO127" s="1102"/>
      <c r="CP127" s="1102"/>
      <c r="CQ127" s="1102"/>
      <c r="CR127" s="1102"/>
      <c r="CS127" s="1102"/>
      <c r="CT127" s="1102"/>
      <c r="CU127" s="1103"/>
    </row>
    <row r="128" spans="1:99" ht="12.75">
      <c r="A128" s="1104" t="s">
        <v>829</v>
      </c>
      <c r="B128" s="1105"/>
      <c r="C128" s="1105"/>
      <c r="D128" s="1105"/>
      <c r="E128" s="1105"/>
      <c r="F128" s="1105"/>
      <c r="G128" s="1105"/>
      <c r="H128" s="1105"/>
      <c r="I128" s="1105"/>
      <c r="J128" s="1105"/>
      <c r="K128" s="1105"/>
      <c r="L128" s="1105"/>
      <c r="M128" s="1105"/>
      <c r="N128" s="1105"/>
      <c r="O128" s="1105"/>
      <c r="P128" s="1105"/>
      <c r="Q128" s="1105"/>
      <c r="R128" s="1105"/>
      <c r="S128" s="1105"/>
      <c r="T128" s="1105"/>
      <c r="U128" s="1105"/>
      <c r="V128" s="1105"/>
      <c r="W128" s="1105"/>
      <c r="X128" s="1105"/>
      <c r="Y128" s="1105"/>
      <c r="Z128" s="1105"/>
      <c r="AA128" s="1105"/>
      <c r="AB128" s="1105"/>
      <c r="AC128" s="1105"/>
      <c r="AD128" s="1105"/>
      <c r="AE128" s="1105"/>
      <c r="AF128" s="1105"/>
      <c r="AG128" s="1105"/>
      <c r="AH128" s="1106"/>
      <c r="AI128" s="999"/>
      <c r="AJ128" s="534"/>
      <c r="AK128" s="534"/>
      <c r="AL128" s="534"/>
      <c r="AM128" s="534"/>
      <c r="AN128" s="534"/>
      <c r="AO128" s="534"/>
      <c r="AP128" s="534"/>
      <c r="AQ128" s="534" t="s">
        <v>893</v>
      </c>
      <c r="AR128" s="534"/>
      <c r="AS128" s="534"/>
      <c r="AT128" s="534"/>
      <c r="AU128" s="534"/>
      <c r="AV128" s="1102"/>
      <c r="AW128" s="1102"/>
      <c r="AX128" s="1102"/>
      <c r="AY128" s="1102"/>
      <c r="AZ128" s="1102"/>
      <c r="BA128" s="1102"/>
      <c r="BB128" s="1102"/>
      <c r="BC128" s="1102"/>
      <c r="BD128" s="1102"/>
      <c r="BE128" s="1102"/>
      <c r="BF128" s="1102"/>
      <c r="BG128" s="1102"/>
      <c r="BH128" s="1102"/>
      <c r="BI128" s="1102"/>
      <c r="BJ128" s="1102"/>
      <c r="BK128" s="1102"/>
      <c r="BL128" s="1102"/>
      <c r="BM128" s="1102"/>
      <c r="BN128" s="1102"/>
      <c r="BO128" s="1102"/>
      <c r="BP128" s="1102"/>
      <c r="BQ128" s="1102"/>
      <c r="BR128" s="1102"/>
      <c r="BS128" s="1102"/>
      <c r="BT128" s="1102"/>
      <c r="BU128" s="1102"/>
      <c r="BV128" s="1102"/>
      <c r="BW128" s="1102"/>
      <c r="BX128" s="1102"/>
      <c r="BY128" s="1102"/>
      <c r="BZ128" s="1102"/>
      <c r="CA128" s="1102"/>
      <c r="CB128" s="1102"/>
      <c r="CC128" s="1102"/>
      <c r="CD128" s="1102"/>
      <c r="CE128" s="1102"/>
      <c r="CF128" s="1102"/>
      <c r="CG128" s="1102"/>
      <c r="CH128" s="1102"/>
      <c r="CI128" s="1102"/>
      <c r="CJ128" s="1102"/>
      <c r="CK128" s="1102"/>
      <c r="CL128" s="1102"/>
      <c r="CM128" s="1102"/>
      <c r="CN128" s="1102"/>
      <c r="CO128" s="1102"/>
      <c r="CP128" s="1102"/>
      <c r="CQ128" s="1102"/>
      <c r="CR128" s="1102"/>
      <c r="CS128" s="1102"/>
      <c r="CT128" s="1102"/>
      <c r="CU128" s="1103"/>
    </row>
    <row r="129" spans="1:99" ht="12.75">
      <c r="A129" s="1109" t="s">
        <v>894</v>
      </c>
      <c r="B129" s="1110"/>
      <c r="C129" s="1110"/>
      <c r="D129" s="1110"/>
      <c r="E129" s="1110"/>
      <c r="F129" s="1110"/>
      <c r="G129" s="1110"/>
      <c r="H129" s="1110"/>
      <c r="I129" s="1110"/>
      <c r="J129" s="1110"/>
      <c r="K129" s="1110"/>
      <c r="L129" s="1110"/>
      <c r="M129" s="1110"/>
      <c r="N129" s="1110"/>
      <c r="O129" s="1110"/>
      <c r="P129" s="1110"/>
      <c r="Q129" s="1110"/>
      <c r="R129" s="1110"/>
      <c r="S129" s="1110"/>
      <c r="T129" s="1110"/>
      <c r="U129" s="1110"/>
      <c r="V129" s="1110"/>
      <c r="W129" s="1110"/>
      <c r="X129" s="1110"/>
      <c r="Y129" s="1110"/>
      <c r="Z129" s="1110"/>
      <c r="AA129" s="1110"/>
      <c r="AB129" s="1110"/>
      <c r="AC129" s="1110"/>
      <c r="AD129" s="1110"/>
      <c r="AE129" s="1110"/>
      <c r="AF129" s="1110"/>
      <c r="AG129" s="1110"/>
      <c r="AH129" s="1111"/>
      <c r="AI129" s="999"/>
      <c r="AJ129" s="534"/>
      <c r="AK129" s="534"/>
      <c r="AL129" s="534"/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1102"/>
      <c r="AW129" s="1102"/>
      <c r="AX129" s="1102"/>
      <c r="AY129" s="1102"/>
      <c r="AZ129" s="1102"/>
      <c r="BA129" s="1102"/>
      <c r="BB129" s="1102"/>
      <c r="BC129" s="1102"/>
      <c r="BD129" s="1102"/>
      <c r="BE129" s="1102"/>
      <c r="BF129" s="1102"/>
      <c r="BG129" s="1102"/>
      <c r="BH129" s="1102"/>
      <c r="BI129" s="1102"/>
      <c r="BJ129" s="1102"/>
      <c r="BK129" s="1102"/>
      <c r="BL129" s="1102"/>
      <c r="BM129" s="1102"/>
      <c r="BN129" s="1102"/>
      <c r="BO129" s="1102"/>
      <c r="BP129" s="1102"/>
      <c r="BQ129" s="1102"/>
      <c r="BR129" s="1102"/>
      <c r="BS129" s="1102"/>
      <c r="BT129" s="1102"/>
      <c r="BU129" s="1102"/>
      <c r="BV129" s="1102"/>
      <c r="BW129" s="1102"/>
      <c r="BX129" s="1102"/>
      <c r="BY129" s="1102"/>
      <c r="BZ129" s="1102"/>
      <c r="CA129" s="1102"/>
      <c r="CB129" s="1102"/>
      <c r="CC129" s="1102"/>
      <c r="CD129" s="1102"/>
      <c r="CE129" s="1102"/>
      <c r="CF129" s="1102"/>
      <c r="CG129" s="1102"/>
      <c r="CH129" s="1102"/>
      <c r="CI129" s="1102"/>
      <c r="CJ129" s="1102"/>
      <c r="CK129" s="1102"/>
      <c r="CL129" s="1102"/>
      <c r="CM129" s="1102"/>
      <c r="CN129" s="1102"/>
      <c r="CO129" s="1102"/>
      <c r="CP129" s="1102"/>
      <c r="CQ129" s="1102"/>
      <c r="CR129" s="1102"/>
      <c r="CS129" s="1102"/>
      <c r="CT129" s="1102"/>
      <c r="CU129" s="1103"/>
    </row>
    <row r="130" spans="1:99" ht="13.5">
      <c r="A130" s="1135" t="s">
        <v>896</v>
      </c>
      <c r="B130" s="1135"/>
      <c r="C130" s="1135"/>
      <c r="D130" s="1135"/>
      <c r="E130" s="1135"/>
      <c r="F130" s="1135"/>
      <c r="G130" s="1135"/>
      <c r="H130" s="1135"/>
      <c r="I130" s="1135"/>
      <c r="J130" s="1135"/>
      <c r="K130" s="1135"/>
      <c r="L130" s="1135"/>
      <c r="M130" s="1135"/>
      <c r="N130" s="1135"/>
      <c r="O130" s="1135"/>
      <c r="P130" s="1135"/>
      <c r="Q130" s="1135"/>
      <c r="R130" s="1135"/>
      <c r="S130" s="1135"/>
      <c r="T130" s="1135"/>
      <c r="U130" s="1135"/>
      <c r="V130" s="1135"/>
      <c r="W130" s="1135"/>
      <c r="X130" s="1135"/>
      <c r="Y130" s="1135"/>
      <c r="Z130" s="1135"/>
      <c r="AA130" s="1135"/>
      <c r="AB130" s="1135"/>
      <c r="AC130" s="1135"/>
      <c r="AD130" s="1135"/>
      <c r="AE130" s="1135"/>
      <c r="AF130" s="1135"/>
      <c r="AG130" s="1135"/>
      <c r="AH130" s="1136"/>
      <c r="AI130" s="1137" t="s">
        <v>895</v>
      </c>
      <c r="AJ130" s="1138"/>
      <c r="AK130" s="1138"/>
      <c r="AL130" s="1138"/>
      <c r="AM130" s="1138"/>
      <c r="AN130" s="1138"/>
      <c r="AO130" s="1138"/>
      <c r="AP130" s="1138"/>
      <c r="AQ130" s="1138" t="s">
        <v>630</v>
      </c>
      <c r="AR130" s="1138"/>
      <c r="AS130" s="1138"/>
      <c r="AT130" s="1138"/>
      <c r="AU130" s="1138"/>
      <c r="AV130" s="1139"/>
      <c r="AW130" s="1139"/>
      <c r="AX130" s="1139"/>
      <c r="AY130" s="1139"/>
      <c r="AZ130" s="1139"/>
      <c r="BA130" s="1139"/>
      <c r="BB130" s="1139"/>
      <c r="BC130" s="1139"/>
      <c r="BD130" s="1139"/>
      <c r="BE130" s="1139"/>
      <c r="BF130" s="1139"/>
      <c r="BG130" s="1139"/>
      <c r="BH130" s="1139"/>
      <c r="BI130" s="1139"/>
      <c r="BJ130" s="1139"/>
      <c r="BK130" s="1139"/>
      <c r="BL130" s="1139"/>
      <c r="BM130" s="1139"/>
      <c r="BN130" s="1139"/>
      <c r="BO130" s="1139"/>
      <c r="BP130" s="1139"/>
      <c r="BQ130" s="1139"/>
      <c r="BR130" s="1139"/>
      <c r="BS130" s="1139"/>
      <c r="BT130" s="1139"/>
      <c r="BU130" s="1139"/>
      <c r="BV130" s="1139"/>
      <c r="BW130" s="1139"/>
      <c r="BX130" s="1139"/>
      <c r="BY130" s="1139"/>
      <c r="BZ130" s="1139"/>
      <c r="CA130" s="1139"/>
      <c r="CB130" s="1139"/>
      <c r="CC130" s="1139"/>
      <c r="CD130" s="1139"/>
      <c r="CE130" s="1139"/>
      <c r="CF130" s="1139"/>
      <c r="CG130" s="1139"/>
      <c r="CH130" s="1139"/>
      <c r="CI130" s="1139"/>
      <c r="CJ130" s="1139"/>
      <c r="CK130" s="1139"/>
      <c r="CL130" s="1139"/>
      <c r="CM130" s="1139"/>
      <c r="CN130" s="1139"/>
      <c r="CO130" s="1139"/>
      <c r="CP130" s="1139"/>
      <c r="CQ130" s="1139"/>
      <c r="CR130" s="1139"/>
      <c r="CS130" s="1139"/>
      <c r="CT130" s="1139"/>
      <c r="CU130" s="1140"/>
    </row>
    <row r="131" spans="1:99" ht="14.25" thickBot="1">
      <c r="A131" s="1132" t="s">
        <v>897</v>
      </c>
      <c r="B131" s="1132"/>
      <c r="C131" s="1132"/>
      <c r="D131" s="1132"/>
      <c r="E131" s="1132"/>
      <c r="F131" s="1132"/>
      <c r="G131" s="1132"/>
      <c r="H131" s="1132"/>
      <c r="I131" s="1132"/>
      <c r="J131" s="1132"/>
      <c r="K131" s="1132"/>
      <c r="L131" s="1132"/>
      <c r="M131" s="1132"/>
      <c r="N131" s="1132"/>
      <c r="O131" s="1132"/>
      <c r="P131" s="1132"/>
      <c r="Q131" s="1132"/>
      <c r="R131" s="1132"/>
      <c r="S131" s="1132"/>
      <c r="T131" s="1132"/>
      <c r="U131" s="1132"/>
      <c r="V131" s="1132"/>
      <c r="W131" s="1132"/>
      <c r="X131" s="1132"/>
      <c r="Y131" s="1132"/>
      <c r="Z131" s="1132"/>
      <c r="AA131" s="1132"/>
      <c r="AB131" s="1132"/>
      <c r="AC131" s="1132"/>
      <c r="AD131" s="1132"/>
      <c r="AE131" s="1132"/>
      <c r="AF131" s="1132"/>
      <c r="AG131" s="1132"/>
      <c r="AH131" s="1133"/>
      <c r="AI131" s="1022"/>
      <c r="AJ131" s="1023"/>
      <c r="AK131" s="1023"/>
      <c r="AL131" s="1023"/>
      <c r="AM131" s="1023"/>
      <c r="AN131" s="1023"/>
      <c r="AO131" s="1023"/>
      <c r="AP131" s="1023"/>
      <c r="AQ131" s="1023"/>
      <c r="AR131" s="1023"/>
      <c r="AS131" s="1023"/>
      <c r="AT131" s="1023"/>
      <c r="AU131" s="1023"/>
      <c r="AV131" s="1107"/>
      <c r="AW131" s="1107"/>
      <c r="AX131" s="1107"/>
      <c r="AY131" s="1107"/>
      <c r="AZ131" s="1107"/>
      <c r="BA131" s="1107"/>
      <c r="BB131" s="1107"/>
      <c r="BC131" s="1107"/>
      <c r="BD131" s="1107"/>
      <c r="BE131" s="1107"/>
      <c r="BF131" s="1107"/>
      <c r="BG131" s="1107"/>
      <c r="BH131" s="1107"/>
      <c r="BI131" s="1107"/>
      <c r="BJ131" s="1107"/>
      <c r="BK131" s="1107"/>
      <c r="BL131" s="1107"/>
      <c r="BM131" s="1107"/>
      <c r="BN131" s="1107"/>
      <c r="BO131" s="1107"/>
      <c r="BP131" s="1107"/>
      <c r="BQ131" s="1107"/>
      <c r="BR131" s="1107"/>
      <c r="BS131" s="1107"/>
      <c r="BT131" s="1107"/>
      <c r="BU131" s="1107"/>
      <c r="BV131" s="1107"/>
      <c r="BW131" s="1107"/>
      <c r="BX131" s="1107"/>
      <c r="BY131" s="1107"/>
      <c r="BZ131" s="1107"/>
      <c r="CA131" s="1107"/>
      <c r="CB131" s="1107"/>
      <c r="CC131" s="1107"/>
      <c r="CD131" s="1107"/>
      <c r="CE131" s="1107"/>
      <c r="CF131" s="1107"/>
      <c r="CG131" s="1107"/>
      <c r="CH131" s="1107"/>
      <c r="CI131" s="1107"/>
      <c r="CJ131" s="1107"/>
      <c r="CK131" s="1107"/>
      <c r="CL131" s="1107"/>
      <c r="CM131" s="1107"/>
      <c r="CN131" s="1107"/>
      <c r="CO131" s="1107"/>
      <c r="CP131" s="1107"/>
      <c r="CQ131" s="1107"/>
      <c r="CR131" s="1107"/>
      <c r="CS131" s="1107"/>
      <c r="CT131" s="1107"/>
      <c r="CU131" s="1108"/>
    </row>
    <row r="133" ht="12.75">
      <c r="CU133" s="7" t="s">
        <v>898</v>
      </c>
    </row>
    <row r="135" spans="1:99" ht="13.5" thickBot="1">
      <c r="A135" s="1128">
        <v>1</v>
      </c>
      <c r="B135" s="1129"/>
      <c r="C135" s="1129"/>
      <c r="D135" s="1129"/>
      <c r="E135" s="1129"/>
      <c r="F135" s="1129"/>
      <c r="G135" s="1129"/>
      <c r="H135" s="1129"/>
      <c r="I135" s="1129"/>
      <c r="J135" s="1129"/>
      <c r="K135" s="1129"/>
      <c r="L135" s="1129"/>
      <c r="M135" s="1129"/>
      <c r="N135" s="1129"/>
      <c r="O135" s="1129"/>
      <c r="P135" s="1129"/>
      <c r="Q135" s="1129"/>
      <c r="R135" s="1129"/>
      <c r="S135" s="1129"/>
      <c r="T135" s="1129"/>
      <c r="U135" s="1129"/>
      <c r="V135" s="1129"/>
      <c r="W135" s="1129"/>
      <c r="X135" s="1129"/>
      <c r="Y135" s="1129"/>
      <c r="Z135" s="1129"/>
      <c r="AA135" s="1129"/>
      <c r="AB135" s="1129"/>
      <c r="AC135" s="1129"/>
      <c r="AD135" s="1129"/>
      <c r="AE135" s="1129"/>
      <c r="AF135" s="1129"/>
      <c r="AG135" s="1129"/>
      <c r="AH135" s="1129"/>
      <c r="AI135" s="1130">
        <v>2</v>
      </c>
      <c r="AJ135" s="1130"/>
      <c r="AK135" s="1130"/>
      <c r="AL135" s="1130"/>
      <c r="AM135" s="1130"/>
      <c r="AN135" s="1130"/>
      <c r="AO135" s="1130"/>
      <c r="AP135" s="1130"/>
      <c r="AQ135" s="1130">
        <v>3</v>
      </c>
      <c r="AR135" s="1130"/>
      <c r="AS135" s="1130"/>
      <c r="AT135" s="1130"/>
      <c r="AU135" s="1130"/>
      <c r="AV135" s="1130">
        <v>4</v>
      </c>
      <c r="AW135" s="1130"/>
      <c r="AX135" s="1130"/>
      <c r="AY135" s="1130"/>
      <c r="AZ135" s="1130"/>
      <c r="BA135" s="1130"/>
      <c r="BB135" s="1130"/>
      <c r="BC135" s="1130"/>
      <c r="BD135" s="1130"/>
      <c r="BE135" s="1130"/>
      <c r="BF135" s="1130"/>
      <c r="BG135" s="1130"/>
      <c r="BH135" s="1130"/>
      <c r="BI135" s="1130">
        <v>5</v>
      </c>
      <c r="BJ135" s="1130"/>
      <c r="BK135" s="1130"/>
      <c r="BL135" s="1130"/>
      <c r="BM135" s="1130"/>
      <c r="BN135" s="1130"/>
      <c r="BO135" s="1130"/>
      <c r="BP135" s="1130"/>
      <c r="BQ135" s="1130"/>
      <c r="BR135" s="1130"/>
      <c r="BS135" s="1130"/>
      <c r="BT135" s="1130"/>
      <c r="BU135" s="1130"/>
      <c r="BV135" s="1130">
        <v>6</v>
      </c>
      <c r="BW135" s="1130"/>
      <c r="BX135" s="1130"/>
      <c r="BY135" s="1130"/>
      <c r="BZ135" s="1130"/>
      <c r="CA135" s="1130"/>
      <c r="CB135" s="1130"/>
      <c r="CC135" s="1130"/>
      <c r="CD135" s="1130"/>
      <c r="CE135" s="1130"/>
      <c r="CF135" s="1130"/>
      <c r="CG135" s="1130"/>
      <c r="CH135" s="1130"/>
      <c r="CI135" s="1130">
        <v>7</v>
      </c>
      <c r="CJ135" s="1130"/>
      <c r="CK135" s="1130"/>
      <c r="CL135" s="1130"/>
      <c r="CM135" s="1130"/>
      <c r="CN135" s="1130"/>
      <c r="CO135" s="1130"/>
      <c r="CP135" s="1130"/>
      <c r="CQ135" s="1130"/>
      <c r="CR135" s="1130"/>
      <c r="CS135" s="1130"/>
      <c r="CT135" s="1130"/>
      <c r="CU135" s="1134"/>
    </row>
    <row r="136" spans="1:99" ht="13.5">
      <c r="A136" s="1125" t="s">
        <v>900</v>
      </c>
      <c r="B136" s="1125"/>
      <c r="C136" s="1125"/>
      <c r="D136" s="1125"/>
      <c r="E136" s="1125"/>
      <c r="F136" s="1125"/>
      <c r="G136" s="1125"/>
      <c r="H136" s="1125"/>
      <c r="I136" s="1125"/>
      <c r="J136" s="1125"/>
      <c r="K136" s="1125"/>
      <c r="L136" s="1125"/>
      <c r="M136" s="1125"/>
      <c r="N136" s="1125"/>
      <c r="O136" s="1125"/>
      <c r="P136" s="1125"/>
      <c r="Q136" s="1125"/>
      <c r="R136" s="1125"/>
      <c r="S136" s="1125"/>
      <c r="T136" s="1125"/>
      <c r="U136" s="1125"/>
      <c r="V136" s="1125"/>
      <c r="W136" s="1125"/>
      <c r="X136" s="1125"/>
      <c r="Y136" s="1125"/>
      <c r="Z136" s="1125"/>
      <c r="AA136" s="1125"/>
      <c r="AB136" s="1125"/>
      <c r="AC136" s="1125"/>
      <c r="AD136" s="1125"/>
      <c r="AE136" s="1125"/>
      <c r="AF136" s="1125"/>
      <c r="AG136" s="1125"/>
      <c r="AH136" s="1126"/>
      <c r="AI136" s="1039" t="s">
        <v>899</v>
      </c>
      <c r="AJ136" s="1040"/>
      <c r="AK136" s="1040"/>
      <c r="AL136" s="1040"/>
      <c r="AM136" s="1040"/>
      <c r="AN136" s="1040"/>
      <c r="AO136" s="1040"/>
      <c r="AP136" s="1040"/>
      <c r="AQ136" s="1040" t="s">
        <v>631</v>
      </c>
      <c r="AR136" s="1040"/>
      <c r="AS136" s="1040"/>
      <c r="AT136" s="1040"/>
      <c r="AU136" s="1040"/>
      <c r="AV136" s="1127"/>
      <c r="AW136" s="1127"/>
      <c r="AX136" s="1127"/>
      <c r="AY136" s="1127"/>
      <c r="AZ136" s="1127"/>
      <c r="BA136" s="1127"/>
      <c r="BB136" s="1127"/>
      <c r="BC136" s="1127"/>
      <c r="BD136" s="1127"/>
      <c r="BE136" s="1127"/>
      <c r="BF136" s="1127"/>
      <c r="BG136" s="1127"/>
      <c r="BH136" s="1127"/>
      <c r="BI136" s="1127"/>
      <c r="BJ136" s="1127"/>
      <c r="BK136" s="1127"/>
      <c r="BL136" s="1127"/>
      <c r="BM136" s="1127"/>
      <c r="BN136" s="1127"/>
      <c r="BO136" s="1127"/>
      <c r="BP136" s="1127"/>
      <c r="BQ136" s="1127"/>
      <c r="BR136" s="1127"/>
      <c r="BS136" s="1127"/>
      <c r="BT136" s="1127"/>
      <c r="BU136" s="1127"/>
      <c r="BV136" s="1127"/>
      <c r="BW136" s="1127"/>
      <c r="BX136" s="1127"/>
      <c r="BY136" s="1127"/>
      <c r="BZ136" s="1127"/>
      <c r="CA136" s="1127"/>
      <c r="CB136" s="1127"/>
      <c r="CC136" s="1127"/>
      <c r="CD136" s="1127"/>
      <c r="CE136" s="1127"/>
      <c r="CF136" s="1127"/>
      <c r="CG136" s="1127"/>
      <c r="CH136" s="1127"/>
      <c r="CI136" s="1127"/>
      <c r="CJ136" s="1127"/>
      <c r="CK136" s="1127"/>
      <c r="CL136" s="1127"/>
      <c r="CM136" s="1127"/>
      <c r="CN136" s="1127"/>
      <c r="CO136" s="1127"/>
      <c r="CP136" s="1127"/>
      <c r="CQ136" s="1127"/>
      <c r="CR136" s="1127"/>
      <c r="CS136" s="1127"/>
      <c r="CT136" s="1127"/>
      <c r="CU136" s="1131"/>
    </row>
    <row r="137" spans="1:99" ht="13.5">
      <c r="A137" s="1132" t="s">
        <v>901</v>
      </c>
      <c r="B137" s="1132"/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2"/>
      <c r="P137" s="1132"/>
      <c r="Q137" s="1132"/>
      <c r="R137" s="1132"/>
      <c r="S137" s="1132"/>
      <c r="T137" s="1132"/>
      <c r="U137" s="1132"/>
      <c r="V137" s="1132"/>
      <c r="W137" s="1132"/>
      <c r="X137" s="1132"/>
      <c r="Y137" s="1132"/>
      <c r="Z137" s="1132"/>
      <c r="AA137" s="1132"/>
      <c r="AB137" s="1132"/>
      <c r="AC137" s="1132"/>
      <c r="AD137" s="1132"/>
      <c r="AE137" s="1132"/>
      <c r="AF137" s="1132"/>
      <c r="AG137" s="1132"/>
      <c r="AH137" s="1133"/>
      <c r="AI137" s="999"/>
      <c r="AJ137" s="534"/>
      <c r="AK137" s="534"/>
      <c r="AL137" s="534"/>
      <c r="AM137" s="534"/>
      <c r="AN137" s="534"/>
      <c r="AO137" s="534"/>
      <c r="AP137" s="534"/>
      <c r="AQ137" s="534"/>
      <c r="AR137" s="534"/>
      <c r="AS137" s="534"/>
      <c r="AT137" s="534"/>
      <c r="AU137" s="534"/>
      <c r="AV137" s="1102"/>
      <c r="AW137" s="1102"/>
      <c r="AX137" s="1102"/>
      <c r="AY137" s="1102"/>
      <c r="AZ137" s="1102"/>
      <c r="BA137" s="1102"/>
      <c r="BB137" s="1102"/>
      <c r="BC137" s="1102"/>
      <c r="BD137" s="1102"/>
      <c r="BE137" s="1102"/>
      <c r="BF137" s="1102"/>
      <c r="BG137" s="1102"/>
      <c r="BH137" s="1102"/>
      <c r="BI137" s="1102"/>
      <c r="BJ137" s="1102"/>
      <c r="BK137" s="1102"/>
      <c r="BL137" s="1102"/>
      <c r="BM137" s="1102"/>
      <c r="BN137" s="1102"/>
      <c r="BO137" s="1102"/>
      <c r="BP137" s="1102"/>
      <c r="BQ137" s="1102"/>
      <c r="BR137" s="1102"/>
      <c r="BS137" s="1102"/>
      <c r="BT137" s="1102"/>
      <c r="BU137" s="1102"/>
      <c r="BV137" s="1102"/>
      <c r="BW137" s="1102"/>
      <c r="BX137" s="1102"/>
      <c r="BY137" s="1102"/>
      <c r="BZ137" s="1102"/>
      <c r="CA137" s="1102"/>
      <c r="CB137" s="1102"/>
      <c r="CC137" s="1102"/>
      <c r="CD137" s="1102"/>
      <c r="CE137" s="1102"/>
      <c r="CF137" s="1102"/>
      <c r="CG137" s="1102"/>
      <c r="CH137" s="1102"/>
      <c r="CI137" s="1102"/>
      <c r="CJ137" s="1102"/>
      <c r="CK137" s="1102"/>
      <c r="CL137" s="1102"/>
      <c r="CM137" s="1102"/>
      <c r="CN137" s="1102"/>
      <c r="CO137" s="1102"/>
      <c r="CP137" s="1102"/>
      <c r="CQ137" s="1102"/>
      <c r="CR137" s="1102"/>
      <c r="CS137" s="1102"/>
      <c r="CT137" s="1102"/>
      <c r="CU137" s="1103"/>
    </row>
    <row r="138" spans="1:99" ht="12.75">
      <c r="A138" s="1120" t="s">
        <v>394</v>
      </c>
      <c r="B138" s="1121"/>
      <c r="C138" s="1121"/>
      <c r="D138" s="1121"/>
      <c r="E138" s="1121"/>
      <c r="F138" s="1121"/>
      <c r="G138" s="1121"/>
      <c r="H138" s="1121"/>
      <c r="I138" s="1121"/>
      <c r="J138" s="1121"/>
      <c r="K138" s="1121"/>
      <c r="L138" s="1121"/>
      <c r="M138" s="1121"/>
      <c r="N138" s="1121"/>
      <c r="O138" s="1121"/>
      <c r="P138" s="1121"/>
      <c r="Q138" s="1121"/>
      <c r="R138" s="1121"/>
      <c r="S138" s="1121"/>
      <c r="T138" s="1121"/>
      <c r="U138" s="1121"/>
      <c r="V138" s="1121"/>
      <c r="W138" s="1121"/>
      <c r="X138" s="1121"/>
      <c r="Y138" s="1121"/>
      <c r="Z138" s="1121"/>
      <c r="AA138" s="1121"/>
      <c r="AB138" s="1121"/>
      <c r="AC138" s="1121"/>
      <c r="AD138" s="1121"/>
      <c r="AE138" s="1121"/>
      <c r="AF138" s="1121"/>
      <c r="AG138" s="1121"/>
      <c r="AH138" s="1122"/>
      <c r="AI138" s="999"/>
      <c r="AJ138" s="534"/>
      <c r="AK138" s="534"/>
      <c r="AL138" s="534"/>
      <c r="AM138" s="534"/>
      <c r="AN138" s="534"/>
      <c r="AO138" s="534"/>
      <c r="AP138" s="534"/>
      <c r="AQ138" s="534" t="s">
        <v>632</v>
      </c>
      <c r="AR138" s="534"/>
      <c r="AS138" s="534"/>
      <c r="AT138" s="534"/>
      <c r="AU138" s="534"/>
      <c r="AV138" s="1102"/>
      <c r="AW138" s="1102"/>
      <c r="AX138" s="1102"/>
      <c r="AY138" s="1102"/>
      <c r="AZ138" s="1102"/>
      <c r="BA138" s="1102"/>
      <c r="BB138" s="1102"/>
      <c r="BC138" s="1102"/>
      <c r="BD138" s="1102"/>
      <c r="BE138" s="1102"/>
      <c r="BF138" s="1102"/>
      <c r="BG138" s="1102"/>
      <c r="BH138" s="1102"/>
      <c r="BI138" s="1102"/>
      <c r="BJ138" s="1102"/>
      <c r="BK138" s="1102"/>
      <c r="BL138" s="1102"/>
      <c r="BM138" s="1102"/>
      <c r="BN138" s="1102"/>
      <c r="BO138" s="1102"/>
      <c r="BP138" s="1102"/>
      <c r="BQ138" s="1102"/>
      <c r="BR138" s="1102"/>
      <c r="BS138" s="1102"/>
      <c r="BT138" s="1102"/>
      <c r="BU138" s="1102"/>
      <c r="BV138" s="1102"/>
      <c r="BW138" s="1102"/>
      <c r="BX138" s="1102"/>
      <c r="BY138" s="1102"/>
      <c r="BZ138" s="1102"/>
      <c r="CA138" s="1102"/>
      <c r="CB138" s="1102"/>
      <c r="CC138" s="1102"/>
      <c r="CD138" s="1102"/>
      <c r="CE138" s="1102"/>
      <c r="CF138" s="1102"/>
      <c r="CG138" s="1102"/>
      <c r="CH138" s="1102"/>
      <c r="CI138" s="1102"/>
      <c r="CJ138" s="1102"/>
      <c r="CK138" s="1102"/>
      <c r="CL138" s="1102"/>
      <c r="CM138" s="1102"/>
      <c r="CN138" s="1102"/>
      <c r="CO138" s="1102"/>
      <c r="CP138" s="1102"/>
      <c r="CQ138" s="1102"/>
      <c r="CR138" s="1102"/>
      <c r="CS138" s="1102"/>
      <c r="CT138" s="1102"/>
      <c r="CU138" s="1103"/>
    </row>
    <row r="139" spans="1:99" ht="12.75">
      <c r="A139" s="1117" t="s">
        <v>831</v>
      </c>
      <c r="B139" s="1118"/>
      <c r="C139" s="1118"/>
      <c r="D139" s="1118"/>
      <c r="E139" s="1118"/>
      <c r="F139" s="1118"/>
      <c r="G139" s="1118"/>
      <c r="H139" s="1118"/>
      <c r="I139" s="1118"/>
      <c r="J139" s="1118"/>
      <c r="K139" s="1118"/>
      <c r="L139" s="1118"/>
      <c r="M139" s="1118"/>
      <c r="N139" s="1118"/>
      <c r="O139" s="1118"/>
      <c r="P139" s="1118"/>
      <c r="Q139" s="1118"/>
      <c r="R139" s="1118"/>
      <c r="S139" s="1118"/>
      <c r="T139" s="1118"/>
      <c r="U139" s="1118"/>
      <c r="V139" s="1118"/>
      <c r="W139" s="1118"/>
      <c r="X139" s="1118"/>
      <c r="Y139" s="1118"/>
      <c r="Z139" s="1118"/>
      <c r="AA139" s="1118"/>
      <c r="AB139" s="1118"/>
      <c r="AC139" s="1118"/>
      <c r="AD139" s="1118"/>
      <c r="AE139" s="1118"/>
      <c r="AF139" s="1118"/>
      <c r="AG139" s="1118"/>
      <c r="AH139" s="1119"/>
      <c r="AI139" s="999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1102"/>
      <c r="AW139" s="1102"/>
      <c r="AX139" s="1102"/>
      <c r="AY139" s="1102"/>
      <c r="AZ139" s="1102"/>
      <c r="BA139" s="1102"/>
      <c r="BB139" s="1102"/>
      <c r="BC139" s="1102"/>
      <c r="BD139" s="1102"/>
      <c r="BE139" s="1102"/>
      <c r="BF139" s="1102"/>
      <c r="BG139" s="1102"/>
      <c r="BH139" s="1102"/>
      <c r="BI139" s="1102"/>
      <c r="BJ139" s="1102"/>
      <c r="BK139" s="1102"/>
      <c r="BL139" s="1102"/>
      <c r="BM139" s="1102"/>
      <c r="BN139" s="1102"/>
      <c r="BO139" s="1102"/>
      <c r="BP139" s="1102"/>
      <c r="BQ139" s="1102"/>
      <c r="BR139" s="1102"/>
      <c r="BS139" s="1102"/>
      <c r="BT139" s="1102"/>
      <c r="BU139" s="1102"/>
      <c r="BV139" s="1102"/>
      <c r="BW139" s="1102"/>
      <c r="BX139" s="1102"/>
      <c r="BY139" s="1102"/>
      <c r="BZ139" s="1102"/>
      <c r="CA139" s="1102"/>
      <c r="CB139" s="1102"/>
      <c r="CC139" s="1102"/>
      <c r="CD139" s="1102"/>
      <c r="CE139" s="1102"/>
      <c r="CF139" s="1102"/>
      <c r="CG139" s="1102"/>
      <c r="CH139" s="1102"/>
      <c r="CI139" s="1102"/>
      <c r="CJ139" s="1102"/>
      <c r="CK139" s="1102"/>
      <c r="CL139" s="1102"/>
      <c r="CM139" s="1102"/>
      <c r="CN139" s="1102"/>
      <c r="CO139" s="1102"/>
      <c r="CP139" s="1102"/>
      <c r="CQ139" s="1102"/>
      <c r="CR139" s="1102"/>
      <c r="CS139" s="1102"/>
      <c r="CT139" s="1102"/>
      <c r="CU139" s="1103"/>
    </row>
    <row r="140" spans="1:99" ht="12.75">
      <c r="A140" s="1112" t="s">
        <v>902</v>
      </c>
      <c r="B140" s="1113"/>
      <c r="C140" s="1113"/>
      <c r="D140" s="1113"/>
      <c r="E140" s="1113"/>
      <c r="F140" s="1113"/>
      <c r="G140" s="1113"/>
      <c r="H140" s="1113"/>
      <c r="I140" s="1113"/>
      <c r="J140" s="1113"/>
      <c r="K140" s="1113"/>
      <c r="L140" s="1113"/>
      <c r="M140" s="1113"/>
      <c r="N140" s="1113"/>
      <c r="O140" s="1113"/>
      <c r="P140" s="1113"/>
      <c r="Q140" s="1113"/>
      <c r="R140" s="1113"/>
      <c r="S140" s="1113"/>
      <c r="T140" s="1113"/>
      <c r="U140" s="1113"/>
      <c r="V140" s="1113"/>
      <c r="W140" s="1113"/>
      <c r="X140" s="1113"/>
      <c r="Y140" s="1113"/>
      <c r="Z140" s="1113"/>
      <c r="AA140" s="1113"/>
      <c r="AB140" s="1113"/>
      <c r="AC140" s="1113"/>
      <c r="AD140" s="1113"/>
      <c r="AE140" s="1113"/>
      <c r="AF140" s="1113"/>
      <c r="AG140" s="1113"/>
      <c r="AH140" s="1114"/>
      <c r="AI140" s="999"/>
      <c r="AJ140" s="534"/>
      <c r="AK140" s="534"/>
      <c r="AL140" s="534"/>
      <c r="AM140" s="534"/>
      <c r="AN140" s="534"/>
      <c r="AO140" s="534"/>
      <c r="AP140" s="534"/>
      <c r="AQ140" s="534" t="s">
        <v>633</v>
      </c>
      <c r="AR140" s="534"/>
      <c r="AS140" s="534"/>
      <c r="AT140" s="534"/>
      <c r="AU140" s="534"/>
      <c r="AV140" s="1102"/>
      <c r="AW140" s="1102"/>
      <c r="AX140" s="1102"/>
      <c r="AY140" s="1102"/>
      <c r="AZ140" s="1102"/>
      <c r="BA140" s="1102"/>
      <c r="BB140" s="1102"/>
      <c r="BC140" s="1102"/>
      <c r="BD140" s="1102"/>
      <c r="BE140" s="1102"/>
      <c r="BF140" s="1102"/>
      <c r="BG140" s="1102"/>
      <c r="BH140" s="1102"/>
      <c r="BI140" s="1102"/>
      <c r="BJ140" s="1102"/>
      <c r="BK140" s="1102"/>
      <c r="BL140" s="1102"/>
      <c r="BM140" s="1102"/>
      <c r="BN140" s="1102"/>
      <c r="BO140" s="1102"/>
      <c r="BP140" s="1102"/>
      <c r="BQ140" s="1102"/>
      <c r="BR140" s="1102"/>
      <c r="BS140" s="1102"/>
      <c r="BT140" s="1102"/>
      <c r="BU140" s="1102"/>
      <c r="BV140" s="1102"/>
      <c r="BW140" s="1102"/>
      <c r="BX140" s="1102"/>
      <c r="BY140" s="1102"/>
      <c r="BZ140" s="1102"/>
      <c r="CA140" s="1102"/>
      <c r="CB140" s="1102"/>
      <c r="CC140" s="1102"/>
      <c r="CD140" s="1102"/>
      <c r="CE140" s="1102"/>
      <c r="CF140" s="1102"/>
      <c r="CG140" s="1102"/>
      <c r="CH140" s="1102"/>
      <c r="CI140" s="1102"/>
      <c r="CJ140" s="1102"/>
      <c r="CK140" s="1102"/>
      <c r="CL140" s="1102"/>
      <c r="CM140" s="1102"/>
      <c r="CN140" s="1102"/>
      <c r="CO140" s="1102"/>
      <c r="CP140" s="1102"/>
      <c r="CQ140" s="1102"/>
      <c r="CR140" s="1102"/>
      <c r="CS140" s="1102"/>
      <c r="CT140" s="1102"/>
      <c r="CU140" s="1103"/>
    </row>
    <row r="141" spans="1:99" ht="13.5">
      <c r="A141" s="1125" t="s">
        <v>904</v>
      </c>
      <c r="B141" s="1125"/>
      <c r="C141" s="1125"/>
      <c r="D141" s="1125"/>
      <c r="E141" s="1125"/>
      <c r="F141" s="1125"/>
      <c r="G141" s="1125"/>
      <c r="H141" s="1125"/>
      <c r="I141" s="1125"/>
      <c r="J141" s="1125"/>
      <c r="K141" s="1125"/>
      <c r="L141" s="1125"/>
      <c r="M141" s="1125"/>
      <c r="N141" s="1125"/>
      <c r="O141" s="1125"/>
      <c r="P141" s="1125"/>
      <c r="Q141" s="1125"/>
      <c r="R141" s="1125"/>
      <c r="S141" s="1125"/>
      <c r="T141" s="1125"/>
      <c r="U141" s="1125"/>
      <c r="V141" s="1125"/>
      <c r="W141" s="1125"/>
      <c r="X141" s="1125"/>
      <c r="Y141" s="1125"/>
      <c r="Z141" s="1125"/>
      <c r="AA141" s="1125"/>
      <c r="AB141" s="1125"/>
      <c r="AC141" s="1125"/>
      <c r="AD141" s="1125"/>
      <c r="AE141" s="1125"/>
      <c r="AF141" s="1125"/>
      <c r="AG141" s="1125"/>
      <c r="AH141" s="1126"/>
      <c r="AI141" s="999" t="s">
        <v>903</v>
      </c>
      <c r="AJ141" s="534"/>
      <c r="AK141" s="534"/>
      <c r="AL141" s="534"/>
      <c r="AM141" s="534"/>
      <c r="AN141" s="534"/>
      <c r="AO141" s="534"/>
      <c r="AP141" s="534"/>
      <c r="AQ141" s="534" t="s">
        <v>467</v>
      </c>
      <c r="AR141" s="534"/>
      <c r="AS141" s="534"/>
      <c r="AT141" s="534"/>
      <c r="AU141" s="534"/>
      <c r="AV141" s="1102"/>
      <c r="AW141" s="1102"/>
      <c r="AX141" s="1102"/>
      <c r="AY141" s="1102"/>
      <c r="AZ141" s="1102"/>
      <c r="BA141" s="1102"/>
      <c r="BB141" s="1102"/>
      <c r="BC141" s="1102"/>
      <c r="BD141" s="1102"/>
      <c r="BE141" s="1102"/>
      <c r="BF141" s="1102"/>
      <c r="BG141" s="1102"/>
      <c r="BH141" s="1102"/>
      <c r="BI141" s="1102"/>
      <c r="BJ141" s="1102"/>
      <c r="BK141" s="1102"/>
      <c r="BL141" s="1102"/>
      <c r="BM141" s="1102"/>
      <c r="BN141" s="1102"/>
      <c r="BO141" s="1102"/>
      <c r="BP141" s="1102"/>
      <c r="BQ141" s="1102"/>
      <c r="BR141" s="1102"/>
      <c r="BS141" s="1102"/>
      <c r="BT141" s="1102"/>
      <c r="BU141" s="1102"/>
      <c r="BV141" s="1102"/>
      <c r="BW141" s="1102"/>
      <c r="BX141" s="1102"/>
      <c r="BY141" s="1102"/>
      <c r="BZ141" s="1102"/>
      <c r="CA141" s="1102"/>
      <c r="CB141" s="1102"/>
      <c r="CC141" s="1102"/>
      <c r="CD141" s="1102"/>
      <c r="CE141" s="1102"/>
      <c r="CF141" s="1102"/>
      <c r="CG141" s="1102"/>
      <c r="CH141" s="1102"/>
      <c r="CI141" s="1102"/>
      <c r="CJ141" s="1102"/>
      <c r="CK141" s="1102"/>
      <c r="CL141" s="1102"/>
      <c r="CM141" s="1102"/>
      <c r="CN141" s="1102"/>
      <c r="CO141" s="1102"/>
      <c r="CP141" s="1102"/>
      <c r="CQ141" s="1102"/>
      <c r="CR141" s="1102"/>
      <c r="CS141" s="1102"/>
      <c r="CT141" s="1102"/>
      <c r="CU141" s="1103"/>
    </row>
    <row r="142" spans="1:99" ht="13.5">
      <c r="A142" s="1132" t="s">
        <v>905</v>
      </c>
      <c r="B142" s="1132"/>
      <c r="C142" s="1132"/>
      <c r="D142" s="1132"/>
      <c r="E142" s="1132"/>
      <c r="F142" s="1132"/>
      <c r="G142" s="1132"/>
      <c r="H142" s="1132"/>
      <c r="I142" s="1132"/>
      <c r="J142" s="1132"/>
      <c r="K142" s="1132"/>
      <c r="L142" s="1132"/>
      <c r="M142" s="1132"/>
      <c r="N142" s="1132"/>
      <c r="O142" s="1132"/>
      <c r="P142" s="1132"/>
      <c r="Q142" s="1132"/>
      <c r="R142" s="1132"/>
      <c r="S142" s="1132"/>
      <c r="T142" s="1132"/>
      <c r="U142" s="1132"/>
      <c r="V142" s="1132"/>
      <c r="W142" s="1132"/>
      <c r="X142" s="1132"/>
      <c r="Y142" s="1132"/>
      <c r="Z142" s="1132"/>
      <c r="AA142" s="1132"/>
      <c r="AB142" s="1132"/>
      <c r="AC142" s="1132"/>
      <c r="AD142" s="1132"/>
      <c r="AE142" s="1132"/>
      <c r="AF142" s="1132"/>
      <c r="AG142" s="1132"/>
      <c r="AH142" s="1133"/>
      <c r="AI142" s="999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1102"/>
      <c r="AW142" s="1102"/>
      <c r="AX142" s="1102"/>
      <c r="AY142" s="1102"/>
      <c r="AZ142" s="1102"/>
      <c r="BA142" s="1102"/>
      <c r="BB142" s="1102"/>
      <c r="BC142" s="1102"/>
      <c r="BD142" s="1102"/>
      <c r="BE142" s="1102"/>
      <c r="BF142" s="1102"/>
      <c r="BG142" s="1102"/>
      <c r="BH142" s="1102"/>
      <c r="BI142" s="1102"/>
      <c r="BJ142" s="1102"/>
      <c r="BK142" s="1102"/>
      <c r="BL142" s="1102"/>
      <c r="BM142" s="1102"/>
      <c r="BN142" s="1102"/>
      <c r="BO142" s="1102"/>
      <c r="BP142" s="1102"/>
      <c r="BQ142" s="1102"/>
      <c r="BR142" s="1102"/>
      <c r="BS142" s="1102"/>
      <c r="BT142" s="1102"/>
      <c r="BU142" s="1102"/>
      <c r="BV142" s="1102"/>
      <c r="BW142" s="1102"/>
      <c r="BX142" s="1102"/>
      <c r="BY142" s="1102"/>
      <c r="BZ142" s="1102"/>
      <c r="CA142" s="1102"/>
      <c r="CB142" s="1102"/>
      <c r="CC142" s="1102"/>
      <c r="CD142" s="1102"/>
      <c r="CE142" s="1102"/>
      <c r="CF142" s="1102"/>
      <c r="CG142" s="1102"/>
      <c r="CH142" s="1102"/>
      <c r="CI142" s="1102"/>
      <c r="CJ142" s="1102"/>
      <c r="CK142" s="1102"/>
      <c r="CL142" s="1102"/>
      <c r="CM142" s="1102"/>
      <c r="CN142" s="1102"/>
      <c r="CO142" s="1102"/>
      <c r="CP142" s="1102"/>
      <c r="CQ142" s="1102"/>
      <c r="CR142" s="1102"/>
      <c r="CS142" s="1102"/>
      <c r="CT142" s="1102"/>
      <c r="CU142" s="1103"/>
    </row>
    <row r="143" spans="1:99" ht="12.75">
      <c r="A143" s="1120" t="s">
        <v>394</v>
      </c>
      <c r="B143" s="1121"/>
      <c r="C143" s="1121"/>
      <c r="D143" s="1121"/>
      <c r="E143" s="1121"/>
      <c r="F143" s="1121"/>
      <c r="G143" s="1121"/>
      <c r="H143" s="1121"/>
      <c r="I143" s="1121"/>
      <c r="J143" s="1121"/>
      <c r="K143" s="1121"/>
      <c r="L143" s="1121"/>
      <c r="M143" s="1121"/>
      <c r="N143" s="1121"/>
      <c r="O143" s="1121"/>
      <c r="P143" s="1121"/>
      <c r="Q143" s="1121"/>
      <c r="R143" s="1121"/>
      <c r="S143" s="1121"/>
      <c r="T143" s="1121"/>
      <c r="U143" s="1121"/>
      <c r="V143" s="1121"/>
      <c r="W143" s="1121"/>
      <c r="X143" s="1121"/>
      <c r="Y143" s="1121"/>
      <c r="Z143" s="1121"/>
      <c r="AA143" s="1121"/>
      <c r="AB143" s="1121"/>
      <c r="AC143" s="1121"/>
      <c r="AD143" s="1121"/>
      <c r="AE143" s="1121"/>
      <c r="AF143" s="1121"/>
      <c r="AG143" s="1121"/>
      <c r="AH143" s="1122"/>
      <c r="AI143" s="999"/>
      <c r="AJ143" s="534"/>
      <c r="AK143" s="534"/>
      <c r="AL143" s="534"/>
      <c r="AM143" s="534"/>
      <c r="AN143" s="534"/>
      <c r="AO143" s="534"/>
      <c r="AP143" s="534"/>
      <c r="AQ143" s="534" t="s">
        <v>906</v>
      </c>
      <c r="AR143" s="534"/>
      <c r="AS143" s="534"/>
      <c r="AT143" s="534"/>
      <c r="AU143" s="534"/>
      <c r="AV143" s="1102"/>
      <c r="AW143" s="1102"/>
      <c r="AX143" s="1102"/>
      <c r="AY143" s="1102"/>
      <c r="AZ143" s="1102"/>
      <c r="BA143" s="1102"/>
      <c r="BB143" s="1102"/>
      <c r="BC143" s="1102"/>
      <c r="BD143" s="1102"/>
      <c r="BE143" s="1102"/>
      <c r="BF143" s="1102"/>
      <c r="BG143" s="1102"/>
      <c r="BH143" s="1102"/>
      <c r="BI143" s="1102"/>
      <c r="BJ143" s="1102"/>
      <c r="BK143" s="1102"/>
      <c r="BL143" s="1102"/>
      <c r="BM143" s="1102"/>
      <c r="BN143" s="1102"/>
      <c r="BO143" s="1102"/>
      <c r="BP143" s="1102"/>
      <c r="BQ143" s="1102"/>
      <c r="BR143" s="1102"/>
      <c r="BS143" s="1102"/>
      <c r="BT143" s="1102"/>
      <c r="BU143" s="1102"/>
      <c r="BV143" s="1102"/>
      <c r="BW143" s="1102"/>
      <c r="BX143" s="1102"/>
      <c r="BY143" s="1102"/>
      <c r="BZ143" s="1102"/>
      <c r="CA143" s="1102"/>
      <c r="CB143" s="1102"/>
      <c r="CC143" s="1102"/>
      <c r="CD143" s="1102"/>
      <c r="CE143" s="1102"/>
      <c r="CF143" s="1102"/>
      <c r="CG143" s="1102"/>
      <c r="CH143" s="1102"/>
      <c r="CI143" s="1102"/>
      <c r="CJ143" s="1102"/>
      <c r="CK143" s="1102"/>
      <c r="CL143" s="1102"/>
      <c r="CM143" s="1102"/>
      <c r="CN143" s="1102"/>
      <c r="CO143" s="1102"/>
      <c r="CP143" s="1102"/>
      <c r="CQ143" s="1102"/>
      <c r="CR143" s="1102"/>
      <c r="CS143" s="1102"/>
      <c r="CT143" s="1102"/>
      <c r="CU143" s="1103"/>
    </row>
    <row r="144" spans="1:99" ht="12.75">
      <c r="A144" s="1117" t="s">
        <v>886</v>
      </c>
      <c r="B144" s="1118"/>
      <c r="C144" s="1118"/>
      <c r="D144" s="1118"/>
      <c r="E144" s="1118"/>
      <c r="F144" s="1118"/>
      <c r="G144" s="1118"/>
      <c r="H144" s="1118"/>
      <c r="I144" s="1118"/>
      <c r="J144" s="1118"/>
      <c r="K144" s="1118"/>
      <c r="L144" s="1118"/>
      <c r="M144" s="1118"/>
      <c r="N144" s="1118"/>
      <c r="O144" s="1118"/>
      <c r="P144" s="1118"/>
      <c r="Q144" s="1118"/>
      <c r="R144" s="1118"/>
      <c r="S144" s="1118"/>
      <c r="T144" s="1118"/>
      <c r="U144" s="1118"/>
      <c r="V144" s="1118"/>
      <c r="W144" s="1118"/>
      <c r="X144" s="1118"/>
      <c r="Y144" s="1118"/>
      <c r="Z144" s="1118"/>
      <c r="AA144" s="1118"/>
      <c r="AB144" s="1118"/>
      <c r="AC144" s="1118"/>
      <c r="AD144" s="1118"/>
      <c r="AE144" s="1118"/>
      <c r="AF144" s="1118"/>
      <c r="AG144" s="1118"/>
      <c r="AH144" s="1119"/>
      <c r="AI144" s="999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1102"/>
      <c r="AW144" s="1102"/>
      <c r="AX144" s="1102"/>
      <c r="AY144" s="1102"/>
      <c r="AZ144" s="1102"/>
      <c r="BA144" s="1102"/>
      <c r="BB144" s="1102"/>
      <c r="BC144" s="1102"/>
      <c r="BD144" s="1102"/>
      <c r="BE144" s="1102"/>
      <c r="BF144" s="1102"/>
      <c r="BG144" s="1102"/>
      <c r="BH144" s="1102"/>
      <c r="BI144" s="1102"/>
      <c r="BJ144" s="1102"/>
      <c r="BK144" s="1102"/>
      <c r="BL144" s="1102"/>
      <c r="BM144" s="1102"/>
      <c r="BN144" s="1102"/>
      <c r="BO144" s="1102"/>
      <c r="BP144" s="1102"/>
      <c r="BQ144" s="1102"/>
      <c r="BR144" s="1102"/>
      <c r="BS144" s="1102"/>
      <c r="BT144" s="1102"/>
      <c r="BU144" s="1102"/>
      <c r="BV144" s="1102"/>
      <c r="BW144" s="1102"/>
      <c r="BX144" s="1102"/>
      <c r="BY144" s="1102"/>
      <c r="BZ144" s="1102"/>
      <c r="CA144" s="1102"/>
      <c r="CB144" s="1102"/>
      <c r="CC144" s="1102"/>
      <c r="CD144" s="1102"/>
      <c r="CE144" s="1102"/>
      <c r="CF144" s="1102"/>
      <c r="CG144" s="1102"/>
      <c r="CH144" s="1102"/>
      <c r="CI144" s="1102"/>
      <c r="CJ144" s="1102"/>
      <c r="CK144" s="1102"/>
      <c r="CL144" s="1102"/>
      <c r="CM144" s="1102"/>
      <c r="CN144" s="1102"/>
      <c r="CO144" s="1102"/>
      <c r="CP144" s="1102"/>
      <c r="CQ144" s="1102"/>
      <c r="CR144" s="1102"/>
      <c r="CS144" s="1102"/>
      <c r="CT144" s="1102"/>
      <c r="CU144" s="1103"/>
    </row>
    <row r="145" spans="1:99" ht="12.75">
      <c r="A145" s="1104" t="s">
        <v>829</v>
      </c>
      <c r="B145" s="1105"/>
      <c r="C145" s="1105"/>
      <c r="D145" s="1105"/>
      <c r="E145" s="1105"/>
      <c r="F145" s="1105"/>
      <c r="G145" s="1105"/>
      <c r="H145" s="1105"/>
      <c r="I145" s="1105"/>
      <c r="J145" s="1105"/>
      <c r="K145" s="1105"/>
      <c r="L145" s="1105"/>
      <c r="M145" s="1105"/>
      <c r="N145" s="1105"/>
      <c r="O145" s="1105"/>
      <c r="P145" s="1105"/>
      <c r="Q145" s="1105"/>
      <c r="R145" s="1105"/>
      <c r="S145" s="1105"/>
      <c r="T145" s="1105"/>
      <c r="U145" s="1105"/>
      <c r="V145" s="1105"/>
      <c r="W145" s="1105"/>
      <c r="X145" s="1105"/>
      <c r="Y145" s="1105"/>
      <c r="Z145" s="1105"/>
      <c r="AA145" s="1105"/>
      <c r="AB145" s="1105"/>
      <c r="AC145" s="1105"/>
      <c r="AD145" s="1105"/>
      <c r="AE145" s="1105"/>
      <c r="AF145" s="1105"/>
      <c r="AG145" s="1105"/>
      <c r="AH145" s="1106"/>
      <c r="AI145" s="999"/>
      <c r="AJ145" s="534"/>
      <c r="AK145" s="534"/>
      <c r="AL145" s="534"/>
      <c r="AM145" s="534"/>
      <c r="AN145" s="534"/>
      <c r="AO145" s="534"/>
      <c r="AP145" s="534"/>
      <c r="AQ145" s="534" t="s">
        <v>907</v>
      </c>
      <c r="AR145" s="534"/>
      <c r="AS145" s="534"/>
      <c r="AT145" s="534"/>
      <c r="AU145" s="534"/>
      <c r="AV145" s="1102"/>
      <c r="AW145" s="1102"/>
      <c r="AX145" s="1102"/>
      <c r="AY145" s="1102"/>
      <c r="AZ145" s="1102"/>
      <c r="BA145" s="1102"/>
      <c r="BB145" s="1102"/>
      <c r="BC145" s="1102"/>
      <c r="BD145" s="1102"/>
      <c r="BE145" s="1102"/>
      <c r="BF145" s="1102"/>
      <c r="BG145" s="1102"/>
      <c r="BH145" s="1102"/>
      <c r="BI145" s="1102"/>
      <c r="BJ145" s="1102"/>
      <c r="BK145" s="1102"/>
      <c r="BL145" s="1102"/>
      <c r="BM145" s="1102"/>
      <c r="BN145" s="1102"/>
      <c r="BO145" s="1102"/>
      <c r="BP145" s="1102"/>
      <c r="BQ145" s="1102"/>
      <c r="BR145" s="1102"/>
      <c r="BS145" s="1102"/>
      <c r="BT145" s="1102"/>
      <c r="BU145" s="1102"/>
      <c r="BV145" s="1102"/>
      <c r="BW145" s="1102"/>
      <c r="BX145" s="1102"/>
      <c r="BY145" s="1102"/>
      <c r="BZ145" s="1102"/>
      <c r="CA145" s="1102"/>
      <c r="CB145" s="1102"/>
      <c r="CC145" s="1102"/>
      <c r="CD145" s="1102"/>
      <c r="CE145" s="1102"/>
      <c r="CF145" s="1102"/>
      <c r="CG145" s="1102"/>
      <c r="CH145" s="1102"/>
      <c r="CI145" s="1102"/>
      <c r="CJ145" s="1102"/>
      <c r="CK145" s="1102"/>
      <c r="CL145" s="1102"/>
      <c r="CM145" s="1102"/>
      <c r="CN145" s="1102"/>
      <c r="CO145" s="1102"/>
      <c r="CP145" s="1102"/>
      <c r="CQ145" s="1102"/>
      <c r="CR145" s="1102"/>
      <c r="CS145" s="1102"/>
      <c r="CT145" s="1102"/>
      <c r="CU145" s="1103"/>
    </row>
    <row r="146" spans="1:99" ht="12.75">
      <c r="A146" s="1109" t="s">
        <v>831</v>
      </c>
      <c r="B146" s="1110"/>
      <c r="C146" s="1110"/>
      <c r="D146" s="1110"/>
      <c r="E146" s="1110"/>
      <c r="F146" s="1110"/>
      <c r="G146" s="1110"/>
      <c r="H146" s="1110"/>
      <c r="I146" s="1110"/>
      <c r="J146" s="1110"/>
      <c r="K146" s="1110"/>
      <c r="L146" s="1110"/>
      <c r="M146" s="1110"/>
      <c r="N146" s="1110"/>
      <c r="O146" s="1110"/>
      <c r="P146" s="1110"/>
      <c r="Q146" s="1110"/>
      <c r="R146" s="1110"/>
      <c r="S146" s="1110"/>
      <c r="T146" s="1110"/>
      <c r="U146" s="1110"/>
      <c r="V146" s="1110"/>
      <c r="W146" s="1110"/>
      <c r="X146" s="1110"/>
      <c r="Y146" s="1110"/>
      <c r="Z146" s="1110"/>
      <c r="AA146" s="1110"/>
      <c r="AB146" s="1110"/>
      <c r="AC146" s="1110"/>
      <c r="AD146" s="1110"/>
      <c r="AE146" s="1110"/>
      <c r="AF146" s="1110"/>
      <c r="AG146" s="1110"/>
      <c r="AH146" s="1111"/>
      <c r="AI146" s="999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1102"/>
      <c r="AW146" s="1102"/>
      <c r="AX146" s="1102"/>
      <c r="AY146" s="1102"/>
      <c r="AZ146" s="1102"/>
      <c r="BA146" s="1102"/>
      <c r="BB146" s="1102"/>
      <c r="BC146" s="1102"/>
      <c r="BD146" s="1102"/>
      <c r="BE146" s="1102"/>
      <c r="BF146" s="1102"/>
      <c r="BG146" s="1102"/>
      <c r="BH146" s="1102"/>
      <c r="BI146" s="1102"/>
      <c r="BJ146" s="1102"/>
      <c r="BK146" s="1102"/>
      <c r="BL146" s="1102"/>
      <c r="BM146" s="1102"/>
      <c r="BN146" s="1102"/>
      <c r="BO146" s="1102"/>
      <c r="BP146" s="1102"/>
      <c r="BQ146" s="1102"/>
      <c r="BR146" s="1102"/>
      <c r="BS146" s="1102"/>
      <c r="BT146" s="1102"/>
      <c r="BU146" s="1102"/>
      <c r="BV146" s="1102"/>
      <c r="BW146" s="1102"/>
      <c r="BX146" s="1102"/>
      <c r="BY146" s="1102"/>
      <c r="BZ146" s="1102"/>
      <c r="CA146" s="1102"/>
      <c r="CB146" s="1102"/>
      <c r="CC146" s="1102"/>
      <c r="CD146" s="1102"/>
      <c r="CE146" s="1102"/>
      <c r="CF146" s="1102"/>
      <c r="CG146" s="1102"/>
      <c r="CH146" s="1102"/>
      <c r="CI146" s="1102"/>
      <c r="CJ146" s="1102"/>
      <c r="CK146" s="1102"/>
      <c r="CL146" s="1102"/>
      <c r="CM146" s="1102"/>
      <c r="CN146" s="1102"/>
      <c r="CO146" s="1102"/>
      <c r="CP146" s="1102"/>
      <c r="CQ146" s="1102"/>
      <c r="CR146" s="1102"/>
      <c r="CS146" s="1102"/>
      <c r="CT146" s="1102"/>
      <c r="CU146" s="1103"/>
    </row>
    <row r="147" spans="1:99" ht="12.75">
      <c r="A147" s="1112" t="s">
        <v>892</v>
      </c>
      <c r="B147" s="1113"/>
      <c r="C147" s="1113"/>
      <c r="D147" s="1113"/>
      <c r="E147" s="1113"/>
      <c r="F147" s="1113"/>
      <c r="G147" s="1113"/>
      <c r="H147" s="1113"/>
      <c r="I147" s="1113"/>
      <c r="J147" s="1113"/>
      <c r="K147" s="1113"/>
      <c r="L147" s="1113"/>
      <c r="M147" s="1113"/>
      <c r="N147" s="1113"/>
      <c r="O147" s="1113"/>
      <c r="P147" s="1113"/>
      <c r="Q147" s="1113"/>
      <c r="R147" s="1113"/>
      <c r="S147" s="1113"/>
      <c r="T147" s="1113"/>
      <c r="U147" s="1113"/>
      <c r="V147" s="1113"/>
      <c r="W147" s="1113"/>
      <c r="X147" s="1113"/>
      <c r="Y147" s="1113"/>
      <c r="Z147" s="1113"/>
      <c r="AA147" s="1113"/>
      <c r="AB147" s="1113"/>
      <c r="AC147" s="1113"/>
      <c r="AD147" s="1113"/>
      <c r="AE147" s="1113"/>
      <c r="AF147" s="1113"/>
      <c r="AG147" s="1113"/>
      <c r="AH147" s="1114"/>
      <c r="AI147" s="999"/>
      <c r="AJ147" s="534"/>
      <c r="AK147" s="534"/>
      <c r="AL147" s="534"/>
      <c r="AM147" s="534"/>
      <c r="AN147" s="534"/>
      <c r="AO147" s="534"/>
      <c r="AP147" s="534"/>
      <c r="AQ147" s="534" t="s">
        <v>908</v>
      </c>
      <c r="AR147" s="534"/>
      <c r="AS147" s="534"/>
      <c r="AT147" s="534"/>
      <c r="AU147" s="534"/>
      <c r="AV147" s="1102"/>
      <c r="AW147" s="1102"/>
      <c r="AX147" s="1102"/>
      <c r="AY147" s="1102"/>
      <c r="AZ147" s="1102"/>
      <c r="BA147" s="1102"/>
      <c r="BB147" s="1102"/>
      <c r="BC147" s="1102"/>
      <c r="BD147" s="1102"/>
      <c r="BE147" s="1102"/>
      <c r="BF147" s="1102"/>
      <c r="BG147" s="1102"/>
      <c r="BH147" s="1102"/>
      <c r="BI147" s="1102"/>
      <c r="BJ147" s="1102"/>
      <c r="BK147" s="1102"/>
      <c r="BL147" s="1102"/>
      <c r="BM147" s="1102"/>
      <c r="BN147" s="1102"/>
      <c r="BO147" s="1102"/>
      <c r="BP147" s="1102"/>
      <c r="BQ147" s="1102"/>
      <c r="BR147" s="1102"/>
      <c r="BS147" s="1102"/>
      <c r="BT147" s="1102"/>
      <c r="BU147" s="1102"/>
      <c r="BV147" s="1102"/>
      <c r="BW147" s="1102"/>
      <c r="BX147" s="1102"/>
      <c r="BY147" s="1102"/>
      <c r="BZ147" s="1102"/>
      <c r="CA147" s="1102"/>
      <c r="CB147" s="1102"/>
      <c r="CC147" s="1102"/>
      <c r="CD147" s="1102"/>
      <c r="CE147" s="1102"/>
      <c r="CF147" s="1102"/>
      <c r="CG147" s="1102"/>
      <c r="CH147" s="1102"/>
      <c r="CI147" s="1102"/>
      <c r="CJ147" s="1102"/>
      <c r="CK147" s="1102"/>
      <c r="CL147" s="1102"/>
      <c r="CM147" s="1102"/>
      <c r="CN147" s="1102"/>
      <c r="CO147" s="1102"/>
      <c r="CP147" s="1102"/>
      <c r="CQ147" s="1102"/>
      <c r="CR147" s="1102"/>
      <c r="CS147" s="1102"/>
      <c r="CT147" s="1102"/>
      <c r="CU147" s="1103"/>
    </row>
    <row r="148" spans="1:99" ht="12.75">
      <c r="A148" s="1104" t="s">
        <v>829</v>
      </c>
      <c r="B148" s="1105"/>
      <c r="C148" s="1105"/>
      <c r="D148" s="1105"/>
      <c r="E148" s="1105"/>
      <c r="F148" s="1105"/>
      <c r="G148" s="1105"/>
      <c r="H148" s="1105"/>
      <c r="I148" s="1105"/>
      <c r="J148" s="1105"/>
      <c r="K148" s="1105"/>
      <c r="L148" s="1105"/>
      <c r="M148" s="1105"/>
      <c r="N148" s="1105"/>
      <c r="O148" s="1105"/>
      <c r="P148" s="1105"/>
      <c r="Q148" s="1105"/>
      <c r="R148" s="1105"/>
      <c r="S148" s="1105"/>
      <c r="T148" s="1105"/>
      <c r="U148" s="1105"/>
      <c r="V148" s="1105"/>
      <c r="W148" s="1105"/>
      <c r="X148" s="1105"/>
      <c r="Y148" s="1105"/>
      <c r="Z148" s="1105"/>
      <c r="AA148" s="1105"/>
      <c r="AB148" s="1105"/>
      <c r="AC148" s="1105"/>
      <c r="AD148" s="1105"/>
      <c r="AE148" s="1105"/>
      <c r="AF148" s="1105"/>
      <c r="AG148" s="1105"/>
      <c r="AH148" s="1106"/>
      <c r="AI148" s="999"/>
      <c r="AJ148" s="534"/>
      <c r="AK148" s="534"/>
      <c r="AL148" s="534"/>
      <c r="AM148" s="534"/>
      <c r="AN148" s="534"/>
      <c r="AO148" s="534"/>
      <c r="AP148" s="534"/>
      <c r="AQ148" s="534" t="s">
        <v>909</v>
      </c>
      <c r="AR148" s="534"/>
      <c r="AS148" s="534"/>
      <c r="AT148" s="534"/>
      <c r="AU148" s="534"/>
      <c r="AV148" s="1102"/>
      <c r="AW148" s="1102"/>
      <c r="AX148" s="1102"/>
      <c r="AY148" s="1102"/>
      <c r="AZ148" s="1102"/>
      <c r="BA148" s="1102"/>
      <c r="BB148" s="1102"/>
      <c r="BC148" s="1102"/>
      <c r="BD148" s="1102"/>
      <c r="BE148" s="1102"/>
      <c r="BF148" s="1102"/>
      <c r="BG148" s="1102"/>
      <c r="BH148" s="1102"/>
      <c r="BI148" s="1102"/>
      <c r="BJ148" s="1102"/>
      <c r="BK148" s="1102"/>
      <c r="BL148" s="1102"/>
      <c r="BM148" s="1102"/>
      <c r="BN148" s="1102"/>
      <c r="BO148" s="1102"/>
      <c r="BP148" s="1102"/>
      <c r="BQ148" s="1102"/>
      <c r="BR148" s="1102"/>
      <c r="BS148" s="1102"/>
      <c r="BT148" s="1102"/>
      <c r="BU148" s="1102"/>
      <c r="BV148" s="1102"/>
      <c r="BW148" s="1102"/>
      <c r="BX148" s="1102"/>
      <c r="BY148" s="1102"/>
      <c r="BZ148" s="1102"/>
      <c r="CA148" s="1102"/>
      <c r="CB148" s="1102"/>
      <c r="CC148" s="1102"/>
      <c r="CD148" s="1102"/>
      <c r="CE148" s="1102"/>
      <c r="CF148" s="1102"/>
      <c r="CG148" s="1102"/>
      <c r="CH148" s="1102"/>
      <c r="CI148" s="1102"/>
      <c r="CJ148" s="1102"/>
      <c r="CK148" s="1102"/>
      <c r="CL148" s="1102"/>
      <c r="CM148" s="1102"/>
      <c r="CN148" s="1102"/>
      <c r="CO148" s="1102"/>
      <c r="CP148" s="1102"/>
      <c r="CQ148" s="1102"/>
      <c r="CR148" s="1102"/>
      <c r="CS148" s="1102"/>
      <c r="CT148" s="1102"/>
      <c r="CU148" s="1103"/>
    </row>
    <row r="149" spans="1:99" ht="12.75">
      <c r="A149" s="1109" t="s">
        <v>894</v>
      </c>
      <c r="B149" s="1110"/>
      <c r="C149" s="1110"/>
      <c r="D149" s="1110"/>
      <c r="E149" s="1110"/>
      <c r="F149" s="1110"/>
      <c r="G149" s="1110"/>
      <c r="H149" s="1110"/>
      <c r="I149" s="1110"/>
      <c r="J149" s="1110"/>
      <c r="K149" s="1110"/>
      <c r="L149" s="1110"/>
      <c r="M149" s="1110"/>
      <c r="N149" s="1110"/>
      <c r="O149" s="1110"/>
      <c r="P149" s="1110"/>
      <c r="Q149" s="1110"/>
      <c r="R149" s="1110"/>
      <c r="S149" s="1110"/>
      <c r="T149" s="1110"/>
      <c r="U149" s="1110"/>
      <c r="V149" s="1110"/>
      <c r="W149" s="1110"/>
      <c r="X149" s="1110"/>
      <c r="Y149" s="1110"/>
      <c r="Z149" s="1110"/>
      <c r="AA149" s="1110"/>
      <c r="AB149" s="1110"/>
      <c r="AC149" s="1110"/>
      <c r="AD149" s="1110"/>
      <c r="AE149" s="1110"/>
      <c r="AF149" s="1110"/>
      <c r="AG149" s="1110"/>
      <c r="AH149" s="1111"/>
      <c r="AI149" s="999"/>
      <c r="AJ149" s="534"/>
      <c r="AK149" s="534"/>
      <c r="AL149" s="534"/>
      <c r="AM149" s="534"/>
      <c r="AN149" s="534"/>
      <c r="AO149" s="534"/>
      <c r="AP149" s="534"/>
      <c r="AQ149" s="534"/>
      <c r="AR149" s="534"/>
      <c r="AS149" s="534"/>
      <c r="AT149" s="534"/>
      <c r="AU149" s="534"/>
      <c r="AV149" s="1102"/>
      <c r="AW149" s="1102"/>
      <c r="AX149" s="1102"/>
      <c r="AY149" s="1102"/>
      <c r="AZ149" s="1102"/>
      <c r="BA149" s="1102"/>
      <c r="BB149" s="1102"/>
      <c r="BC149" s="1102"/>
      <c r="BD149" s="1102"/>
      <c r="BE149" s="1102"/>
      <c r="BF149" s="1102"/>
      <c r="BG149" s="1102"/>
      <c r="BH149" s="1102"/>
      <c r="BI149" s="1102"/>
      <c r="BJ149" s="1102"/>
      <c r="BK149" s="1102"/>
      <c r="BL149" s="1102"/>
      <c r="BM149" s="1102"/>
      <c r="BN149" s="1102"/>
      <c r="BO149" s="1102"/>
      <c r="BP149" s="1102"/>
      <c r="BQ149" s="1102"/>
      <c r="BR149" s="1102"/>
      <c r="BS149" s="1102"/>
      <c r="BT149" s="1102"/>
      <c r="BU149" s="1102"/>
      <c r="BV149" s="1102"/>
      <c r="BW149" s="1102"/>
      <c r="BX149" s="1102"/>
      <c r="BY149" s="1102"/>
      <c r="BZ149" s="1102"/>
      <c r="CA149" s="1102"/>
      <c r="CB149" s="1102"/>
      <c r="CC149" s="1102"/>
      <c r="CD149" s="1102"/>
      <c r="CE149" s="1102"/>
      <c r="CF149" s="1102"/>
      <c r="CG149" s="1102"/>
      <c r="CH149" s="1102"/>
      <c r="CI149" s="1102"/>
      <c r="CJ149" s="1102"/>
      <c r="CK149" s="1102"/>
      <c r="CL149" s="1102"/>
      <c r="CM149" s="1102"/>
      <c r="CN149" s="1102"/>
      <c r="CO149" s="1102"/>
      <c r="CP149" s="1102"/>
      <c r="CQ149" s="1102"/>
      <c r="CR149" s="1102"/>
      <c r="CS149" s="1102"/>
      <c r="CT149" s="1102"/>
      <c r="CU149" s="1103"/>
    </row>
    <row r="150" spans="1:99" ht="13.5">
      <c r="A150" s="1123" t="s">
        <v>911</v>
      </c>
      <c r="B150" s="1123"/>
      <c r="C150" s="1123"/>
      <c r="D150" s="1123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3"/>
      <c r="O150" s="1123"/>
      <c r="P150" s="1123"/>
      <c r="Q150" s="1123"/>
      <c r="R150" s="1123"/>
      <c r="S150" s="1123"/>
      <c r="T150" s="1123"/>
      <c r="U150" s="1123"/>
      <c r="V150" s="1123"/>
      <c r="W150" s="1123"/>
      <c r="X150" s="1123"/>
      <c r="Y150" s="1123"/>
      <c r="Z150" s="1123"/>
      <c r="AA150" s="1123"/>
      <c r="AB150" s="1123"/>
      <c r="AC150" s="1123"/>
      <c r="AD150" s="1123"/>
      <c r="AE150" s="1123"/>
      <c r="AF150" s="1123"/>
      <c r="AG150" s="1123"/>
      <c r="AH150" s="1124"/>
      <c r="AI150" s="999" t="s">
        <v>910</v>
      </c>
      <c r="AJ150" s="534"/>
      <c r="AK150" s="534"/>
      <c r="AL150" s="534"/>
      <c r="AM150" s="534"/>
      <c r="AN150" s="534"/>
      <c r="AO150" s="534"/>
      <c r="AP150" s="534"/>
      <c r="AQ150" s="534" t="s">
        <v>649</v>
      </c>
      <c r="AR150" s="534"/>
      <c r="AS150" s="534"/>
      <c r="AT150" s="534"/>
      <c r="AU150" s="534"/>
      <c r="AV150" s="1102"/>
      <c r="AW150" s="1102"/>
      <c r="AX150" s="1102"/>
      <c r="AY150" s="1102"/>
      <c r="AZ150" s="1102"/>
      <c r="BA150" s="1102"/>
      <c r="BB150" s="1102"/>
      <c r="BC150" s="1102"/>
      <c r="BD150" s="1102"/>
      <c r="BE150" s="1102"/>
      <c r="BF150" s="1102"/>
      <c r="BG150" s="1102"/>
      <c r="BH150" s="1102"/>
      <c r="BI150" s="1053" t="s">
        <v>491</v>
      </c>
      <c r="BJ150" s="1068"/>
      <c r="BK150" s="1068"/>
      <c r="BL150" s="1068"/>
      <c r="BM150" s="1068"/>
      <c r="BN150" s="1068"/>
      <c r="BO150" s="1068"/>
      <c r="BP150" s="1068"/>
      <c r="BQ150" s="1068"/>
      <c r="BR150" s="1068"/>
      <c r="BS150" s="1068"/>
      <c r="BT150" s="1068"/>
      <c r="BU150" s="1048"/>
      <c r="BV150" s="1102"/>
      <c r="BW150" s="1102"/>
      <c r="BX150" s="1102"/>
      <c r="BY150" s="1102"/>
      <c r="BZ150" s="1102"/>
      <c r="CA150" s="1102"/>
      <c r="CB150" s="1102"/>
      <c r="CC150" s="1102"/>
      <c r="CD150" s="1102"/>
      <c r="CE150" s="1102"/>
      <c r="CF150" s="1102"/>
      <c r="CG150" s="1102"/>
      <c r="CH150" s="1102"/>
      <c r="CI150" s="1102"/>
      <c r="CJ150" s="1102"/>
      <c r="CK150" s="1102"/>
      <c r="CL150" s="1102"/>
      <c r="CM150" s="1102"/>
      <c r="CN150" s="1102"/>
      <c r="CO150" s="1102"/>
      <c r="CP150" s="1102"/>
      <c r="CQ150" s="1102"/>
      <c r="CR150" s="1102"/>
      <c r="CS150" s="1102"/>
      <c r="CT150" s="1102"/>
      <c r="CU150" s="1103"/>
    </row>
    <row r="151" spans="1:99" ht="13.5">
      <c r="A151" s="1123" t="s">
        <v>912</v>
      </c>
      <c r="B151" s="1123"/>
      <c r="C151" s="1123"/>
      <c r="D151" s="1123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3"/>
      <c r="V151" s="1123"/>
      <c r="W151" s="1123"/>
      <c r="X151" s="1123"/>
      <c r="Y151" s="1123"/>
      <c r="Z151" s="1123"/>
      <c r="AA151" s="1123"/>
      <c r="AB151" s="1123"/>
      <c r="AC151" s="1123"/>
      <c r="AD151" s="1123"/>
      <c r="AE151" s="1123"/>
      <c r="AF151" s="1123"/>
      <c r="AG151" s="1123"/>
      <c r="AH151" s="1124"/>
      <c r="AI151" s="999" t="s">
        <v>913</v>
      </c>
      <c r="AJ151" s="534"/>
      <c r="AK151" s="534"/>
      <c r="AL151" s="534"/>
      <c r="AM151" s="534"/>
      <c r="AN151" s="534"/>
      <c r="AO151" s="534"/>
      <c r="AP151" s="534"/>
      <c r="AQ151" s="534" t="s">
        <v>914</v>
      </c>
      <c r="AR151" s="534"/>
      <c r="AS151" s="534"/>
      <c r="AT151" s="534"/>
      <c r="AU151" s="534"/>
      <c r="AV151" s="1102"/>
      <c r="AW151" s="1102"/>
      <c r="AX151" s="1102"/>
      <c r="AY151" s="1102"/>
      <c r="AZ151" s="1102"/>
      <c r="BA151" s="1102"/>
      <c r="BB151" s="1102"/>
      <c r="BC151" s="1102"/>
      <c r="BD151" s="1102"/>
      <c r="BE151" s="1102"/>
      <c r="BF151" s="1102"/>
      <c r="BG151" s="1102"/>
      <c r="BH151" s="1102"/>
      <c r="BI151" s="1102"/>
      <c r="BJ151" s="1102"/>
      <c r="BK151" s="1102"/>
      <c r="BL151" s="1102"/>
      <c r="BM151" s="1102"/>
      <c r="BN151" s="1102"/>
      <c r="BO151" s="1102"/>
      <c r="BP151" s="1102"/>
      <c r="BQ151" s="1102"/>
      <c r="BR151" s="1102"/>
      <c r="BS151" s="1102"/>
      <c r="BT151" s="1102"/>
      <c r="BU151" s="1102"/>
      <c r="BV151" s="1102"/>
      <c r="BW151" s="1102"/>
      <c r="BX151" s="1102"/>
      <c r="BY151" s="1102"/>
      <c r="BZ151" s="1102"/>
      <c r="CA151" s="1102"/>
      <c r="CB151" s="1102"/>
      <c r="CC151" s="1102"/>
      <c r="CD151" s="1102"/>
      <c r="CE151" s="1102"/>
      <c r="CF151" s="1102"/>
      <c r="CG151" s="1102"/>
      <c r="CH151" s="1102"/>
      <c r="CI151" s="1102"/>
      <c r="CJ151" s="1102"/>
      <c r="CK151" s="1102"/>
      <c r="CL151" s="1102"/>
      <c r="CM151" s="1102"/>
      <c r="CN151" s="1102"/>
      <c r="CO151" s="1102"/>
      <c r="CP151" s="1102"/>
      <c r="CQ151" s="1102"/>
      <c r="CR151" s="1102"/>
      <c r="CS151" s="1102"/>
      <c r="CT151" s="1102"/>
      <c r="CU151" s="1103"/>
    </row>
    <row r="152" spans="1:99" ht="12.75">
      <c r="A152" s="1120" t="s">
        <v>394</v>
      </c>
      <c r="B152" s="1121"/>
      <c r="C152" s="1121"/>
      <c r="D152" s="1121"/>
      <c r="E152" s="1121"/>
      <c r="F152" s="1121"/>
      <c r="G152" s="1121"/>
      <c r="H152" s="1121"/>
      <c r="I152" s="1121"/>
      <c r="J152" s="1121"/>
      <c r="K152" s="1121"/>
      <c r="L152" s="1121"/>
      <c r="M152" s="1121"/>
      <c r="N152" s="1121"/>
      <c r="O152" s="1121"/>
      <c r="P152" s="1121"/>
      <c r="Q152" s="1121"/>
      <c r="R152" s="1121"/>
      <c r="S152" s="1121"/>
      <c r="T152" s="1121"/>
      <c r="U152" s="1121"/>
      <c r="V152" s="1121"/>
      <c r="W152" s="1121"/>
      <c r="X152" s="1121"/>
      <c r="Y152" s="1121"/>
      <c r="Z152" s="1121"/>
      <c r="AA152" s="1121"/>
      <c r="AB152" s="1121"/>
      <c r="AC152" s="1121"/>
      <c r="AD152" s="1121"/>
      <c r="AE152" s="1121"/>
      <c r="AF152" s="1121"/>
      <c r="AG152" s="1121"/>
      <c r="AH152" s="1122"/>
      <c r="AI152" s="999"/>
      <c r="AJ152" s="534"/>
      <c r="AK152" s="534"/>
      <c r="AL152" s="534"/>
      <c r="AM152" s="534"/>
      <c r="AN152" s="534"/>
      <c r="AO152" s="534"/>
      <c r="AP152" s="534"/>
      <c r="AQ152" s="534" t="s">
        <v>915</v>
      </c>
      <c r="AR152" s="534"/>
      <c r="AS152" s="534"/>
      <c r="AT152" s="534"/>
      <c r="AU152" s="534"/>
      <c r="AV152" s="1102"/>
      <c r="AW152" s="1102"/>
      <c r="AX152" s="1102"/>
      <c r="AY152" s="1102"/>
      <c r="AZ152" s="1102"/>
      <c r="BA152" s="1102"/>
      <c r="BB152" s="1102"/>
      <c r="BC152" s="1102"/>
      <c r="BD152" s="1102"/>
      <c r="BE152" s="1102"/>
      <c r="BF152" s="1102"/>
      <c r="BG152" s="1102"/>
      <c r="BH152" s="1102"/>
      <c r="BI152" s="1102"/>
      <c r="BJ152" s="1102"/>
      <c r="BK152" s="1102"/>
      <c r="BL152" s="1102"/>
      <c r="BM152" s="1102"/>
      <c r="BN152" s="1102"/>
      <c r="BO152" s="1102"/>
      <c r="BP152" s="1102"/>
      <c r="BQ152" s="1102"/>
      <c r="BR152" s="1102"/>
      <c r="BS152" s="1102"/>
      <c r="BT152" s="1102"/>
      <c r="BU152" s="1102"/>
      <c r="BV152" s="1102"/>
      <c r="BW152" s="1102"/>
      <c r="BX152" s="1102"/>
      <c r="BY152" s="1102"/>
      <c r="BZ152" s="1102"/>
      <c r="CA152" s="1102"/>
      <c r="CB152" s="1102"/>
      <c r="CC152" s="1102"/>
      <c r="CD152" s="1102"/>
      <c r="CE152" s="1102"/>
      <c r="CF152" s="1102"/>
      <c r="CG152" s="1102"/>
      <c r="CH152" s="1102"/>
      <c r="CI152" s="1102"/>
      <c r="CJ152" s="1102"/>
      <c r="CK152" s="1102"/>
      <c r="CL152" s="1102"/>
      <c r="CM152" s="1102"/>
      <c r="CN152" s="1102"/>
      <c r="CO152" s="1102"/>
      <c r="CP152" s="1102"/>
      <c r="CQ152" s="1102"/>
      <c r="CR152" s="1102"/>
      <c r="CS152" s="1102"/>
      <c r="CT152" s="1102"/>
      <c r="CU152" s="1103"/>
    </row>
    <row r="153" spans="1:99" ht="12.75">
      <c r="A153" s="1117" t="s">
        <v>886</v>
      </c>
      <c r="B153" s="1118"/>
      <c r="C153" s="1118"/>
      <c r="D153" s="1118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  <c r="T153" s="1118"/>
      <c r="U153" s="1118"/>
      <c r="V153" s="1118"/>
      <c r="W153" s="1118"/>
      <c r="X153" s="1118"/>
      <c r="Y153" s="1118"/>
      <c r="Z153" s="1118"/>
      <c r="AA153" s="1118"/>
      <c r="AB153" s="1118"/>
      <c r="AC153" s="1118"/>
      <c r="AD153" s="1118"/>
      <c r="AE153" s="1118"/>
      <c r="AF153" s="1118"/>
      <c r="AG153" s="1118"/>
      <c r="AH153" s="1119"/>
      <c r="AI153" s="999"/>
      <c r="AJ153" s="534"/>
      <c r="AK153" s="534"/>
      <c r="AL153" s="534"/>
      <c r="AM153" s="534"/>
      <c r="AN153" s="534"/>
      <c r="AO153" s="534"/>
      <c r="AP153" s="534"/>
      <c r="AQ153" s="534"/>
      <c r="AR153" s="534"/>
      <c r="AS153" s="534"/>
      <c r="AT153" s="534"/>
      <c r="AU153" s="534"/>
      <c r="AV153" s="1102"/>
      <c r="AW153" s="1102"/>
      <c r="AX153" s="1102"/>
      <c r="AY153" s="1102"/>
      <c r="AZ153" s="1102"/>
      <c r="BA153" s="1102"/>
      <c r="BB153" s="1102"/>
      <c r="BC153" s="1102"/>
      <c r="BD153" s="1102"/>
      <c r="BE153" s="1102"/>
      <c r="BF153" s="1102"/>
      <c r="BG153" s="1102"/>
      <c r="BH153" s="1102"/>
      <c r="BI153" s="1102"/>
      <c r="BJ153" s="1102"/>
      <c r="BK153" s="1102"/>
      <c r="BL153" s="1102"/>
      <c r="BM153" s="1102"/>
      <c r="BN153" s="1102"/>
      <c r="BO153" s="1102"/>
      <c r="BP153" s="1102"/>
      <c r="BQ153" s="1102"/>
      <c r="BR153" s="1102"/>
      <c r="BS153" s="1102"/>
      <c r="BT153" s="1102"/>
      <c r="BU153" s="1102"/>
      <c r="BV153" s="1102"/>
      <c r="BW153" s="1102"/>
      <c r="BX153" s="1102"/>
      <c r="BY153" s="1102"/>
      <c r="BZ153" s="1102"/>
      <c r="CA153" s="1102"/>
      <c r="CB153" s="1102"/>
      <c r="CC153" s="1102"/>
      <c r="CD153" s="1102"/>
      <c r="CE153" s="1102"/>
      <c r="CF153" s="1102"/>
      <c r="CG153" s="1102"/>
      <c r="CH153" s="1102"/>
      <c r="CI153" s="1102"/>
      <c r="CJ153" s="1102"/>
      <c r="CK153" s="1102"/>
      <c r="CL153" s="1102"/>
      <c r="CM153" s="1102"/>
      <c r="CN153" s="1102"/>
      <c r="CO153" s="1102"/>
      <c r="CP153" s="1102"/>
      <c r="CQ153" s="1102"/>
      <c r="CR153" s="1102"/>
      <c r="CS153" s="1102"/>
      <c r="CT153" s="1102"/>
      <c r="CU153" s="1103"/>
    </row>
    <row r="154" spans="1:99" ht="12.75">
      <c r="A154" s="1104" t="s">
        <v>829</v>
      </c>
      <c r="B154" s="1105"/>
      <c r="C154" s="1105"/>
      <c r="D154" s="1105"/>
      <c r="E154" s="1105"/>
      <c r="F154" s="1105"/>
      <c r="G154" s="1105"/>
      <c r="H154" s="1105"/>
      <c r="I154" s="1105"/>
      <c r="J154" s="1105"/>
      <c r="K154" s="1105"/>
      <c r="L154" s="1105"/>
      <c r="M154" s="1105"/>
      <c r="N154" s="1105"/>
      <c r="O154" s="1105"/>
      <c r="P154" s="1105"/>
      <c r="Q154" s="1105"/>
      <c r="R154" s="1105"/>
      <c r="S154" s="1105"/>
      <c r="T154" s="1105"/>
      <c r="U154" s="1105"/>
      <c r="V154" s="1105"/>
      <c r="W154" s="1105"/>
      <c r="X154" s="1105"/>
      <c r="Y154" s="1105"/>
      <c r="Z154" s="1105"/>
      <c r="AA154" s="1105"/>
      <c r="AB154" s="1105"/>
      <c r="AC154" s="1105"/>
      <c r="AD154" s="1105"/>
      <c r="AE154" s="1105"/>
      <c r="AF154" s="1105"/>
      <c r="AG154" s="1105"/>
      <c r="AH154" s="1106"/>
      <c r="AI154" s="999"/>
      <c r="AJ154" s="534"/>
      <c r="AK154" s="534"/>
      <c r="AL154" s="534"/>
      <c r="AM154" s="534"/>
      <c r="AN154" s="534"/>
      <c r="AO154" s="534"/>
      <c r="AP154" s="534"/>
      <c r="AQ154" s="534" t="s">
        <v>916</v>
      </c>
      <c r="AR154" s="534"/>
      <c r="AS154" s="534"/>
      <c r="AT154" s="534"/>
      <c r="AU154" s="534"/>
      <c r="AV154" s="1102"/>
      <c r="AW154" s="1102"/>
      <c r="AX154" s="1102"/>
      <c r="AY154" s="1102"/>
      <c r="AZ154" s="1102"/>
      <c r="BA154" s="1102"/>
      <c r="BB154" s="1102"/>
      <c r="BC154" s="1102"/>
      <c r="BD154" s="1102"/>
      <c r="BE154" s="1102"/>
      <c r="BF154" s="1102"/>
      <c r="BG154" s="1102"/>
      <c r="BH154" s="1102"/>
      <c r="BI154" s="1102"/>
      <c r="BJ154" s="1102"/>
      <c r="BK154" s="1102"/>
      <c r="BL154" s="1102"/>
      <c r="BM154" s="1102"/>
      <c r="BN154" s="1102"/>
      <c r="BO154" s="1102"/>
      <c r="BP154" s="1102"/>
      <c r="BQ154" s="1102"/>
      <c r="BR154" s="1102"/>
      <c r="BS154" s="1102"/>
      <c r="BT154" s="1102"/>
      <c r="BU154" s="1102"/>
      <c r="BV154" s="1102"/>
      <c r="BW154" s="1102"/>
      <c r="BX154" s="1102"/>
      <c r="BY154" s="1102"/>
      <c r="BZ154" s="1102"/>
      <c r="CA154" s="1102"/>
      <c r="CB154" s="1102"/>
      <c r="CC154" s="1102"/>
      <c r="CD154" s="1102"/>
      <c r="CE154" s="1102"/>
      <c r="CF154" s="1102"/>
      <c r="CG154" s="1102"/>
      <c r="CH154" s="1102"/>
      <c r="CI154" s="1102"/>
      <c r="CJ154" s="1102"/>
      <c r="CK154" s="1102"/>
      <c r="CL154" s="1102"/>
      <c r="CM154" s="1102"/>
      <c r="CN154" s="1102"/>
      <c r="CO154" s="1102"/>
      <c r="CP154" s="1102"/>
      <c r="CQ154" s="1102"/>
      <c r="CR154" s="1102"/>
      <c r="CS154" s="1102"/>
      <c r="CT154" s="1102"/>
      <c r="CU154" s="1103"/>
    </row>
    <row r="155" spans="1:99" ht="12.75">
      <c r="A155" s="1109" t="s">
        <v>830</v>
      </c>
      <c r="B155" s="1110"/>
      <c r="C155" s="1110"/>
      <c r="D155" s="1110"/>
      <c r="E155" s="1110"/>
      <c r="F155" s="1110"/>
      <c r="G155" s="1110"/>
      <c r="H155" s="1110"/>
      <c r="I155" s="1110"/>
      <c r="J155" s="1110"/>
      <c r="K155" s="1110"/>
      <c r="L155" s="1110"/>
      <c r="M155" s="1110"/>
      <c r="N155" s="1110"/>
      <c r="O155" s="1110"/>
      <c r="P155" s="1110"/>
      <c r="Q155" s="1110"/>
      <c r="R155" s="1110"/>
      <c r="S155" s="1110"/>
      <c r="T155" s="1110"/>
      <c r="U155" s="1110"/>
      <c r="V155" s="1110"/>
      <c r="W155" s="1110"/>
      <c r="X155" s="1110"/>
      <c r="Y155" s="1110"/>
      <c r="Z155" s="1110"/>
      <c r="AA155" s="1110"/>
      <c r="AB155" s="1110"/>
      <c r="AC155" s="1110"/>
      <c r="AD155" s="1110"/>
      <c r="AE155" s="1110"/>
      <c r="AF155" s="1110"/>
      <c r="AG155" s="1110"/>
      <c r="AH155" s="1111"/>
      <c r="AI155" s="999"/>
      <c r="AJ155" s="534"/>
      <c r="AK155" s="534"/>
      <c r="AL155" s="534"/>
      <c r="AM155" s="534"/>
      <c r="AN155" s="534"/>
      <c r="AO155" s="534"/>
      <c r="AP155" s="534"/>
      <c r="AQ155" s="534"/>
      <c r="AR155" s="534"/>
      <c r="AS155" s="534"/>
      <c r="AT155" s="534"/>
      <c r="AU155" s="534"/>
      <c r="AV155" s="1102"/>
      <c r="AW155" s="1102"/>
      <c r="AX155" s="1102"/>
      <c r="AY155" s="1102"/>
      <c r="AZ155" s="1102"/>
      <c r="BA155" s="1102"/>
      <c r="BB155" s="1102"/>
      <c r="BC155" s="1102"/>
      <c r="BD155" s="1102"/>
      <c r="BE155" s="1102"/>
      <c r="BF155" s="1102"/>
      <c r="BG155" s="1102"/>
      <c r="BH155" s="1102"/>
      <c r="BI155" s="1102"/>
      <c r="BJ155" s="1102"/>
      <c r="BK155" s="1102"/>
      <c r="BL155" s="1102"/>
      <c r="BM155" s="1102"/>
      <c r="BN155" s="1102"/>
      <c r="BO155" s="1102"/>
      <c r="BP155" s="1102"/>
      <c r="BQ155" s="1102"/>
      <c r="BR155" s="1102"/>
      <c r="BS155" s="1102"/>
      <c r="BT155" s="1102"/>
      <c r="BU155" s="1102"/>
      <c r="BV155" s="1102"/>
      <c r="BW155" s="1102"/>
      <c r="BX155" s="1102"/>
      <c r="BY155" s="1102"/>
      <c r="BZ155" s="1102"/>
      <c r="CA155" s="1102"/>
      <c r="CB155" s="1102"/>
      <c r="CC155" s="1102"/>
      <c r="CD155" s="1102"/>
      <c r="CE155" s="1102"/>
      <c r="CF155" s="1102"/>
      <c r="CG155" s="1102"/>
      <c r="CH155" s="1102"/>
      <c r="CI155" s="1102"/>
      <c r="CJ155" s="1102"/>
      <c r="CK155" s="1102"/>
      <c r="CL155" s="1102"/>
      <c r="CM155" s="1102"/>
      <c r="CN155" s="1102"/>
      <c r="CO155" s="1102"/>
      <c r="CP155" s="1102"/>
      <c r="CQ155" s="1102"/>
      <c r="CR155" s="1102"/>
      <c r="CS155" s="1102"/>
      <c r="CT155" s="1102"/>
      <c r="CU155" s="1103"/>
    </row>
    <row r="156" spans="1:99" ht="12.75">
      <c r="A156" s="1115" t="s">
        <v>831</v>
      </c>
      <c r="B156" s="1115"/>
      <c r="C156" s="1115"/>
      <c r="D156" s="1115"/>
      <c r="E156" s="1115"/>
      <c r="F156" s="1115"/>
      <c r="G156" s="1115"/>
      <c r="H156" s="1115"/>
      <c r="I156" s="1115"/>
      <c r="J156" s="1115"/>
      <c r="K156" s="1115"/>
      <c r="L156" s="1115"/>
      <c r="M156" s="1115"/>
      <c r="N156" s="1115"/>
      <c r="O156" s="1115"/>
      <c r="P156" s="1115"/>
      <c r="Q156" s="1115"/>
      <c r="R156" s="1115"/>
      <c r="S156" s="1115"/>
      <c r="T156" s="1115"/>
      <c r="U156" s="1115"/>
      <c r="V156" s="1115"/>
      <c r="W156" s="1115"/>
      <c r="X156" s="1115"/>
      <c r="Y156" s="1115"/>
      <c r="Z156" s="1115"/>
      <c r="AA156" s="1115"/>
      <c r="AB156" s="1115"/>
      <c r="AC156" s="1115"/>
      <c r="AD156" s="1115"/>
      <c r="AE156" s="1115"/>
      <c r="AF156" s="1115"/>
      <c r="AG156" s="1115"/>
      <c r="AH156" s="1116"/>
      <c r="AI156" s="999"/>
      <c r="AJ156" s="534"/>
      <c r="AK156" s="534"/>
      <c r="AL156" s="534"/>
      <c r="AM156" s="534"/>
      <c r="AN156" s="534"/>
      <c r="AO156" s="534"/>
      <c r="AP156" s="534"/>
      <c r="AQ156" s="534" t="s">
        <v>917</v>
      </c>
      <c r="AR156" s="534"/>
      <c r="AS156" s="534"/>
      <c r="AT156" s="534"/>
      <c r="AU156" s="534"/>
      <c r="AV156" s="1102"/>
      <c r="AW156" s="1102"/>
      <c r="AX156" s="1102"/>
      <c r="AY156" s="1102"/>
      <c r="AZ156" s="1102"/>
      <c r="BA156" s="1102"/>
      <c r="BB156" s="1102"/>
      <c r="BC156" s="1102"/>
      <c r="BD156" s="1102"/>
      <c r="BE156" s="1102"/>
      <c r="BF156" s="1102"/>
      <c r="BG156" s="1102"/>
      <c r="BH156" s="1102"/>
      <c r="BI156" s="1102"/>
      <c r="BJ156" s="1102"/>
      <c r="BK156" s="1102"/>
      <c r="BL156" s="1102"/>
      <c r="BM156" s="1102"/>
      <c r="BN156" s="1102"/>
      <c r="BO156" s="1102"/>
      <c r="BP156" s="1102"/>
      <c r="BQ156" s="1102"/>
      <c r="BR156" s="1102"/>
      <c r="BS156" s="1102"/>
      <c r="BT156" s="1102"/>
      <c r="BU156" s="1102"/>
      <c r="BV156" s="1102"/>
      <c r="BW156" s="1102"/>
      <c r="BX156" s="1102"/>
      <c r="BY156" s="1102"/>
      <c r="BZ156" s="1102"/>
      <c r="CA156" s="1102"/>
      <c r="CB156" s="1102"/>
      <c r="CC156" s="1102"/>
      <c r="CD156" s="1102"/>
      <c r="CE156" s="1102"/>
      <c r="CF156" s="1102"/>
      <c r="CG156" s="1102"/>
      <c r="CH156" s="1102"/>
      <c r="CI156" s="1102"/>
      <c r="CJ156" s="1102"/>
      <c r="CK156" s="1102"/>
      <c r="CL156" s="1102"/>
      <c r="CM156" s="1102"/>
      <c r="CN156" s="1102"/>
      <c r="CO156" s="1102"/>
      <c r="CP156" s="1102"/>
      <c r="CQ156" s="1102"/>
      <c r="CR156" s="1102"/>
      <c r="CS156" s="1102"/>
      <c r="CT156" s="1102"/>
      <c r="CU156" s="1103"/>
    </row>
    <row r="157" spans="1:99" ht="12.75">
      <c r="A157" s="1112" t="s">
        <v>941</v>
      </c>
      <c r="B157" s="1113"/>
      <c r="C157" s="1113"/>
      <c r="D157" s="1113"/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T157" s="1113"/>
      <c r="U157" s="1113"/>
      <c r="V157" s="1113"/>
      <c r="W157" s="1113"/>
      <c r="X157" s="1113"/>
      <c r="Y157" s="1113"/>
      <c r="Z157" s="1113"/>
      <c r="AA157" s="1113"/>
      <c r="AB157" s="1113"/>
      <c r="AC157" s="1113"/>
      <c r="AD157" s="1113"/>
      <c r="AE157" s="1113"/>
      <c r="AF157" s="1113"/>
      <c r="AG157" s="1113"/>
      <c r="AH157" s="1114"/>
      <c r="AI157" s="999"/>
      <c r="AJ157" s="534"/>
      <c r="AK157" s="534"/>
      <c r="AL157" s="534"/>
      <c r="AM157" s="534"/>
      <c r="AN157" s="534"/>
      <c r="AO157" s="534"/>
      <c r="AP157" s="534"/>
      <c r="AQ157" s="534" t="s">
        <v>918</v>
      </c>
      <c r="AR157" s="534"/>
      <c r="AS157" s="534"/>
      <c r="AT157" s="534"/>
      <c r="AU157" s="534"/>
      <c r="AV157" s="1102"/>
      <c r="AW157" s="1102"/>
      <c r="AX157" s="1102"/>
      <c r="AY157" s="1102"/>
      <c r="AZ157" s="1102"/>
      <c r="BA157" s="1102"/>
      <c r="BB157" s="1102"/>
      <c r="BC157" s="1102"/>
      <c r="BD157" s="1102"/>
      <c r="BE157" s="1102"/>
      <c r="BF157" s="1102"/>
      <c r="BG157" s="1102"/>
      <c r="BH157" s="1102"/>
      <c r="BI157" s="1102"/>
      <c r="BJ157" s="1102"/>
      <c r="BK157" s="1102"/>
      <c r="BL157" s="1102"/>
      <c r="BM157" s="1102"/>
      <c r="BN157" s="1102"/>
      <c r="BO157" s="1102"/>
      <c r="BP157" s="1102"/>
      <c r="BQ157" s="1102"/>
      <c r="BR157" s="1102"/>
      <c r="BS157" s="1102"/>
      <c r="BT157" s="1102"/>
      <c r="BU157" s="1102"/>
      <c r="BV157" s="1102"/>
      <c r="BW157" s="1102"/>
      <c r="BX157" s="1102"/>
      <c r="BY157" s="1102"/>
      <c r="BZ157" s="1102"/>
      <c r="CA157" s="1102"/>
      <c r="CB157" s="1102"/>
      <c r="CC157" s="1102"/>
      <c r="CD157" s="1102"/>
      <c r="CE157" s="1102"/>
      <c r="CF157" s="1102"/>
      <c r="CG157" s="1102"/>
      <c r="CH157" s="1102"/>
      <c r="CI157" s="1102"/>
      <c r="CJ157" s="1102"/>
      <c r="CK157" s="1102"/>
      <c r="CL157" s="1102"/>
      <c r="CM157" s="1102"/>
      <c r="CN157" s="1102"/>
      <c r="CO157" s="1102"/>
      <c r="CP157" s="1102"/>
      <c r="CQ157" s="1102"/>
      <c r="CR157" s="1102"/>
      <c r="CS157" s="1102"/>
      <c r="CT157" s="1102"/>
      <c r="CU157" s="1103"/>
    </row>
    <row r="158" spans="1:99" ht="12.75">
      <c r="A158" s="1104" t="s">
        <v>829</v>
      </c>
      <c r="B158" s="1105"/>
      <c r="C158" s="1105"/>
      <c r="D158" s="1105"/>
      <c r="E158" s="1105"/>
      <c r="F158" s="1105"/>
      <c r="G158" s="1105"/>
      <c r="H158" s="1105"/>
      <c r="I158" s="1105"/>
      <c r="J158" s="1105"/>
      <c r="K158" s="1105"/>
      <c r="L158" s="1105"/>
      <c r="M158" s="1105"/>
      <c r="N158" s="1105"/>
      <c r="O158" s="1105"/>
      <c r="P158" s="1105"/>
      <c r="Q158" s="1105"/>
      <c r="R158" s="1105"/>
      <c r="S158" s="1105"/>
      <c r="T158" s="1105"/>
      <c r="U158" s="1105"/>
      <c r="V158" s="1105"/>
      <c r="W158" s="1105"/>
      <c r="X158" s="1105"/>
      <c r="Y158" s="1105"/>
      <c r="Z158" s="1105"/>
      <c r="AA158" s="1105"/>
      <c r="AB158" s="1105"/>
      <c r="AC158" s="1105"/>
      <c r="AD158" s="1105"/>
      <c r="AE158" s="1105"/>
      <c r="AF158" s="1105"/>
      <c r="AG158" s="1105"/>
      <c r="AH158" s="1106"/>
      <c r="AI158" s="999"/>
      <c r="AJ158" s="534"/>
      <c r="AK158" s="534"/>
      <c r="AL158" s="534"/>
      <c r="AM158" s="534"/>
      <c r="AN158" s="534"/>
      <c r="AO158" s="534"/>
      <c r="AP158" s="534"/>
      <c r="AQ158" s="534" t="s">
        <v>919</v>
      </c>
      <c r="AR158" s="534"/>
      <c r="AS158" s="534"/>
      <c r="AT158" s="534"/>
      <c r="AU158" s="534"/>
      <c r="AV158" s="1102"/>
      <c r="AW158" s="1102"/>
      <c r="AX158" s="1102"/>
      <c r="AY158" s="1102"/>
      <c r="AZ158" s="1102"/>
      <c r="BA158" s="1102"/>
      <c r="BB158" s="1102"/>
      <c r="BC158" s="1102"/>
      <c r="BD158" s="1102"/>
      <c r="BE158" s="1102"/>
      <c r="BF158" s="1102"/>
      <c r="BG158" s="1102"/>
      <c r="BH158" s="1102"/>
      <c r="BI158" s="1102"/>
      <c r="BJ158" s="1102"/>
      <c r="BK158" s="1102"/>
      <c r="BL158" s="1102"/>
      <c r="BM158" s="1102"/>
      <c r="BN158" s="1102"/>
      <c r="BO158" s="1102"/>
      <c r="BP158" s="1102"/>
      <c r="BQ158" s="1102"/>
      <c r="BR158" s="1102"/>
      <c r="BS158" s="1102"/>
      <c r="BT158" s="1102"/>
      <c r="BU158" s="1102"/>
      <c r="BV158" s="1102"/>
      <c r="BW158" s="1102"/>
      <c r="BX158" s="1102"/>
      <c r="BY158" s="1102"/>
      <c r="BZ158" s="1102"/>
      <c r="CA158" s="1102"/>
      <c r="CB158" s="1102"/>
      <c r="CC158" s="1102"/>
      <c r="CD158" s="1102"/>
      <c r="CE158" s="1102"/>
      <c r="CF158" s="1102"/>
      <c r="CG158" s="1102"/>
      <c r="CH158" s="1102"/>
      <c r="CI158" s="1102"/>
      <c r="CJ158" s="1102"/>
      <c r="CK158" s="1102"/>
      <c r="CL158" s="1102"/>
      <c r="CM158" s="1102"/>
      <c r="CN158" s="1102"/>
      <c r="CO158" s="1102"/>
      <c r="CP158" s="1102"/>
      <c r="CQ158" s="1102"/>
      <c r="CR158" s="1102"/>
      <c r="CS158" s="1102"/>
      <c r="CT158" s="1102"/>
      <c r="CU158" s="1103"/>
    </row>
    <row r="159" spans="1:99" ht="12.75">
      <c r="A159" s="1109" t="s">
        <v>894</v>
      </c>
      <c r="B159" s="1110"/>
      <c r="C159" s="1110"/>
      <c r="D159" s="1110"/>
      <c r="E159" s="1110"/>
      <c r="F159" s="1110"/>
      <c r="G159" s="1110"/>
      <c r="H159" s="1110"/>
      <c r="I159" s="1110"/>
      <c r="J159" s="1110"/>
      <c r="K159" s="1110"/>
      <c r="L159" s="1110"/>
      <c r="M159" s="1110"/>
      <c r="N159" s="1110"/>
      <c r="O159" s="1110"/>
      <c r="P159" s="1110"/>
      <c r="Q159" s="1110"/>
      <c r="R159" s="1110"/>
      <c r="S159" s="1110"/>
      <c r="T159" s="1110"/>
      <c r="U159" s="1110"/>
      <c r="V159" s="1110"/>
      <c r="W159" s="1110"/>
      <c r="X159" s="1110"/>
      <c r="Y159" s="1110"/>
      <c r="Z159" s="1110"/>
      <c r="AA159" s="1110"/>
      <c r="AB159" s="1110"/>
      <c r="AC159" s="1110"/>
      <c r="AD159" s="1110"/>
      <c r="AE159" s="1110"/>
      <c r="AF159" s="1110"/>
      <c r="AG159" s="1110"/>
      <c r="AH159" s="1111"/>
      <c r="AI159" s="999"/>
      <c r="AJ159" s="534"/>
      <c r="AK159" s="534"/>
      <c r="AL159" s="534"/>
      <c r="AM159" s="534"/>
      <c r="AN159" s="534"/>
      <c r="AO159" s="534"/>
      <c r="AP159" s="534"/>
      <c r="AQ159" s="534"/>
      <c r="AR159" s="534"/>
      <c r="AS159" s="534"/>
      <c r="AT159" s="534"/>
      <c r="AU159" s="534"/>
      <c r="AV159" s="1102"/>
      <c r="AW159" s="1102"/>
      <c r="AX159" s="1102"/>
      <c r="AY159" s="1102"/>
      <c r="AZ159" s="1102"/>
      <c r="BA159" s="1102"/>
      <c r="BB159" s="1102"/>
      <c r="BC159" s="1102"/>
      <c r="BD159" s="1102"/>
      <c r="BE159" s="1102"/>
      <c r="BF159" s="1102"/>
      <c r="BG159" s="1102"/>
      <c r="BH159" s="1102"/>
      <c r="BI159" s="1102"/>
      <c r="BJ159" s="1102"/>
      <c r="BK159" s="1102"/>
      <c r="BL159" s="1102"/>
      <c r="BM159" s="1102"/>
      <c r="BN159" s="1102"/>
      <c r="BO159" s="1102"/>
      <c r="BP159" s="1102"/>
      <c r="BQ159" s="1102"/>
      <c r="BR159" s="1102"/>
      <c r="BS159" s="1102"/>
      <c r="BT159" s="1102"/>
      <c r="BU159" s="1102"/>
      <c r="BV159" s="1102"/>
      <c r="BW159" s="1102"/>
      <c r="BX159" s="1102"/>
      <c r="BY159" s="1102"/>
      <c r="BZ159" s="1102"/>
      <c r="CA159" s="1102"/>
      <c r="CB159" s="1102"/>
      <c r="CC159" s="1102"/>
      <c r="CD159" s="1102"/>
      <c r="CE159" s="1102"/>
      <c r="CF159" s="1102"/>
      <c r="CG159" s="1102"/>
      <c r="CH159" s="1102"/>
      <c r="CI159" s="1102"/>
      <c r="CJ159" s="1102"/>
      <c r="CK159" s="1102"/>
      <c r="CL159" s="1102"/>
      <c r="CM159" s="1102"/>
      <c r="CN159" s="1102"/>
      <c r="CO159" s="1102"/>
      <c r="CP159" s="1102"/>
      <c r="CQ159" s="1102"/>
      <c r="CR159" s="1102"/>
      <c r="CS159" s="1102"/>
      <c r="CT159" s="1102"/>
      <c r="CU159" s="1103"/>
    </row>
    <row r="160" spans="1:99" ht="12.75">
      <c r="A160" s="1112" t="s">
        <v>892</v>
      </c>
      <c r="B160" s="1113"/>
      <c r="C160" s="1113"/>
      <c r="D160" s="1113"/>
      <c r="E160" s="1113"/>
      <c r="F160" s="1113"/>
      <c r="G160" s="1113"/>
      <c r="H160" s="1113"/>
      <c r="I160" s="1113"/>
      <c r="J160" s="1113"/>
      <c r="K160" s="1113"/>
      <c r="L160" s="1113"/>
      <c r="M160" s="1113"/>
      <c r="N160" s="1113"/>
      <c r="O160" s="1113"/>
      <c r="P160" s="1113"/>
      <c r="Q160" s="1113"/>
      <c r="R160" s="1113"/>
      <c r="S160" s="1113"/>
      <c r="T160" s="1113"/>
      <c r="U160" s="1113"/>
      <c r="V160" s="1113"/>
      <c r="W160" s="1113"/>
      <c r="X160" s="1113"/>
      <c r="Y160" s="1113"/>
      <c r="Z160" s="1113"/>
      <c r="AA160" s="1113"/>
      <c r="AB160" s="1113"/>
      <c r="AC160" s="1113"/>
      <c r="AD160" s="1113"/>
      <c r="AE160" s="1113"/>
      <c r="AF160" s="1113"/>
      <c r="AG160" s="1113"/>
      <c r="AH160" s="1114"/>
      <c r="AI160" s="999"/>
      <c r="AJ160" s="534"/>
      <c r="AK160" s="534"/>
      <c r="AL160" s="534"/>
      <c r="AM160" s="534"/>
      <c r="AN160" s="534"/>
      <c r="AO160" s="534"/>
      <c r="AP160" s="534"/>
      <c r="AQ160" s="534" t="s">
        <v>920</v>
      </c>
      <c r="AR160" s="534"/>
      <c r="AS160" s="534"/>
      <c r="AT160" s="534"/>
      <c r="AU160" s="534"/>
      <c r="AV160" s="1102"/>
      <c r="AW160" s="1102"/>
      <c r="AX160" s="1102"/>
      <c r="AY160" s="1102"/>
      <c r="AZ160" s="1102"/>
      <c r="BA160" s="1102"/>
      <c r="BB160" s="1102"/>
      <c r="BC160" s="1102"/>
      <c r="BD160" s="1102"/>
      <c r="BE160" s="1102"/>
      <c r="BF160" s="1102"/>
      <c r="BG160" s="1102"/>
      <c r="BH160" s="1102"/>
      <c r="BI160" s="1102"/>
      <c r="BJ160" s="1102"/>
      <c r="BK160" s="1102"/>
      <c r="BL160" s="1102"/>
      <c r="BM160" s="1102"/>
      <c r="BN160" s="1102"/>
      <c r="BO160" s="1102"/>
      <c r="BP160" s="1102"/>
      <c r="BQ160" s="1102"/>
      <c r="BR160" s="1102"/>
      <c r="BS160" s="1102"/>
      <c r="BT160" s="1102"/>
      <c r="BU160" s="1102"/>
      <c r="BV160" s="1102"/>
      <c r="BW160" s="1102"/>
      <c r="BX160" s="1102"/>
      <c r="BY160" s="1102"/>
      <c r="BZ160" s="1102"/>
      <c r="CA160" s="1102"/>
      <c r="CB160" s="1102"/>
      <c r="CC160" s="1102"/>
      <c r="CD160" s="1102"/>
      <c r="CE160" s="1102"/>
      <c r="CF160" s="1102"/>
      <c r="CG160" s="1102"/>
      <c r="CH160" s="1102"/>
      <c r="CI160" s="1102"/>
      <c r="CJ160" s="1102"/>
      <c r="CK160" s="1102"/>
      <c r="CL160" s="1102"/>
      <c r="CM160" s="1102"/>
      <c r="CN160" s="1102"/>
      <c r="CO160" s="1102"/>
      <c r="CP160" s="1102"/>
      <c r="CQ160" s="1102"/>
      <c r="CR160" s="1102"/>
      <c r="CS160" s="1102"/>
      <c r="CT160" s="1102"/>
      <c r="CU160" s="1103"/>
    </row>
    <row r="161" spans="1:99" ht="12.75">
      <c r="A161" s="1104" t="s">
        <v>829</v>
      </c>
      <c r="B161" s="1105"/>
      <c r="C161" s="1105"/>
      <c r="D161" s="1105"/>
      <c r="E161" s="1105"/>
      <c r="F161" s="1105"/>
      <c r="G161" s="1105"/>
      <c r="H161" s="1105"/>
      <c r="I161" s="1105"/>
      <c r="J161" s="1105"/>
      <c r="K161" s="1105"/>
      <c r="L161" s="1105"/>
      <c r="M161" s="1105"/>
      <c r="N161" s="1105"/>
      <c r="O161" s="1105"/>
      <c r="P161" s="1105"/>
      <c r="Q161" s="1105"/>
      <c r="R161" s="1105"/>
      <c r="S161" s="1105"/>
      <c r="T161" s="1105"/>
      <c r="U161" s="1105"/>
      <c r="V161" s="1105"/>
      <c r="W161" s="1105"/>
      <c r="X161" s="1105"/>
      <c r="Y161" s="1105"/>
      <c r="Z161" s="1105"/>
      <c r="AA161" s="1105"/>
      <c r="AB161" s="1105"/>
      <c r="AC161" s="1105"/>
      <c r="AD161" s="1105"/>
      <c r="AE161" s="1105"/>
      <c r="AF161" s="1105"/>
      <c r="AG161" s="1105"/>
      <c r="AH161" s="1106"/>
      <c r="AI161" s="999"/>
      <c r="AJ161" s="534"/>
      <c r="AK161" s="534"/>
      <c r="AL161" s="534"/>
      <c r="AM161" s="534"/>
      <c r="AN161" s="534"/>
      <c r="AO161" s="534"/>
      <c r="AP161" s="534"/>
      <c r="AQ161" s="534" t="s">
        <v>921</v>
      </c>
      <c r="AR161" s="534"/>
      <c r="AS161" s="534"/>
      <c r="AT161" s="534"/>
      <c r="AU161" s="534"/>
      <c r="AV161" s="1102"/>
      <c r="AW161" s="1102"/>
      <c r="AX161" s="1102"/>
      <c r="AY161" s="1102"/>
      <c r="AZ161" s="1102"/>
      <c r="BA161" s="1102"/>
      <c r="BB161" s="1102"/>
      <c r="BC161" s="1102"/>
      <c r="BD161" s="1102"/>
      <c r="BE161" s="1102"/>
      <c r="BF161" s="1102"/>
      <c r="BG161" s="1102"/>
      <c r="BH161" s="1102"/>
      <c r="BI161" s="1102"/>
      <c r="BJ161" s="1102"/>
      <c r="BK161" s="1102"/>
      <c r="BL161" s="1102"/>
      <c r="BM161" s="1102"/>
      <c r="BN161" s="1102"/>
      <c r="BO161" s="1102"/>
      <c r="BP161" s="1102"/>
      <c r="BQ161" s="1102"/>
      <c r="BR161" s="1102"/>
      <c r="BS161" s="1102"/>
      <c r="BT161" s="1102"/>
      <c r="BU161" s="1102"/>
      <c r="BV161" s="1102"/>
      <c r="BW161" s="1102"/>
      <c r="BX161" s="1102"/>
      <c r="BY161" s="1102"/>
      <c r="BZ161" s="1102"/>
      <c r="CA161" s="1102"/>
      <c r="CB161" s="1102"/>
      <c r="CC161" s="1102"/>
      <c r="CD161" s="1102"/>
      <c r="CE161" s="1102"/>
      <c r="CF161" s="1102"/>
      <c r="CG161" s="1102"/>
      <c r="CH161" s="1102"/>
      <c r="CI161" s="1102"/>
      <c r="CJ161" s="1102"/>
      <c r="CK161" s="1102"/>
      <c r="CL161" s="1102"/>
      <c r="CM161" s="1102"/>
      <c r="CN161" s="1102"/>
      <c r="CO161" s="1102"/>
      <c r="CP161" s="1102"/>
      <c r="CQ161" s="1102"/>
      <c r="CR161" s="1102"/>
      <c r="CS161" s="1102"/>
      <c r="CT161" s="1102"/>
      <c r="CU161" s="1103"/>
    </row>
    <row r="162" spans="1:99" ht="13.5" thickBot="1">
      <c r="A162" s="1109" t="s">
        <v>894</v>
      </c>
      <c r="B162" s="1110"/>
      <c r="C162" s="1110"/>
      <c r="D162" s="1110"/>
      <c r="E162" s="1110"/>
      <c r="F162" s="1110"/>
      <c r="G162" s="1110"/>
      <c r="H162" s="1110"/>
      <c r="I162" s="1110"/>
      <c r="J162" s="1110"/>
      <c r="K162" s="1110"/>
      <c r="L162" s="1110"/>
      <c r="M162" s="1110"/>
      <c r="N162" s="1110"/>
      <c r="O162" s="1110"/>
      <c r="P162" s="1110"/>
      <c r="Q162" s="1110"/>
      <c r="R162" s="1110"/>
      <c r="S162" s="1110"/>
      <c r="T162" s="1110"/>
      <c r="U162" s="1110"/>
      <c r="V162" s="1110"/>
      <c r="W162" s="1110"/>
      <c r="X162" s="1110"/>
      <c r="Y162" s="1110"/>
      <c r="Z162" s="1110"/>
      <c r="AA162" s="1110"/>
      <c r="AB162" s="1110"/>
      <c r="AC162" s="1110"/>
      <c r="AD162" s="1110"/>
      <c r="AE162" s="1110"/>
      <c r="AF162" s="1110"/>
      <c r="AG162" s="1110"/>
      <c r="AH162" s="1111"/>
      <c r="AI162" s="1022"/>
      <c r="AJ162" s="1023"/>
      <c r="AK162" s="1023"/>
      <c r="AL162" s="1023"/>
      <c r="AM162" s="1023"/>
      <c r="AN162" s="1023"/>
      <c r="AO162" s="1023"/>
      <c r="AP162" s="1023"/>
      <c r="AQ162" s="1023"/>
      <c r="AR162" s="1023"/>
      <c r="AS162" s="1023"/>
      <c r="AT162" s="1023"/>
      <c r="AU162" s="1023"/>
      <c r="AV162" s="1107"/>
      <c r="AW162" s="1107"/>
      <c r="AX162" s="1107"/>
      <c r="AY162" s="1107"/>
      <c r="AZ162" s="1107"/>
      <c r="BA162" s="1107"/>
      <c r="BB162" s="1107"/>
      <c r="BC162" s="1107"/>
      <c r="BD162" s="1107"/>
      <c r="BE162" s="1107"/>
      <c r="BF162" s="1107"/>
      <c r="BG162" s="1107"/>
      <c r="BH162" s="1107"/>
      <c r="BI162" s="1107"/>
      <c r="BJ162" s="1107"/>
      <c r="BK162" s="1107"/>
      <c r="BL162" s="1107"/>
      <c r="BM162" s="1107"/>
      <c r="BN162" s="1107"/>
      <c r="BO162" s="1107"/>
      <c r="BP162" s="1107"/>
      <c r="BQ162" s="1107"/>
      <c r="BR162" s="1107"/>
      <c r="BS162" s="1107"/>
      <c r="BT162" s="1107"/>
      <c r="BU162" s="1107"/>
      <c r="BV162" s="1107"/>
      <c r="BW162" s="1107"/>
      <c r="BX162" s="1107"/>
      <c r="BY162" s="1107"/>
      <c r="BZ162" s="1107"/>
      <c r="CA162" s="1107"/>
      <c r="CB162" s="1107"/>
      <c r="CC162" s="1107"/>
      <c r="CD162" s="1107"/>
      <c r="CE162" s="1107"/>
      <c r="CF162" s="1107"/>
      <c r="CG162" s="1107"/>
      <c r="CH162" s="1107"/>
      <c r="CI162" s="1107"/>
      <c r="CJ162" s="1107"/>
      <c r="CK162" s="1107"/>
      <c r="CL162" s="1107"/>
      <c r="CM162" s="1107"/>
      <c r="CN162" s="1107"/>
      <c r="CO162" s="1107"/>
      <c r="CP162" s="1107"/>
      <c r="CQ162" s="1107"/>
      <c r="CR162" s="1107"/>
      <c r="CS162" s="1107"/>
      <c r="CT162" s="1107"/>
      <c r="CU162" s="1108"/>
    </row>
    <row r="164" ht="12.75">
      <c r="CU164" s="7" t="s">
        <v>922</v>
      </c>
    </row>
    <row r="166" spans="1:99" ht="13.5" thickBot="1">
      <c r="A166" s="1128">
        <v>1</v>
      </c>
      <c r="B166" s="1129"/>
      <c r="C166" s="1129"/>
      <c r="D166" s="1129"/>
      <c r="E166" s="1129"/>
      <c r="F166" s="1129"/>
      <c r="G166" s="1129"/>
      <c r="H166" s="1129"/>
      <c r="I166" s="1129"/>
      <c r="J166" s="1129"/>
      <c r="K166" s="1129"/>
      <c r="L166" s="1129"/>
      <c r="M166" s="1129"/>
      <c r="N166" s="1129"/>
      <c r="O166" s="1129"/>
      <c r="P166" s="1129"/>
      <c r="Q166" s="1129"/>
      <c r="R166" s="1129"/>
      <c r="S166" s="1129"/>
      <c r="T166" s="1129"/>
      <c r="U166" s="1129"/>
      <c r="V166" s="1129"/>
      <c r="W166" s="1129"/>
      <c r="X166" s="1129"/>
      <c r="Y166" s="1129"/>
      <c r="Z166" s="1129"/>
      <c r="AA166" s="1129"/>
      <c r="AB166" s="1129"/>
      <c r="AC166" s="1129"/>
      <c r="AD166" s="1129"/>
      <c r="AE166" s="1129"/>
      <c r="AF166" s="1129"/>
      <c r="AG166" s="1129"/>
      <c r="AH166" s="1129"/>
      <c r="AI166" s="1130">
        <v>2</v>
      </c>
      <c r="AJ166" s="1130"/>
      <c r="AK166" s="1130"/>
      <c r="AL166" s="1130"/>
      <c r="AM166" s="1130"/>
      <c r="AN166" s="1130"/>
      <c r="AO166" s="1130"/>
      <c r="AP166" s="1130"/>
      <c r="AQ166" s="1130">
        <v>3</v>
      </c>
      <c r="AR166" s="1130"/>
      <c r="AS166" s="1130"/>
      <c r="AT166" s="1130"/>
      <c r="AU166" s="1130"/>
      <c r="AV166" s="1130">
        <v>4</v>
      </c>
      <c r="AW166" s="1130"/>
      <c r="AX166" s="1130"/>
      <c r="AY166" s="1130"/>
      <c r="AZ166" s="1130"/>
      <c r="BA166" s="1130"/>
      <c r="BB166" s="1130"/>
      <c r="BC166" s="1130"/>
      <c r="BD166" s="1130"/>
      <c r="BE166" s="1130"/>
      <c r="BF166" s="1130"/>
      <c r="BG166" s="1130"/>
      <c r="BH166" s="1130"/>
      <c r="BI166" s="1130">
        <v>5</v>
      </c>
      <c r="BJ166" s="1130"/>
      <c r="BK166" s="1130"/>
      <c r="BL166" s="1130"/>
      <c r="BM166" s="1130"/>
      <c r="BN166" s="1130"/>
      <c r="BO166" s="1130"/>
      <c r="BP166" s="1130"/>
      <c r="BQ166" s="1130"/>
      <c r="BR166" s="1130"/>
      <c r="BS166" s="1130"/>
      <c r="BT166" s="1130"/>
      <c r="BU166" s="1130"/>
      <c r="BV166" s="1130">
        <v>6</v>
      </c>
      <c r="BW166" s="1130"/>
      <c r="BX166" s="1130"/>
      <c r="BY166" s="1130"/>
      <c r="BZ166" s="1130"/>
      <c r="CA166" s="1130"/>
      <c r="CB166" s="1130"/>
      <c r="CC166" s="1130"/>
      <c r="CD166" s="1130"/>
      <c r="CE166" s="1130"/>
      <c r="CF166" s="1130"/>
      <c r="CG166" s="1130"/>
      <c r="CH166" s="1130"/>
      <c r="CI166" s="1130">
        <v>7</v>
      </c>
      <c r="CJ166" s="1130"/>
      <c r="CK166" s="1130"/>
      <c r="CL166" s="1130"/>
      <c r="CM166" s="1130"/>
      <c r="CN166" s="1130"/>
      <c r="CO166" s="1130"/>
      <c r="CP166" s="1130"/>
      <c r="CQ166" s="1130"/>
      <c r="CR166" s="1130"/>
      <c r="CS166" s="1130"/>
      <c r="CT166" s="1130"/>
      <c r="CU166" s="1134"/>
    </row>
    <row r="167" spans="1:99" ht="13.5">
      <c r="A167" s="1125" t="s">
        <v>932</v>
      </c>
      <c r="B167" s="1125"/>
      <c r="C167" s="1125"/>
      <c r="D167" s="1125"/>
      <c r="E167" s="1125"/>
      <c r="F167" s="1125"/>
      <c r="G167" s="1125"/>
      <c r="H167" s="1125"/>
      <c r="I167" s="1125"/>
      <c r="J167" s="1125"/>
      <c r="K167" s="1125"/>
      <c r="L167" s="1125"/>
      <c r="M167" s="1125"/>
      <c r="N167" s="1125"/>
      <c r="O167" s="1125"/>
      <c r="P167" s="1125"/>
      <c r="Q167" s="1125"/>
      <c r="R167" s="1125"/>
      <c r="S167" s="1125"/>
      <c r="T167" s="1125"/>
      <c r="U167" s="1125"/>
      <c r="V167" s="1125"/>
      <c r="W167" s="1125"/>
      <c r="X167" s="1125"/>
      <c r="Y167" s="1125"/>
      <c r="Z167" s="1125"/>
      <c r="AA167" s="1125"/>
      <c r="AB167" s="1125"/>
      <c r="AC167" s="1125"/>
      <c r="AD167" s="1125"/>
      <c r="AE167" s="1125"/>
      <c r="AF167" s="1125"/>
      <c r="AG167" s="1125"/>
      <c r="AH167" s="1126"/>
      <c r="AI167" s="1039" t="s">
        <v>923</v>
      </c>
      <c r="AJ167" s="1040"/>
      <c r="AK167" s="1040"/>
      <c r="AL167" s="1040"/>
      <c r="AM167" s="1040"/>
      <c r="AN167" s="1040"/>
      <c r="AO167" s="1040"/>
      <c r="AP167" s="1040"/>
      <c r="AQ167" s="1040" t="s">
        <v>924</v>
      </c>
      <c r="AR167" s="1040"/>
      <c r="AS167" s="1040"/>
      <c r="AT167" s="1040"/>
      <c r="AU167" s="1040"/>
      <c r="AV167" s="1127"/>
      <c r="AW167" s="1127"/>
      <c r="AX167" s="1127"/>
      <c r="AY167" s="1127"/>
      <c r="AZ167" s="1127"/>
      <c r="BA167" s="1127"/>
      <c r="BB167" s="1127"/>
      <c r="BC167" s="1127"/>
      <c r="BD167" s="1127"/>
      <c r="BE167" s="1127"/>
      <c r="BF167" s="1127"/>
      <c r="BG167" s="1127"/>
      <c r="BH167" s="1127"/>
      <c r="BI167" s="1127"/>
      <c r="BJ167" s="1127"/>
      <c r="BK167" s="1127"/>
      <c r="BL167" s="1127"/>
      <c r="BM167" s="1127"/>
      <c r="BN167" s="1127"/>
      <c r="BO167" s="1127"/>
      <c r="BP167" s="1127"/>
      <c r="BQ167" s="1127"/>
      <c r="BR167" s="1127"/>
      <c r="BS167" s="1127"/>
      <c r="BT167" s="1127"/>
      <c r="BU167" s="1127"/>
      <c r="BV167" s="1127"/>
      <c r="BW167" s="1127"/>
      <c r="BX167" s="1127"/>
      <c r="BY167" s="1127"/>
      <c r="BZ167" s="1127"/>
      <c r="CA167" s="1127"/>
      <c r="CB167" s="1127"/>
      <c r="CC167" s="1127"/>
      <c r="CD167" s="1127"/>
      <c r="CE167" s="1127"/>
      <c r="CF167" s="1127"/>
      <c r="CG167" s="1127"/>
      <c r="CH167" s="1127"/>
      <c r="CI167" s="1127"/>
      <c r="CJ167" s="1127"/>
      <c r="CK167" s="1127"/>
      <c r="CL167" s="1127"/>
      <c r="CM167" s="1127"/>
      <c r="CN167" s="1127"/>
      <c r="CO167" s="1127"/>
      <c r="CP167" s="1127"/>
      <c r="CQ167" s="1127"/>
      <c r="CR167" s="1127"/>
      <c r="CS167" s="1127"/>
      <c r="CT167" s="1127"/>
      <c r="CU167" s="1131"/>
    </row>
    <row r="168" spans="1:99" ht="13.5">
      <c r="A168" s="1132" t="s">
        <v>933</v>
      </c>
      <c r="B168" s="1132"/>
      <c r="C168" s="1132"/>
      <c r="D168" s="1132"/>
      <c r="E168" s="1132"/>
      <c r="F168" s="1132"/>
      <c r="G168" s="1132"/>
      <c r="H168" s="1132"/>
      <c r="I168" s="1132"/>
      <c r="J168" s="1132"/>
      <c r="K168" s="1132"/>
      <c r="L168" s="1132"/>
      <c r="M168" s="1132"/>
      <c r="N168" s="1132"/>
      <c r="O168" s="1132"/>
      <c r="P168" s="1132"/>
      <c r="Q168" s="1132"/>
      <c r="R168" s="1132"/>
      <c r="S168" s="1132"/>
      <c r="T168" s="1132"/>
      <c r="U168" s="1132"/>
      <c r="V168" s="1132"/>
      <c r="W168" s="1132"/>
      <c r="X168" s="1132"/>
      <c r="Y168" s="1132"/>
      <c r="Z168" s="1132"/>
      <c r="AA168" s="1132"/>
      <c r="AB168" s="1132"/>
      <c r="AC168" s="1132"/>
      <c r="AD168" s="1132"/>
      <c r="AE168" s="1132"/>
      <c r="AF168" s="1132"/>
      <c r="AG168" s="1132"/>
      <c r="AH168" s="1133"/>
      <c r="AI168" s="999"/>
      <c r="AJ168" s="534"/>
      <c r="AK168" s="534"/>
      <c r="AL168" s="534"/>
      <c r="AM168" s="534"/>
      <c r="AN168" s="534"/>
      <c r="AO168" s="534"/>
      <c r="AP168" s="534"/>
      <c r="AQ168" s="534"/>
      <c r="AR168" s="534"/>
      <c r="AS168" s="534"/>
      <c r="AT168" s="534"/>
      <c r="AU168" s="534"/>
      <c r="AV168" s="1102"/>
      <c r="AW168" s="1102"/>
      <c r="AX168" s="1102"/>
      <c r="AY168" s="1102"/>
      <c r="AZ168" s="1102"/>
      <c r="BA168" s="1102"/>
      <c r="BB168" s="1102"/>
      <c r="BC168" s="1102"/>
      <c r="BD168" s="1102"/>
      <c r="BE168" s="1102"/>
      <c r="BF168" s="1102"/>
      <c r="BG168" s="1102"/>
      <c r="BH168" s="1102"/>
      <c r="BI168" s="1102"/>
      <c r="BJ168" s="1102"/>
      <c r="BK168" s="1102"/>
      <c r="BL168" s="1102"/>
      <c r="BM168" s="1102"/>
      <c r="BN168" s="1102"/>
      <c r="BO168" s="1102"/>
      <c r="BP168" s="1102"/>
      <c r="BQ168" s="1102"/>
      <c r="BR168" s="1102"/>
      <c r="BS168" s="1102"/>
      <c r="BT168" s="1102"/>
      <c r="BU168" s="1102"/>
      <c r="BV168" s="1102"/>
      <c r="BW168" s="1102"/>
      <c r="BX168" s="1102"/>
      <c r="BY168" s="1102"/>
      <c r="BZ168" s="1102"/>
      <c r="CA168" s="1102"/>
      <c r="CB168" s="1102"/>
      <c r="CC168" s="1102"/>
      <c r="CD168" s="1102"/>
      <c r="CE168" s="1102"/>
      <c r="CF168" s="1102"/>
      <c r="CG168" s="1102"/>
      <c r="CH168" s="1102"/>
      <c r="CI168" s="1102"/>
      <c r="CJ168" s="1102"/>
      <c r="CK168" s="1102"/>
      <c r="CL168" s="1102"/>
      <c r="CM168" s="1102"/>
      <c r="CN168" s="1102"/>
      <c r="CO168" s="1102"/>
      <c r="CP168" s="1102"/>
      <c r="CQ168" s="1102"/>
      <c r="CR168" s="1102"/>
      <c r="CS168" s="1102"/>
      <c r="CT168" s="1102"/>
      <c r="CU168" s="1103"/>
    </row>
    <row r="169" spans="1:99" ht="12.75">
      <c r="A169" s="1120" t="s">
        <v>394</v>
      </c>
      <c r="B169" s="1121"/>
      <c r="C169" s="1121"/>
      <c r="D169" s="1121"/>
      <c r="E169" s="1121"/>
      <c r="F169" s="1121"/>
      <c r="G169" s="1121"/>
      <c r="H169" s="1121"/>
      <c r="I169" s="1121"/>
      <c r="J169" s="1121"/>
      <c r="K169" s="1121"/>
      <c r="L169" s="1121"/>
      <c r="M169" s="1121"/>
      <c r="N169" s="1121"/>
      <c r="O169" s="1121"/>
      <c r="P169" s="1121"/>
      <c r="Q169" s="1121"/>
      <c r="R169" s="1121"/>
      <c r="S169" s="1121"/>
      <c r="T169" s="1121"/>
      <c r="U169" s="1121"/>
      <c r="V169" s="1121"/>
      <c r="W169" s="1121"/>
      <c r="X169" s="1121"/>
      <c r="Y169" s="1121"/>
      <c r="Z169" s="1121"/>
      <c r="AA169" s="1121"/>
      <c r="AB169" s="1121"/>
      <c r="AC169" s="1121"/>
      <c r="AD169" s="1121"/>
      <c r="AE169" s="1121"/>
      <c r="AF169" s="1121"/>
      <c r="AG169" s="1121"/>
      <c r="AH169" s="1122"/>
      <c r="AI169" s="999"/>
      <c r="AJ169" s="534"/>
      <c r="AK169" s="534"/>
      <c r="AL169" s="534"/>
      <c r="AM169" s="534"/>
      <c r="AN169" s="534"/>
      <c r="AO169" s="534"/>
      <c r="AP169" s="534"/>
      <c r="AQ169" s="534" t="s">
        <v>925</v>
      </c>
      <c r="AR169" s="534"/>
      <c r="AS169" s="534"/>
      <c r="AT169" s="534"/>
      <c r="AU169" s="534"/>
      <c r="AV169" s="1102"/>
      <c r="AW169" s="1102"/>
      <c r="AX169" s="1102"/>
      <c r="AY169" s="1102"/>
      <c r="AZ169" s="1102"/>
      <c r="BA169" s="1102"/>
      <c r="BB169" s="1102"/>
      <c r="BC169" s="1102"/>
      <c r="BD169" s="1102"/>
      <c r="BE169" s="1102"/>
      <c r="BF169" s="1102"/>
      <c r="BG169" s="1102"/>
      <c r="BH169" s="1102"/>
      <c r="BI169" s="1102"/>
      <c r="BJ169" s="1102"/>
      <c r="BK169" s="1102"/>
      <c r="BL169" s="1102"/>
      <c r="BM169" s="1102"/>
      <c r="BN169" s="1102"/>
      <c r="BO169" s="1102"/>
      <c r="BP169" s="1102"/>
      <c r="BQ169" s="1102"/>
      <c r="BR169" s="1102"/>
      <c r="BS169" s="1102"/>
      <c r="BT169" s="1102"/>
      <c r="BU169" s="1102"/>
      <c r="BV169" s="1102"/>
      <c r="BW169" s="1102"/>
      <c r="BX169" s="1102"/>
      <c r="BY169" s="1102"/>
      <c r="BZ169" s="1102"/>
      <c r="CA169" s="1102"/>
      <c r="CB169" s="1102"/>
      <c r="CC169" s="1102"/>
      <c r="CD169" s="1102"/>
      <c r="CE169" s="1102"/>
      <c r="CF169" s="1102"/>
      <c r="CG169" s="1102"/>
      <c r="CH169" s="1102"/>
      <c r="CI169" s="1102"/>
      <c r="CJ169" s="1102"/>
      <c r="CK169" s="1102"/>
      <c r="CL169" s="1102"/>
      <c r="CM169" s="1102"/>
      <c r="CN169" s="1102"/>
      <c r="CO169" s="1102"/>
      <c r="CP169" s="1102"/>
      <c r="CQ169" s="1102"/>
      <c r="CR169" s="1102"/>
      <c r="CS169" s="1102"/>
      <c r="CT169" s="1102"/>
      <c r="CU169" s="1103"/>
    </row>
    <row r="170" spans="1:99" ht="12.75">
      <c r="A170" s="1117" t="s">
        <v>886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9"/>
      <c r="AI170" s="999"/>
      <c r="AJ170" s="534"/>
      <c r="AK170" s="534"/>
      <c r="AL170" s="534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1102"/>
      <c r="AW170" s="1102"/>
      <c r="AX170" s="1102"/>
      <c r="AY170" s="1102"/>
      <c r="AZ170" s="1102"/>
      <c r="BA170" s="1102"/>
      <c r="BB170" s="1102"/>
      <c r="BC170" s="1102"/>
      <c r="BD170" s="1102"/>
      <c r="BE170" s="1102"/>
      <c r="BF170" s="1102"/>
      <c r="BG170" s="1102"/>
      <c r="BH170" s="1102"/>
      <c r="BI170" s="1102"/>
      <c r="BJ170" s="1102"/>
      <c r="BK170" s="1102"/>
      <c r="BL170" s="1102"/>
      <c r="BM170" s="1102"/>
      <c r="BN170" s="1102"/>
      <c r="BO170" s="1102"/>
      <c r="BP170" s="1102"/>
      <c r="BQ170" s="1102"/>
      <c r="BR170" s="1102"/>
      <c r="BS170" s="1102"/>
      <c r="BT170" s="1102"/>
      <c r="BU170" s="1102"/>
      <c r="BV170" s="1102"/>
      <c r="BW170" s="1102"/>
      <c r="BX170" s="1102"/>
      <c r="BY170" s="1102"/>
      <c r="BZ170" s="1102"/>
      <c r="CA170" s="1102"/>
      <c r="CB170" s="1102"/>
      <c r="CC170" s="1102"/>
      <c r="CD170" s="1102"/>
      <c r="CE170" s="1102"/>
      <c r="CF170" s="1102"/>
      <c r="CG170" s="1102"/>
      <c r="CH170" s="1102"/>
      <c r="CI170" s="1102"/>
      <c r="CJ170" s="1102"/>
      <c r="CK170" s="1102"/>
      <c r="CL170" s="1102"/>
      <c r="CM170" s="1102"/>
      <c r="CN170" s="1102"/>
      <c r="CO170" s="1102"/>
      <c r="CP170" s="1102"/>
      <c r="CQ170" s="1102"/>
      <c r="CR170" s="1102"/>
      <c r="CS170" s="1102"/>
      <c r="CT170" s="1102"/>
      <c r="CU170" s="1103"/>
    </row>
    <row r="171" spans="1:99" ht="12.75">
      <c r="A171" s="1104" t="s">
        <v>829</v>
      </c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  <c r="L171" s="1105"/>
      <c r="M171" s="1105"/>
      <c r="N171" s="1105"/>
      <c r="O171" s="1105"/>
      <c r="P171" s="1105"/>
      <c r="Q171" s="1105"/>
      <c r="R171" s="1105"/>
      <c r="S171" s="1105"/>
      <c r="T171" s="1105"/>
      <c r="U171" s="1105"/>
      <c r="V171" s="1105"/>
      <c r="W171" s="1105"/>
      <c r="X171" s="1105"/>
      <c r="Y171" s="1105"/>
      <c r="Z171" s="1105"/>
      <c r="AA171" s="1105"/>
      <c r="AB171" s="1105"/>
      <c r="AC171" s="1105"/>
      <c r="AD171" s="1105"/>
      <c r="AE171" s="1105"/>
      <c r="AF171" s="1105"/>
      <c r="AG171" s="1105"/>
      <c r="AH171" s="1106"/>
      <c r="AI171" s="999"/>
      <c r="AJ171" s="534"/>
      <c r="AK171" s="534"/>
      <c r="AL171" s="534"/>
      <c r="AM171" s="534"/>
      <c r="AN171" s="534"/>
      <c r="AO171" s="534"/>
      <c r="AP171" s="534"/>
      <c r="AQ171" s="534" t="s">
        <v>926</v>
      </c>
      <c r="AR171" s="534"/>
      <c r="AS171" s="534"/>
      <c r="AT171" s="534"/>
      <c r="AU171" s="534"/>
      <c r="AV171" s="1102"/>
      <c r="AW171" s="1102"/>
      <c r="AX171" s="1102"/>
      <c r="AY171" s="1102"/>
      <c r="AZ171" s="1102"/>
      <c r="BA171" s="1102"/>
      <c r="BB171" s="1102"/>
      <c r="BC171" s="1102"/>
      <c r="BD171" s="1102"/>
      <c r="BE171" s="1102"/>
      <c r="BF171" s="1102"/>
      <c r="BG171" s="1102"/>
      <c r="BH171" s="1102"/>
      <c r="BI171" s="1102"/>
      <c r="BJ171" s="1102"/>
      <c r="BK171" s="1102"/>
      <c r="BL171" s="1102"/>
      <c r="BM171" s="1102"/>
      <c r="BN171" s="1102"/>
      <c r="BO171" s="1102"/>
      <c r="BP171" s="1102"/>
      <c r="BQ171" s="1102"/>
      <c r="BR171" s="1102"/>
      <c r="BS171" s="1102"/>
      <c r="BT171" s="1102"/>
      <c r="BU171" s="1102"/>
      <c r="BV171" s="1102"/>
      <c r="BW171" s="1102"/>
      <c r="BX171" s="1102"/>
      <c r="BY171" s="1102"/>
      <c r="BZ171" s="1102"/>
      <c r="CA171" s="1102"/>
      <c r="CB171" s="1102"/>
      <c r="CC171" s="1102"/>
      <c r="CD171" s="1102"/>
      <c r="CE171" s="1102"/>
      <c r="CF171" s="1102"/>
      <c r="CG171" s="1102"/>
      <c r="CH171" s="1102"/>
      <c r="CI171" s="1102"/>
      <c r="CJ171" s="1102"/>
      <c r="CK171" s="1102"/>
      <c r="CL171" s="1102"/>
      <c r="CM171" s="1102"/>
      <c r="CN171" s="1102"/>
      <c r="CO171" s="1102"/>
      <c r="CP171" s="1102"/>
      <c r="CQ171" s="1102"/>
      <c r="CR171" s="1102"/>
      <c r="CS171" s="1102"/>
      <c r="CT171" s="1102"/>
      <c r="CU171" s="1103"/>
    </row>
    <row r="172" spans="1:99" ht="12.75">
      <c r="A172" s="1109" t="s">
        <v>830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0"/>
      <c r="AA172" s="1110"/>
      <c r="AB172" s="1110"/>
      <c r="AC172" s="1110"/>
      <c r="AD172" s="1110"/>
      <c r="AE172" s="1110"/>
      <c r="AF172" s="1110"/>
      <c r="AG172" s="1110"/>
      <c r="AH172" s="1111"/>
      <c r="AI172" s="999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1102"/>
      <c r="AW172" s="1102"/>
      <c r="AX172" s="1102"/>
      <c r="AY172" s="1102"/>
      <c r="AZ172" s="1102"/>
      <c r="BA172" s="1102"/>
      <c r="BB172" s="1102"/>
      <c r="BC172" s="1102"/>
      <c r="BD172" s="1102"/>
      <c r="BE172" s="1102"/>
      <c r="BF172" s="1102"/>
      <c r="BG172" s="1102"/>
      <c r="BH172" s="1102"/>
      <c r="BI172" s="1102"/>
      <c r="BJ172" s="1102"/>
      <c r="BK172" s="1102"/>
      <c r="BL172" s="1102"/>
      <c r="BM172" s="1102"/>
      <c r="BN172" s="1102"/>
      <c r="BO172" s="1102"/>
      <c r="BP172" s="1102"/>
      <c r="BQ172" s="1102"/>
      <c r="BR172" s="1102"/>
      <c r="BS172" s="1102"/>
      <c r="BT172" s="1102"/>
      <c r="BU172" s="1102"/>
      <c r="BV172" s="1102"/>
      <c r="BW172" s="1102"/>
      <c r="BX172" s="1102"/>
      <c r="BY172" s="1102"/>
      <c r="BZ172" s="1102"/>
      <c r="CA172" s="1102"/>
      <c r="CB172" s="1102"/>
      <c r="CC172" s="1102"/>
      <c r="CD172" s="1102"/>
      <c r="CE172" s="1102"/>
      <c r="CF172" s="1102"/>
      <c r="CG172" s="1102"/>
      <c r="CH172" s="1102"/>
      <c r="CI172" s="1102"/>
      <c r="CJ172" s="1102"/>
      <c r="CK172" s="1102"/>
      <c r="CL172" s="1102"/>
      <c r="CM172" s="1102"/>
      <c r="CN172" s="1102"/>
      <c r="CO172" s="1102"/>
      <c r="CP172" s="1102"/>
      <c r="CQ172" s="1102"/>
      <c r="CR172" s="1102"/>
      <c r="CS172" s="1102"/>
      <c r="CT172" s="1102"/>
      <c r="CU172" s="1103"/>
    </row>
    <row r="173" spans="1:99" ht="12.75">
      <c r="A173" s="1115" t="s">
        <v>831</v>
      </c>
      <c r="B173" s="1115"/>
      <c r="C173" s="1115"/>
      <c r="D173" s="1115"/>
      <c r="E173" s="1115"/>
      <c r="F173" s="1115"/>
      <c r="G173" s="1115"/>
      <c r="H173" s="1115"/>
      <c r="I173" s="1115"/>
      <c r="J173" s="1115"/>
      <c r="K173" s="1115"/>
      <c r="L173" s="1115"/>
      <c r="M173" s="1115"/>
      <c r="N173" s="1115"/>
      <c r="O173" s="1115"/>
      <c r="P173" s="1115"/>
      <c r="Q173" s="1115"/>
      <c r="R173" s="1115"/>
      <c r="S173" s="1115"/>
      <c r="T173" s="1115"/>
      <c r="U173" s="1115"/>
      <c r="V173" s="1115"/>
      <c r="W173" s="1115"/>
      <c r="X173" s="1115"/>
      <c r="Y173" s="1115"/>
      <c r="Z173" s="1115"/>
      <c r="AA173" s="1115"/>
      <c r="AB173" s="1115"/>
      <c r="AC173" s="1115"/>
      <c r="AD173" s="1115"/>
      <c r="AE173" s="1115"/>
      <c r="AF173" s="1115"/>
      <c r="AG173" s="1115"/>
      <c r="AH173" s="1116"/>
      <c r="AI173" s="999"/>
      <c r="AJ173" s="534"/>
      <c r="AK173" s="534"/>
      <c r="AL173" s="534"/>
      <c r="AM173" s="534"/>
      <c r="AN173" s="534"/>
      <c r="AO173" s="534"/>
      <c r="AP173" s="534"/>
      <c r="AQ173" s="534" t="s">
        <v>927</v>
      </c>
      <c r="AR173" s="534"/>
      <c r="AS173" s="534"/>
      <c r="AT173" s="534"/>
      <c r="AU173" s="534"/>
      <c r="AV173" s="1102"/>
      <c r="AW173" s="1102"/>
      <c r="AX173" s="1102"/>
      <c r="AY173" s="1102"/>
      <c r="AZ173" s="1102"/>
      <c r="BA173" s="1102"/>
      <c r="BB173" s="1102"/>
      <c r="BC173" s="1102"/>
      <c r="BD173" s="1102"/>
      <c r="BE173" s="1102"/>
      <c r="BF173" s="1102"/>
      <c r="BG173" s="1102"/>
      <c r="BH173" s="1102"/>
      <c r="BI173" s="1102"/>
      <c r="BJ173" s="1102"/>
      <c r="BK173" s="1102"/>
      <c r="BL173" s="1102"/>
      <c r="BM173" s="1102"/>
      <c r="BN173" s="1102"/>
      <c r="BO173" s="1102"/>
      <c r="BP173" s="1102"/>
      <c r="BQ173" s="1102"/>
      <c r="BR173" s="1102"/>
      <c r="BS173" s="1102"/>
      <c r="BT173" s="1102"/>
      <c r="BU173" s="1102"/>
      <c r="BV173" s="1102"/>
      <c r="BW173" s="1102"/>
      <c r="BX173" s="1102"/>
      <c r="BY173" s="1102"/>
      <c r="BZ173" s="1102"/>
      <c r="CA173" s="1102"/>
      <c r="CB173" s="1102"/>
      <c r="CC173" s="1102"/>
      <c r="CD173" s="1102"/>
      <c r="CE173" s="1102"/>
      <c r="CF173" s="1102"/>
      <c r="CG173" s="1102"/>
      <c r="CH173" s="1102"/>
      <c r="CI173" s="1102"/>
      <c r="CJ173" s="1102"/>
      <c r="CK173" s="1102"/>
      <c r="CL173" s="1102"/>
      <c r="CM173" s="1102"/>
      <c r="CN173" s="1102"/>
      <c r="CO173" s="1102"/>
      <c r="CP173" s="1102"/>
      <c r="CQ173" s="1102"/>
      <c r="CR173" s="1102"/>
      <c r="CS173" s="1102"/>
      <c r="CT173" s="1102"/>
      <c r="CU173" s="1103"/>
    </row>
    <row r="174" spans="1:99" ht="12.75">
      <c r="A174" s="1112" t="s">
        <v>941</v>
      </c>
      <c r="B174" s="1113"/>
      <c r="C174" s="1113"/>
      <c r="D174" s="1113"/>
      <c r="E174" s="1113"/>
      <c r="F174" s="1113"/>
      <c r="G174" s="1113"/>
      <c r="H174" s="1113"/>
      <c r="I174" s="1113"/>
      <c r="J174" s="1113"/>
      <c r="K174" s="1113"/>
      <c r="L174" s="1113"/>
      <c r="M174" s="1113"/>
      <c r="N174" s="1113"/>
      <c r="O174" s="1113"/>
      <c r="P174" s="1113"/>
      <c r="Q174" s="1113"/>
      <c r="R174" s="1113"/>
      <c r="S174" s="1113"/>
      <c r="T174" s="1113"/>
      <c r="U174" s="1113"/>
      <c r="V174" s="1113"/>
      <c r="W174" s="1113"/>
      <c r="X174" s="1113"/>
      <c r="Y174" s="1113"/>
      <c r="Z174" s="1113"/>
      <c r="AA174" s="1113"/>
      <c r="AB174" s="1113"/>
      <c r="AC174" s="1113"/>
      <c r="AD174" s="1113"/>
      <c r="AE174" s="1113"/>
      <c r="AF174" s="1113"/>
      <c r="AG174" s="1113"/>
      <c r="AH174" s="1114"/>
      <c r="AI174" s="999"/>
      <c r="AJ174" s="534"/>
      <c r="AK174" s="534"/>
      <c r="AL174" s="534"/>
      <c r="AM174" s="534"/>
      <c r="AN174" s="534"/>
      <c r="AO174" s="534"/>
      <c r="AP174" s="534"/>
      <c r="AQ174" s="534" t="s">
        <v>928</v>
      </c>
      <c r="AR174" s="534"/>
      <c r="AS174" s="534"/>
      <c r="AT174" s="534"/>
      <c r="AU174" s="534"/>
      <c r="AV174" s="1102"/>
      <c r="AW174" s="1102"/>
      <c r="AX174" s="1102"/>
      <c r="AY174" s="1102"/>
      <c r="AZ174" s="1102"/>
      <c r="BA174" s="1102"/>
      <c r="BB174" s="1102"/>
      <c r="BC174" s="1102"/>
      <c r="BD174" s="1102"/>
      <c r="BE174" s="1102"/>
      <c r="BF174" s="1102"/>
      <c r="BG174" s="1102"/>
      <c r="BH174" s="1102"/>
      <c r="BI174" s="1102"/>
      <c r="BJ174" s="1102"/>
      <c r="BK174" s="1102"/>
      <c r="BL174" s="1102"/>
      <c r="BM174" s="1102"/>
      <c r="BN174" s="1102"/>
      <c r="BO174" s="1102"/>
      <c r="BP174" s="1102"/>
      <c r="BQ174" s="1102"/>
      <c r="BR174" s="1102"/>
      <c r="BS174" s="1102"/>
      <c r="BT174" s="1102"/>
      <c r="BU174" s="1102"/>
      <c r="BV174" s="1102"/>
      <c r="BW174" s="1102"/>
      <c r="BX174" s="1102"/>
      <c r="BY174" s="1102"/>
      <c r="BZ174" s="1102"/>
      <c r="CA174" s="1102"/>
      <c r="CB174" s="1102"/>
      <c r="CC174" s="1102"/>
      <c r="CD174" s="1102"/>
      <c r="CE174" s="1102"/>
      <c r="CF174" s="1102"/>
      <c r="CG174" s="1102"/>
      <c r="CH174" s="1102"/>
      <c r="CI174" s="1102"/>
      <c r="CJ174" s="1102"/>
      <c r="CK174" s="1102"/>
      <c r="CL174" s="1102"/>
      <c r="CM174" s="1102"/>
      <c r="CN174" s="1102"/>
      <c r="CO174" s="1102"/>
      <c r="CP174" s="1102"/>
      <c r="CQ174" s="1102"/>
      <c r="CR174" s="1102"/>
      <c r="CS174" s="1102"/>
      <c r="CT174" s="1102"/>
      <c r="CU174" s="1103"/>
    </row>
    <row r="175" spans="1:99" ht="12.75">
      <c r="A175" s="1104" t="s">
        <v>829</v>
      </c>
      <c r="B175" s="1105"/>
      <c r="C175" s="1105"/>
      <c r="D175" s="1105"/>
      <c r="E175" s="1105"/>
      <c r="F175" s="1105"/>
      <c r="G175" s="1105"/>
      <c r="H175" s="1105"/>
      <c r="I175" s="1105"/>
      <c r="J175" s="1105"/>
      <c r="K175" s="1105"/>
      <c r="L175" s="1105"/>
      <c r="M175" s="1105"/>
      <c r="N175" s="1105"/>
      <c r="O175" s="1105"/>
      <c r="P175" s="1105"/>
      <c r="Q175" s="1105"/>
      <c r="R175" s="1105"/>
      <c r="S175" s="1105"/>
      <c r="T175" s="1105"/>
      <c r="U175" s="1105"/>
      <c r="V175" s="1105"/>
      <c r="W175" s="1105"/>
      <c r="X175" s="1105"/>
      <c r="Y175" s="1105"/>
      <c r="Z175" s="1105"/>
      <c r="AA175" s="1105"/>
      <c r="AB175" s="1105"/>
      <c r="AC175" s="1105"/>
      <c r="AD175" s="1105"/>
      <c r="AE175" s="1105"/>
      <c r="AF175" s="1105"/>
      <c r="AG175" s="1105"/>
      <c r="AH175" s="1106"/>
      <c r="AI175" s="999"/>
      <c r="AJ175" s="534"/>
      <c r="AK175" s="534"/>
      <c r="AL175" s="534"/>
      <c r="AM175" s="534"/>
      <c r="AN175" s="534"/>
      <c r="AO175" s="534"/>
      <c r="AP175" s="534"/>
      <c r="AQ175" s="534" t="s">
        <v>929</v>
      </c>
      <c r="AR175" s="534"/>
      <c r="AS175" s="534"/>
      <c r="AT175" s="534"/>
      <c r="AU175" s="534"/>
      <c r="AV175" s="1102"/>
      <c r="AW175" s="1102"/>
      <c r="AX175" s="1102"/>
      <c r="AY175" s="1102"/>
      <c r="AZ175" s="1102"/>
      <c r="BA175" s="1102"/>
      <c r="BB175" s="1102"/>
      <c r="BC175" s="1102"/>
      <c r="BD175" s="1102"/>
      <c r="BE175" s="1102"/>
      <c r="BF175" s="1102"/>
      <c r="BG175" s="1102"/>
      <c r="BH175" s="1102"/>
      <c r="BI175" s="1102"/>
      <c r="BJ175" s="1102"/>
      <c r="BK175" s="1102"/>
      <c r="BL175" s="1102"/>
      <c r="BM175" s="1102"/>
      <c r="BN175" s="1102"/>
      <c r="BO175" s="1102"/>
      <c r="BP175" s="1102"/>
      <c r="BQ175" s="1102"/>
      <c r="BR175" s="1102"/>
      <c r="BS175" s="1102"/>
      <c r="BT175" s="1102"/>
      <c r="BU175" s="1102"/>
      <c r="BV175" s="1102"/>
      <c r="BW175" s="1102"/>
      <c r="BX175" s="1102"/>
      <c r="BY175" s="1102"/>
      <c r="BZ175" s="1102"/>
      <c r="CA175" s="1102"/>
      <c r="CB175" s="1102"/>
      <c r="CC175" s="1102"/>
      <c r="CD175" s="1102"/>
      <c r="CE175" s="1102"/>
      <c r="CF175" s="1102"/>
      <c r="CG175" s="1102"/>
      <c r="CH175" s="1102"/>
      <c r="CI175" s="1102"/>
      <c r="CJ175" s="1102"/>
      <c r="CK175" s="1102"/>
      <c r="CL175" s="1102"/>
      <c r="CM175" s="1102"/>
      <c r="CN175" s="1102"/>
      <c r="CO175" s="1102"/>
      <c r="CP175" s="1102"/>
      <c r="CQ175" s="1102"/>
      <c r="CR175" s="1102"/>
      <c r="CS175" s="1102"/>
      <c r="CT175" s="1102"/>
      <c r="CU175" s="1103"/>
    </row>
    <row r="176" spans="1:99" ht="12.75">
      <c r="A176" s="1109" t="s">
        <v>894</v>
      </c>
      <c r="B176" s="1110"/>
      <c r="C176" s="1110"/>
      <c r="D176" s="1110"/>
      <c r="E176" s="1110"/>
      <c r="F176" s="1110"/>
      <c r="G176" s="1110"/>
      <c r="H176" s="1110"/>
      <c r="I176" s="1110"/>
      <c r="J176" s="1110"/>
      <c r="K176" s="1110"/>
      <c r="L176" s="1110"/>
      <c r="M176" s="1110"/>
      <c r="N176" s="1110"/>
      <c r="O176" s="1110"/>
      <c r="P176" s="1110"/>
      <c r="Q176" s="1110"/>
      <c r="R176" s="1110"/>
      <c r="S176" s="1110"/>
      <c r="T176" s="1110"/>
      <c r="U176" s="1110"/>
      <c r="V176" s="1110"/>
      <c r="W176" s="1110"/>
      <c r="X176" s="1110"/>
      <c r="Y176" s="1110"/>
      <c r="Z176" s="1110"/>
      <c r="AA176" s="1110"/>
      <c r="AB176" s="1110"/>
      <c r="AC176" s="1110"/>
      <c r="AD176" s="1110"/>
      <c r="AE176" s="1110"/>
      <c r="AF176" s="1110"/>
      <c r="AG176" s="1110"/>
      <c r="AH176" s="1111"/>
      <c r="AI176" s="999"/>
      <c r="AJ176" s="534"/>
      <c r="AK176" s="534"/>
      <c r="AL176" s="534"/>
      <c r="AM176" s="534"/>
      <c r="AN176" s="534"/>
      <c r="AO176" s="534"/>
      <c r="AP176" s="534"/>
      <c r="AQ176" s="534"/>
      <c r="AR176" s="534"/>
      <c r="AS176" s="534"/>
      <c r="AT176" s="534"/>
      <c r="AU176" s="534"/>
      <c r="AV176" s="1102"/>
      <c r="AW176" s="1102"/>
      <c r="AX176" s="1102"/>
      <c r="AY176" s="1102"/>
      <c r="AZ176" s="1102"/>
      <c r="BA176" s="1102"/>
      <c r="BB176" s="1102"/>
      <c r="BC176" s="1102"/>
      <c r="BD176" s="1102"/>
      <c r="BE176" s="1102"/>
      <c r="BF176" s="1102"/>
      <c r="BG176" s="1102"/>
      <c r="BH176" s="1102"/>
      <c r="BI176" s="1102"/>
      <c r="BJ176" s="1102"/>
      <c r="BK176" s="1102"/>
      <c r="BL176" s="1102"/>
      <c r="BM176" s="1102"/>
      <c r="BN176" s="1102"/>
      <c r="BO176" s="1102"/>
      <c r="BP176" s="1102"/>
      <c r="BQ176" s="1102"/>
      <c r="BR176" s="1102"/>
      <c r="BS176" s="1102"/>
      <c r="BT176" s="1102"/>
      <c r="BU176" s="1102"/>
      <c r="BV176" s="1102"/>
      <c r="BW176" s="1102"/>
      <c r="BX176" s="1102"/>
      <c r="BY176" s="1102"/>
      <c r="BZ176" s="1102"/>
      <c r="CA176" s="1102"/>
      <c r="CB176" s="1102"/>
      <c r="CC176" s="1102"/>
      <c r="CD176" s="1102"/>
      <c r="CE176" s="1102"/>
      <c r="CF176" s="1102"/>
      <c r="CG176" s="1102"/>
      <c r="CH176" s="1102"/>
      <c r="CI176" s="1102"/>
      <c r="CJ176" s="1102"/>
      <c r="CK176" s="1102"/>
      <c r="CL176" s="1102"/>
      <c r="CM176" s="1102"/>
      <c r="CN176" s="1102"/>
      <c r="CO176" s="1102"/>
      <c r="CP176" s="1102"/>
      <c r="CQ176" s="1102"/>
      <c r="CR176" s="1102"/>
      <c r="CS176" s="1102"/>
      <c r="CT176" s="1102"/>
      <c r="CU176" s="1103"/>
    </row>
    <row r="177" spans="1:99" ht="12.75">
      <c r="A177" s="1112" t="s">
        <v>892</v>
      </c>
      <c r="B177" s="1113"/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113"/>
      <c r="M177" s="1113"/>
      <c r="N177" s="1113"/>
      <c r="O177" s="1113"/>
      <c r="P177" s="1113"/>
      <c r="Q177" s="1113"/>
      <c r="R177" s="1113"/>
      <c r="S177" s="1113"/>
      <c r="T177" s="1113"/>
      <c r="U177" s="1113"/>
      <c r="V177" s="1113"/>
      <c r="W177" s="1113"/>
      <c r="X177" s="1113"/>
      <c r="Y177" s="1113"/>
      <c r="Z177" s="1113"/>
      <c r="AA177" s="1113"/>
      <c r="AB177" s="1113"/>
      <c r="AC177" s="1113"/>
      <c r="AD177" s="1113"/>
      <c r="AE177" s="1113"/>
      <c r="AF177" s="1113"/>
      <c r="AG177" s="1113"/>
      <c r="AH177" s="1114"/>
      <c r="AI177" s="999"/>
      <c r="AJ177" s="534"/>
      <c r="AK177" s="534"/>
      <c r="AL177" s="534"/>
      <c r="AM177" s="534"/>
      <c r="AN177" s="534"/>
      <c r="AO177" s="534"/>
      <c r="AP177" s="534"/>
      <c r="AQ177" s="534" t="s">
        <v>930</v>
      </c>
      <c r="AR177" s="534"/>
      <c r="AS177" s="534"/>
      <c r="AT177" s="534"/>
      <c r="AU177" s="534"/>
      <c r="AV177" s="1102"/>
      <c r="AW177" s="1102"/>
      <c r="AX177" s="1102"/>
      <c r="AY177" s="1102"/>
      <c r="AZ177" s="1102"/>
      <c r="BA177" s="1102"/>
      <c r="BB177" s="1102"/>
      <c r="BC177" s="1102"/>
      <c r="BD177" s="1102"/>
      <c r="BE177" s="1102"/>
      <c r="BF177" s="1102"/>
      <c r="BG177" s="1102"/>
      <c r="BH177" s="1102"/>
      <c r="BI177" s="1102"/>
      <c r="BJ177" s="1102"/>
      <c r="BK177" s="1102"/>
      <c r="BL177" s="1102"/>
      <c r="BM177" s="1102"/>
      <c r="BN177" s="1102"/>
      <c r="BO177" s="1102"/>
      <c r="BP177" s="1102"/>
      <c r="BQ177" s="1102"/>
      <c r="BR177" s="1102"/>
      <c r="BS177" s="1102"/>
      <c r="BT177" s="1102"/>
      <c r="BU177" s="1102"/>
      <c r="BV177" s="1102"/>
      <c r="BW177" s="1102"/>
      <c r="BX177" s="1102"/>
      <c r="BY177" s="1102"/>
      <c r="BZ177" s="1102"/>
      <c r="CA177" s="1102"/>
      <c r="CB177" s="1102"/>
      <c r="CC177" s="1102"/>
      <c r="CD177" s="1102"/>
      <c r="CE177" s="1102"/>
      <c r="CF177" s="1102"/>
      <c r="CG177" s="1102"/>
      <c r="CH177" s="1102"/>
      <c r="CI177" s="1102"/>
      <c r="CJ177" s="1102"/>
      <c r="CK177" s="1102"/>
      <c r="CL177" s="1102"/>
      <c r="CM177" s="1102"/>
      <c r="CN177" s="1102"/>
      <c r="CO177" s="1102"/>
      <c r="CP177" s="1102"/>
      <c r="CQ177" s="1102"/>
      <c r="CR177" s="1102"/>
      <c r="CS177" s="1102"/>
      <c r="CT177" s="1102"/>
      <c r="CU177" s="1103"/>
    </row>
    <row r="178" spans="1:99" ht="12.75">
      <c r="A178" s="1104" t="s">
        <v>829</v>
      </c>
      <c r="B178" s="1105"/>
      <c r="C178" s="1105"/>
      <c r="D178" s="1105"/>
      <c r="E178" s="1105"/>
      <c r="F178" s="1105"/>
      <c r="G178" s="1105"/>
      <c r="H178" s="1105"/>
      <c r="I178" s="1105"/>
      <c r="J178" s="1105"/>
      <c r="K178" s="1105"/>
      <c r="L178" s="1105"/>
      <c r="M178" s="1105"/>
      <c r="N178" s="1105"/>
      <c r="O178" s="1105"/>
      <c r="P178" s="1105"/>
      <c r="Q178" s="1105"/>
      <c r="R178" s="1105"/>
      <c r="S178" s="1105"/>
      <c r="T178" s="1105"/>
      <c r="U178" s="1105"/>
      <c r="V178" s="1105"/>
      <c r="W178" s="1105"/>
      <c r="X178" s="1105"/>
      <c r="Y178" s="1105"/>
      <c r="Z178" s="1105"/>
      <c r="AA178" s="1105"/>
      <c r="AB178" s="1105"/>
      <c r="AC178" s="1105"/>
      <c r="AD178" s="1105"/>
      <c r="AE178" s="1105"/>
      <c r="AF178" s="1105"/>
      <c r="AG178" s="1105"/>
      <c r="AH178" s="1106"/>
      <c r="AI178" s="999"/>
      <c r="AJ178" s="534"/>
      <c r="AK178" s="534"/>
      <c r="AL178" s="534"/>
      <c r="AM178" s="534"/>
      <c r="AN178" s="534"/>
      <c r="AO178" s="534"/>
      <c r="AP178" s="534"/>
      <c r="AQ178" s="534" t="s">
        <v>931</v>
      </c>
      <c r="AR178" s="534"/>
      <c r="AS178" s="534"/>
      <c r="AT178" s="534"/>
      <c r="AU178" s="534"/>
      <c r="AV178" s="1102"/>
      <c r="AW178" s="1102"/>
      <c r="AX178" s="1102"/>
      <c r="AY178" s="1102"/>
      <c r="AZ178" s="1102"/>
      <c r="BA178" s="1102"/>
      <c r="BB178" s="1102"/>
      <c r="BC178" s="1102"/>
      <c r="BD178" s="1102"/>
      <c r="BE178" s="1102"/>
      <c r="BF178" s="1102"/>
      <c r="BG178" s="1102"/>
      <c r="BH178" s="1102"/>
      <c r="BI178" s="1102"/>
      <c r="BJ178" s="1102"/>
      <c r="BK178" s="1102"/>
      <c r="BL178" s="1102"/>
      <c r="BM178" s="1102"/>
      <c r="BN178" s="1102"/>
      <c r="BO178" s="1102"/>
      <c r="BP178" s="1102"/>
      <c r="BQ178" s="1102"/>
      <c r="BR178" s="1102"/>
      <c r="BS178" s="1102"/>
      <c r="BT178" s="1102"/>
      <c r="BU178" s="1102"/>
      <c r="BV178" s="1102"/>
      <c r="BW178" s="1102"/>
      <c r="BX178" s="1102"/>
      <c r="BY178" s="1102"/>
      <c r="BZ178" s="1102"/>
      <c r="CA178" s="1102"/>
      <c r="CB178" s="1102"/>
      <c r="CC178" s="1102"/>
      <c r="CD178" s="1102"/>
      <c r="CE178" s="1102"/>
      <c r="CF178" s="1102"/>
      <c r="CG178" s="1102"/>
      <c r="CH178" s="1102"/>
      <c r="CI178" s="1102"/>
      <c r="CJ178" s="1102"/>
      <c r="CK178" s="1102"/>
      <c r="CL178" s="1102"/>
      <c r="CM178" s="1102"/>
      <c r="CN178" s="1102"/>
      <c r="CO178" s="1102"/>
      <c r="CP178" s="1102"/>
      <c r="CQ178" s="1102"/>
      <c r="CR178" s="1102"/>
      <c r="CS178" s="1102"/>
      <c r="CT178" s="1102"/>
      <c r="CU178" s="1103"/>
    </row>
    <row r="179" spans="1:99" ht="12.75">
      <c r="A179" s="1109" t="s">
        <v>894</v>
      </c>
      <c r="B179" s="1110"/>
      <c r="C179" s="1110"/>
      <c r="D179" s="1110"/>
      <c r="E179" s="1110"/>
      <c r="F179" s="1110"/>
      <c r="G179" s="1110"/>
      <c r="H179" s="1110"/>
      <c r="I179" s="1110"/>
      <c r="J179" s="1110"/>
      <c r="K179" s="1110"/>
      <c r="L179" s="1110"/>
      <c r="M179" s="1110"/>
      <c r="N179" s="1110"/>
      <c r="O179" s="1110"/>
      <c r="P179" s="1110"/>
      <c r="Q179" s="1110"/>
      <c r="R179" s="1110"/>
      <c r="S179" s="1110"/>
      <c r="T179" s="1110"/>
      <c r="U179" s="1110"/>
      <c r="V179" s="1110"/>
      <c r="W179" s="1110"/>
      <c r="X179" s="1110"/>
      <c r="Y179" s="1110"/>
      <c r="Z179" s="1110"/>
      <c r="AA179" s="1110"/>
      <c r="AB179" s="1110"/>
      <c r="AC179" s="1110"/>
      <c r="AD179" s="1110"/>
      <c r="AE179" s="1110"/>
      <c r="AF179" s="1110"/>
      <c r="AG179" s="1110"/>
      <c r="AH179" s="1111"/>
      <c r="AI179" s="999"/>
      <c r="AJ179" s="534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1102"/>
      <c r="AW179" s="1102"/>
      <c r="AX179" s="1102"/>
      <c r="AY179" s="1102"/>
      <c r="AZ179" s="1102"/>
      <c r="BA179" s="1102"/>
      <c r="BB179" s="1102"/>
      <c r="BC179" s="1102"/>
      <c r="BD179" s="1102"/>
      <c r="BE179" s="1102"/>
      <c r="BF179" s="1102"/>
      <c r="BG179" s="1102"/>
      <c r="BH179" s="1102"/>
      <c r="BI179" s="1102"/>
      <c r="BJ179" s="1102"/>
      <c r="BK179" s="1102"/>
      <c r="BL179" s="1102"/>
      <c r="BM179" s="1102"/>
      <c r="BN179" s="1102"/>
      <c r="BO179" s="1102"/>
      <c r="BP179" s="1102"/>
      <c r="BQ179" s="1102"/>
      <c r="BR179" s="1102"/>
      <c r="BS179" s="1102"/>
      <c r="BT179" s="1102"/>
      <c r="BU179" s="1102"/>
      <c r="BV179" s="1102"/>
      <c r="BW179" s="1102"/>
      <c r="BX179" s="1102"/>
      <c r="BY179" s="1102"/>
      <c r="BZ179" s="1102"/>
      <c r="CA179" s="1102"/>
      <c r="CB179" s="1102"/>
      <c r="CC179" s="1102"/>
      <c r="CD179" s="1102"/>
      <c r="CE179" s="1102"/>
      <c r="CF179" s="1102"/>
      <c r="CG179" s="1102"/>
      <c r="CH179" s="1102"/>
      <c r="CI179" s="1102"/>
      <c r="CJ179" s="1102"/>
      <c r="CK179" s="1102"/>
      <c r="CL179" s="1102"/>
      <c r="CM179" s="1102"/>
      <c r="CN179" s="1102"/>
      <c r="CO179" s="1102"/>
      <c r="CP179" s="1102"/>
      <c r="CQ179" s="1102"/>
      <c r="CR179" s="1102"/>
      <c r="CS179" s="1102"/>
      <c r="CT179" s="1102"/>
      <c r="CU179" s="1103"/>
    </row>
    <row r="180" spans="1:99" ht="13.5">
      <c r="A180" s="1123" t="s">
        <v>934</v>
      </c>
      <c r="B180" s="1123"/>
      <c r="C180" s="1123"/>
      <c r="D180" s="1123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3"/>
      <c r="O180" s="1123"/>
      <c r="P180" s="1123"/>
      <c r="Q180" s="1123"/>
      <c r="R180" s="1123"/>
      <c r="S180" s="1123"/>
      <c r="T180" s="1123"/>
      <c r="U180" s="1123"/>
      <c r="V180" s="1123"/>
      <c r="W180" s="1123"/>
      <c r="X180" s="1123"/>
      <c r="Y180" s="1123"/>
      <c r="Z180" s="1123"/>
      <c r="AA180" s="1123"/>
      <c r="AB180" s="1123"/>
      <c r="AC180" s="1123"/>
      <c r="AD180" s="1123"/>
      <c r="AE180" s="1123"/>
      <c r="AF180" s="1123"/>
      <c r="AG180" s="1123"/>
      <c r="AH180" s="1124"/>
      <c r="AI180" s="999" t="s">
        <v>935</v>
      </c>
      <c r="AJ180" s="534"/>
      <c r="AK180" s="534"/>
      <c r="AL180" s="534"/>
      <c r="AM180" s="534"/>
      <c r="AN180" s="534"/>
      <c r="AO180" s="534"/>
      <c r="AP180" s="534"/>
      <c r="AQ180" s="534" t="s">
        <v>936</v>
      </c>
      <c r="AR180" s="534"/>
      <c r="AS180" s="534"/>
      <c r="AT180" s="534"/>
      <c r="AU180" s="534"/>
      <c r="AV180" s="1102"/>
      <c r="AW180" s="1102"/>
      <c r="AX180" s="1102"/>
      <c r="AY180" s="1102"/>
      <c r="AZ180" s="1102"/>
      <c r="BA180" s="1102"/>
      <c r="BB180" s="1102"/>
      <c r="BC180" s="1102"/>
      <c r="BD180" s="1102"/>
      <c r="BE180" s="1102"/>
      <c r="BF180" s="1102"/>
      <c r="BG180" s="1102"/>
      <c r="BH180" s="1102"/>
      <c r="BI180" s="1102"/>
      <c r="BJ180" s="1102"/>
      <c r="BK180" s="1102"/>
      <c r="BL180" s="1102"/>
      <c r="BM180" s="1102"/>
      <c r="BN180" s="1102"/>
      <c r="BO180" s="1102"/>
      <c r="BP180" s="1102"/>
      <c r="BQ180" s="1102"/>
      <c r="BR180" s="1102"/>
      <c r="BS180" s="1102"/>
      <c r="BT180" s="1102"/>
      <c r="BU180" s="1102"/>
      <c r="BV180" s="1102"/>
      <c r="BW180" s="1102"/>
      <c r="BX180" s="1102"/>
      <c r="BY180" s="1102"/>
      <c r="BZ180" s="1102"/>
      <c r="CA180" s="1102"/>
      <c r="CB180" s="1102"/>
      <c r="CC180" s="1102"/>
      <c r="CD180" s="1102"/>
      <c r="CE180" s="1102"/>
      <c r="CF180" s="1102"/>
      <c r="CG180" s="1102"/>
      <c r="CH180" s="1102"/>
      <c r="CI180" s="1102"/>
      <c r="CJ180" s="1102"/>
      <c r="CK180" s="1102"/>
      <c r="CL180" s="1102"/>
      <c r="CM180" s="1102"/>
      <c r="CN180" s="1102"/>
      <c r="CO180" s="1102"/>
      <c r="CP180" s="1102"/>
      <c r="CQ180" s="1102"/>
      <c r="CR180" s="1102"/>
      <c r="CS180" s="1102"/>
      <c r="CT180" s="1102"/>
      <c r="CU180" s="1103"/>
    </row>
    <row r="181" spans="1:99" ht="12.75">
      <c r="A181" s="1120" t="s">
        <v>394</v>
      </c>
      <c r="B181" s="1121"/>
      <c r="C181" s="1121"/>
      <c r="D181" s="1121"/>
      <c r="E181" s="1121"/>
      <c r="F181" s="1121"/>
      <c r="G181" s="1121"/>
      <c r="H181" s="1121"/>
      <c r="I181" s="1121"/>
      <c r="J181" s="1121"/>
      <c r="K181" s="1121"/>
      <c r="L181" s="1121"/>
      <c r="M181" s="1121"/>
      <c r="N181" s="1121"/>
      <c r="O181" s="1121"/>
      <c r="P181" s="1121"/>
      <c r="Q181" s="1121"/>
      <c r="R181" s="1121"/>
      <c r="S181" s="1121"/>
      <c r="T181" s="1121"/>
      <c r="U181" s="1121"/>
      <c r="V181" s="1121"/>
      <c r="W181" s="1121"/>
      <c r="X181" s="1121"/>
      <c r="Y181" s="1121"/>
      <c r="Z181" s="1121"/>
      <c r="AA181" s="1121"/>
      <c r="AB181" s="1121"/>
      <c r="AC181" s="1121"/>
      <c r="AD181" s="1121"/>
      <c r="AE181" s="1121"/>
      <c r="AF181" s="1121"/>
      <c r="AG181" s="1121"/>
      <c r="AH181" s="1122"/>
      <c r="AI181" s="999"/>
      <c r="AJ181" s="534"/>
      <c r="AK181" s="534"/>
      <c r="AL181" s="534"/>
      <c r="AM181" s="534"/>
      <c r="AN181" s="534"/>
      <c r="AO181" s="534"/>
      <c r="AP181" s="534"/>
      <c r="AQ181" s="534" t="s">
        <v>937</v>
      </c>
      <c r="AR181" s="534"/>
      <c r="AS181" s="534"/>
      <c r="AT181" s="534"/>
      <c r="AU181" s="534"/>
      <c r="AV181" s="1102"/>
      <c r="AW181" s="1102"/>
      <c r="AX181" s="1102"/>
      <c r="AY181" s="1102"/>
      <c r="AZ181" s="1102"/>
      <c r="BA181" s="1102"/>
      <c r="BB181" s="1102"/>
      <c r="BC181" s="1102"/>
      <c r="BD181" s="1102"/>
      <c r="BE181" s="1102"/>
      <c r="BF181" s="1102"/>
      <c r="BG181" s="1102"/>
      <c r="BH181" s="1102"/>
      <c r="BI181" s="1102"/>
      <c r="BJ181" s="1102"/>
      <c r="BK181" s="1102"/>
      <c r="BL181" s="1102"/>
      <c r="BM181" s="1102"/>
      <c r="BN181" s="1102"/>
      <c r="BO181" s="1102"/>
      <c r="BP181" s="1102"/>
      <c r="BQ181" s="1102"/>
      <c r="BR181" s="1102"/>
      <c r="BS181" s="1102"/>
      <c r="BT181" s="1102"/>
      <c r="BU181" s="1102"/>
      <c r="BV181" s="1102"/>
      <c r="BW181" s="1102"/>
      <c r="BX181" s="1102"/>
      <c r="BY181" s="1102"/>
      <c r="BZ181" s="1102"/>
      <c r="CA181" s="1102"/>
      <c r="CB181" s="1102"/>
      <c r="CC181" s="1102"/>
      <c r="CD181" s="1102"/>
      <c r="CE181" s="1102"/>
      <c r="CF181" s="1102"/>
      <c r="CG181" s="1102"/>
      <c r="CH181" s="1102"/>
      <c r="CI181" s="1102"/>
      <c r="CJ181" s="1102"/>
      <c r="CK181" s="1102"/>
      <c r="CL181" s="1102"/>
      <c r="CM181" s="1102"/>
      <c r="CN181" s="1102"/>
      <c r="CO181" s="1102"/>
      <c r="CP181" s="1102"/>
      <c r="CQ181" s="1102"/>
      <c r="CR181" s="1102"/>
      <c r="CS181" s="1102"/>
      <c r="CT181" s="1102"/>
      <c r="CU181" s="1103"/>
    </row>
    <row r="182" spans="1:99" ht="12.75">
      <c r="A182" s="1117" t="s">
        <v>886</v>
      </c>
      <c r="B182" s="1118"/>
      <c r="C182" s="1118"/>
      <c r="D182" s="1118"/>
      <c r="E182" s="1118"/>
      <c r="F182" s="1118"/>
      <c r="G182" s="1118"/>
      <c r="H182" s="1118"/>
      <c r="I182" s="1118"/>
      <c r="J182" s="1118"/>
      <c r="K182" s="1118"/>
      <c r="L182" s="1118"/>
      <c r="M182" s="1118"/>
      <c r="N182" s="1118"/>
      <c r="O182" s="1118"/>
      <c r="P182" s="1118"/>
      <c r="Q182" s="1118"/>
      <c r="R182" s="1118"/>
      <c r="S182" s="1118"/>
      <c r="T182" s="1118"/>
      <c r="U182" s="1118"/>
      <c r="V182" s="1118"/>
      <c r="W182" s="1118"/>
      <c r="X182" s="1118"/>
      <c r="Y182" s="1118"/>
      <c r="Z182" s="1118"/>
      <c r="AA182" s="1118"/>
      <c r="AB182" s="1118"/>
      <c r="AC182" s="1118"/>
      <c r="AD182" s="1118"/>
      <c r="AE182" s="1118"/>
      <c r="AF182" s="1118"/>
      <c r="AG182" s="1118"/>
      <c r="AH182" s="1119"/>
      <c r="AI182" s="999"/>
      <c r="AJ182" s="534"/>
      <c r="AK182" s="534"/>
      <c r="AL182" s="534"/>
      <c r="AM182" s="534"/>
      <c r="AN182" s="534"/>
      <c r="AO182" s="534"/>
      <c r="AP182" s="534"/>
      <c r="AQ182" s="534"/>
      <c r="AR182" s="534"/>
      <c r="AS182" s="534"/>
      <c r="AT182" s="534"/>
      <c r="AU182" s="534"/>
      <c r="AV182" s="1102"/>
      <c r="AW182" s="1102"/>
      <c r="AX182" s="1102"/>
      <c r="AY182" s="1102"/>
      <c r="AZ182" s="1102"/>
      <c r="BA182" s="1102"/>
      <c r="BB182" s="1102"/>
      <c r="BC182" s="1102"/>
      <c r="BD182" s="1102"/>
      <c r="BE182" s="1102"/>
      <c r="BF182" s="1102"/>
      <c r="BG182" s="1102"/>
      <c r="BH182" s="1102"/>
      <c r="BI182" s="1102"/>
      <c r="BJ182" s="1102"/>
      <c r="BK182" s="1102"/>
      <c r="BL182" s="1102"/>
      <c r="BM182" s="1102"/>
      <c r="BN182" s="1102"/>
      <c r="BO182" s="1102"/>
      <c r="BP182" s="1102"/>
      <c r="BQ182" s="1102"/>
      <c r="BR182" s="1102"/>
      <c r="BS182" s="1102"/>
      <c r="BT182" s="1102"/>
      <c r="BU182" s="1102"/>
      <c r="BV182" s="1102"/>
      <c r="BW182" s="1102"/>
      <c r="BX182" s="1102"/>
      <c r="BY182" s="1102"/>
      <c r="BZ182" s="1102"/>
      <c r="CA182" s="1102"/>
      <c r="CB182" s="1102"/>
      <c r="CC182" s="1102"/>
      <c r="CD182" s="1102"/>
      <c r="CE182" s="1102"/>
      <c r="CF182" s="1102"/>
      <c r="CG182" s="1102"/>
      <c r="CH182" s="1102"/>
      <c r="CI182" s="1102"/>
      <c r="CJ182" s="1102"/>
      <c r="CK182" s="1102"/>
      <c r="CL182" s="1102"/>
      <c r="CM182" s="1102"/>
      <c r="CN182" s="1102"/>
      <c r="CO182" s="1102"/>
      <c r="CP182" s="1102"/>
      <c r="CQ182" s="1102"/>
      <c r="CR182" s="1102"/>
      <c r="CS182" s="1102"/>
      <c r="CT182" s="1102"/>
      <c r="CU182" s="1103"/>
    </row>
    <row r="183" spans="1:99" ht="12.75">
      <c r="A183" s="1104" t="s">
        <v>829</v>
      </c>
      <c r="B183" s="1105"/>
      <c r="C183" s="1105"/>
      <c r="D183" s="1105"/>
      <c r="E183" s="1105"/>
      <c r="F183" s="1105"/>
      <c r="G183" s="1105"/>
      <c r="H183" s="1105"/>
      <c r="I183" s="1105"/>
      <c r="J183" s="1105"/>
      <c r="K183" s="1105"/>
      <c r="L183" s="1105"/>
      <c r="M183" s="1105"/>
      <c r="N183" s="1105"/>
      <c r="O183" s="1105"/>
      <c r="P183" s="1105"/>
      <c r="Q183" s="1105"/>
      <c r="R183" s="1105"/>
      <c r="S183" s="1105"/>
      <c r="T183" s="1105"/>
      <c r="U183" s="1105"/>
      <c r="V183" s="1105"/>
      <c r="W183" s="1105"/>
      <c r="X183" s="1105"/>
      <c r="Y183" s="1105"/>
      <c r="Z183" s="1105"/>
      <c r="AA183" s="1105"/>
      <c r="AB183" s="1105"/>
      <c r="AC183" s="1105"/>
      <c r="AD183" s="1105"/>
      <c r="AE183" s="1105"/>
      <c r="AF183" s="1105"/>
      <c r="AG183" s="1105"/>
      <c r="AH183" s="1106"/>
      <c r="AI183" s="999"/>
      <c r="AJ183" s="534"/>
      <c r="AK183" s="534"/>
      <c r="AL183" s="534"/>
      <c r="AM183" s="534"/>
      <c r="AN183" s="534"/>
      <c r="AO183" s="534"/>
      <c r="AP183" s="534"/>
      <c r="AQ183" s="534" t="s">
        <v>938</v>
      </c>
      <c r="AR183" s="534"/>
      <c r="AS183" s="534"/>
      <c r="AT183" s="534"/>
      <c r="AU183" s="534"/>
      <c r="AV183" s="1102"/>
      <c r="AW183" s="1102"/>
      <c r="AX183" s="1102"/>
      <c r="AY183" s="1102"/>
      <c r="AZ183" s="1102"/>
      <c r="BA183" s="1102"/>
      <c r="BB183" s="1102"/>
      <c r="BC183" s="1102"/>
      <c r="BD183" s="1102"/>
      <c r="BE183" s="1102"/>
      <c r="BF183" s="1102"/>
      <c r="BG183" s="1102"/>
      <c r="BH183" s="1102"/>
      <c r="BI183" s="1102"/>
      <c r="BJ183" s="1102"/>
      <c r="BK183" s="1102"/>
      <c r="BL183" s="1102"/>
      <c r="BM183" s="1102"/>
      <c r="BN183" s="1102"/>
      <c r="BO183" s="1102"/>
      <c r="BP183" s="1102"/>
      <c r="BQ183" s="1102"/>
      <c r="BR183" s="1102"/>
      <c r="BS183" s="1102"/>
      <c r="BT183" s="1102"/>
      <c r="BU183" s="1102"/>
      <c r="BV183" s="1102"/>
      <c r="BW183" s="1102"/>
      <c r="BX183" s="1102"/>
      <c r="BY183" s="1102"/>
      <c r="BZ183" s="1102"/>
      <c r="CA183" s="1102"/>
      <c r="CB183" s="1102"/>
      <c r="CC183" s="1102"/>
      <c r="CD183" s="1102"/>
      <c r="CE183" s="1102"/>
      <c r="CF183" s="1102"/>
      <c r="CG183" s="1102"/>
      <c r="CH183" s="1102"/>
      <c r="CI183" s="1102"/>
      <c r="CJ183" s="1102"/>
      <c r="CK183" s="1102"/>
      <c r="CL183" s="1102"/>
      <c r="CM183" s="1102"/>
      <c r="CN183" s="1102"/>
      <c r="CO183" s="1102"/>
      <c r="CP183" s="1102"/>
      <c r="CQ183" s="1102"/>
      <c r="CR183" s="1102"/>
      <c r="CS183" s="1102"/>
      <c r="CT183" s="1102"/>
      <c r="CU183" s="1103"/>
    </row>
    <row r="184" spans="1:99" ht="12.75">
      <c r="A184" s="1109" t="s">
        <v>830</v>
      </c>
      <c r="B184" s="1110"/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10"/>
      <c r="M184" s="1110"/>
      <c r="N184" s="1110"/>
      <c r="O184" s="1110"/>
      <c r="P184" s="1110"/>
      <c r="Q184" s="1110"/>
      <c r="R184" s="1110"/>
      <c r="S184" s="1110"/>
      <c r="T184" s="1110"/>
      <c r="U184" s="1110"/>
      <c r="V184" s="1110"/>
      <c r="W184" s="1110"/>
      <c r="X184" s="1110"/>
      <c r="Y184" s="1110"/>
      <c r="Z184" s="1110"/>
      <c r="AA184" s="1110"/>
      <c r="AB184" s="1110"/>
      <c r="AC184" s="1110"/>
      <c r="AD184" s="1110"/>
      <c r="AE184" s="1110"/>
      <c r="AF184" s="1110"/>
      <c r="AG184" s="1110"/>
      <c r="AH184" s="1111"/>
      <c r="AI184" s="999"/>
      <c r="AJ184" s="534"/>
      <c r="AK184" s="534"/>
      <c r="AL184" s="534"/>
      <c r="AM184" s="534"/>
      <c r="AN184" s="534"/>
      <c r="AO184" s="534"/>
      <c r="AP184" s="534"/>
      <c r="AQ184" s="534"/>
      <c r="AR184" s="534"/>
      <c r="AS184" s="534"/>
      <c r="AT184" s="534"/>
      <c r="AU184" s="534"/>
      <c r="AV184" s="1102"/>
      <c r="AW184" s="1102"/>
      <c r="AX184" s="1102"/>
      <c r="AY184" s="1102"/>
      <c r="AZ184" s="1102"/>
      <c r="BA184" s="1102"/>
      <c r="BB184" s="1102"/>
      <c r="BC184" s="1102"/>
      <c r="BD184" s="1102"/>
      <c r="BE184" s="1102"/>
      <c r="BF184" s="1102"/>
      <c r="BG184" s="1102"/>
      <c r="BH184" s="1102"/>
      <c r="BI184" s="1102"/>
      <c r="BJ184" s="1102"/>
      <c r="BK184" s="1102"/>
      <c r="BL184" s="1102"/>
      <c r="BM184" s="1102"/>
      <c r="BN184" s="1102"/>
      <c r="BO184" s="1102"/>
      <c r="BP184" s="1102"/>
      <c r="BQ184" s="1102"/>
      <c r="BR184" s="1102"/>
      <c r="BS184" s="1102"/>
      <c r="BT184" s="1102"/>
      <c r="BU184" s="1102"/>
      <c r="BV184" s="1102"/>
      <c r="BW184" s="1102"/>
      <c r="BX184" s="1102"/>
      <c r="BY184" s="1102"/>
      <c r="BZ184" s="1102"/>
      <c r="CA184" s="1102"/>
      <c r="CB184" s="1102"/>
      <c r="CC184" s="1102"/>
      <c r="CD184" s="1102"/>
      <c r="CE184" s="1102"/>
      <c r="CF184" s="1102"/>
      <c r="CG184" s="1102"/>
      <c r="CH184" s="1102"/>
      <c r="CI184" s="1102"/>
      <c r="CJ184" s="1102"/>
      <c r="CK184" s="1102"/>
      <c r="CL184" s="1102"/>
      <c r="CM184" s="1102"/>
      <c r="CN184" s="1102"/>
      <c r="CO184" s="1102"/>
      <c r="CP184" s="1102"/>
      <c r="CQ184" s="1102"/>
      <c r="CR184" s="1102"/>
      <c r="CS184" s="1102"/>
      <c r="CT184" s="1102"/>
      <c r="CU184" s="1103"/>
    </row>
    <row r="185" spans="1:99" ht="12.75">
      <c r="A185" s="1115" t="s">
        <v>831</v>
      </c>
      <c r="B185" s="1115"/>
      <c r="C185" s="1115"/>
      <c r="D185" s="1115"/>
      <c r="E185" s="1115"/>
      <c r="F185" s="1115"/>
      <c r="G185" s="1115"/>
      <c r="H185" s="1115"/>
      <c r="I185" s="1115"/>
      <c r="J185" s="1115"/>
      <c r="K185" s="1115"/>
      <c r="L185" s="1115"/>
      <c r="M185" s="1115"/>
      <c r="N185" s="1115"/>
      <c r="O185" s="1115"/>
      <c r="P185" s="1115"/>
      <c r="Q185" s="1115"/>
      <c r="R185" s="1115"/>
      <c r="S185" s="1115"/>
      <c r="T185" s="1115"/>
      <c r="U185" s="1115"/>
      <c r="V185" s="1115"/>
      <c r="W185" s="1115"/>
      <c r="X185" s="1115"/>
      <c r="Y185" s="1115"/>
      <c r="Z185" s="1115"/>
      <c r="AA185" s="1115"/>
      <c r="AB185" s="1115"/>
      <c r="AC185" s="1115"/>
      <c r="AD185" s="1115"/>
      <c r="AE185" s="1115"/>
      <c r="AF185" s="1115"/>
      <c r="AG185" s="1115"/>
      <c r="AH185" s="1116"/>
      <c r="AI185" s="999"/>
      <c r="AJ185" s="534"/>
      <c r="AK185" s="534"/>
      <c r="AL185" s="534"/>
      <c r="AM185" s="534"/>
      <c r="AN185" s="534"/>
      <c r="AO185" s="534"/>
      <c r="AP185" s="534"/>
      <c r="AQ185" s="534" t="s">
        <v>939</v>
      </c>
      <c r="AR185" s="534"/>
      <c r="AS185" s="534"/>
      <c r="AT185" s="534"/>
      <c r="AU185" s="534"/>
      <c r="AV185" s="1102"/>
      <c r="AW185" s="1102"/>
      <c r="AX185" s="1102"/>
      <c r="AY185" s="1102"/>
      <c r="AZ185" s="1102"/>
      <c r="BA185" s="1102"/>
      <c r="BB185" s="1102"/>
      <c r="BC185" s="1102"/>
      <c r="BD185" s="1102"/>
      <c r="BE185" s="1102"/>
      <c r="BF185" s="1102"/>
      <c r="BG185" s="1102"/>
      <c r="BH185" s="1102"/>
      <c r="BI185" s="1102"/>
      <c r="BJ185" s="1102"/>
      <c r="BK185" s="1102"/>
      <c r="BL185" s="1102"/>
      <c r="BM185" s="1102"/>
      <c r="BN185" s="1102"/>
      <c r="BO185" s="1102"/>
      <c r="BP185" s="1102"/>
      <c r="BQ185" s="1102"/>
      <c r="BR185" s="1102"/>
      <c r="BS185" s="1102"/>
      <c r="BT185" s="1102"/>
      <c r="BU185" s="1102"/>
      <c r="BV185" s="1102"/>
      <c r="BW185" s="1102"/>
      <c r="BX185" s="1102"/>
      <c r="BY185" s="1102"/>
      <c r="BZ185" s="1102"/>
      <c r="CA185" s="1102"/>
      <c r="CB185" s="1102"/>
      <c r="CC185" s="1102"/>
      <c r="CD185" s="1102"/>
      <c r="CE185" s="1102"/>
      <c r="CF185" s="1102"/>
      <c r="CG185" s="1102"/>
      <c r="CH185" s="1102"/>
      <c r="CI185" s="1102"/>
      <c r="CJ185" s="1102"/>
      <c r="CK185" s="1102"/>
      <c r="CL185" s="1102"/>
      <c r="CM185" s="1102"/>
      <c r="CN185" s="1102"/>
      <c r="CO185" s="1102"/>
      <c r="CP185" s="1102"/>
      <c r="CQ185" s="1102"/>
      <c r="CR185" s="1102"/>
      <c r="CS185" s="1102"/>
      <c r="CT185" s="1102"/>
      <c r="CU185" s="1103"/>
    </row>
    <row r="186" spans="1:99" ht="12.75">
      <c r="A186" s="1112" t="s">
        <v>941</v>
      </c>
      <c r="B186" s="1113"/>
      <c r="C186" s="1113"/>
      <c r="D186" s="1113"/>
      <c r="E186" s="1113"/>
      <c r="F186" s="1113"/>
      <c r="G186" s="1113"/>
      <c r="H186" s="1113"/>
      <c r="I186" s="1113"/>
      <c r="J186" s="1113"/>
      <c r="K186" s="1113"/>
      <c r="L186" s="1113"/>
      <c r="M186" s="1113"/>
      <c r="N186" s="1113"/>
      <c r="O186" s="1113"/>
      <c r="P186" s="1113"/>
      <c r="Q186" s="1113"/>
      <c r="R186" s="1113"/>
      <c r="S186" s="1113"/>
      <c r="T186" s="1113"/>
      <c r="U186" s="1113"/>
      <c r="V186" s="1113"/>
      <c r="W186" s="1113"/>
      <c r="X186" s="1113"/>
      <c r="Y186" s="1113"/>
      <c r="Z186" s="1113"/>
      <c r="AA186" s="1113"/>
      <c r="AB186" s="1113"/>
      <c r="AC186" s="1113"/>
      <c r="AD186" s="1113"/>
      <c r="AE186" s="1113"/>
      <c r="AF186" s="1113"/>
      <c r="AG186" s="1113"/>
      <c r="AH186" s="1114"/>
      <c r="AI186" s="999"/>
      <c r="AJ186" s="534"/>
      <c r="AK186" s="534"/>
      <c r="AL186" s="534"/>
      <c r="AM186" s="534"/>
      <c r="AN186" s="534"/>
      <c r="AO186" s="534"/>
      <c r="AP186" s="534"/>
      <c r="AQ186" s="534" t="s">
        <v>940</v>
      </c>
      <c r="AR186" s="534"/>
      <c r="AS186" s="534"/>
      <c r="AT186" s="534"/>
      <c r="AU186" s="534"/>
      <c r="AV186" s="1102"/>
      <c r="AW186" s="1102"/>
      <c r="AX186" s="1102"/>
      <c r="AY186" s="1102"/>
      <c r="AZ186" s="1102"/>
      <c r="BA186" s="1102"/>
      <c r="BB186" s="1102"/>
      <c r="BC186" s="1102"/>
      <c r="BD186" s="1102"/>
      <c r="BE186" s="1102"/>
      <c r="BF186" s="1102"/>
      <c r="BG186" s="1102"/>
      <c r="BH186" s="1102"/>
      <c r="BI186" s="1102"/>
      <c r="BJ186" s="1102"/>
      <c r="BK186" s="1102"/>
      <c r="BL186" s="1102"/>
      <c r="BM186" s="1102"/>
      <c r="BN186" s="1102"/>
      <c r="BO186" s="1102"/>
      <c r="BP186" s="1102"/>
      <c r="BQ186" s="1102"/>
      <c r="BR186" s="1102"/>
      <c r="BS186" s="1102"/>
      <c r="BT186" s="1102"/>
      <c r="BU186" s="1102"/>
      <c r="BV186" s="1102"/>
      <c r="BW186" s="1102"/>
      <c r="BX186" s="1102"/>
      <c r="BY186" s="1102"/>
      <c r="BZ186" s="1102"/>
      <c r="CA186" s="1102"/>
      <c r="CB186" s="1102"/>
      <c r="CC186" s="1102"/>
      <c r="CD186" s="1102"/>
      <c r="CE186" s="1102"/>
      <c r="CF186" s="1102"/>
      <c r="CG186" s="1102"/>
      <c r="CH186" s="1102"/>
      <c r="CI186" s="1102"/>
      <c r="CJ186" s="1102"/>
      <c r="CK186" s="1102"/>
      <c r="CL186" s="1102"/>
      <c r="CM186" s="1102"/>
      <c r="CN186" s="1102"/>
      <c r="CO186" s="1102"/>
      <c r="CP186" s="1102"/>
      <c r="CQ186" s="1102"/>
      <c r="CR186" s="1102"/>
      <c r="CS186" s="1102"/>
      <c r="CT186" s="1102"/>
      <c r="CU186" s="1103"/>
    </row>
    <row r="187" spans="1:99" ht="12.75">
      <c r="A187" s="1104" t="s">
        <v>829</v>
      </c>
      <c r="B187" s="1105"/>
      <c r="C187" s="1105"/>
      <c r="D187" s="1105"/>
      <c r="E187" s="1105"/>
      <c r="F187" s="1105"/>
      <c r="G187" s="1105"/>
      <c r="H187" s="1105"/>
      <c r="I187" s="1105"/>
      <c r="J187" s="1105"/>
      <c r="K187" s="1105"/>
      <c r="L187" s="1105"/>
      <c r="M187" s="1105"/>
      <c r="N187" s="1105"/>
      <c r="O187" s="1105"/>
      <c r="P187" s="1105"/>
      <c r="Q187" s="1105"/>
      <c r="R187" s="1105"/>
      <c r="S187" s="1105"/>
      <c r="T187" s="1105"/>
      <c r="U187" s="1105"/>
      <c r="V187" s="1105"/>
      <c r="W187" s="1105"/>
      <c r="X187" s="1105"/>
      <c r="Y187" s="1105"/>
      <c r="Z187" s="1105"/>
      <c r="AA187" s="1105"/>
      <c r="AB187" s="1105"/>
      <c r="AC187" s="1105"/>
      <c r="AD187" s="1105"/>
      <c r="AE187" s="1105"/>
      <c r="AF187" s="1105"/>
      <c r="AG187" s="1105"/>
      <c r="AH187" s="1106"/>
      <c r="AI187" s="999"/>
      <c r="AJ187" s="534"/>
      <c r="AK187" s="534"/>
      <c r="AL187" s="534"/>
      <c r="AM187" s="534"/>
      <c r="AN187" s="534"/>
      <c r="AO187" s="534"/>
      <c r="AP187" s="534"/>
      <c r="AQ187" s="534" t="s">
        <v>942</v>
      </c>
      <c r="AR187" s="534"/>
      <c r="AS187" s="534"/>
      <c r="AT187" s="534"/>
      <c r="AU187" s="534"/>
      <c r="AV187" s="1102"/>
      <c r="AW187" s="1102"/>
      <c r="AX187" s="1102"/>
      <c r="AY187" s="1102"/>
      <c r="AZ187" s="1102"/>
      <c r="BA187" s="1102"/>
      <c r="BB187" s="1102"/>
      <c r="BC187" s="1102"/>
      <c r="BD187" s="1102"/>
      <c r="BE187" s="1102"/>
      <c r="BF187" s="1102"/>
      <c r="BG187" s="1102"/>
      <c r="BH187" s="1102"/>
      <c r="BI187" s="1102"/>
      <c r="BJ187" s="1102"/>
      <c r="BK187" s="1102"/>
      <c r="BL187" s="1102"/>
      <c r="BM187" s="1102"/>
      <c r="BN187" s="1102"/>
      <c r="BO187" s="1102"/>
      <c r="BP187" s="1102"/>
      <c r="BQ187" s="1102"/>
      <c r="BR187" s="1102"/>
      <c r="BS187" s="1102"/>
      <c r="BT187" s="1102"/>
      <c r="BU187" s="1102"/>
      <c r="BV187" s="1102"/>
      <c r="BW187" s="1102"/>
      <c r="BX187" s="1102"/>
      <c r="BY187" s="1102"/>
      <c r="BZ187" s="1102"/>
      <c r="CA187" s="1102"/>
      <c r="CB187" s="1102"/>
      <c r="CC187" s="1102"/>
      <c r="CD187" s="1102"/>
      <c r="CE187" s="1102"/>
      <c r="CF187" s="1102"/>
      <c r="CG187" s="1102"/>
      <c r="CH187" s="1102"/>
      <c r="CI187" s="1102"/>
      <c r="CJ187" s="1102"/>
      <c r="CK187" s="1102"/>
      <c r="CL187" s="1102"/>
      <c r="CM187" s="1102"/>
      <c r="CN187" s="1102"/>
      <c r="CO187" s="1102"/>
      <c r="CP187" s="1102"/>
      <c r="CQ187" s="1102"/>
      <c r="CR187" s="1102"/>
      <c r="CS187" s="1102"/>
      <c r="CT187" s="1102"/>
      <c r="CU187" s="1103"/>
    </row>
    <row r="188" spans="1:99" ht="12.75">
      <c r="A188" s="1109" t="s">
        <v>894</v>
      </c>
      <c r="B188" s="1110"/>
      <c r="C188" s="1110"/>
      <c r="D188" s="1110"/>
      <c r="E188" s="1110"/>
      <c r="F188" s="1110"/>
      <c r="G188" s="1110"/>
      <c r="H188" s="1110"/>
      <c r="I188" s="1110"/>
      <c r="J188" s="1110"/>
      <c r="K188" s="1110"/>
      <c r="L188" s="1110"/>
      <c r="M188" s="1110"/>
      <c r="N188" s="1110"/>
      <c r="O188" s="1110"/>
      <c r="P188" s="1110"/>
      <c r="Q188" s="1110"/>
      <c r="R188" s="1110"/>
      <c r="S188" s="1110"/>
      <c r="T188" s="1110"/>
      <c r="U188" s="1110"/>
      <c r="V188" s="1110"/>
      <c r="W188" s="1110"/>
      <c r="X188" s="1110"/>
      <c r="Y188" s="1110"/>
      <c r="Z188" s="1110"/>
      <c r="AA188" s="1110"/>
      <c r="AB188" s="1110"/>
      <c r="AC188" s="1110"/>
      <c r="AD188" s="1110"/>
      <c r="AE188" s="1110"/>
      <c r="AF188" s="1110"/>
      <c r="AG188" s="1110"/>
      <c r="AH188" s="1111"/>
      <c r="AI188" s="999"/>
      <c r="AJ188" s="534"/>
      <c r="AK188" s="534"/>
      <c r="AL188" s="534"/>
      <c r="AM188" s="534"/>
      <c r="AN188" s="534"/>
      <c r="AO188" s="534"/>
      <c r="AP188" s="534"/>
      <c r="AQ188" s="534"/>
      <c r="AR188" s="534"/>
      <c r="AS188" s="534"/>
      <c r="AT188" s="534"/>
      <c r="AU188" s="534"/>
      <c r="AV188" s="1102"/>
      <c r="AW188" s="1102"/>
      <c r="AX188" s="1102"/>
      <c r="AY188" s="1102"/>
      <c r="AZ188" s="1102"/>
      <c r="BA188" s="1102"/>
      <c r="BB188" s="1102"/>
      <c r="BC188" s="1102"/>
      <c r="BD188" s="1102"/>
      <c r="BE188" s="1102"/>
      <c r="BF188" s="1102"/>
      <c r="BG188" s="1102"/>
      <c r="BH188" s="1102"/>
      <c r="BI188" s="1102"/>
      <c r="BJ188" s="1102"/>
      <c r="BK188" s="1102"/>
      <c r="BL188" s="1102"/>
      <c r="BM188" s="1102"/>
      <c r="BN188" s="1102"/>
      <c r="BO188" s="1102"/>
      <c r="BP188" s="1102"/>
      <c r="BQ188" s="1102"/>
      <c r="BR188" s="1102"/>
      <c r="BS188" s="1102"/>
      <c r="BT188" s="1102"/>
      <c r="BU188" s="1102"/>
      <c r="BV188" s="1102"/>
      <c r="BW188" s="1102"/>
      <c r="BX188" s="1102"/>
      <c r="BY188" s="1102"/>
      <c r="BZ188" s="1102"/>
      <c r="CA188" s="1102"/>
      <c r="CB188" s="1102"/>
      <c r="CC188" s="1102"/>
      <c r="CD188" s="1102"/>
      <c r="CE188" s="1102"/>
      <c r="CF188" s="1102"/>
      <c r="CG188" s="1102"/>
      <c r="CH188" s="1102"/>
      <c r="CI188" s="1102"/>
      <c r="CJ188" s="1102"/>
      <c r="CK188" s="1102"/>
      <c r="CL188" s="1102"/>
      <c r="CM188" s="1102"/>
      <c r="CN188" s="1102"/>
      <c r="CO188" s="1102"/>
      <c r="CP188" s="1102"/>
      <c r="CQ188" s="1102"/>
      <c r="CR188" s="1102"/>
      <c r="CS188" s="1102"/>
      <c r="CT188" s="1102"/>
      <c r="CU188" s="1103"/>
    </row>
    <row r="189" spans="1:99" ht="12.75">
      <c r="A189" s="1112" t="s">
        <v>892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4"/>
      <c r="AI189" s="999"/>
      <c r="AJ189" s="534"/>
      <c r="AK189" s="534"/>
      <c r="AL189" s="534"/>
      <c r="AM189" s="534"/>
      <c r="AN189" s="534"/>
      <c r="AO189" s="534"/>
      <c r="AP189" s="534"/>
      <c r="AQ189" s="534" t="s">
        <v>943</v>
      </c>
      <c r="AR189" s="534"/>
      <c r="AS189" s="534"/>
      <c r="AT189" s="534"/>
      <c r="AU189" s="534"/>
      <c r="AV189" s="1102"/>
      <c r="AW189" s="1102"/>
      <c r="AX189" s="1102"/>
      <c r="AY189" s="1102"/>
      <c r="AZ189" s="1102"/>
      <c r="BA189" s="1102"/>
      <c r="BB189" s="1102"/>
      <c r="BC189" s="1102"/>
      <c r="BD189" s="1102"/>
      <c r="BE189" s="1102"/>
      <c r="BF189" s="1102"/>
      <c r="BG189" s="1102"/>
      <c r="BH189" s="1102"/>
      <c r="BI189" s="1102"/>
      <c r="BJ189" s="1102"/>
      <c r="BK189" s="1102"/>
      <c r="BL189" s="1102"/>
      <c r="BM189" s="1102"/>
      <c r="BN189" s="1102"/>
      <c r="BO189" s="1102"/>
      <c r="BP189" s="1102"/>
      <c r="BQ189" s="1102"/>
      <c r="BR189" s="1102"/>
      <c r="BS189" s="1102"/>
      <c r="BT189" s="1102"/>
      <c r="BU189" s="1102"/>
      <c r="BV189" s="1102"/>
      <c r="BW189" s="1102"/>
      <c r="BX189" s="1102"/>
      <c r="BY189" s="1102"/>
      <c r="BZ189" s="1102"/>
      <c r="CA189" s="1102"/>
      <c r="CB189" s="1102"/>
      <c r="CC189" s="1102"/>
      <c r="CD189" s="1102"/>
      <c r="CE189" s="1102"/>
      <c r="CF189" s="1102"/>
      <c r="CG189" s="1102"/>
      <c r="CH189" s="1102"/>
      <c r="CI189" s="1102"/>
      <c r="CJ189" s="1102"/>
      <c r="CK189" s="1102"/>
      <c r="CL189" s="1102"/>
      <c r="CM189" s="1102"/>
      <c r="CN189" s="1102"/>
      <c r="CO189" s="1102"/>
      <c r="CP189" s="1102"/>
      <c r="CQ189" s="1102"/>
      <c r="CR189" s="1102"/>
      <c r="CS189" s="1102"/>
      <c r="CT189" s="1102"/>
      <c r="CU189" s="1103"/>
    </row>
    <row r="190" spans="1:99" ht="12.75">
      <c r="A190" s="1104" t="s">
        <v>829</v>
      </c>
      <c r="B190" s="1105"/>
      <c r="C190" s="1105"/>
      <c r="D190" s="1105"/>
      <c r="E190" s="1105"/>
      <c r="F190" s="1105"/>
      <c r="G190" s="1105"/>
      <c r="H190" s="1105"/>
      <c r="I190" s="1105"/>
      <c r="J190" s="1105"/>
      <c r="K190" s="1105"/>
      <c r="L190" s="1105"/>
      <c r="M190" s="1105"/>
      <c r="N190" s="1105"/>
      <c r="O190" s="1105"/>
      <c r="P190" s="1105"/>
      <c r="Q190" s="1105"/>
      <c r="R190" s="1105"/>
      <c r="S190" s="1105"/>
      <c r="T190" s="1105"/>
      <c r="U190" s="1105"/>
      <c r="V190" s="1105"/>
      <c r="W190" s="1105"/>
      <c r="X190" s="1105"/>
      <c r="Y190" s="1105"/>
      <c r="Z190" s="1105"/>
      <c r="AA190" s="1105"/>
      <c r="AB190" s="1105"/>
      <c r="AC190" s="1105"/>
      <c r="AD190" s="1105"/>
      <c r="AE190" s="1105"/>
      <c r="AF190" s="1105"/>
      <c r="AG190" s="1105"/>
      <c r="AH190" s="1106"/>
      <c r="AI190" s="999"/>
      <c r="AJ190" s="534"/>
      <c r="AK190" s="534"/>
      <c r="AL190" s="534"/>
      <c r="AM190" s="534"/>
      <c r="AN190" s="534"/>
      <c r="AO190" s="534"/>
      <c r="AP190" s="534"/>
      <c r="AQ190" s="534" t="s">
        <v>944</v>
      </c>
      <c r="AR190" s="534"/>
      <c r="AS190" s="534"/>
      <c r="AT190" s="534"/>
      <c r="AU190" s="534"/>
      <c r="AV190" s="1102"/>
      <c r="AW190" s="1102"/>
      <c r="AX190" s="1102"/>
      <c r="AY190" s="1102"/>
      <c r="AZ190" s="1102"/>
      <c r="BA190" s="1102"/>
      <c r="BB190" s="1102"/>
      <c r="BC190" s="1102"/>
      <c r="BD190" s="1102"/>
      <c r="BE190" s="1102"/>
      <c r="BF190" s="1102"/>
      <c r="BG190" s="1102"/>
      <c r="BH190" s="1102"/>
      <c r="BI190" s="1102"/>
      <c r="BJ190" s="1102"/>
      <c r="BK190" s="1102"/>
      <c r="BL190" s="1102"/>
      <c r="BM190" s="1102"/>
      <c r="BN190" s="1102"/>
      <c r="BO190" s="1102"/>
      <c r="BP190" s="1102"/>
      <c r="BQ190" s="1102"/>
      <c r="BR190" s="1102"/>
      <c r="BS190" s="1102"/>
      <c r="BT190" s="1102"/>
      <c r="BU190" s="1102"/>
      <c r="BV190" s="1102"/>
      <c r="BW190" s="1102"/>
      <c r="BX190" s="1102"/>
      <c r="BY190" s="1102"/>
      <c r="BZ190" s="1102"/>
      <c r="CA190" s="1102"/>
      <c r="CB190" s="1102"/>
      <c r="CC190" s="1102"/>
      <c r="CD190" s="1102"/>
      <c r="CE190" s="1102"/>
      <c r="CF190" s="1102"/>
      <c r="CG190" s="1102"/>
      <c r="CH190" s="1102"/>
      <c r="CI190" s="1102"/>
      <c r="CJ190" s="1102"/>
      <c r="CK190" s="1102"/>
      <c r="CL190" s="1102"/>
      <c r="CM190" s="1102"/>
      <c r="CN190" s="1102"/>
      <c r="CO190" s="1102"/>
      <c r="CP190" s="1102"/>
      <c r="CQ190" s="1102"/>
      <c r="CR190" s="1102"/>
      <c r="CS190" s="1102"/>
      <c r="CT190" s="1102"/>
      <c r="CU190" s="1103"/>
    </row>
    <row r="191" spans="1:99" ht="13.5" thickBot="1">
      <c r="A191" s="1109" t="s">
        <v>894</v>
      </c>
      <c r="B191" s="1110"/>
      <c r="C191" s="1110"/>
      <c r="D191" s="1110"/>
      <c r="E191" s="1110"/>
      <c r="F191" s="1110"/>
      <c r="G191" s="1110"/>
      <c r="H191" s="1110"/>
      <c r="I191" s="1110"/>
      <c r="J191" s="1110"/>
      <c r="K191" s="1110"/>
      <c r="L191" s="1110"/>
      <c r="M191" s="1110"/>
      <c r="N191" s="1110"/>
      <c r="O191" s="1110"/>
      <c r="P191" s="1110"/>
      <c r="Q191" s="1110"/>
      <c r="R191" s="1110"/>
      <c r="S191" s="1110"/>
      <c r="T191" s="1110"/>
      <c r="U191" s="1110"/>
      <c r="V191" s="1110"/>
      <c r="W191" s="1110"/>
      <c r="X191" s="1110"/>
      <c r="Y191" s="1110"/>
      <c r="Z191" s="1110"/>
      <c r="AA191" s="1110"/>
      <c r="AB191" s="1110"/>
      <c r="AC191" s="1110"/>
      <c r="AD191" s="1110"/>
      <c r="AE191" s="1110"/>
      <c r="AF191" s="1110"/>
      <c r="AG191" s="1110"/>
      <c r="AH191" s="1111"/>
      <c r="AI191" s="1022"/>
      <c r="AJ191" s="1023"/>
      <c r="AK191" s="1023"/>
      <c r="AL191" s="1023"/>
      <c r="AM191" s="1023"/>
      <c r="AN191" s="1023"/>
      <c r="AO191" s="1023"/>
      <c r="AP191" s="1023"/>
      <c r="AQ191" s="1023"/>
      <c r="AR191" s="1023"/>
      <c r="AS191" s="1023"/>
      <c r="AT191" s="1023"/>
      <c r="AU191" s="1023"/>
      <c r="AV191" s="1107"/>
      <c r="AW191" s="1107"/>
      <c r="AX191" s="1107"/>
      <c r="AY191" s="1107"/>
      <c r="AZ191" s="1107"/>
      <c r="BA191" s="1107"/>
      <c r="BB191" s="1107"/>
      <c r="BC191" s="1107"/>
      <c r="BD191" s="1107"/>
      <c r="BE191" s="1107"/>
      <c r="BF191" s="1107"/>
      <c r="BG191" s="1107"/>
      <c r="BH191" s="1107"/>
      <c r="BI191" s="1107"/>
      <c r="BJ191" s="1107"/>
      <c r="BK191" s="1107"/>
      <c r="BL191" s="1107"/>
      <c r="BM191" s="1107"/>
      <c r="BN191" s="1107"/>
      <c r="BO191" s="1107"/>
      <c r="BP191" s="1107"/>
      <c r="BQ191" s="1107"/>
      <c r="BR191" s="1107"/>
      <c r="BS191" s="1107"/>
      <c r="BT191" s="1107"/>
      <c r="BU191" s="1107"/>
      <c r="BV191" s="1107"/>
      <c r="BW191" s="1107"/>
      <c r="BX191" s="1107"/>
      <c r="BY191" s="1107"/>
      <c r="BZ191" s="1107"/>
      <c r="CA191" s="1107"/>
      <c r="CB191" s="1107"/>
      <c r="CC191" s="1107"/>
      <c r="CD191" s="1107"/>
      <c r="CE191" s="1107"/>
      <c r="CF191" s="1107"/>
      <c r="CG191" s="1107"/>
      <c r="CH191" s="1107"/>
      <c r="CI191" s="1107"/>
      <c r="CJ191" s="1107"/>
      <c r="CK191" s="1107"/>
      <c r="CL191" s="1107"/>
      <c r="CM191" s="1107"/>
      <c r="CN191" s="1107"/>
      <c r="CO191" s="1107"/>
      <c r="CP191" s="1107"/>
      <c r="CQ191" s="1107"/>
      <c r="CR191" s="1107"/>
      <c r="CS191" s="1107"/>
      <c r="CT191" s="1107"/>
      <c r="CU191" s="1108"/>
    </row>
    <row r="192" spans="1:9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ht="14.25">
      <c r="A193" s="1"/>
      <c r="B193" s="1043" t="s">
        <v>1069</v>
      </c>
      <c r="C193" s="1043"/>
      <c r="D193" s="1043"/>
      <c r="E193" s="1043"/>
      <c r="F193" s="1043"/>
      <c r="G193" s="1043"/>
      <c r="H193" s="1043"/>
      <c r="I193" s="1043"/>
      <c r="J193" s="1043"/>
      <c r="K193" s="1043"/>
      <c r="L193" s="1043"/>
      <c r="M193" s="1043"/>
      <c r="N193" s="1043"/>
      <c r="O193" s="1043"/>
      <c r="P193" s="1043"/>
      <c r="Q193" s="1043"/>
      <c r="R193" s="1043"/>
      <c r="S193" s="1043"/>
      <c r="T193" s="1043"/>
      <c r="U193" s="1043"/>
      <c r="V193" s="1043"/>
      <c r="W193" s="1043"/>
      <c r="X193" s="1043"/>
      <c r="Y193" s="1043"/>
      <c r="Z193" s="1043"/>
      <c r="AA193" s="1043"/>
      <c r="AB193" s="1043"/>
      <c r="AC193" s="1043"/>
      <c r="AD193" s="1043"/>
      <c r="AE193" s="1043"/>
      <c r="AF193" s="1043"/>
      <c r="AG193" s="1043"/>
      <c r="AH193" s="1043"/>
      <c r="AI193" s="1043"/>
      <c r="AJ193" s="1043"/>
      <c r="AK193" s="1043"/>
      <c r="AL193" s="1043"/>
      <c r="AM193" s="1043"/>
      <c r="AN193" s="1043"/>
      <c r="AO193" s="1043"/>
      <c r="AP193" s="1043"/>
      <c r="AQ193" s="1043"/>
      <c r="AR193" s="1043"/>
      <c r="AS193" s="1043"/>
      <c r="AT193" s="1043"/>
      <c r="AU193" s="1043"/>
      <c r="AV193" s="1043"/>
      <c r="AW193" s="1043"/>
      <c r="AX193" s="1043"/>
      <c r="AY193" s="1043"/>
      <c r="AZ193" s="1043"/>
      <c r="BA193" s="1043"/>
      <c r="BB193" s="1043"/>
      <c r="BC193" s="1043"/>
      <c r="BD193" s="1043"/>
      <c r="BE193" s="1043"/>
      <c r="BF193" s="1043"/>
      <c r="BG193" s="1043"/>
      <c r="BH193" s="1043"/>
      <c r="BI193" s="1043"/>
      <c r="BJ193" s="1043"/>
      <c r="BK193" s="1043"/>
      <c r="BL193" s="1043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ht="14.25">
      <c r="A194" s="1"/>
      <c r="B194" s="1043"/>
      <c r="C194" s="1043"/>
      <c r="D194" s="1043"/>
      <c r="E194" s="1043"/>
      <c r="F194" s="1043"/>
      <c r="G194" s="1043"/>
      <c r="H194" s="1043"/>
      <c r="I194" s="1043"/>
      <c r="J194" s="1043"/>
      <c r="K194" s="1043"/>
      <c r="L194" s="1043"/>
      <c r="M194" s="1043"/>
      <c r="N194" s="1043"/>
      <c r="O194" s="1043"/>
      <c r="P194" s="1043"/>
      <c r="Q194" s="1043"/>
      <c r="R194" s="1043"/>
      <c r="S194" s="1043"/>
      <c r="T194" s="1043"/>
      <c r="U194" s="1043"/>
      <c r="V194" s="1043"/>
      <c r="W194" s="1043"/>
      <c r="X194" s="1043"/>
      <c r="Y194" s="1043"/>
      <c r="Z194" s="1043"/>
      <c r="AA194" s="1043"/>
      <c r="AB194" s="1043"/>
      <c r="AC194" s="1043"/>
      <c r="AD194" s="1043"/>
      <c r="AE194" s="1043"/>
      <c r="AF194" s="1043"/>
      <c r="AG194" s="1043"/>
      <c r="AH194" s="1043"/>
      <c r="AI194" s="1043"/>
      <c r="AJ194" s="1043"/>
      <c r="AK194" s="1043"/>
      <c r="AL194" s="1043"/>
      <c r="AM194" s="1043"/>
      <c r="AN194" s="1043"/>
      <c r="AO194" s="1043"/>
      <c r="AP194" s="1043"/>
      <c r="AQ194" s="1043"/>
      <c r="AR194" s="1043"/>
      <c r="AS194" s="1043"/>
      <c r="AT194" s="1043"/>
      <c r="AU194" s="1043"/>
      <c r="AV194" s="1043"/>
      <c r="AW194" s="1043"/>
      <c r="AX194" s="1043"/>
      <c r="AY194" s="1043"/>
      <c r="AZ194" s="1043"/>
      <c r="BA194" s="1043"/>
      <c r="BB194" s="1043"/>
      <c r="BC194" s="1043"/>
      <c r="BD194" s="1043"/>
      <c r="BE194" s="1043"/>
      <c r="BF194" s="1043"/>
      <c r="BG194" s="1043"/>
      <c r="BH194" s="1043"/>
      <c r="BI194" s="1043"/>
      <c r="BJ194" s="1043"/>
      <c r="BK194" s="1043"/>
      <c r="BL194" s="1043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ht="14.25">
      <c r="A195" s="1"/>
      <c r="B195" s="1043" t="s">
        <v>1070</v>
      </c>
      <c r="C195" s="1043"/>
      <c r="D195" s="1043"/>
      <c r="E195" s="1043"/>
      <c r="F195" s="1043"/>
      <c r="G195" s="1043"/>
      <c r="H195" s="1043"/>
      <c r="I195" s="1043"/>
      <c r="J195" s="1043"/>
      <c r="K195" s="1043"/>
      <c r="L195" s="1043"/>
      <c r="M195" s="1043"/>
      <c r="N195" s="1043"/>
      <c r="O195" s="1043"/>
      <c r="P195" s="1043"/>
      <c r="Q195" s="1043"/>
      <c r="R195" s="1043"/>
      <c r="S195" s="1043"/>
      <c r="T195" s="1043"/>
      <c r="U195" s="1043"/>
      <c r="V195" s="1043"/>
      <c r="W195" s="1043"/>
      <c r="X195" s="1043"/>
      <c r="Y195" s="1043"/>
      <c r="Z195" s="1043"/>
      <c r="AA195" s="1043"/>
      <c r="AB195" s="1043"/>
      <c r="AC195" s="1043"/>
      <c r="AD195" s="1043"/>
      <c r="AE195" s="1043"/>
      <c r="AF195" s="1043"/>
      <c r="AG195" s="1043"/>
      <c r="AH195" s="1043"/>
      <c r="AI195" s="1043"/>
      <c r="AJ195" s="1043"/>
      <c r="AK195" s="1043"/>
      <c r="AL195" s="1043"/>
      <c r="AM195" s="1043"/>
      <c r="AN195" s="1043"/>
      <c r="AO195" s="1043"/>
      <c r="AP195" s="1043"/>
      <c r="AQ195" s="1043"/>
      <c r="AR195" s="1043"/>
      <c r="AS195" s="1043"/>
      <c r="AT195" s="1043"/>
      <c r="AU195" s="1043"/>
      <c r="AV195" s="1043"/>
      <c r="AW195" s="1043"/>
      <c r="AX195" s="1043"/>
      <c r="AY195" s="1043"/>
      <c r="AZ195" s="1043"/>
      <c r="BA195" s="1043"/>
      <c r="BB195" s="1043"/>
      <c r="BC195" s="1043"/>
      <c r="BD195" s="1043"/>
      <c r="BE195" s="1043"/>
      <c r="BF195" s="1043"/>
      <c r="BG195" s="1043"/>
      <c r="BH195" s="1043"/>
      <c r="BI195" s="1043"/>
      <c r="BJ195" s="1043"/>
      <c r="BK195" s="1043"/>
      <c r="BL195" s="1043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ht="14.25">
      <c r="A196" s="1"/>
      <c r="B196" s="1043"/>
      <c r="C196" s="1043"/>
      <c r="D196" s="1043"/>
      <c r="E196" s="1043"/>
      <c r="F196" s="1043"/>
      <c r="G196" s="1043"/>
      <c r="H196" s="1043"/>
      <c r="I196" s="1043"/>
      <c r="J196" s="1043"/>
      <c r="K196" s="1043"/>
      <c r="L196" s="1043"/>
      <c r="M196" s="1043"/>
      <c r="N196" s="1043"/>
      <c r="O196" s="1043"/>
      <c r="P196" s="1043"/>
      <c r="Q196" s="1043"/>
      <c r="R196" s="1043"/>
      <c r="S196" s="1043"/>
      <c r="T196" s="1043"/>
      <c r="U196" s="1043"/>
      <c r="V196" s="1043"/>
      <c r="W196" s="1043"/>
      <c r="X196" s="1043"/>
      <c r="Y196" s="1043"/>
      <c r="Z196" s="1043"/>
      <c r="AA196" s="1043"/>
      <c r="AB196" s="1043"/>
      <c r="AC196" s="1043"/>
      <c r="AD196" s="1043"/>
      <c r="AE196" s="1043"/>
      <c r="AF196" s="1043"/>
      <c r="AG196" s="1043"/>
      <c r="AH196" s="1043"/>
      <c r="AI196" s="1043"/>
      <c r="AJ196" s="1043"/>
      <c r="AK196" s="1043"/>
      <c r="AL196" s="1043"/>
      <c r="AM196" s="1043"/>
      <c r="AN196" s="1043"/>
      <c r="AO196" s="1043"/>
      <c r="AP196" s="1043"/>
      <c r="AQ196" s="1043"/>
      <c r="AR196" s="1043"/>
      <c r="AS196" s="1043"/>
      <c r="AT196" s="1043"/>
      <c r="AU196" s="1043"/>
      <c r="AV196" s="1043"/>
      <c r="AW196" s="1043"/>
      <c r="AX196" s="1043"/>
      <c r="AY196" s="1043"/>
      <c r="AZ196" s="1043"/>
      <c r="BA196" s="1043"/>
      <c r="BB196" s="1043"/>
      <c r="BC196" s="1043"/>
      <c r="BD196" s="1043"/>
      <c r="BE196" s="1043"/>
      <c r="BF196" s="1043"/>
      <c r="BG196" s="1043"/>
      <c r="BH196" s="1043"/>
      <c r="BI196" s="1043"/>
      <c r="BJ196" s="1043"/>
      <c r="BK196" s="1043"/>
      <c r="BL196" s="1043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ht="14.25">
      <c r="A197" s="1"/>
      <c r="B197" s="1043" t="s">
        <v>1071</v>
      </c>
      <c r="C197" s="1043"/>
      <c r="D197" s="1043"/>
      <c r="E197" s="1043"/>
      <c r="F197" s="1043"/>
      <c r="G197" s="1043"/>
      <c r="H197" s="1043"/>
      <c r="I197" s="1043"/>
      <c r="J197" s="1043"/>
      <c r="K197" s="1043"/>
      <c r="L197" s="1043"/>
      <c r="M197" s="1043"/>
      <c r="N197" s="1043"/>
      <c r="O197" s="1043"/>
      <c r="P197" s="1043"/>
      <c r="Q197" s="1043"/>
      <c r="R197" s="1043"/>
      <c r="S197" s="1043"/>
      <c r="T197" s="1043"/>
      <c r="U197" s="1043"/>
      <c r="V197" s="1043"/>
      <c r="W197" s="1043"/>
      <c r="X197" s="1043"/>
      <c r="Y197" s="1043"/>
      <c r="Z197" s="1043"/>
      <c r="AA197" s="1043"/>
      <c r="AB197" s="1043"/>
      <c r="AC197" s="1043"/>
      <c r="AD197" s="1043"/>
      <c r="AE197" s="1043"/>
      <c r="AF197" s="1043"/>
      <c r="AG197" s="1043"/>
      <c r="AH197" s="1043"/>
      <c r="AI197" s="1043"/>
      <c r="AJ197" s="1043"/>
      <c r="AK197" s="1043"/>
      <c r="AL197" s="1043"/>
      <c r="AM197" s="1043"/>
      <c r="AN197" s="1043"/>
      <c r="AO197" s="1043"/>
      <c r="AP197" s="1043"/>
      <c r="AQ197" s="1043"/>
      <c r="AR197" s="1043"/>
      <c r="AS197" s="1043"/>
      <c r="AT197" s="1043"/>
      <c r="AU197" s="1043"/>
      <c r="AV197" s="1043"/>
      <c r="AW197" s="1043"/>
      <c r="AX197" s="1043"/>
      <c r="AY197" s="1043"/>
      <c r="AZ197" s="1043"/>
      <c r="BA197" s="1043"/>
      <c r="BB197" s="1043"/>
      <c r="BC197" s="1043"/>
      <c r="BD197" s="1043"/>
      <c r="BE197" s="1043"/>
      <c r="BF197" s="1043"/>
      <c r="BG197" s="1043"/>
      <c r="BH197" s="1043"/>
      <c r="BI197" s="1043"/>
      <c r="BJ197" s="1043"/>
      <c r="BK197" s="1043"/>
      <c r="BL197" s="1043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</sheetData>
  <sheetProtection/>
  <mergeCells count="888">
    <mergeCell ref="AV189:BH189"/>
    <mergeCell ref="BI189:BU189"/>
    <mergeCell ref="BV189:CH189"/>
    <mergeCell ref="CI186:CU186"/>
    <mergeCell ref="CI187:CU188"/>
    <mergeCell ref="AV186:BH186"/>
    <mergeCell ref="BI186:BU186"/>
    <mergeCell ref="BV186:CH186"/>
    <mergeCell ref="AV187:BH188"/>
    <mergeCell ref="BI187:BU188"/>
    <mergeCell ref="A191:AH191"/>
    <mergeCell ref="A189:AH189"/>
    <mergeCell ref="AI189:AP189"/>
    <mergeCell ref="AQ189:AU189"/>
    <mergeCell ref="B197:BL197"/>
    <mergeCell ref="AP5:BP5"/>
    <mergeCell ref="CI189:CU189"/>
    <mergeCell ref="A190:AH190"/>
    <mergeCell ref="AI190:AP191"/>
    <mergeCell ref="AQ190:AU191"/>
    <mergeCell ref="AV190:BH191"/>
    <mergeCell ref="BI190:BU191"/>
    <mergeCell ref="BV190:CH191"/>
    <mergeCell ref="CI190:CU191"/>
    <mergeCell ref="B193:BL193"/>
    <mergeCell ref="B194:BL194"/>
    <mergeCell ref="B195:BL195"/>
    <mergeCell ref="B196:BL196"/>
    <mergeCell ref="AI186:AP186"/>
    <mergeCell ref="AQ186:AU186"/>
    <mergeCell ref="A187:AH187"/>
    <mergeCell ref="AI187:AP188"/>
    <mergeCell ref="AQ187:AU188"/>
    <mergeCell ref="BV187:CH188"/>
    <mergeCell ref="A183:AH183"/>
    <mergeCell ref="AI183:AP184"/>
    <mergeCell ref="AQ183:AU184"/>
    <mergeCell ref="AV183:BH184"/>
    <mergeCell ref="AV185:BH185"/>
    <mergeCell ref="BI185:BU185"/>
    <mergeCell ref="BV185:CH185"/>
    <mergeCell ref="A188:AH188"/>
    <mergeCell ref="A186:AH186"/>
    <mergeCell ref="CI185:CU185"/>
    <mergeCell ref="A184:AH184"/>
    <mergeCell ref="A185:AH185"/>
    <mergeCell ref="AI185:AP185"/>
    <mergeCell ref="AQ185:AU185"/>
    <mergeCell ref="AV180:BH180"/>
    <mergeCell ref="BI180:BU180"/>
    <mergeCell ref="BV180:CH180"/>
    <mergeCell ref="CI183:CU184"/>
    <mergeCell ref="BI183:BU184"/>
    <mergeCell ref="BV183:CH184"/>
    <mergeCell ref="A182:AH182"/>
    <mergeCell ref="A180:AH180"/>
    <mergeCell ref="AI180:AP180"/>
    <mergeCell ref="AQ180:AU180"/>
    <mergeCell ref="BI177:BU177"/>
    <mergeCell ref="BV177:CH177"/>
    <mergeCell ref="CI180:CU180"/>
    <mergeCell ref="A181:AH181"/>
    <mergeCell ref="AI181:AP182"/>
    <mergeCell ref="AQ181:AU182"/>
    <mergeCell ref="AV181:BH182"/>
    <mergeCell ref="BI181:BU182"/>
    <mergeCell ref="BV181:CH182"/>
    <mergeCell ref="CI181:CU182"/>
    <mergeCell ref="A177:AH177"/>
    <mergeCell ref="AI177:AP177"/>
    <mergeCell ref="AQ177:AU177"/>
    <mergeCell ref="AV177:BH177"/>
    <mergeCell ref="BV174:CH174"/>
    <mergeCell ref="CI177:CU177"/>
    <mergeCell ref="A178:AH178"/>
    <mergeCell ref="AI178:AP179"/>
    <mergeCell ref="AQ178:AU179"/>
    <mergeCell ref="AV178:BH179"/>
    <mergeCell ref="BI178:BU179"/>
    <mergeCell ref="BV178:CH179"/>
    <mergeCell ref="CI178:CU179"/>
    <mergeCell ref="A179:AH179"/>
    <mergeCell ref="AI174:AP174"/>
    <mergeCell ref="AQ174:AU174"/>
    <mergeCell ref="AV174:BH174"/>
    <mergeCell ref="BI174:BU174"/>
    <mergeCell ref="CI174:CU174"/>
    <mergeCell ref="A175:AH175"/>
    <mergeCell ref="AI175:AP176"/>
    <mergeCell ref="AQ175:AU176"/>
    <mergeCell ref="AV175:BH176"/>
    <mergeCell ref="BI175:BU176"/>
    <mergeCell ref="BV175:CH176"/>
    <mergeCell ref="CI175:CU176"/>
    <mergeCell ref="A176:AH176"/>
    <mergeCell ref="A174:AH174"/>
    <mergeCell ref="BI173:BU173"/>
    <mergeCell ref="BV173:CH173"/>
    <mergeCell ref="CI173:CU173"/>
    <mergeCell ref="A171:AH171"/>
    <mergeCell ref="AI171:AP172"/>
    <mergeCell ref="AQ171:AU172"/>
    <mergeCell ref="AV171:BH172"/>
    <mergeCell ref="A172:AH172"/>
    <mergeCell ref="A173:AH173"/>
    <mergeCell ref="AI173:AP173"/>
    <mergeCell ref="AQ173:AU173"/>
    <mergeCell ref="AV167:BH168"/>
    <mergeCell ref="A170:AH170"/>
    <mergeCell ref="A167:AH167"/>
    <mergeCell ref="AI167:AP168"/>
    <mergeCell ref="AQ167:AU168"/>
    <mergeCell ref="AV173:BH173"/>
    <mergeCell ref="BI167:BU168"/>
    <mergeCell ref="BV167:CH168"/>
    <mergeCell ref="CI171:CU172"/>
    <mergeCell ref="BI171:BU172"/>
    <mergeCell ref="BV171:CH172"/>
    <mergeCell ref="BV161:CH162"/>
    <mergeCell ref="CI167:CU168"/>
    <mergeCell ref="A168:AH168"/>
    <mergeCell ref="A169:AH169"/>
    <mergeCell ref="AI169:AP170"/>
    <mergeCell ref="AQ169:AU170"/>
    <mergeCell ref="AV169:BH170"/>
    <mergeCell ref="BI169:BU170"/>
    <mergeCell ref="BV169:CH170"/>
    <mergeCell ref="CI169:CU170"/>
    <mergeCell ref="AI161:AP162"/>
    <mergeCell ref="AQ161:AU162"/>
    <mergeCell ref="AV161:BH162"/>
    <mergeCell ref="BI161:BU162"/>
    <mergeCell ref="CI161:CU162"/>
    <mergeCell ref="A162:AH162"/>
    <mergeCell ref="A166:AH166"/>
    <mergeCell ref="AI166:AP166"/>
    <mergeCell ref="AQ166:AU166"/>
    <mergeCell ref="AV166:BH166"/>
    <mergeCell ref="BI166:BU166"/>
    <mergeCell ref="BV166:CH166"/>
    <mergeCell ref="CI166:CU166"/>
    <mergeCell ref="A161:AH161"/>
    <mergeCell ref="BV160:CH160"/>
    <mergeCell ref="CI160:CU160"/>
    <mergeCell ref="A158:AH158"/>
    <mergeCell ref="AI158:AP159"/>
    <mergeCell ref="AQ158:AU159"/>
    <mergeCell ref="AV158:BH159"/>
    <mergeCell ref="BI158:BU159"/>
    <mergeCell ref="BV158:CH159"/>
    <mergeCell ref="A160:AH160"/>
    <mergeCell ref="AI160:AP160"/>
    <mergeCell ref="AQ160:AU160"/>
    <mergeCell ref="AV160:BH160"/>
    <mergeCell ref="BI156:BU156"/>
    <mergeCell ref="BI160:BU160"/>
    <mergeCell ref="BV156:CH156"/>
    <mergeCell ref="CI158:CU159"/>
    <mergeCell ref="A159:AH159"/>
    <mergeCell ref="A156:AH156"/>
    <mergeCell ref="AI156:AP156"/>
    <mergeCell ref="AQ156:AU156"/>
    <mergeCell ref="AV156:BH156"/>
    <mergeCell ref="BI152:BU153"/>
    <mergeCell ref="BV152:CH153"/>
    <mergeCell ref="CI156:CU156"/>
    <mergeCell ref="A157:AH157"/>
    <mergeCell ref="AI157:AP157"/>
    <mergeCell ref="AQ157:AU157"/>
    <mergeCell ref="AV157:BH157"/>
    <mergeCell ref="BI157:BU157"/>
    <mergeCell ref="BV157:CH157"/>
    <mergeCell ref="CI157:CU157"/>
    <mergeCell ref="A152:AH152"/>
    <mergeCell ref="AI152:AP153"/>
    <mergeCell ref="AQ152:AU153"/>
    <mergeCell ref="AV152:BH153"/>
    <mergeCell ref="CI152:CU153"/>
    <mergeCell ref="A153:AH153"/>
    <mergeCell ref="A154:AH154"/>
    <mergeCell ref="AI154:AP155"/>
    <mergeCell ref="AQ154:AU155"/>
    <mergeCell ref="AV154:BH155"/>
    <mergeCell ref="BI154:BU155"/>
    <mergeCell ref="BV154:CH155"/>
    <mergeCell ref="CI154:CU155"/>
    <mergeCell ref="A155:AH155"/>
    <mergeCell ref="AQ150:AU150"/>
    <mergeCell ref="AV150:BH150"/>
    <mergeCell ref="BI150:BU150"/>
    <mergeCell ref="BV150:CH150"/>
    <mergeCell ref="CI150:CU150"/>
    <mergeCell ref="A151:AH151"/>
    <mergeCell ref="AI151:AP151"/>
    <mergeCell ref="AQ151:AU151"/>
    <mergeCell ref="AV151:BH151"/>
    <mergeCell ref="BI151:BU151"/>
    <mergeCell ref="BV151:CH151"/>
    <mergeCell ref="CI151:CU151"/>
    <mergeCell ref="A150:AH150"/>
    <mergeCell ref="AI150:AP150"/>
    <mergeCell ref="A147:AH147"/>
    <mergeCell ref="AI147:AP147"/>
    <mergeCell ref="AQ147:AU147"/>
    <mergeCell ref="AV147:BH147"/>
    <mergeCell ref="BI148:BU149"/>
    <mergeCell ref="BV148:CH149"/>
    <mergeCell ref="CI148:CU149"/>
    <mergeCell ref="A149:AH149"/>
    <mergeCell ref="A148:AH148"/>
    <mergeCell ref="AI148:AP149"/>
    <mergeCell ref="AQ148:AU149"/>
    <mergeCell ref="AV148:BH149"/>
    <mergeCell ref="AV143:BH144"/>
    <mergeCell ref="BI143:BU144"/>
    <mergeCell ref="BV143:CH144"/>
    <mergeCell ref="CI147:CU147"/>
    <mergeCell ref="BI147:BU147"/>
    <mergeCell ref="BV147:CH147"/>
    <mergeCell ref="A146:AH146"/>
    <mergeCell ref="A143:AH143"/>
    <mergeCell ref="AI143:AP144"/>
    <mergeCell ref="AQ143:AU144"/>
    <mergeCell ref="BV140:CH140"/>
    <mergeCell ref="CI143:CU144"/>
    <mergeCell ref="A144:AH144"/>
    <mergeCell ref="A145:AH145"/>
    <mergeCell ref="AI145:AP146"/>
    <mergeCell ref="AQ145:AU146"/>
    <mergeCell ref="AV145:BH146"/>
    <mergeCell ref="BI145:BU146"/>
    <mergeCell ref="BV145:CH146"/>
    <mergeCell ref="CI145:CU146"/>
    <mergeCell ref="AI140:AP140"/>
    <mergeCell ref="AQ140:AU140"/>
    <mergeCell ref="AV140:BH140"/>
    <mergeCell ref="BI140:BU140"/>
    <mergeCell ref="CI140:CU140"/>
    <mergeCell ref="A141:AH141"/>
    <mergeCell ref="AI141:AP142"/>
    <mergeCell ref="AQ141:AU142"/>
    <mergeCell ref="AV141:BH142"/>
    <mergeCell ref="BI141:BU142"/>
    <mergeCell ref="BV141:CH142"/>
    <mergeCell ref="CI141:CU142"/>
    <mergeCell ref="A142:AH142"/>
    <mergeCell ref="A140:AH140"/>
    <mergeCell ref="BI138:BU139"/>
    <mergeCell ref="BV138:CH139"/>
    <mergeCell ref="CI138:CU139"/>
    <mergeCell ref="A139:AH139"/>
    <mergeCell ref="A138:AH138"/>
    <mergeCell ref="AI138:AP139"/>
    <mergeCell ref="AQ138:AU139"/>
    <mergeCell ref="AV138:BH139"/>
    <mergeCell ref="BI130:BU131"/>
    <mergeCell ref="BV130:CH131"/>
    <mergeCell ref="CI136:CU137"/>
    <mergeCell ref="A137:AH137"/>
    <mergeCell ref="A136:AH136"/>
    <mergeCell ref="AI136:AP137"/>
    <mergeCell ref="AQ136:AU137"/>
    <mergeCell ref="AV136:BH137"/>
    <mergeCell ref="BI136:BU137"/>
    <mergeCell ref="BV136:CH137"/>
    <mergeCell ref="A130:AH130"/>
    <mergeCell ref="AI130:AP131"/>
    <mergeCell ref="AQ130:AU131"/>
    <mergeCell ref="AV130:BH131"/>
    <mergeCell ref="BV127:CH127"/>
    <mergeCell ref="CI130:CU131"/>
    <mergeCell ref="A131:AH131"/>
    <mergeCell ref="A135:AH135"/>
    <mergeCell ref="AI135:AP135"/>
    <mergeCell ref="AQ135:AU135"/>
    <mergeCell ref="AV135:BH135"/>
    <mergeCell ref="BI135:BU135"/>
    <mergeCell ref="BV135:CH135"/>
    <mergeCell ref="CI135:CU135"/>
    <mergeCell ref="AI127:AP127"/>
    <mergeCell ref="AQ127:AU127"/>
    <mergeCell ref="AV127:BH127"/>
    <mergeCell ref="BI127:BU127"/>
    <mergeCell ref="CI127:CU127"/>
    <mergeCell ref="A128:AH128"/>
    <mergeCell ref="AI128:AP129"/>
    <mergeCell ref="AQ128:AU129"/>
    <mergeCell ref="AV128:BH129"/>
    <mergeCell ref="BI128:BU129"/>
    <mergeCell ref="BV128:CH129"/>
    <mergeCell ref="CI128:CU129"/>
    <mergeCell ref="A129:AH129"/>
    <mergeCell ref="A127:AH127"/>
    <mergeCell ref="A123:AH123"/>
    <mergeCell ref="AI123:AP124"/>
    <mergeCell ref="AQ123:AU124"/>
    <mergeCell ref="AV123:BH124"/>
    <mergeCell ref="A124:AH124"/>
    <mergeCell ref="AV125:BH126"/>
    <mergeCell ref="BI125:BU126"/>
    <mergeCell ref="BV125:CH126"/>
    <mergeCell ref="CI125:CU126"/>
    <mergeCell ref="A125:AH125"/>
    <mergeCell ref="AI125:AP126"/>
    <mergeCell ref="AQ125:AU126"/>
    <mergeCell ref="A126:AH126"/>
    <mergeCell ref="AV119:BH120"/>
    <mergeCell ref="BI119:BU120"/>
    <mergeCell ref="BV119:CH120"/>
    <mergeCell ref="CI123:CU124"/>
    <mergeCell ref="BI123:BU124"/>
    <mergeCell ref="BV123:CH124"/>
    <mergeCell ref="A122:AH122"/>
    <mergeCell ref="A119:AH119"/>
    <mergeCell ref="AI119:AP120"/>
    <mergeCell ref="AQ119:AU120"/>
    <mergeCell ref="BV117:CH117"/>
    <mergeCell ref="CI119:CU120"/>
    <mergeCell ref="A120:AH120"/>
    <mergeCell ref="A121:AH121"/>
    <mergeCell ref="AI121:AP122"/>
    <mergeCell ref="AQ121:AU122"/>
    <mergeCell ref="AV121:BH122"/>
    <mergeCell ref="BI121:BU122"/>
    <mergeCell ref="BV121:CH122"/>
    <mergeCell ref="CI121:CU122"/>
    <mergeCell ref="AI117:AP117"/>
    <mergeCell ref="AQ117:AU117"/>
    <mergeCell ref="AV117:BH117"/>
    <mergeCell ref="BI117:BU117"/>
    <mergeCell ref="BV114:CH114"/>
    <mergeCell ref="CI117:CU117"/>
    <mergeCell ref="A118:AH118"/>
    <mergeCell ref="AI118:AP118"/>
    <mergeCell ref="AQ118:AU118"/>
    <mergeCell ref="AV118:BH118"/>
    <mergeCell ref="BI118:BU118"/>
    <mergeCell ref="BV118:CH118"/>
    <mergeCell ref="CI118:CU118"/>
    <mergeCell ref="A117:AH117"/>
    <mergeCell ref="AI114:AP114"/>
    <mergeCell ref="AQ114:AU114"/>
    <mergeCell ref="AV114:BH114"/>
    <mergeCell ref="BI114:BU114"/>
    <mergeCell ref="CI114:CU114"/>
    <mergeCell ref="A115:AH115"/>
    <mergeCell ref="AI115:AP116"/>
    <mergeCell ref="AQ115:AU116"/>
    <mergeCell ref="AV115:BH116"/>
    <mergeCell ref="BI115:BU116"/>
    <mergeCell ref="BV115:CH116"/>
    <mergeCell ref="CI115:CU116"/>
    <mergeCell ref="A116:AH116"/>
    <mergeCell ref="A114:AH114"/>
    <mergeCell ref="BI113:BU113"/>
    <mergeCell ref="BV113:CH113"/>
    <mergeCell ref="CI113:CU113"/>
    <mergeCell ref="A111:AH111"/>
    <mergeCell ref="AI111:AP112"/>
    <mergeCell ref="AQ111:AU112"/>
    <mergeCell ref="AV111:BH112"/>
    <mergeCell ref="A112:AH112"/>
    <mergeCell ref="A113:AH113"/>
    <mergeCell ref="AI113:AP113"/>
    <mergeCell ref="AQ113:AU113"/>
    <mergeCell ref="AV108:BH108"/>
    <mergeCell ref="A110:AH110"/>
    <mergeCell ref="A108:AH108"/>
    <mergeCell ref="AI108:AP108"/>
    <mergeCell ref="AQ108:AU108"/>
    <mergeCell ref="AV113:BH113"/>
    <mergeCell ref="BI108:BU108"/>
    <mergeCell ref="BV108:CH108"/>
    <mergeCell ref="CI111:CU112"/>
    <mergeCell ref="BI111:BU112"/>
    <mergeCell ref="BV111:CH112"/>
    <mergeCell ref="BI106:BU106"/>
    <mergeCell ref="BV106:CH106"/>
    <mergeCell ref="CI108:CU108"/>
    <mergeCell ref="A109:AH109"/>
    <mergeCell ref="AI109:AP110"/>
    <mergeCell ref="AQ109:AU110"/>
    <mergeCell ref="AV109:BH110"/>
    <mergeCell ref="BI109:BU110"/>
    <mergeCell ref="BV109:CH110"/>
    <mergeCell ref="CI109:CU110"/>
    <mergeCell ref="A106:AH106"/>
    <mergeCell ref="AI106:AP106"/>
    <mergeCell ref="AQ106:AU106"/>
    <mergeCell ref="AV106:BH106"/>
    <mergeCell ref="BI97:BU97"/>
    <mergeCell ref="BV97:CH97"/>
    <mergeCell ref="CI106:CU106"/>
    <mergeCell ref="A107:AH107"/>
    <mergeCell ref="AI107:AP107"/>
    <mergeCell ref="AQ107:AU107"/>
    <mergeCell ref="AV107:BH107"/>
    <mergeCell ref="BI107:BU107"/>
    <mergeCell ref="BV107:CH107"/>
    <mergeCell ref="CI107:CU107"/>
    <mergeCell ref="A97:AH97"/>
    <mergeCell ref="AI97:AP97"/>
    <mergeCell ref="AQ97:AU97"/>
    <mergeCell ref="AV97:BH97"/>
    <mergeCell ref="BI98:BU99"/>
    <mergeCell ref="BV98:CH99"/>
    <mergeCell ref="CI98:CU99"/>
    <mergeCell ref="A99:AH99"/>
    <mergeCell ref="A98:AH98"/>
    <mergeCell ref="AI98:AP99"/>
    <mergeCell ref="AQ98:AU99"/>
    <mergeCell ref="AV98:BH99"/>
    <mergeCell ref="BI94:BU94"/>
    <mergeCell ref="BV94:CH94"/>
    <mergeCell ref="A103:CU103"/>
    <mergeCell ref="A105:AP105"/>
    <mergeCell ref="AQ105:AU105"/>
    <mergeCell ref="AV105:BH105"/>
    <mergeCell ref="BI105:BU105"/>
    <mergeCell ref="BV105:CH105"/>
    <mergeCell ref="CI105:CU105"/>
    <mergeCell ref="CI97:CU97"/>
    <mergeCell ref="A94:AH94"/>
    <mergeCell ref="AI94:AP94"/>
    <mergeCell ref="AQ94:AU94"/>
    <mergeCell ref="AV94:BH94"/>
    <mergeCell ref="BV92:CH92"/>
    <mergeCell ref="CI94:CU94"/>
    <mergeCell ref="A95:AH95"/>
    <mergeCell ref="AI95:AP96"/>
    <mergeCell ref="AQ95:AU96"/>
    <mergeCell ref="AV95:BH96"/>
    <mergeCell ref="BI95:BU96"/>
    <mergeCell ref="BV95:CH96"/>
    <mergeCell ref="CI95:CU96"/>
    <mergeCell ref="A96:AH96"/>
    <mergeCell ref="AI92:AP92"/>
    <mergeCell ref="AQ92:AU92"/>
    <mergeCell ref="AV92:BH92"/>
    <mergeCell ref="BI92:BU92"/>
    <mergeCell ref="BV90:CH90"/>
    <mergeCell ref="CI92:CU92"/>
    <mergeCell ref="A93:AH93"/>
    <mergeCell ref="AI93:AP93"/>
    <mergeCell ref="AQ93:AU93"/>
    <mergeCell ref="AV93:BH93"/>
    <mergeCell ref="BI93:BU93"/>
    <mergeCell ref="BV93:CH93"/>
    <mergeCell ref="CI93:CU93"/>
    <mergeCell ref="A92:AH92"/>
    <mergeCell ref="AI90:AP90"/>
    <mergeCell ref="AQ90:AU90"/>
    <mergeCell ref="AV90:BH90"/>
    <mergeCell ref="BI90:BU90"/>
    <mergeCell ref="BV87:CH88"/>
    <mergeCell ref="CI90:CU90"/>
    <mergeCell ref="A91:AH91"/>
    <mergeCell ref="AI91:AP91"/>
    <mergeCell ref="AQ91:AU91"/>
    <mergeCell ref="AV91:BH91"/>
    <mergeCell ref="BI91:BU91"/>
    <mergeCell ref="BV91:CH91"/>
    <mergeCell ref="CI91:CU91"/>
    <mergeCell ref="A90:AH90"/>
    <mergeCell ref="AI87:AP88"/>
    <mergeCell ref="AQ87:AU88"/>
    <mergeCell ref="AV87:BH88"/>
    <mergeCell ref="BI87:BU88"/>
    <mergeCell ref="CI87:CU88"/>
    <mergeCell ref="A88:AH88"/>
    <mergeCell ref="A89:AH89"/>
    <mergeCell ref="AI89:AP89"/>
    <mergeCell ref="AQ89:AU89"/>
    <mergeCell ref="AV89:BH89"/>
    <mergeCell ref="BI89:BU89"/>
    <mergeCell ref="BV89:CH89"/>
    <mergeCell ref="CI89:CU89"/>
    <mergeCell ref="A87:AH87"/>
    <mergeCell ref="BI86:BU86"/>
    <mergeCell ref="BV86:CH86"/>
    <mergeCell ref="CI86:CU86"/>
    <mergeCell ref="A85:AH85"/>
    <mergeCell ref="AI85:AP85"/>
    <mergeCell ref="AQ85:AU85"/>
    <mergeCell ref="AV85:BH85"/>
    <mergeCell ref="BI85:BU85"/>
    <mergeCell ref="BV85:CH85"/>
    <mergeCell ref="A86:AH86"/>
    <mergeCell ref="AI86:AP86"/>
    <mergeCell ref="AQ86:AU86"/>
    <mergeCell ref="AV86:BH86"/>
    <mergeCell ref="AV79:BH79"/>
    <mergeCell ref="BI79:BU79"/>
    <mergeCell ref="BV79:CH79"/>
    <mergeCell ref="CI85:CU85"/>
    <mergeCell ref="A81:AH81"/>
    <mergeCell ref="A79:AH79"/>
    <mergeCell ref="AI79:AP79"/>
    <mergeCell ref="AQ79:AU79"/>
    <mergeCell ref="BI76:BU76"/>
    <mergeCell ref="BV76:CH76"/>
    <mergeCell ref="CI79:CU79"/>
    <mergeCell ref="A80:AH80"/>
    <mergeCell ref="AI80:AP81"/>
    <mergeCell ref="AQ80:AU81"/>
    <mergeCell ref="AV80:BH81"/>
    <mergeCell ref="BI80:BU81"/>
    <mergeCell ref="BV80:CH81"/>
    <mergeCell ref="CI80:CU81"/>
    <mergeCell ref="A76:AH76"/>
    <mergeCell ref="AI76:AP76"/>
    <mergeCell ref="AQ76:AU76"/>
    <mergeCell ref="AV76:BH76"/>
    <mergeCell ref="BV73:CH74"/>
    <mergeCell ref="CI76:CU76"/>
    <mergeCell ref="A77:AH77"/>
    <mergeCell ref="AI77:AP78"/>
    <mergeCell ref="AQ77:AU78"/>
    <mergeCell ref="AV77:BH78"/>
    <mergeCell ref="BI77:BU78"/>
    <mergeCell ref="BV77:CH78"/>
    <mergeCell ref="CI77:CU78"/>
    <mergeCell ref="A78:AH78"/>
    <mergeCell ref="AI73:AP74"/>
    <mergeCell ref="AQ73:AU74"/>
    <mergeCell ref="AV73:BH74"/>
    <mergeCell ref="BI73:BU74"/>
    <mergeCell ref="CI73:CU74"/>
    <mergeCell ref="A74:AH74"/>
    <mergeCell ref="A75:AH75"/>
    <mergeCell ref="AI75:AP75"/>
    <mergeCell ref="AQ75:AU75"/>
    <mergeCell ref="AV75:BH75"/>
    <mergeCell ref="BI75:BU75"/>
    <mergeCell ref="BV75:CH75"/>
    <mergeCell ref="CI75:CU75"/>
    <mergeCell ref="A73:AH73"/>
    <mergeCell ref="BI72:BU72"/>
    <mergeCell ref="BV72:CH72"/>
    <mergeCell ref="CI72:CU72"/>
    <mergeCell ref="A71:AH71"/>
    <mergeCell ref="AI71:AP71"/>
    <mergeCell ref="AQ71:AU71"/>
    <mergeCell ref="AV71:BH71"/>
    <mergeCell ref="BI71:BU71"/>
    <mergeCell ref="BV71:CH71"/>
    <mergeCell ref="A72:AH72"/>
    <mergeCell ref="AI72:AP72"/>
    <mergeCell ref="AQ72:AU72"/>
    <mergeCell ref="AV72:BH72"/>
    <mergeCell ref="AV68:BH68"/>
    <mergeCell ref="BI68:BU68"/>
    <mergeCell ref="BV68:CH68"/>
    <mergeCell ref="CI71:CU71"/>
    <mergeCell ref="A70:AH70"/>
    <mergeCell ref="A68:AH68"/>
    <mergeCell ref="AI68:AP68"/>
    <mergeCell ref="AQ68:AU68"/>
    <mergeCell ref="BI65:BU66"/>
    <mergeCell ref="BV65:CH66"/>
    <mergeCell ref="CI68:CU68"/>
    <mergeCell ref="A69:AH69"/>
    <mergeCell ref="AI69:AP70"/>
    <mergeCell ref="AQ69:AU70"/>
    <mergeCell ref="AV69:BH70"/>
    <mergeCell ref="BI69:BU70"/>
    <mergeCell ref="BV69:CH70"/>
    <mergeCell ref="CI69:CU70"/>
    <mergeCell ref="A65:AH65"/>
    <mergeCell ref="AI65:AP66"/>
    <mergeCell ref="AQ65:AU66"/>
    <mergeCell ref="AV65:BH66"/>
    <mergeCell ref="BV63:CH63"/>
    <mergeCell ref="CI65:CU66"/>
    <mergeCell ref="A66:AH66"/>
    <mergeCell ref="A67:AH67"/>
    <mergeCell ref="AI67:AP67"/>
    <mergeCell ref="AQ67:AU67"/>
    <mergeCell ref="AV67:BH67"/>
    <mergeCell ref="BI67:BU67"/>
    <mergeCell ref="BV67:CH67"/>
    <mergeCell ref="CI67:CU67"/>
    <mergeCell ref="AI63:AP63"/>
    <mergeCell ref="AQ63:AU63"/>
    <mergeCell ref="AV63:BH63"/>
    <mergeCell ref="BI63:BU63"/>
    <mergeCell ref="BV60:CH60"/>
    <mergeCell ref="CI63:CU63"/>
    <mergeCell ref="A64:AH64"/>
    <mergeCell ref="AI64:AP64"/>
    <mergeCell ref="AQ64:AU64"/>
    <mergeCell ref="AV64:BH64"/>
    <mergeCell ref="BI64:BU64"/>
    <mergeCell ref="BV64:CH64"/>
    <mergeCell ref="CI64:CU64"/>
    <mergeCell ref="A63:AH63"/>
    <mergeCell ref="AI60:AP60"/>
    <mergeCell ref="AQ60:AU60"/>
    <mergeCell ref="AV60:BH60"/>
    <mergeCell ref="BI60:BU60"/>
    <mergeCell ref="CI60:CU60"/>
    <mergeCell ref="A61:AH61"/>
    <mergeCell ref="AI61:AP62"/>
    <mergeCell ref="AQ61:AU62"/>
    <mergeCell ref="AV61:BH62"/>
    <mergeCell ref="BI61:BU62"/>
    <mergeCell ref="BV61:CH62"/>
    <mergeCell ref="CI61:CU62"/>
    <mergeCell ref="A62:AH62"/>
    <mergeCell ref="A60:AH60"/>
    <mergeCell ref="AQ58:AU58"/>
    <mergeCell ref="AV58:BH58"/>
    <mergeCell ref="BI58:BU58"/>
    <mergeCell ref="BV58:CH58"/>
    <mergeCell ref="CI58:CU58"/>
    <mergeCell ref="A59:AH59"/>
    <mergeCell ref="AI59:AP59"/>
    <mergeCell ref="AQ59:AU59"/>
    <mergeCell ref="AV59:BH59"/>
    <mergeCell ref="BI59:BU59"/>
    <mergeCell ref="BV59:CH59"/>
    <mergeCell ref="CI59:CU59"/>
    <mergeCell ref="A58:AH58"/>
    <mergeCell ref="AI58:AP58"/>
    <mergeCell ref="AQ51:AU51"/>
    <mergeCell ref="AV51:BH51"/>
    <mergeCell ref="BI51:BU51"/>
    <mergeCell ref="BV51:CH51"/>
    <mergeCell ref="CI51:CU51"/>
    <mergeCell ref="A55:CU55"/>
    <mergeCell ref="A57:AP57"/>
    <mergeCell ref="AQ57:AU57"/>
    <mergeCell ref="AV57:BH57"/>
    <mergeCell ref="BI57:BU57"/>
    <mergeCell ref="BV57:CH57"/>
    <mergeCell ref="CI57:CU57"/>
    <mergeCell ref="A51:AH51"/>
    <mergeCell ref="AI51:AP51"/>
    <mergeCell ref="BV50:CH50"/>
    <mergeCell ref="CI50:CU50"/>
    <mergeCell ref="A48:AH48"/>
    <mergeCell ref="AI48:AP49"/>
    <mergeCell ref="AQ48:AU49"/>
    <mergeCell ref="AV48:BH49"/>
    <mergeCell ref="BI48:BU49"/>
    <mergeCell ref="BV48:CH49"/>
    <mergeCell ref="A50:AH50"/>
    <mergeCell ref="AI50:AP50"/>
    <mergeCell ref="AQ50:AU50"/>
    <mergeCell ref="AV50:BH50"/>
    <mergeCell ref="BI46:BU46"/>
    <mergeCell ref="BI50:BU50"/>
    <mergeCell ref="BV46:CH46"/>
    <mergeCell ref="CI48:CU49"/>
    <mergeCell ref="A49:AH49"/>
    <mergeCell ref="A46:AH46"/>
    <mergeCell ref="AI46:AP46"/>
    <mergeCell ref="AQ46:AU46"/>
    <mergeCell ref="AV46:BH46"/>
    <mergeCell ref="BI44:BU44"/>
    <mergeCell ref="BV44:CH44"/>
    <mergeCell ref="CI46:CU46"/>
    <mergeCell ref="A47:AH47"/>
    <mergeCell ref="AI47:AP47"/>
    <mergeCell ref="AQ47:AU47"/>
    <mergeCell ref="AV47:BH47"/>
    <mergeCell ref="BI47:BU47"/>
    <mergeCell ref="BV47:CH47"/>
    <mergeCell ref="CI47:CU47"/>
    <mergeCell ref="A44:AH44"/>
    <mergeCell ref="AI44:AP44"/>
    <mergeCell ref="AQ44:AU44"/>
    <mergeCell ref="AV44:BH44"/>
    <mergeCell ref="BI41:BU41"/>
    <mergeCell ref="BV41:CH41"/>
    <mergeCell ref="CI44:CU44"/>
    <mergeCell ref="A45:AH45"/>
    <mergeCell ref="AI45:AP45"/>
    <mergeCell ref="AQ45:AU45"/>
    <mergeCell ref="AV45:BH45"/>
    <mergeCell ref="BI45:BU45"/>
    <mergeCell ref="BV45:CH45"/>
    <mergeCell ref="CI45:CU45"/>
    <mergeCell ref="A41:AH41"/>
    <mergeCell ref="AI41:AP41"/>
    <mergeCell ref="AQ41:AU41"/>
    <mergeCell ref="AV41:BH41"/>
    <mergeCell ref="BV38:CH39"/>
    <mergeCell ref="CI41:CU41"/>
    <mergeCell ref="A42:AH42"/>
    <mergeCell ref="AI42:AP43"/>
    <mergeCell ref="AQ42:AU43"/>
    <mergeCell ref="AV42:BH43"/>
    <mergeCell ref="BI42:BU43"/>
    <mergeCell ref="BV42:CH43"/>
    <mergeCell ref="CI42:CU43"/>
    <mergeCell ref="A43:AH43"/>
    <mergeCell ref="AI38:AP39"/>
    <mergeCell ref="AQ38:AU39"/>
    <mergeCell ref="AV38:BH39"/>
    <mergeCell ref="BI38:BU39"/>
    <mergeCell ref="CI38:CU39"/>
    <mergeCell ref="A39:AH39"/>
    <mergeCell ref="A40:AH40"/>
    <mergeCell ref="AI40:AP40"/>
    <mergeCell ref="AQ40:AU40"/>
    <mergeCell ref="AV40:BH40"/>
    <mergeCell ref="BI40:BU40"/>
    <mergeCell ref="BV40:CH40"/>
    <mergeCell ref="CI40:CU40"/>
    <mergeCell ref="A38:AH38"/>
    <mergeCell ref="AQ36:AU36"/>
    <mergeCell ref="AV36:BH36"/>
    <mergeCell ref="BI36:BU36"/>
    <mergeCell ref="BV36:CH36"/>
    <mergeCell ref="CI36:CU36"/>
    <mergeCell ref="A37:AH37"/>
    <mergeCell ref="AI37:AP37"/>
    <mergeCell ref="AQ37:AU37"/>
    <mergeCell ref="AV37:BH37"/>
    <mergeCell ref="BI37:BU37"/>
    <mergeCell ref="BV37:CH37"/>
    <mergeCell ref="CI37:CU37"/>
    <mergeCell ref="A36:AH36"/>
    <mergeCell ref="AI36:AP36"/>
    <mergeCell ref="AQ34:AU34"/>
    <mergeCell ref="AV34:BH34"/>
    <mergeCell ref="BI34:BU34"/>
    <mergeCell ref="BV34:CH34"/>
    <mergeCell ref="CI34:CU34"/>
    <mergeCell ref="A35:AH35"/>
    <mergeCell ref="AI35:AP35"/>
    <mergeCell ref="AQ35:AU35"/>
    <mergeCell ref="AV35:BH35"/>
    <mergeCell ref="BI35:BU35"/>
    <mergeCell ref="BV35:CH35"/>
    <mergeCell ref="CI35:CU35"/>
    <mergeCell ref="A34:AH34"/>
    <mergeCell ref="AI34:AP34"/>
    <mergeCell ref="AQ32:AU32"/>
    <mergeCell ref="AV32:BH32"/>
    <mergeCell ref="BI32:BU32"/>
    <mergeCell ref="BV32:CH32"/>
    <mergeCell ref="CI32:CU32"/>
    <mergeCell ref="A33:AH33"/>
    <mergeCell ref="AI33:AP33"/>
    <mergeCell ref="AQ33:AU33"/>
    <mergeCell ref="AV33:BH33"/>
    <mergeCell ref="BI33:BU33"/>
    <mergeCell ref="BV33:CH33"/>
    <mergeCell ref="CI33:CU33"/>
    <mergeCell ref="A32:AH32"/>
    <mergeCell ref="AI32:AP32"/>
    <mergeCell ref="AQ30:AU30"/>
    <mergeCell ref="AV30:BH30"/>
    <mergeCell ref="BI30:BU30"/>
    <mergeCell ref="BV30:CH30"/>
    <mergeCell ref="CI30:CU30"/>
    <mergeCell ref="A31:AH31"/>
    <mergeCell ref="AI31:AP31"/>
    <mergeCell ref="AQ31:AU31"/>
    <mergeCell ref="AV31:BH31"/>
    <mergeCell ref="BI31:BU31"/>
    <mergeCell ref="BV31:CH31"/>
    <mergeCell ref="CI31:CU31"/>
    <mergeCell ref="A30:AH30"/>
    <mergeCell ref="AI30:AP30"/>
    <mergeCell ref="A27:AH27"/>
    <mergeCell ref="AI27:AP27"/>
    <mergeCell ref="AQ27:AU27"/>
    <mergeCell ref="A25:AH25"/>
    <mergeCell ref="AI25:AP25"/>
    <mergeCell ref="AQ25:AU25"/>
    <mergeCell ref="BI25:BU25"/>
    <mergeCell ref="BV25:CH25"/>
    <mergeCell ref="AI23:AP23"/>
    <mergeCell ref="AQ23:AU23"/>
    <mergeCell ref="A26:AH26"/>
    <mergeCell ref="AI26:AP26"/>
    <mergeCell ref="AQ26:AU26"/>
    <mergeCell ref="AV25:BH25"/>
    <mergeCell ref="BV21:CH21"/>
    <mergeCell ref="CI23:CU23"/>
    <mergeCell ref="BV23:CH23"/>
    <mergeCell ref="CI25:CU25"/>
    <mergeCell ref="BI24:BU24"/>
    <mergeCell ref="BV24:CH24"/>
    <mergeCell ref="CI24:CU24"/>
    <mergeCell ref="A23:AH23"/>
    <mergeCell ref="A24:AH24"/>
    <mergeCell ref="AI24:AP24"/>
    <mergeCell ref="AQ24:AU24"/>
    <mergeCell ref="AV24:BH24"/>
    <mergeCell ref="AV23:BH23"/>
    <mergeCell ref="BI23:BU23"/>
    <mergeCell ref="AI21:AP21"/>
    <mergeCell ref="AQ21:AU21"/>
    <mergeCell ref="AV21:BH21"/>
    <mergeCell ref="BI21:BU21"/>
    <mergeCell ref="BV19:CH19"/>
    <mergeCell ref="CI21:CU21"/>
    <mergeCell ref="A22:AH22"/>
    <mergeCell ref="AI22:AP22"/>
    <mergeCell ref="AQ22:AU22"/>
    <mergeCell ref="AV22:BH22"/>
    <mergeCell ref="BI22:BU22"/>
    <mergeCell ref="BV22:CH22"/>
    <mergeCell ref="CI22:CU22"/>
    <mergeCell ref="A21:AH21"/>
    <mergeCell ref="AI19:AP19"/>
    <mergeCell ref="AQ19:AU19"/>
    <mergeCell ref="AV19:BH19"/>
    <mergeCell ref="BI19:BU19"/>
    <mergeCell ref="BV17:CH17"/>
    <mergeCell ref="CI19:CU19"/>
    <mergeCell ref="A20:AH20"/>
    <mergeCell ref="AI20:AP20"/>
    <mergeCell ref="AQ20:AU20"/>
    <mergeCell ref="AV20:BH20"/>
    <mergeCell ref="BI20:BU20"/>
    <mergeCell ref="BV20:CH20"/>
    <mergeCell ref="CI20:CU20"/>
    <mergeCell ref="A19:AH19"/>
    <mergeCell ref="AI17:AP17"/>
    <mergeCell ref="AQ17:AU17"/>
    <mergeCell ref="AV17:BH17"/>
    <mergeCell ref="BI17:BU17"/>
    <mergeCell ref="BV15:CH15"/>
    <mergeCell ref="CI17:CU17"/>
    <mergeCell ref="A18:AH18"/>
    <mergeCell ref="AI18:AP18"/>
    <mergeCell ref="AQ18:AU18"/>
    <mergeCell ref="AV18:BH18"/>
    <mergeCell ref="BI18:BU18"/>
    <mergeCell ref="BV18:CH18"/>
    <mergeCell ref="CI18:CU18"/>
    <mergeCell ref="A17:AH17"/>
    <mergeCell ref="AI15:AP15"/>
    <mergeCell ref="AQ15:AU15"/>
    <mergeCell ref="AV15:BH15"/>
    <mergeCell ref="BI15:BU15"/>
    <mergeCell ref="BV12:CH13"/>
    <mergeCell ref="CI15:CU15"/>
    <mergeCell ref="A16:AH16"/>
    <mergeCell ref="AI16:AP16"/>
    <mergeCell ref="AQ16:AU16"/>
    <mergeCell ref="AV16:BH16"/>
    <mergeCell ref="BI16:BU16"/>
    <mergeCell ref="BV16:CH16"/>
    <mergeCell ref="CI16:CU16"/>
    <mergeCell ref="A15:AH15"/>
    <mergeCell ref="AI12:AP13"/>
    <mergeCell ref="AQ12:AU13"/>
    <mergeCell ref="AV12:BH13"/>
    <mergeCell ref="BI12:BU13"/>
    <mergeCell ref="CI12:CU13"/>
    <mergeCell ref="A13:AH13"/>
    <mergeCell ref="A14:AH14"/>
    <mergeCell ref="AI14:AP14"/>
    <mergeCell ref="AQ14:AU14"/>
    <mergeCell ref="AV14:BH14"/>
    <mergeCell ref="BI14:BU14"/>
    <mergeCell ref="BV14:CH14"/>
    <mergeCell ref="CI14:CU14"/>
    <mergeCell ref="A12:AH12"/>
    <mergeCell ref="AQ10:AU10"/>
    <mergeCell ref="AV10:BH10"/>
    <mergeCell ref="BI10:BU10"/>
    <mergeCell ref="BV10:CH10"/>
    <mergeCell ref="CI10:CU10"/>
    <mergeCell ref="A11:AH11"/>
    <mergeCell ref="AI11:AP11"/>
    <mergeCell ref="AQ11:AU11"/>
    <mergeCell ref="AV11:BH11"/>
    <mergeCell ref="BI11:BU11"/>
    <mergeCell ref="BV11:CH11"/>
    <mergeCell ref="CI11:CU11"/>
    <mergeCell ref="A10:AH10"/>
    <mergeCell ref="AI10:AP10"/>
    <mergeCell ref="CL1:CU1"/>
    <mergeCell ref="A3:CU3"/>
    <mergeCell ref="A7:CT7"/>
    <mergeCell ref="A9:AP9"/>
    <mergeCell ref="AQ9:AU9"/>
    <mergeCell ref="AV9:BH9"/>
    <mergeCell ref="BI9:BU9"/>
    <mergeCell ref="BV9:CH9"/>
    <mergeCell ref="CI9:CU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6" manualBreakCount="6">
    <brk id="27" max="98" man="1"/>
    <brk id="52" max="98" man="1"/>
    <brk id="82" max="98" man="1"/>
    <brk id="100" max="98" man="1"/>
    <brk id="132" max="98" man="1"/>
    <brk id="163" max="9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view="pageBreakPreview" zoomScaleSheetLayoutView="100" zoomScalePageLayoutView="0" workbookViewId="0" topLeftCell="A1">
      <selection activeCell="AL27" sqref="AL25:BC28"/>
    </sheetView>
  </sheetViews>
  <sheetFormatPr defaultColWidth="1.37890625" defaultRowHeight="12.75"/>
  <cols>
    <col min="1" max="47" width="1.37890625" style="6" customWidth="1"/>
    <col min="48" max="48" width="1.25" style="6" customWidth="1"/>
    <col min="49" max="75" width="1.37890625" style="6" customWidth="1"/>
    <col min="76" max="76" width="1.625" style="6" customWidth="1"/>
    <col min="77" max="16384" width="1.37890625" style="6" customWidth="1"/>
  </cols>
  <sheetData>
    <row r="1" spans="89:99" ht="13.5" thickBot="1">
      <c r="CK1" s="7" t="s">
        <v>401</v>
      </c>
      <c r="CL1" s="1076" t="s">
        <v>945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62:72" ht="12.75">
      <c r="BJ2" s="7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99" ht="15" customHeight="1">
      <c r="A3" s="1081" t="s">
        <v>946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15:97" ht="15.75">
      <c r="O5" s="8" t="s">
        <v>402</v>
      </c>
      <c r="AA5" s="1252" t="s">
        <v>376</v>
      </c>
      <c r="AB5" s="1252"/>
      <c r="AC5" s="1252"/>
      <c r="AD5" s="1252"/>
      <c r="AE5" s="1252"/>
      <c r="AF5" s="1252"/>
      <c r="AG5" s="1252"/>
      <c r="AH5" s="1252"/>
      <c r="AI5" s="1252"/>
      <c r="AJ5" s="1252"/>
      <c r="AK5" s="1252"/>
      <c r="AL5" s="1252"/>
      <c r="AM5" s="1252"/>
      <c r="AN5" s="1252"/>
      <c r="AO5" s="1252"/>
      <c r="AP5" s="1252"/>
      <c r="AQ5" s="1252"/>
      <c r="AR5" s="1252"/>
      <c r="AS5" s="1252"/>
      <c r="AT5" s="1252"/>
      <c r="AU5" s="1252"/>
      <c r="AV5" s="1252"/>
      <c r="AW5" s="1252"/>
      <c r="AX5" s="1252"/>
      <c r="AY5" s="1252"/>
      <c r="AZ5" s="1252"/>
      <c r="BA5" s="1252"/>
      <c r="BB5" s="1252"/>
      <c r="BC5" s="1252"/>
      <c r="BD5" s="1252"/>
      <c r="BE5" s="1252"/>
      <c r="BF5" s="1252"/>
      <c r="BG5" s="1252"/>
      <c r="BH5" s="1252"/>
      <c r="BI5" s="1252"/>
      <c r="BJ5" s="1252"/>
      <c r="BK5" s="1252"/>
      <c r="BL5" s="1252"/>
      <c r="BM5" s="1252"/>
      <c r="BN5" s="1252"/>
      <c r="BO5" s="1252"/>
      <c r="BP5" s="1252"/>
      <c r="BQ5" s="1252"/>
      <c r="BR5" s="1252"/>
      <c r="BS5" s="1252"/>
      <c r="BT5" s="1252"/>
      <c r="BU5" s="1252"/>
      <c r="BV5" s="1252"/>
      <c r="BW5" s="1252"/>
      <c r="BX5" s="1252"/>
      <c r="BY5" s="1252"/>
      <c r="BZ5" s="1252"/>
      <c r="CA5" s="1252"/>
      <c r="CB5" s="1252"/>
      <c r="CC5" s="1252"/>
      <c r="CD5" s="1252"/>
      <c r="CE5" s="1252"/>
      <c r="CF5" s="1252"/>
      <c r="CG5" s="1252"/>
      <c r="CH5" s="1252"/>
      <c r="CI5" s="1252"/>
      <c r="CJ5" s="1252"/>
      <c r="CK5" s="1252"/>
      <c r="CL5" s="1252"/>
      <c r="CM5" s="1252"/>
      <c r="CN5" s="1252"/>
      <c r="CO5" s="1252"/>
      <c r="CP5" s="1252"/>
      <c r="CQ5" s="1252"/>
      <c r="CR5" s="1252"/>
      <c r="CS5" s="1252"/>
    </row>
    <row r="6" spans="62:69" s="42" customFormat="1" ht="12.75">
      <c r="BJ6" s="43"/>
      <c r="BK6" s="44"/>
      <c r="BL6" s="44"/>
      <c r="BM6" s="44"/>
      <c r="BN6" s="44"/>
      <c r="BO6" s="44"/>
      <c r="BP6" s="44"/>
      <c r="BQ6" s="44"/>
    </row>
    <row r="7" spans="15:83" ht="12.75">
      <c r="O7" s="8" t="s">
        <v>397</v>
      </c>
      <c r="AA7" s="1007"/>
      <c r="AB7" s="1007"/>
      <c r="AC7" s="1007"/>
      <c r="AD7" s="1007"/>
      <c r="AE7" s="1007"/>
      <c r="AF7" s="1007"/>
      <c r="AG7" s="1007"/>
      <c r="AH7" s="1007"/>
      <c r="AI7" s="1007"/>
      <c r="AJ7" s="1007"/>
      <c r="AK7" s="1007"/>
      <c r="AL7" s="1007"/>
      <c r="AM7" s="1007"/>
      <c r="AN7" s="1007"/>
      <c r="AO7" s="1007"/>
      <c r="AP7" s="1007"/>
      <c r="AQ7" s="1007"/>
      <c r="AR7" s="1007"/>
      <c r="AS7" s="1007"/>
      <c r="AT7" s="1007"/>
      <c r="AU7" s="1007"/>
      <c r="AV7" s="1007"/>
      <c r="AW7" s="1007"/>
      <c r="AX7" s="1007"/>
      <c r="AY7" s="1007"/>
      <c r="AZ7" s="1007"/>
      <c r="BA7" s="1007"/>
      <c r="BB7" s="1007"/>
      <c r="BC7" s="1007"/>
      <c r="BD7" s="1007"/>
      <c r="BE7" s="1007"/>
      <c r="BF7" s="1007"/>
      <c r="BG7" s="1007"/>
      <c r="BH7" s="1007"/>
      <c r="BI7" s="1007"/>
      <c r="BJ7" s="1007"/>
      <c r="BK7" s="1007"/>
      <c r="BL7" s="1007"/>
      <c r="BM7" s="1007"/>
      <c r="BN7" s="1007"/>
      <c r="BO7" s="1007"/>
      <c r="BP7" s="1007"/>
      <c r="BQ7" s="1007"/>
      <c r="BR7" s="1007"/>
      <c r="BS7" s="1007"/>
      <c r="BT7" s="1007"/>
      <c r="BU7" s="1007"/>
      <c r="BV7" s="1007"/>
      <c r="BW7" s="1007"/>
      <c r="BX7" s="1007"/>
      <c r="BY7" s="1007"/>
      <c r="BZ7" s="1007"/>
      <c r="CA7" s="1007"/>
      <c r="CB7" s="1007"/>
      <c r="CC7" s="1007"/>
      <c r="CD7" s="1007"/>
      <c r="CE7" s="1007"/>
    </row>
    <row r="8" spans="27:83" s="13" customFormat="1" ht="10.5">
      <c r="AA8" s="1254" t="s">
        <v>947</v>
      </c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254"/>
      <c r="AO8" s="1254"/>
      <c r="AP8" s="1254"/>
      <c r="AQ8" s="1254"/>
      <c r="AR8" s="1254"/>
      <c r="AS8" s="1254"/>
      <c r="AT8" s="1254"/>
      <c r="AU8" s="1254"/>
      <c r="AV8" s="1254"/>
      <c r="AW8" s="1254"/>
      <c r="AX8" s="1254"/>
      <c r="AY8" s="1254"/>
      <c r="AZ8" s="1254"/>
      <c r="BA8" s="1254"/>
      <c r="BB8" s="1254"/>
      <c r="BC8" s="1254"/>
      <c r="BD8" s="1254"/>
      <c r="BE8" s="1254"/>
      <c r="BF8" s="1254"/>
      <c r="BG8" s="1254"/>
      <c r="BH8" s="1254"/>
      <c r="BI8" s="1254"/>
      <c r="BJ8" s="1254"/>
      <c r="BK8" s="1254"/>
      <c r="BL8" s="1254"/>
      <c r="BM8" s="1254"/>
      <c r="BN8" s="1254"/>
      <c r="BO8" s="1254"/>
      <c r="BP8" s="1254"/>
      <c r="BQ8" s="1254"/>
      <c r="BR8" s="1254"/>
      <c r="BS8" s="1254"/>
      <c r="BT8" s="1254"/>
      <c r="BU8" s="1254"/>
      <c r="BV8" s="1254"/>
      <c r="BW8" s="1254"/>
      <c r="BX8" s="1254"/>
      <c r="BY8" s="1254"/>
      <c r="BZ8" s="1254"/>
      <c r="CA8" s="1254"/>
      <c r="CB8" s="1254"/>
      <c r="CC8" s="1254"/>
      <c r="CD8" s="1254"/>
      <c r="CE8" s="1254"/>
    </row>
    <row r="9" spans="57:67" ht="12.75">
      <c r="BE9" s="7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99" ht="12.75" customHeight="1">
      <c r="A10" s="1188" t="s">
        <v>948</v>
      </c>
      <c r="B10" s="1130"/>
      <c r="C10" s="1130"/>
      <c r="D10" s="113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0"/>
      <c r="Q10" s="1130"/>
      <c r="R10" s="1130"/>
      <c r="S10" s="1130"/>
      <c r="T10" s="1130" t="s">
        <v>429</v>
      </c>
      <c r="U10" s="1130"/>
      <c r="V10" s="1130"/>
      <c r="W10" s="1130"/>
      <c r="X10" s="1130"/>
      <c r="Y10" s="1130"/>
      <c r="Z10" s="1130"/>
      <c r="AA10" s="1130"/>
      <c r="AB10" s="1130"/>
      <c r="AC10" s="1130"/>
      <c r="AD10" s="1130"/>
      <c r="AE10" s="1130"/>
      <c r="AF10" s="1130"/>
      <c r="AG10" s="1130"/>
      <c r="AH10" s="1130"/>
      <c r="AI10" s="1130"/>
      <c r="AJ10" s="1130"/>
      <c r="AK10" s="1130"/>
      <c r="AL10" s="1237" t="s">
        <v>949</v>
      </c>
      <c r="AM10" s="1145"/>
      <c r="AN10" s="1145"/>
      <c r="AO10" s="1145"/>
      <c r="AP10" s="1145"/>
      <c r="AQ10" s="1145"/>
      <c r="AR10" s="1145"/>
      <c r="AS10" s="1145"/>
      <c r="AT10" s="1145"/>
      <c r="AU10" s="1145"/>
      <c r="AV10" s="1145"/>
      <c r="AW10" s="1145"/>
      <c r="AX10" s="1145"/>
      <c r="AY10" s="1145"/>
      <c r="AZ10" s="1145"/>
      <c r="BA10" s="1145"/>
      <c r="BB10" s="1145"/>
      <c r="BC10" s="1145"/>
      <c r="BD10" s="1145"/>
      <c r="BE10" s="1145"/>
      <c r="BF10" s="1145"/>
      <c r="BG10" s="1145"/>
      <c r="BH10" s="1145"/>
      <c r="BI10" s="1145"/>
      <c r="BJ10" s="1145"/>
      <c r="BK10" s="1145"/>
      <c r="BL10" s="1145"/>
      <c r="BM10" s="1145"/>
      <c r="BN10" s="1145"/>
      <c r="BO10" s="1145"/>
      <c r="BP10" s="1145"/>
      <c r="BQ10" s="1145"/>
      <c r="BR10" s="1145"/>
      <c r="BS10" s="1145"/>
      <c r="BT10" s="1145"/>
      <c r="BU10" s="1145"/>
      <c r="BV10" s="1145"/>
      <c r="BW10" s="1145"/>
      <c r="BX10" s="1145"/>
      <c r="BY10" s="1145"/>
      <c r="BZ10" s="1145"/>
      <c r="CA10" s="1145"/>
      <c r="CB10" s="1145"/>
      <c r="CC10" s="1145"/>
      <c r="CD10" s="1145"/>
      <c r="CE10" s="1145"/>
      <c r="CF10" s="1145"/>
      <c r="CG10" s="1145"/>
      <c r="CH10" s="1145"/>
      <c r="CI10" s="1145"/>
      <c r="CJ10" s="1145"/>
      <c r="CK10" s="1145"/>
      <c r="CL10" s="1145"/>
      <c r="CM10" s="1145"/>
      <c r="CN10" s="1145"/>
      <c r="CO10" s="1145"/>
      <c r="CP10" s="1145"/>
      <c r="CQ10" s="1145"/>
      <c r="CR10" s="1145"/>
      <c r="CS10" s="1145"/>
      <c r="CT10" s="1145"/>
      <c r="CU10" s="1145"/>
    </row>
    <row r="11" spans="1:99" ht="12.75" customHeight="1">
      <c r="A11" s="1146" t="s">
        <v>708</v>
      </c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 t="s">
        <v>430</v>
      </c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  <c r="AJ11" s="1147"/>
      <c r="AK11" s="1147"/>
      <c r="AL11" s="1148" t="s">
        <v>422</v>
      </c>
      <c r="AM11" s="1233"/>
      <c r="AN11" s="1233"/>
      <c r="AO11" s="1233"/>
      <c r="AP11" s="1233"/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233"/>
      <c r="BB11" s="1233"/>
      <c r="BC11" s="1146"/>
      <c r="BD11" s="1148" t="s">
        <v>437</v>
      </c>
      <c r="BE11" s="1233"/>
      <c r="BF11" s="1233"/>
      <c r="BG11" s="1233"/>
      <c r="BH11" s="1233"/>
      <c r="BI11" s="1233"/>
      <c r="BJ11" s="1233"/>
      <c r="BK11" s="1233"/>
      <c r="BL11" s="1233"/>
      <c r="BM11" s="1233"/>
      <c r="BN11" s="1233"/>
      <c r="BO11" s="1146"/>
      <c r="BP11" s="1148" t="s">
        <v>950</v>
      </c>
      <c r="BQ11" s="1233"/>
      <c r="BR11" s="1233"/>
      <c r="BS11" s="1233"/>
      <c r="BT11" s="1233"/>
      <c r="BU11" s="1233"/>
      <c r="BV11" s="1233"/>
      <c r="BW11" s="1233"/>
      <c r="BX11" s="1233"/>
      <c r="BY11" s="1233"/>
      <c r="BZ11" s="1233"/>
      <c r="CA11" s="1233"/>
      <c r="CB11" s="1233"/>
      <c r="CC11" s="1233"/>
      <c r="CD11" s="1233"/>
      <c r="CE11" s="1233"/>
      <c r="CF11" s="1146"/>
      <c r="CG11" s="1148" t="s">
        <v>952</v>
      </c>
      <c r="CH11" s="1233"/>
      <c r="CI11" s="1233"/>
      <c r="CJ11" s="1233"/>
      <c r="CK11" s="1233"/>
      <c r="CL11" s="1233"/>
      <c r="CM11" s="1233"/>
      <c r="CN11" s="1233"/>
      <c r="CO11" s="1233"/>
      <c r="CP11" s="1233"/>
      <c r="CQ11" s="1233"/>
      <c r="CR11" s="1233"/>
      <c r="CS11" s="1233"/>
      <c r="CT11" s="1233"/>
      <c r="CU11" s="1229"/>
    </row>
    <row r="12" spans="1:99" ht="12.75" customHeight="1">
      <c r="A12" s="1236"/>
      <c r="B12" s="1253"/>
      <c r="C12" s="1253"/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1253"/>
      <c r="V12" s="1253"/>
      <c r="W12" s="1253"/>
      <c r="X12" s="1253"/>
      <c r="Y12" s="1253"/>
      <c r="Z12" s="1253"/>
      <c r="AA12" s="1253"/>
      <c r="AB12" s="1253"/>
      <c r="AC12" s="1253"/>
      <c r="AD12" s="1253"/>
      <c r="AE12" s="1253"/>
      <c r="AF12" s="1253"/>
      <c r="AG12" s="1253"/>
      <c r="AH12" s="1253"/>
      <c r="AI12" s="1253"/>
      <c r="AJ12" s="1253"/>
      <c r="AK12" s="1253"/>
      <c r="AL12" s="1234"/>
      <c r="AM12" s="1235"/>
      <c r="AN12" s="1235"/>
      <c r="AO12" s="1235"/>
      <c r="AP12" s="1235"/>
      <c r="AQ12" s="1235"/>
      <c r="AR12" s="1235"/>
      <c r="AS12" s="1235"/>
      <c r="AT12" s="1235"/>
      <c r="AU12" s="1235"/>
      <c r="AV12" s="1235"/>
      <c r="AW12" s="1235"/>
      <c r="AX12" s="1235"/>
      <c r="AY12" s="1235"/>
      <c r="AZ12" s="1235"/>
      <c r="BA12" s="1235"/>
      <c r="BB12" s="1235"/>
      <c r="BC12" s="1236"/>
      <c r="BD12" s="1148" t="s">
        <v>454</v>
      </c>
      <c r="BE12" s="1233"/>
      <c r="BF12" s="1233"/>
      <c r="BG12" s="1233"/>
      <c r="BH12" s="1233"/>
      <c r="BI12" s="1233"/>
      <c r="BJ12" s="1233"/>
      <c r="BK12" s="1233"/>
      <c r="BL12" s="1233"/>
      <c r="BM12" s="1233"/>
      <c r="BN12" s="1233"/>
      <c r="BO12" s="1146"/>
      <c r="BP12" s="1234" t="s">
        <v>951</v>
      </c>
      <c r="BQ12" s="1235"/>
      <c r="BR12" s="1235"/>
      <c r="BS12" s="1235"/>
      <c r="BT12" s="1235"/>
      <c r="BU12" s="1235"/>
      <c r="BV12" s="1235"/>
      <c r="BW12" s="1235"/>
      <c r="BX12" s="1235"/>
      <c r="BY12" s="1235"/>
      <c r="BZ12" s="1235"/>
      <c r="CA12" s="1235"/>
      <c r="CB12" s="1235"/>
      <c r="CC12" s="1235"/>
      <c r="CD12" s="1235"/>
      <c r="CE12" s="1235"/>
      <c r="CF12" s="1236"/>
      <c r="CG12" s="1148"/>
      <c r="CH12" s="1233"/>
      <c r="CI12" s="1233"/>
      <c r="CJ12" s="1233"/>
      <c r="CK12" s="1233"/>
      <c r="CL12" s="1233"/>
      <c r="CM12" s="1233"/>
      <c r="CN12" s="1233"/>
      <c r="CO12" s="1233"/>
      <c r="CP12" s="1233"/>
      <c r="CQ12" s="1233"/>
      <c r="CR12" s="1233"/>
      <c r="CS12" s="1233"/>
      <c r="CT12" s="1233"/>
      <c r="CU12" s="1233"/>
    </row>
    <row r="13" spans="1:99" ht="12.75" customHeight="1" thickBot="1">
      <c r="A13" s="1232">
        <v>1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130">
        <v>2</v>
      </c>
      <c r="U13" s="1130"/>
      <c r="V13" s="1130"/>
      <c r="W13" s="1130"/>
      <c r="X13" s="1130"/>
      <c r="Y13" s="1130"/>
      <c r="Z13" s="1130"/>
      <c r="AA13" s="1130"/>
      <c r="AB13" s="1130"/>
      <c r="AC13" s="1130"/>
      <c r="AD13" s="1130"/>
      <c r="AE13" s="1130"/>
      <c r="AF13" s="1130"/>
      <c r="AG13" s="1130"/>
      <c r="AH13" s="1130"/>
      <c r="AI13" s="1130"/>
      <c r="AJ13" s="1130"/>
      <c r="AK13" s="1130"/>
      <c r="AL13" s="1134">
        <v>3</v>
      </c>
      <c r="AM13" s="1229"/>
      <c r="AN13" s="1229"/>
      <c r="AO13" s="1229"/>
      <c r="AP13" s="1229"/>
      <c r="AQ13" s="1229"/>
      <c r="AR13" s="1229"/>
      <c r="AS13" s="1229"/>
      <c r="AT13" s="1229"/>
      <c r="AU13" s="1229"/>
      <c r="AV13" s="1229"/>
      <c r="AW13" s="1229"/>
      <c r="AX13" s="1229"/>
      <c r="AY13" s="1229"/>
      <c r="AZ13" s="1229"/>
      <c r="BA13" s="1229"/>
      <c r="BB13" s="1229"/>
      <c r="BC13" s="1188"/>
      <c r="BD13" s="1230">
        <v>4</v>
      </c>
      <c r="BE13" s="1231"/>
      <c r="BF13" s="1231"/>
      <c r="BG13" s="1231"/>
      <c r="BH13" s="1231"/>
      <c r="BI13" s="1231"/>
      <c r="BJ13" s="1231"/>
      <c r="BK13" s="1231"/>
      <c r="BL13" s="1231"/>
      <c r="BM13" s="1231"/>
      <c r="BN13" s="1231"/>
      <c r="BO13" s="1232"/>
      <c r="BP13" s="1237">
        <v>5</v>
      </c>
      <c r="BQ13" s="1145"/>
      <c r="BR13" s="1145"/>
      <c r="BS13" s="1145"/>
      <c r="BT13" s="1145"/>
      <c r="BU13" s="1145"/>
      <c r="BV13" s="1145"/>
      <c r="BW13" s="1145"/>
      <c r="BX13" s="1145"/>
      <c r="BY13" s="1145"/>
      <c r="BZ13" s="1145"/>
      <c r="CA13" s="1145"/>
      <c r="CB13" s="1145"/>
      <c r="CC13" s="1145"/>
      <c r="CD13" s="1145"/>
      <c r="CE13" s="1145"/>
      <c r="CF13" s="1128"/>
      <c r="CG13" s="1237">
        <v>6</v>
      </c>
      <c r="CH13" s="1145"/>
      <c r="CI13" s="1145"/>
      <c r="CJ13" s="1145"/>
      <c r="CK13" s="1145"/>
      <c r="CL13" s="1145"/>
      <c r="CM13" s="1145"/>
      <c r="CN13" s="1145"/>
      <c r="CO13" s="1145"/>
      <c r="CP13" s="1145"/>
      <c r="CQ13" s="1145"/>
      <c r="CR13" s="1145"/>
      <c r="CS13" s="1145"/>
      <c r="CT13" s="1145"/>
      <c r="CU13" s="1145"/>
    </row>
    <row r="14" spans="1:99" ht="12" customHeight="1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1244"/>
      <c r="AM14" s="1245"/>
      <c r="AN14" s="1245"/>
      <c r="AO14" s="1245"/>
      <c r="AP14" s="1245"/>
      <c r="AQ14" s="1245"/>
      <c r="AR14" s="1245"/>
      <c r="AS14" s="1245"/>
      <c r="AT14" s="1245"/>
      <c r="AU14" s="1245"/>
      <c r="AV14" s="1245"/>
      <c r="AW14" s="1245"/>
      <c r="AX14" s="1245"/>
      <c r="AY14" s="1245"/>
      <c r="AZ14" s="1245"/>
      <c r="BA14" s="1245"/>
      <c r="BB14" s="1245"/>
      <c r="BC14" s="1246"/>
      <c r="BD14" s="1091"/>
      <c r="BE14" s="1247"/>
      <c r="BF14" s="1247"/>
      <c r="BG14" s="1247"/>
      <c r="BH14" s="1247"/>
      <c r="BI14" s="1247"/>
      <c r="BJ14" s="1247"/>
      <c r="BK14" s="1247"/>
      <c r="BL14" s="1247"/>
      <c r="BM14" s="1247"/>
      <c r="BN14" s="1247"/>
      <c r="BO14" s="1248"/>
      <c r="BP14" s="1242"/>
      <c r="BQ14" s="1242"/>
      <c r="BR14" s="1242"/>
      <c r="BS14" s="1242"/>
      <c r="BT14" s="1242"/>
      <c r="BU14" s="1242"/>
      <c r="BV14" s="1242"/>
      <c r="BW14" s="1242"/>
      <c r="BX14" s="1242"/>
      <c r="BY14" s="1242"/>
      <c r="BZ14" s="1242"/>
      <c r="CA14" s="1242"/>
      <c r="CB14" s="1242"/>
      <c r="CC14" s="1242"/>
      <c r="CD14" s="1242"/>
      <c r="CE14" s="1242"/>
      <c r="CF14" s="1243"/>
      <c r="CG14" s="539"/>
      <c r="CH14" s="540"/>
      <c r="CI14" s="540"/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0"/>
    </row>
    <row r="15" spans="1:99" ht="10.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547"/>
      <c r="AM15" s="548"/>
      <c r="AN15" s="548"/>
      <c r="AO15" s="548"/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9"/>
      <c r="BD15" s="536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8"/>
      <c r="BP15" s="537"/>
      <c r="BQ15" s="537"/>
      <c r="BR15" s="537"/>
      <c r="BS15" s="537"/>
      <c r="BT15" s="537"/>
      <c r="BU15" s="537"/>
      <c r="BV15" s="537"/>
      <c r="BW15" s="537"/>
      <c r="BX15" s="537"/>
      <c r="BY15" s="537"/>
      <c r="BZ15" s="537"/>
      <c r="CA15" s="537"/>
      <c r="CB15" s="537"/>
      <c r="CC15" s="537"/>
      <c r="CD15" s="537"/>
      <c r="CE15" s="537"/>
      <c r="CF15" s="544"/>
      <c r="CG15" s="536"/>
      <c r="CH15" s="537"/>
      <c r="CI15" s="537"/>
      <c r="CJ15" s="537"/>
      <c r="CK15" s="537"/>
      <c r="CL15" s="537"/>
      <c r="CM15" s="537"/>
      <c r="CN15" s="537"/>
      <c r="CO15" s="537"/>
      <c r="CP15" s="537"/>
      <c r="CQ15" s="537"/>
      <c r="CR15" s="537"/>
      <c r="CS15" s="537"/>
      <c r="CT15" s="537"/>
      <c r="CU15" s="537"/>
    </row>
    <row r="16" spans="1:99" ht="15" customHeight="1" thickBot="1">
      <c r="A16" s="465"/>
      <c r="B16" s="466"/>
      <c r="C16" s="466"/>
      <c r="D16" s="466"/>
      <c r="E16" s="466"/>
      <c r="F16" s="466"/>
      <c r="G16" s="466"/>
      <c r="H16" s="466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547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8"/>
      <c r="BC16" s="549"/>
      <c r="BD16" s="536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8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44"/>
      <c r="CG16" s="536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</row>
    <row r="17" spans="1:99" ht="13.5" thickTop="1">
      <c r="A17" s="1219" t="s">
        <v>953</v>
      </c>
      <c r="B17" s="1219"/>
      <c r="C17" s="1219"/>
      <c r="D17" s="1219"/>
      <c r="E17" s="1219"/>
      <c r="F17" s="1219"/>
      <c r="G17" s="1219"/>
      <c r="H17" s="1220"/>
      <c r="I17" s="1221"/>
      <c r="J17" s="1222"/>
      <c r="K17" s="1222"/>
      <c r="L17" s="1222"/>
      <c r="M17" s="1222"/>
      <c r="N17" s="1222"/>
      <c r="O17" s="1222"/>
      <c r="P17" s="1222"/>
      <c r="Q17" s="1222"/>
      <c r="R17" s="1222"/>
      <c r="S17" s="1223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9"/>
      <c r="AL17" s="547"/>
      <c r="AM17" s="548"/>
      <c r="AN17" s="548"/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9"/>
      <c r="BD17" s="547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1217"/>
      <c r="BP17" s="1199"/>
      <c r="BQ17" s="1199"/>
      <c r="BR17" s="1199"/>
      <c r="BS17" s="1199"/>
      <c r="BT17" s="1199"/>
      <c r="BU17" s="1199"/>
      <c r="BV17" s="1199"/>
      <c r="BW17" s="1199"/>
      <c r="BX17" s="1199"/>
      <c r="BY17" s="1199"/>
      <c r="BZ17" s="1199"/>
      <c r="CA17" s="1199"/>
      <c r="CB17" s="1199"/>
      <c r="CC17" s="1199"/>
      <c r="CD17" s="1199"/>
      <c r="CE17" s="1199"/>
      <c r="CF17" s="1200"/>
      <c r="CG17" s="1202"/>
      <c r="CH17" s="1199"/>
      <c r="CI17" s="1199"/>
      <c r="CJ17" s="1199"/>
      <c r="CK17" s="1199"/>
      <c r="CL17" s="1199"/>
      <c r="CM17" s="1199"/>
      <c r="CN17" s="1199"/>
      <c r="CO17" s="1199"/>
      <c r="CP17" s="1199"/>
      <c r="CQ17" s="1199"/>
      <c r="CR17" s="1199"/>
      <c r="CS17" s="1199"/>
      <c r="CT17" s="1199"/>
      <c r="CU17" s="1199"/>
    </row>
    <row r="18" spans="1:99" ht="13.5" thickBot="1">
      <c r="A18" s="1240" t="s">
        <v>954</v>
      </c>
      <c r="B18" s="1240"/>
      <c r="C18" s="1240"/>
      <c r="D18" s="1240"/>
      <c r="E18" s="1240"/>
      <c r="F18" s="1240"/>
      <c r="G18" s="1240"/>
      <c r="H18" s="1241"/>
      <c r="I18" s="1224"/>
      <c r="J18" s="1225"/>
      <c r="K18" s="1225"/>
      <c r="L18" s="1225"/>
      <c r="M18" s="1225"/>
      <c r="N18" s="1225"/>
      <c r="O18" s="1225"/>
      <c r="P18" s="1225"/>
      <c r="Q18" s="1225"/>
      <c r="R18" s="1225"/>
      <c r="S18" s="1226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2"/>
      <c r="AL18" s="550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2"/>
      <c r="BD18" s="550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1218"/>
      <c r="BP18" s="1194"/>
      <c r="BQ18" s="1194"/>
      <c r="BR18" s="1194"/>
      <c r="BS18" s="1194"/>
      <c r="BT18" s="1194"/>
      <c r="BU18" s="1194"/>
      <c r="BV18" s="1194"/>
      <c r="BW18" s="1194"/>
      <c r="BX18" s="1194"/>
      <c r="BY18" s="1194"/>
      <c r="BZ18" s="1194"/>
      <c r="CA18" s="1194"/>
      <c r="CB18" s="1194"/>
      <c r="CC18" s="1194"/>
      <c r="CD18" s="1194"/>
      <c r="CE18" s="1194"/>
      <c r="CF18" s="1201"/>
      <c r="CG18" s="1203"/>
      <c r="CH18" s="1194"/>
      <c r="CI18" s="1194"/>
      <c r="CJ18" s="1194"/>
      <c r="CK18" s="1194"/>
      <c r="CL18" s="1194"/>
      <c r="CM18" s="1194"/>
      <c r="CN18" s="1194"/>
      <c r="CO18" s="1194"/>
      <c r="CP18" s="1194"/>
      <c r="CQ18" s="1194"/>
      <c r="CR18" s="1194"/>
      <c r="CS18" s="1194"/>
      <c r="CT18" s="1194"/>
      <c r="CU18" s="1194"/>
    </row>
    <row r="19" spans="1:99" ht="13.5" thickTop="1">
      <c r="A19" s="1211" t="s">
        <v>394</v>
      </c>
      <c r="B19" s="1212"/>
      <c r="C19" s="1212"/>
      <c r="D19" s="1212"/>
      <c r="E19" s="1212"/>
      <c r="F19" s="1212"/>
      <c r="G19" s="1212"/>
      <c r="H19" s="1212"/>
      <c r="I19" s="1212"/>
      <c r="J19" s="1212"/>
      <c r="K19" s="1212"/>
      <c r="L19" s="1212"/>
      <c r="M19" s="1212"/>
      <c r="N19" s="1212"/>
      <c r="O19" s="1212"/>
      <c r="P19" s="1212"/>
      <c r="Q19" s="1212"/>
      <c r="R19" s="1212"/>
      <c r="S19" s="1239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9"/>
      <c r="AL19" s="547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9"/>
      <c r="BD19" s="536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8"/>
      <c r="BP19" s="537"/>
      <c r="BQ19" s="537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7"/>
      <c r="CF19" s="544"/>
      <c r="CG19" s="536"/>
      <c r="CH19" s="537"/>
      <c r="CI19" s="537"/>
      <c r="CJ19" s="537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</row>
    <row r="20" spans="1:99" ht="12.75">
      <c r="A20" s="1208" t="s">
        <v>955</v>
      </c>
      <c r="B20" s="1209"/>
      <c r="C20" s="1209"/>
      <c r="D20" s="1209"/>
      <c r="E20" s="1209"/>
      <c r="F20" s="1209"/>
      <c r="G20" s="1209"/>
      <c r="H20" s="1209"/>
      <c r="I20" s="1209"/>
      <c r="J20" s="1209"/>
      <c r="K20" s="1209"/>
      <c r="L20" s="1209"/>
      <c r="M20" s="1209"/>
      <c r="N20" s="1209"/>
      <c r="O20" s="1209"/>
      <c r="P20" s="1209"/>
      <c r="Q20" s="1209"/>
      <c r="R20" s="1209"/>
      <c r="S20" s="1214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2"/>
      <c r="AL20" s="550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2"/>
      <c r="BD20" s="539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1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6"/>
      <c r="CG20" s="539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</row>
    <row r="21" spans="1:99" ht="15" customHeight="1" thickBot="1">
      <c r="A21" s="1249" t="s">
        <v>956</v>
      </c>
      <c r="B21" s="1250"/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1"/>
      <c r="T21" s="1099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547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9"/>
      <c r="BD21" s="536"/>
      <c r="BE21" s="537"/>
      <c r="BF21" s="537"/>
      <c r="BG21" s="537"/>
      <c r="BH21" s="537"/>
      <c r="BI21" s="537"/>
      <c r="BJ21" s="537"/>
      <c r="BK21" s="537"/>
      <c r="BL21" s="537"/>
      <c r="BM21" s="537"/>
      <c r="BN21" s="537"/>
      <c r="BO21" s="538"/>
      <c r="BP21" s="537"/>
      <c r="BQ21" s="537"/>
      <c r="BR21" s="537"/>
      <c r="BS21" s="537"/>
      <c r="BT21" s="537"/>
      <c r="BU21" s="537"/>
      <c r="BV21" s="537"/>
      <c r="BW21" s="537"/>
      <c r="BX21" s="537"/>
      <c r="BY21" s="537"/>
      <c r="BZ21" s="537"/>
      <c r="CA21" s="537"/>
      <c r="CB21" s="537"/>
      <c r="CC21" s="537"/>
      <c r="CD21" s="537"/>
      <c r="CE21" s="537"/>
      <c r="CF21" s="544"/>
      <c r="CG21" s="536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7"/>
      <c r="CU21" s="537"/>
    </row>
    <row r="22" spans="1:99" ht="15" customHeight="1">
      <c r="A22" s="475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547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9"/>
      <c r="BD22" s="536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8"/>
      <c r="BP22" s="537"/>
      <c r="BQ22" s="537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7"/>
      <c r="CF22" s="544"/>
      <c r="CG22" s="536"/>
      <c r="CH22" s="537"/>
      <c r="CI22" s="537"/>
      <c r="CJ22" s="537"/>
      <c r="CK22" s="537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</row>
    <row r="23" spans="1:99" ht="15" customHeight="1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547"/>
      <c r="AM23" s="548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9"/>
      <c r="BD23" s="536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8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7"/>
      <c r="CE23" s="537"/>
      <c r="CF23" s="544"/>
      <c r="CG23" s="536"/>
      <c r="CH23" s="537"/>
      <c r="CI23" s="537"/>
      <c r="CJ23" s="537"/>
      <c r="CK23" s="537"/>
      <c r="CL23" s="537"/>
      <c r="CM23" s="537"/>
      <c r="CN23" s="537"/>
      <c r="CO23" s="537"/>
      <c r="CP23" s="537"/>
      <c r="CQ23" s="537"/>
      <c r="CR23" s="537"/>
      <c r="CS23" s="537"/>
      <c r="CT23" s="537"/>
      <c r="CU23" s="537"/>
    </row>
    <row r="24" spans="1:99" ht="15" customHeight="1" thickBot="1">
      <c r="A24" s="465"/>
      <c r="B24" s="466"/>
      <c r="C24" s="466"/>
      <c r="D24" s="466"/>
      <c r="E24" s="466"/>
      <c r="F24" s="466"/>
      <c r="G24" s="466"/>
      <c r="H24" s="466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547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9"/>
      <c r="BD24" s="536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8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7"/>
      <c r="CA24" s="537"/>
      <c r="CB24" s="537"/>
      <c r="CC24" s="537"/>
      <c r="CD24" s="537"/>
      <c r="CE24" s="537"/>
      <c r="CF24" s="544"/>
      <c r="CG24" s="536"/>
      <c r="CH24" s="537"/>
      <c r="CI24" s="537"/>
      <c r="CJ24" s="537"/>
      <c r="CK24" s="537"/>
      <c r="CL24" s="537"/>
      <c r="CM24" s="537"/>
      <c r="CN24" s="537"/>
      <c r="CO24" s="537"/>
      <c r="CP24" s="537"/>
      <c r="CQ24" s="537"/>
      <c r="CR24" s="537"/>
      <c r="CS24" s="537"/>
      <c r="CT24" s="537"/>
      <c r="CU24" s="537"/>
    </row>
    <row r="25" spans="1:99" ht="13.5" thickTop="1">
      <c r="A25" s="1219" t="s">
        <v>953</v>
      </c>
      <c r="B25" s="1219"/>
      <c r="C25" s="1219"/>
      <c r="D25" s="1219"/>
      <c r="E25" s="1219"/>
      <c r="F25" s="1219"/>
      <c r="G25" s="1219"/>
      <c r="H25" s="1220"/>
      <c r="I25" s="1221"/>
      <c r="J25" s="1222"/>
      <c r="K25" s="1222"/>
      <c r="L25" s="1222"/>
      <c r="M25" s="1222"/>
      <c r="N25" s="1222"/>
      <c r="O25" s="1222"/>
      <c r="P25" s="1222"/>
      <c r="Q25" s="1222"/>
      <c r="R25" s="1222"/>
      <c r="S25" s="1223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9"/>
      <c r="AL25" s="547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9"/>
      <c r="BD25" s="547"/>
      <c r="BE25" s="548"/>
      <c r="BF25" s="548"/>
      <c r="BG25" s="548"/>
      <c r="BH25" s="548"/>
      <c r="BI25" s="548"/>
      <c r="BJ25" s="548"/>
      <c r="BK25" s="548"/>
      <c r="BL25" s="548"/>
      <c r="BM25" s="548"/>
      <c r="BN25" s="548"/>
      <c r="BO25" s="1217"/>
      <c r="BP25" s="1199"/>
      <c r="BQ25" s="1199"/>
      <c r="BR25" s="1199"/>
      <c r="BS25" s="1199"/>
      <c r="BT25" s="1199"/>
      <c r="BU25" s="1199"/>
      <c r="BV25" s="1199"/>
      <c r="BW25" s="1199"/>
      <c r="BX25" s="1199"/>
      <c r="BY25" s="1199"/>
      <c r="BZ25" s="1199"/>
      <c r="CA25" s="1199"/>
      <c r="CB25" s="1199"/>
      <c r="CC25" s="1199"/>
      <c r="CD25" s="1199"/>
      <c r="CE25" s="1199"/>
      <c r="CF25" s="1200"/>
      <c r="CG25" s="1202"/>
      <c r="CH25" s="1199"/>
      <c r="CI25" s="1199"/>
      <c r="CJ25" s="1199"/>
      <c r="CK25" s="1199"/>
      <c r="CL25" s="1199"/>
      <c r="CM25" s="1199"/>
      <c r="CN25" s="1199"/>
      <c r="CO25" s="1199"/>
      <c r="CP25" s="1199"/>
      <c r="CQ25" s="1199"/>
      <c r="CR25" s="1199"/>
      <c r="CS25" s="1199"/>
      <c r="CT25" s="1199"/>
      <c r="CU25" s="1199"/>
    </row>
    <row r="26" spans="1:99" ht="13.5" thickBot="1">
      <c r="A26" s="1227" t="s">
        <v>954</v>
      </c>
      <c r="B26" s="1227"/>
      <c r="C26" s="1227"/>
      <c r="D26" s="1227"/>
      <c r="E26" s="1227"/>
      <c r="F26" s="1227"/>
      <c r="G26" s="1227"/>
      <c r="H26" s="1228"/>
      <c r="I26" s="1224"/>
      <c r="J26" s="1225"/>
      <c r="K26" s="1225"/>
      <c r="L26" s="1225"/>
      <c r="M26" s="1225"/>
      <c r="N26" s="1225"/>
      <c r="O26" s="1225"/>
      <c r="P26" s="1225"/>
      <c r="Q26" s="1225"/>
      <c r="R26" s="1225"/>
      <c r="S26" s="1226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2"/>
      <c r="AL26" s="550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2"/>
      <c r="BD26" s="550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1218"/>
      <c r="BP26" s="1194"/>
      <c r="BQ26" s="1194"/>
      <c r="BR26" s="1194"/>
      <c r="BS26" s="1194"/>
      <c r="BT26" s="1194"/>
      <c r="BU26" s="1194"/>
      <c r="BV26" s="1194"/>
      <c r="BW26" s="1194"/>
      <c r="BX26" s="1194"/>
      <c r="BY26" s="1194"/>
      <c r="BZ26" s="1194"/>
      <c r="CA26" s="1194"/>
      <c r="CB26" s="1194"/>
      <c r="CC26" s="1194"/>
      <c r="CD26" s="1194"/>
      <c r="CE26" s="1194"/>
      <c r="CF26" s="1201"/>
      <c r="CG26" s="1203"/>
      <c r="CH26" s="1194"/>
      <c r="CI26" s="1194"/>
      <c r="CJ26" s="1194"/>
      <c r="CK26" s="1194"/>
      <c r="CL26" s="1194"/>
      <c r="CM26" s="1194"/>
      <c r="CN26" s="1194"/>
      <c r="CO26" s="1194"/>
      <c r="CP26" s="1194"/>
      <c r="CQ26" s="1194"/>
      <c r="CR26" s="1194"/>
      <c r="CS26" s="1194"/>
      <c r="CT26" s="1194"/>
      <c r="CU26" s="1194"/>
    </row>
    <row r="27" spans="1:99" ht="13.5" thickTop="1">
      <c r="A27" s="1211" t="s">
        <v>394</v>
      </c>
      <c r="B27" s="1212"/>
      <c r="C27" s="1212"/>
      <c r="D27" s="1212"/>
      <c r="E27" s="1212"/>
      <c r="F27" s="1212"/>
      <c r="G27" s="1212"/>
      <c r="H27" s="1212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6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9"/>
      <c r="AL27" s="547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9"/>
      <c r="BD27" s="536"/>
      <c r="BE27" s="537"/>
      <c r="BF27" s="537"/>
      <c r="BG27" s="537"/>
      <c r="BH27" s="537"/>
      <c r="BI27" s="537"/>
      <c r="BJ27" s="537"/>
      <c r="BK27" s="537"/>
      <c r="BL27" s="537"/>
      <c r="BM27" s="537"/>
      <c r="BN27" s="537"/>
      <c r="BO27" s="538"/>
      <c r="BP27" s="537"/>
      <c r="BQ27" s="537"/>
      <c r="BR27" s="537"/>
      <c r="BS27" s="537"/>
      <c r="BT27" s="537"/>
      <c r="BU27" s="537"/>
      <c r="BV27" s="537"/>
      <c r="BW27" s="537"/>
      <c r="BX27" s="537"/>
      <c r="BY27" s="537"/>
      <c r="BZ27" s="537"/>
      <c r="CA27" s="537"/>
      <c r="CB27" s="537"/>
      <c r="CC27" s="537"/>
      <c r="CD27" s="537"/>
      <c r="CE27" s="537"/>
      <c r="CF27" s="544"/>
      <c r="CG27" s="536"/>
      <c r="CH27" s="537"/>
      <c r="CI27" s="537"/>
      <c r="CJ27" s="537"/>
      <c r="CK27" s="537"/>
      <c r="CL27" s="537"/>
      <c r="CM27" s="537"/>
      <c r="CN27" s="537"/>
      <c r="CO27" s="537"/>
      <c r="CP27" s="537"/>
      <c r="CQ27" s="537"/>
      <c r="CR27" s="537"/>
      <c r="CS27" s="537"/>
      <c r="CT27" s="537"/>
      <c r="CU27" s="537"/>
    </row>
    <row r="28" spans="1:99" ht="12.75">
      <c r="A28" s="1208" t="s">
        <v>955</v>
      </c>
      <c r="B28" s="1209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14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2"/>
      <c r="AL28" s="550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2"/>
      <c r="BD28" s="539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1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6"/>
      <c r="CG28" s="539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</row>
    <row r="29" spans="1:99" ht="15" customHeight="1" thickBot="1">
      <c r="A29" s="1195" t="s">
        <v>956</v>
      </c>
      <c r="B29" s="1196"/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6"/>
      <c r="P29" s="1196"/>
      <c r="Q29" s="1196"/>
      <c r="R29" s="1196"/>
      <c r="S29" s="1198"/>
      <c r="T29" s="1095"/>
      <c r="U29" s="1086"/>
      <c r="V29" s="1086"/>
      <c r="W29" s="1086"/>
      <c r="X29" s="1086"/>
      <c r="Y29" s="1086"/>
      <c r="Z29" s="1086"/>
      <c r="AA29" s="1086"/>
      <c r="AB29" s="1086"/>
      <c r="AC29" s="1086"/>
      <c r="AD29" s="1086"/>
      <c r="AE29" s="1086"/>
      <c r="AF29" s="1086"/>
      <c r="AG29" s="1086"/>
      <c r="AH29" s="1086"/>
      <c r="AI29" s="1086"/>
      <c r="AJ29" s="1086"/>
      <c r="AK29" s="1086"/>
      <c r="AL29" s="1204"/>
      <c r="AM29" s="1205"/>
      <c r="AN29" s="1205"/>
      <c r="AO29" s="1205"/>
      <c r="AP29" s="1205"/>
      <c r="AQ29" s="1205"/>
      <c r="AR29" s="1205"/>
      <c r="AS29" s="1205"/>
      <c r="AT29" s="1205"/>
      <c r="AU29" s="1205"/>
      <c r="AV29" s="1205"/>
      <c r="AW29" s="1205"/>
      <c r="AX29" s="1205"/>
      <c r="AY29" s="1205"/>
      <c r="AZ29" s="1205"/>
      <c r="BA29" s="1205"/>
      <c r="BB29" s="1205"/>
      <c r="BC29" s="1100"/>
      <c r="BD29" s="1093"/>
      <c r="BE29" s="1206"/>
      <c r="BF29" s="1206"/>
      <c r="BG29" s="1206"/>
      <c r="BH29" s="1206"/>
      <c r="BI29" s="1206"/>
      <c r="BJ29" s="1206"/>
      <c r="BK29" s="1206"/>
      <c r="BL29" s="1206"/>
      <c r="BM29" s="1206"/>
      <c r="BN29" s="1206"/>
      <c r="BO29" s="1207"/>
      <c r="BP29" s="453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5"/>
      <c r="CG29" s="104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</row>
    <row r="30" spans="1:99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5" customHeight="1">
      <c r="A31" s="1194" t="s">
        <v>388</v>
      </c>
      <c r="B31" s="1194"/>
      <c r="C31" s="1194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097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1098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67" ht="12.75">
      <c r="A32" s="1211" t="s">
        <v>394</v>
      </c>
      <c r="B32" s="1212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3"/>
      <c r="T32" s="109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542"/>
    </row>
    <row r="33" spans="1:67" ht="12.75">
      <c r="A33" s="1208" t="s">
        <v>955</v>
      </c>
      <c r="B33" s="1209"/>
      <c r="C33" s="1209"/>
      <c r="D33" s="1209"/>
      <c r="E33" s="1209"/>
      <c r="F33" s="1209"/>
      <c r="G33" s="1209"/>
      <c r="H33" s="1209"/>
      <c r="I33" s="1209"/>
      <c r="J33" s="1209"/>
      <c r="K33" s="1209"/>
      <c r="L33" s="1209"/>
      <c r="M33" s="1209"/>
      <c r="N33" s="1209"/>
      <c r="O33" s="1209"/>
      <c r="P33" s="1209"/>
      <c r="Q33" s="1209"/>
      <c r="R33" s="1209"/>
      <c r="S33" s="1210"/>
      <c r="T33" s="109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542"/>
    </row>
    <row r="34" spans="1:67" ht="15" customHeight="1" thickBot="1">
      <c r="A34" s="1195" t="s">
        <v>956</v>
      </c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7"/>
      <c r="T34" s="1095"/>
      <c r="U34" s="1086"/>
      <c r="V34" s="1086"/>
      <c r="W34" s="1086"/>
      <c r="X34" s="1086"/>
      <c r="Y34" s="1086"/>
      <c r="Z34" s="1086"/>
      <c r="AA34" s="1086"/>
      <c r="AB34" s="1086"/>
      <c r="AC34" s="1086"/>
      <c r="AD34" s="1086"/>
      <c r="AE34" s="1086"/>
      <c r="AF34" s="1086"/>
      <c r="AG34" s="1086"/>
      <c r="AH34" s="1086"/>
      <c r="AI34" s="1086"/>
      <c r="AJ34" s="1086"/>
      <c r="AK34" s="1086"/>
      <c r="AL34" s="1086"/>
      <c r="AM34" s="1086"/>
      <c r="AN34" s="1086"/>
      <c r="AO34" s="1086"/>
      <c r="AP34" s="1086"/>
      <c r="AQ34" s="1086"/>
      <c r="AR34" s="1086"/>
      <c r="AS34" s="1086"/>
      <c r="AT34" s="1086"/>
      <c r="AU34" s="1086"/>
      <c r="AV34" s="1086"/>
      <c r="AW34" s="1086"/>
      <c r="AX34" s="1086"/>
      <c r="AY34" s="1086"/>
      <c r="AZ34" s="1086"/>
      <c r="BA34" s="1086"/>
      <c r="BB34" s="1086"/>
      <c r="BC34" s="1086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1094"/>
    </row>
    <row r="35" ht="10.5" customHeight="1"/>
    <row r="36" spans="2:64" s="1" customFormat="1" ht="15" customHeight="1">
      <c r="B36" s="1043" t="s">
        <v>1069</v>
      </c>
      <c r="C36" s="1043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1043"/>
      <c r="AE36" s="1043"/>
      <c r="AF36" s="1043"/>
      <c r="AG36" s="1043"/>
      <c r="AH36" s="1043"/>
      <c r="AI36" s="1043"/>
      <c r="AJ36" s="1043"/>
      <c r="AK36" s="1043"/>
      <c r="AL36" s="1043"/>
      <c r="AM36" s="1043"/>
      <c r="AN36" s="1043"/>
      <c r="AO36" s="1043"/>
      <c r="AP36" s="1043"/>
      <c r="AQ36" s="1043"/>
      <c r="AR36" s="1043"/>
      <c r="AS36" s="1043"/>
      <c r="AT36" s="1043"/>
      <c r="AU36" s="1043"/>
      <c r="AV36" s="1043"/>
      <c r="AW36" s="1043"/>
      <c r="AX36" s="1043"/>
      <c r="AY36" s="1043"/>
      <c r="AZ36" s="1043"/>
      <c r="BA36" s="1043"/>
      <c r="BB36" s="1043"/>
      <c r="BC36" s="1043"/>
      <c r="BD36" s="1043"/>
      <c r="BE36" s="1043"/>
      <c r="BF36" s="1043"/>
      <c r="BG36" s="1043"/>
      <c r="BH36" s="1043"/>
      <c r="BI36" s="1043"/>
      <c r="BJ36" s="1043"/>
      <c r="BK36" s="1043"/>
      <c r="BL36" s="1043"/>
    </row>
    <row r="37" spans="2:64" s="1" customFormat="1" ht="9.75" customHeight="1">
      <c r="B37" s="1043"/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43"/>
      <c r="AO37" s="1043"/>
      <c r="AP37" s="1043"/>
      <c r="AQ37" s="1043"/>
      <c r="AR37" s="1043"/>
      <c r="AS37" s="1043"/>
      <c r="AT37" s="1043"/>
      <c r="AU37" s="1043"/>
      <c r="AV37" s="1043"/>
      <c r="AW37" s="1043"/>
      <c r="AX37" s="1043"/>
      <c r="AY37" s="1043"/>
      <c r="AZ37" s="1043"/>
      <c r="BA37" s="1043"/>
      <c r="BB37" s="1043"/>
      <c r="BC37" s="1043"/>
      <c r="BD37" s="1043"/>
      <c r="BE37" s="1043"/>
      <c r="BF37" s="1043"/>
      <c r="BG37" s="1043"/>
      <c r="BH37" s="1043"/>
      <c r="BI37" s="1043"/>
      <c r="BJ37" s="1043"/>
      <c r="BK37" s="1043"/>
      <c r="BL37" s="1043"/>
    </row>
    <row r="38" spans="2:64" s="1" customFormat="1" ht="14.25">
      <c r="B38" s="1043" t="s">
        <v>1070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0.5" customHeight="1">
      <c r="B39" s="1043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 t="s">
        <v>1071</v>
      </c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</sheetData>
  <sheetProtection/>
  <mergeCells count="122">
    <mergeCell ref="AA8:CE8"/>
    <mergeCell ref="A12:S12"/>
    <mergeCell ref="A11:S11"/>
    <mergeCell ref="T11:AK11"/>
    <mergeCell ref="A10:S10"/>
    <mergeCell ref="T10:AK10"/>
    <mergeCell ref="T19:AK20"/>
    <mergeCell ref="AA5:CS5"/>
    <mergeCell ref="CL1:CU1"/>
    <mergeCell ref="T12:AK12"/>
    <mergeCell ref="AL11:BC11"/>
    <mergeCell ref="BD11:BO11"/>
    <mergeCell ref="AL10:CU10"/>
    <mergeCell ref="BD12:BO12"/>
    <mergeCell ref="A3:CU3"/>
    <mergeCell ref="AA7:CE7"/>
    <mergeCell ref="T23:AK23"/>
    <mergeCell ref="T21:AK21"/>
    <mergeCell ref="A22:S22"/>
    <mergeCell ref="T22:AK22"/>
    <mergeCell ref="AL14:BC14"/>
    <mergeCell ref="BD14:BO14"/>
    <mergeCell ref="A24:S24"/>
    <mergeCell ref="T24:AK24"/>
    <mergeCell ref="A14:S14"/>
    <mergeCell ref="T14:AK14"/>
    <mergeCell ref="A23:S23"/>
    <mergeCell ref="A20:S20"/>
    <mergeCell ref="A21:S21"/>
    <mergeCell ref="A15:S15"/>
    <mergeCell ref="BP14:CF14"/>
    <mergeCell ref="CG14:CU14"/>
    <mergeCell ref="AL19:BC20"/>
    <mergeCell ref="BD19:BO20"/>
    <mergeCell ref="AL17:BC18"/>
    <mergeCell ref="BD17:BO18"/>
    <mergeCell ref="AL15:BC15"/>
    <mergeCell ref="BD15:BO15"/>
    <mergeCell ref="AL16:BC16"/>
    <mergeCell ref="BD16:BO16"/>
    <mergeCell ref="A13:S13"/>
    <mergeCell ref="T13:AK13"/>
    <mergeCell ref="A16:S16"/>
    <mergeCell ref="A19:S19"/>
    <mergeCell ref="I17:S18"/>
    <mergeCell ref="T17:AK18"/>
    <mergeCell ref="T16:AK16"/>
    <mergeCell ref="T15:AK15"/>
    <mergeCell ref="A17:H17"/>
    <mergeCell ref="A18:H18"/>
    <mergeCell ref="AL21:BC21"/>
    <mergeCell ref="BD21:BO21"/>
    <mergeCell ref="BP23:CF23"/>
    <mergeCell ref="CG23:CU23"/>
    <mergeCell ref="AL13:BC13"/>
    <mergeCell ref="BD13:BO13"/>
    <mergeCell ref="BP11:CF11"/>
    <mergeCell ref="CG11:CU11"/>
    <mergeCell ref="BP12:CF12"/>
    <mergeCell ref="CG12:CU12"/>
    <mergeCell ref="BP13:CF13"/>
    <mergeCell ref="CG13:CU13"/>
    <mergeCell ref="AL12:BC12"/>
    <mergeCell ref="AL24:BC24"/>
    <mergeCell ref="BD24:BO24"/>
    <mergeCell ref="AL22:BC22"/>
    <mergeCell ref="BD22:BO22"/>
    <mergeCell ref="AL23:BC23"/>
    <mergeCell ref="BD23:BO23"/>
    <mergeCell ref="BD25:BO26"/>
    <mergeCell ref="A25:H25"/>
    <mergeCell ref="I25:S26"/>
    <mergeCell ref="T25:AK26"/>
    <mergeCell ref="AL25:BC26"/>
    <mergeCell ref="A26:H26"/>
    <mergeCell ref="BP19:CF20"/>
    <mergeCell ref="CG19:CU20"/>
    <mergeCell ref="BP27:CF28"/>
    <mergeCell ref="CG27:CU28"/>
    <mergeCell ref="CG22:CU22"/>
    <mergeCell ref="BP24:CF24"/>
    <mergeCell ref="CG24:CU24"/>
    <mergeCell ref="BP21:CF21"/>
    <mergeCell ref="CG21:CU21"/>
    <mergeCell ref="BP22:CF22"/>
    <mergeCell ref="BP17:CF18"/>
    <mergeCell ref="CG17:CU18"/>
    <mergeCell ref="BP15:CF15"/>
    <mergeCell ref="CG15:CU15"/>
    <mergeCell ref="BP16:CF16"/>
    <mergeCell ref="CG16:CU16"/>
    <mergeCell ref="T32:AK33"/>
    <mergeCell ref="AL32:BC33"/>
    <mergeCell ref="A32:S32"/>
    <mergeCell ref="AL27:BC28"/>
    <mergeCell ref="A28:S28"/>
    <mergeCell ref="A27:S27"/>
    <mergeCell ref="T27:AK28"/>
    <mergeCell ref="BP25:CF26"/>
    <mergeCell ref="CG25:CU26"/>
    <mergeCell ref="BD27:BO28"/>
    <mergeCell ref="B37:BL37"/>
    <mergeCell ref="BD34:BO34"/>
    <mergeCell ref="AL29:BC29"/>
    <mergeCell ref="BD29:BO29"/>
    <mergeCell ref="T31:AK31"/>
    <mergeCell ref="AL31:BC31"/>
    <mergeCell ref="A33:S33"/>
    <mergeCell ref="BP29:CF29"/>
    <mergeCell ref="CG29:CU29"/>
    <mergeCell ref="A29:S29"/>
    <mergeCell ref="T29:AK29"/>
    <mergeCell ref="B39:BL39"/>
    <mergeCell ref="B40:BL40"/>
    <mergeCell ref="A31:S31"/>
    <mergeCell ref="BD31:BO31"/>
    <mergeCell ref="B36:BL36"/>
    <mergeCell ref="BD32:BO33"/>
    <mergeCell ref="T34:AK34"/>
    <mergeCell ref="AL34:BC34"/>
    <mergeCell ref="B38:BL38"/>
    <mergeCell ref="A34:S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120" zoomScaleSheetLayoutView="120" zoomScalePageLayoutView="0" workbookViewId="0" topLeftCell="A1">
      <selection activeCell="A139" sqref="A139:G151"/>
    </sheetView>
  </sheetViews>
  <sheetFormatPr defaultColWidth="9.00390625" defaultRowHeight="12.75"/>
  <cols>
    <col min="2" max="2" width="45.375" style="0" customWidth="1"/>
    <col min="3" max="3" width="9.125" style="122" customWidth="1"/>
  </cols>
  <sheetData>
    <row r="1" spans="1:9" ht="12.75" customHeight="1">
      <c r="A1" s="120"/>
      <c r="B1" s="174"/>
      <c r="C1" s="174"/>
      <c r="D1" s="174"/>
      <c r="E1" s="174"/>
      <c r="F1" s="174"/>
      <c r="G1" s="366" t="s">
        <v>258</v>
      </c>
      <c r="H1" s="366"/>
      <c r="I1" s="366"/>
    </row>
    <row r="2" spans="1:9" ht="16.5">
      <c r="A2" s="137"/>
      <c r="B2" s="367" t="s">
        <v>1138</v>
      </c>
      <c r="C2" s="367"/>
      <c r="D2" s="367"/>
      <c r="E2" s="367"/>
      <c r="F2" s="367"/>
      <c r="G2" s="367"/>
      <c r="H2" s="367" t="s">
        <v>258</v>
      </c>
      <c r="I2" s="367"/>
    </row>
    <row r="3" spans="1:9" ht="16.5">
      <c r="A3" s="367" t="s">
        <v>259</v>
      </c>
      <c r="B3" s="367"/>
      <c r="C3" s="367"/>
      <c r="D3" s="367"/>
      <c r="E3" s="367"/>
      <c r="F3" s="367"/>
      <c r="G3" s="367"/>
      <c r="H3" s="367"/>
      <c r="I3" s="367"/>
    </row>
    <row r="4" spans="1:9" ht="17.25" thickBot="1">
      <c r="A4" s="137"/>
      <c r="B4" s="123"/>
      <c r="C4" s="123"/>
      <c r="D4" s="121"/>
      <c r="E4" s="121"/>
      <c r="F4" s="121"/>
      <c r="G4" s="121"/>
      <c r="H4" s="121"/>
      <c r="I4" s="121"/>
    </row>
    <row r="5" spans="1:9" ht="21" customHeight="1">
      <c r="A5" s="372" t="s">
        <v>343</v>
      </c>
      <c r="B5" s="374" t="s">
        <v>344</v>
      </c>
      <c r="C5" s="374" t="s">
        <v>185</v>
      </c>
      <c r="D5" s="368" t="s">
        <v>1032</v>
      </c>
      <c r="E5" s="368"/>
      <c r="F5" s="368"/>
      <c r="G5" s="368" t="s">
        <v>1033</v>
      </c>
      <c r="H5" s="368"/>
      <c r="I5" s="369"/>
    </row>
    <row r="6" spans="1:9" ht="56.25">
      <c r="A6" s="373"/>
      <c r="B6" s="375"/>
      <c r="C6" s="375"/>
      <c r="D6" s="124" t="s">
        <v>230</v>
      </c>
      <c r="E6" s="124" t="s">
        <v>233</v>
      </c>
      <c r="F6" s="124" t="s">
        <v>1218</v>
      </c>
      <c r="G6" s="124" t="s">
        <v>230</v>
      </c>
      <c r="H6" s="124" t="s">
        <v>233</v>
      </c>
      <c r="I6" s="130" t="s">
        <v>1218</v>
      </c>
    </row>
    <row r="7" spans="1:9" ht="13.5" thickBot="1">
      <c r="A7" s="163">
        <v>1</v>
      </c>
      <c r="B7" s="164">
        <v>2</v>
      </c>
      <c r="C7" s="16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2">
        <v>9</v>
      </c>
    </row>
    <row r="8" spans="1:9" ht="12.75">
      <c r="A8" s="148">
        <v>1</v>
      </c>
      <c r="B8" s="149" t="s">
        <v>260</v>
      </c>
      <c r="C8" s="166" t="s">
        <v>412</v>
      </c>
      <c r="D8" s="151"/>
      <c r="E8" s="151"/>
      <c r="F8" s="151"/>
      <c r="G8" s="151"/>
      <c r="H8" s="151"/>
      <c r="I8" s="152"/>
    </row>
    <row r="9" spans="1:9" ht="12.75">
      <c r="A9" s="153"/>
      <c r="B9" s="145" t="s">
        <v>145</v>
      </c>
      <c r="C9" s="146"/>
      <c r="D9" s="144"/>
      <c r="E9" s="144"/>
      <c r="F9" s="144"/>
      <c r="G9" s="144"/>
      <c r="H9" s="144"/>
      <c r="I9" s="140"/>
    </row>
    <row r="10" spans="1:9" ht="12.75">
      <c r="A10" s="153"/>
      <c r="B10" s="145" t="s">
        <v>261</v>
      </c>
      <c r="C10" s="147" t="s">
        <v>413</v>
      </c>
      <c r="D10" s="144"/>
      <c r="E10" s="144"/>
      <c r="F10" s="144"/>
      <c r="G10" s="144"/>
      <c r="H10" s="144"/>
      <c r="I10" s="140"/>
    </row>
    <row r="11" spans="1:9" ht="12.75">
      <c r="A11" s="153"/>
      <c r="B11" s="145" t="s">
        <v>149</v>
      </c>
      <c r="C11" s="146"/>
      <c r="D11" s="144"/>
      <c r="E11" s="144"/>
      <c r="F11" s="144"/>
      <c r="G11" s="144"/>
      <c r="H11" s="144"/>
      <c r="I11" s="140"/>
    </row>
    <row r="12" spans="1:9" ht="12.75">
      <c r="A12" s="153"/>
      <c r="B12" s="145" t="s">
        <v>262</v>
      </c>
      <c r="C12" s="147" t="s">
        <v>414</v>
      </c>
      <c r="D12" s="144"/>
      <c r="E12" s="144"/>
      <c r="F12" s="144"/>
      <c r="G12" s="144"/>
      <c r="H12" s="144"/>
      <c r="I12" s="140"/>
    </row>
    <row r="13" spans="1:9" ht="12.75">
      <c r="A13" s="153"/>
      <c r="B13" s="145" t="s">
        <v>873</v>
      </c>
      <c r="C13" s="147" t="s">
        <v>473</v>
      </c>
      <c r="D13" s="144"/>
      <c r="E13" s="144"/>
      <c r="F13" s="144"/>
      <c r="G13" s="144"/>
      <c r="H13" s="144"/>
      <c r="I13" s="140"/>
    </row>
    <row r="14" spans="1:9" ht="12.75">
      <c r="A14" s="153"/>
      <c r="B14" s="146"/>
      <c r="C14" s="146"/>
      <c r="D14" s="144"/>
      <c r="E14" s="144"/>
      <c r="F14" s="144"/>
      <c r="G14" s="144"/>
      <c r="H14" s="144"/>
      <c r="I14" s="140"/>
    </row>
    <row r="15" spans="1:9" ht="12.75">
      <c r="A15" s="153"/>
      <c r="B15" s="146"/>
      <c r="C15" s="146"/>
      <c r="D15" s="144"/>
      <c r="E15" s="144"/>
      <c r="F15" s="144"/>
      <c r="G15" s="144"/>
      <c r="H15" s="144"/>
      <c r="I15" s="140"/>
    </row>
    <row r="16" spans="1:9" ht="12.75">
      <c r="A16" s="153"/>
      <c r="B16" s="146"/>
      <c r="C16" s="146"/>
      <c r="D16" s="144"/>
      <c r="E16" s="144"/>
      <c r="F16" s="144"/>
      <c r="G16" s="144"/>
      <c r="H16" s="144"/>
      <c r="I16" s="140"/>
    </row>
    <row r="17" spans="1:9" ht="25.5">
      <c r="A17" s="154">
        <v>2</v>
      </c>
      <c r="B17" s="145" t="s">
        <v>263</v>
      </c>
      <c r="C17" s="147" t="s">
        <v>415</v>
      </c>
      <c r="D17" s="144"/>
      <c r="E17" s="144"/>
      <c r="F17" s="144"/>
      <c r="G17" s="144"/>
      <c r="H17" s="144"/>
      <c r="I17" s="140"/>
    </row>
    <row r="18" spans="1:9" ht="12.75">
      <c r="A18" s="153"/>
      <c r="B18" s="145" t="s">
        <v>145</v>
      </c>
      <c r="C18" s="146"/>
      <c r="D18" s="144"/>
      <c r="E18" s="144"/>
      <c r="F18" s="144"/>
      <c r="G18" s="144"/>
      <c r="H18" s="144"/>
      <c r="I18" s="140"/>
    </row>
    <row r="19" spans="1:9" ht="12.75">
      <c r="A19" s="153"/>
      <c r="B19" s="146"/>
      <c r="C19" s="146"/>
      <c r="D19" s="144"/>
      <c r="E19" s="144"/>
      <c r="F19" s="144"/>
      <c r="G19" s="144"/>
      <c r="H19" s="144"/>
      <c r="I19" s="140"/>
    </row>
    <row r="20" spans="1:9" ht="12.75">
      <c r="A20" s="153"/>
      <c r="B20" s="146"/>
      <c r="C20" s="146"/>
      <c r="D20" s="144"/>
      <c r="E20" s="144"/>
      <c r="F20" s="144"/>
      <c r="G20" s="144"/>
      <c r="H20" s="144"/>
      <c r="I20" s="140"/>
    </row>
    <row r="21" spans="1:9" ht="12.75">
      <c r="A21" s="154">
        <v>3</v>
      </c>
      <c r="B21" s="145" t="s">
        <v>264</v>
      </c>
      <c r="C21" s="147" t="s">
        <v>517</v>
      </c>
      <c r="D21" s="144"/>
      <c r="E21" s="144"/>
      <c r="F21" s="144"/>
      <c r="G21" s="144"/>
      <c r="H21" s="144"/>
      <c r="I21" s="140"/>
    </row>
    <row r="22" spans="1:9" ht="12.75">
      <c r="A22" s="153"/>
      <c r="B22" s="145" t="s">
        <v>145</v>
      </c>
      <c r="C22" s="146"/>
      <c r="D22" s="144"/>
      <c r="E22" s="144"/>
      <c r="F22" s="144"/>
      <c r="G22" s="144"/>
      <c r="H22" s="144"/>
      <c r="I22" s="140"/>
    </row>
    <row r="23" spans="1:9" ht="12.75">
      <c r="A23" s="153"/>
      <c r="B23" s="146"/>
      <c r="C23" s="146"/>
      <c r="D23" s="144"/>
      <c r="E23" s="144"/>
      <c r="F23" s="144"/>
      <c r="G23" s="144"/>
      <c r="H23" s="144"/>
      <c r="I23" s="140"/>
    </row>
    <row r="24" spans="1:9" ht="12.75">
      <c r="A24" s="153"/>
      <c r="B24" s="146"/>
      <c r="C24" s="146"/>
      <c r="D24" s="144"/>
      <c r="E24" s="144"/>
      <c r="F24" s="144"/>
      <c r="G24" s="144"/>
      <c r="H24" s="144"/>
      <c r="I24" s="140"/>
    </row>
    <row r="25" spans="1:9" ht="25.5">
      <c r="A25" s="154">
        <v>4</v>
      </c>
      <c r="B25" s="145" t="s">
        <v>265</v>
      </c>
      <c r="C25" s="147" t="s">
        <v>416</v>
      </c>
      <c r="D25" s="144"/>
      <c r="E25" s="144"/>
      <c r="F25" s="144"/>
      <c r="G25" s="144"/>
      <c r="H25" s="144"/>
      <c r="I25" s="140"/>
    </row>
    <row r="26" spans="1:9" ht="12.75">
      <c r="A26" s="153"/>
      <c r="B26" s="145" t="s">
        <v>145</v>
      </c>
      <c r="C26" s="146"/>
      <c r="D26" s="144"/>
      <c r="E26" s="144"/>
      <c r="F26" s="144"/>
      <c r="G26" s="144"/>
      <c r="H26" s="144"/>
      <c r="I26" s="140"/>
    </row>
    <row r="27" spans="1:9" ht="12.75">
      <c r="A27" s="153"/>
      <c r="B27" s="146"/>
      <c r="C27" s="146"/>
      <c r="D27" s="144"/>
      <c r="E27" s="144"/>
      <c r="F27" s="144"/>
      <c r="G27" s="144"/>
      <c r="H27" s="144"/>
      <c r="I27" s="140"/>
    </row>
    <row r="28" spans="1:9" ht="12.75">
      <c r="A28" s="153"/>
      <c r="B28" s="146"/>
      <c r="C28" s="146"/>
      <c r="D28" s="144"/>
      <c r="E28" s="144"/>
      <c r="F28" s="144"/>
      <c r="G28" s="144"/>
      <c r="H28" s="144"/>
      <c r="I28" s="140"/>
    </row>
    <row r="29" spans="1:9" ht="25.5">
      <c r="A29" s="154">
        <v>5</v>
      </c>
      <c r="B29" s="145" t="s">
        <v>266</v>
      </c>
      <c r="C29" s="147" t="s">
        <v>417</v>
      </c>
      <c r="D29" s="144"/>
      <c r="E29" s="144"/>
      <c r="F29" s="144"/>
      <c r="G29" s="144"/>
      <c r="H29" s="144"/>
      <c r="I29" s="140"/>
    </row>
    <row r="30" spans="1:9" ht="12.75">
      <c r="A30" s="153"/>
      <c r="B30" s="145" t="s">
        <v>145</v>
      </c>
      <c r="C30" s="146"/>
      <c r="D30" s="144"/>
      <c r="E30" s="144"/>
      <c r="F30" s="144"/>
      <c r="G30" s="144"/>
      <c r="H30" s="144"/>
      <c r="I30" s="140"/>
    </row>
    <row r="31" spans="1:9" ht="12.75">
      <c r="A31" s="153"/>
      <c r="B31" s="145" t="s">
        <v>886</v>
      </c>
      <c r="C31" s="147" t="s">
        <v>446</v>
      </c>
      <c r="D31" s="144"/>
      <c r="E31" s="144"/>
      <c r="F31" s="144"/>
      <c r="G31" s="144"/>
      <c r="H31" s="144"/>
      <c r="I31" s="140"/>
    </row>
    <row r="32" spans="1:9" ht="12.75">
      <c r="A32" s="153"/>
      <c r="B32" s="145" t="s">
        <v>149</v>
      </c>
      <c r="C32" s="146"/>
      <c r="D32" s="144"/>
      <c r="E32" s="144"/>
      <c r="F32" s="144"/>
      <c r="G32" s="144"/>
      <c r="H32" s="144"/>
      <c r="I32" s="140"/>
    </row>
    <row r="33" spans="1:9" ht="13.5" thickBot="1">
      <c r="A33" s="167"/>
      <c r="B33" s="168" t="s">
        <v>894</v>
      </c>
      <c r="C33" s="169" t="s">
        <v>447</v>
      </c>
      <c r="D33" s="156"/>
      <c r="E33" s="156"/>
      <c r="F33" s="156"/>
      <c r="G33" s="156"/>
      <c r="H33" s="156"/>
      <c r="I33" s="157"/>
    </row>
    <row r="34" spans="1:9" ht="17.25" customHeight="1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2.75" customHeight="1" thickBot="1">
      <c r="A35" s="113"/>
      <c r="B35" s="175"/>
      <c r="C35" s="175"/>
      <c r="D35" s="175"/>
      <c r="E35" s="175"/>
      <c r="F35" s="175"/>
      <c r="G35" s="365" t="s">
        <v>267</v>
      </c>
      <c r="H35" s="365"/>
      <c r="I35" s="365"/>
    </row>
    <row r="36" spans="1:9" ht="13.5" thickBot="1">
      <c r="A36" s="170">
        <v>1</v>
      </c>
      <c r="B36" s="171">
        <v>2</v>
      </c>
      <c r="C36" s="171">
        <v>3</v>
      </c>
      <c r="D36" s="172">
        <v>4</v>
      </c>
      <c r="E36" s="172">
        <v>5</v>
      </c>
      <c r="F36" s="172">
        <v>6</v>
      </c>
      <c r="G36" s="172">
        <v>7</v>
      </c>
      <c r="H36" s="172">
        <v>8</v>
      </c>
      <c r="I36" s="173">
        <v>9</v>
      </c>
    </row>
    <row r="37" spans="1:9" ht="12.75">
      <c r="A37" s="158">
        <v>5</v>
      </c>
      <c r="B37" s="159" t="s">
        <v>892</v>
      </c>
      <c r="C37" s="165" t="s">
        <v>480</v>
      </c>
      <c r="D37" s="160"/>
      <c r="E37" s="160"/>
      <c r="F37" s="160"/>
      <c r="G37" s="160"/>
      <c r="H37" s="160"/>
      <c r="I37" s="161"/>
    </row>
    <row r="38" spans="1:9" ht="12.75">
      <c r="A38" s="153"/>
      <c r="B38" s="145" t="s">
        <v>149</v>
      </c>
      <c r="C38" s="146"/>
      <c r="D38" s="144"/>
      <c r="E38" s="144"/>
      <c r="F38" s="144"/>
      <c r="G38" s="144"/>
      <c r="H38" s="144"/>
      <c r="I38" s="140"/>
    </row>
    <row r="39" spans="1:9" ht="12.75">
      <c r="A39" s="153"/>
      <c r="B39" s="145" t="s">
        <v>894</v>
      </c>
      <c r="C39" s="147" t="s">
        <v>481</v>
      </c>
      <c r="D39" s="144"/>
      <c r="E39" s="144"/>
      <c r="F39" s="144"/>
      <c r="G39" s="144"/>
      <c r="H39" s="144"/>
      <c r="I39" s="140"/>
    </row>
    <row r="40" spans="1:9" ht="12.75">
      <c r="A40" s="153"/>
      <c r="B40" s="146"/>
      <c r="C40" s="146"/>
      <c r="D40" s="144"/>
      <c r="E40" s="144"/>
      <c r="F40" s="144"/>
      <c r="G40" s="144"/>
      <c r="H40" s="144"/>
      <c r="I40" s="140"/>
    </row>
    <row r="41" spans="1:9" ht="25.5">
      <c r="A41" s="154">
        <v>6</v>
      </c>
      <c r="B41" s="145" t="s">
        <v>268</v>
      </c>
      <c r="C41" s="147" t="s">
        <v>418</v>
      </c>
      <c r="D41" s="144"/>
      <c r="E41" s="144"/>
      <c r="F41" s="144"/>
      <c r="G41" s="144"/>
      <c r="H41" s="144"/>
      <c r="I41" s="140"/>
    </row>
    <row r="42" spans="1:9" ht="25.5">
      <c r="A42" s="154">
        <v>7</v>
      </c>
      <c r="B42" s="145" t="s">
        <v>269</v>
      </c>
      <c r="C42" s="147" t="s">
        <v>489</v>
      </c>
      <c r="D42" s="144"/>
      <c r="E42" s="144"/>
      <c r="F42" s="144"/>
      <c r="G42" s="144"/>
      <c r="H42" s="144"/>
      <c r="I42" s="140"/>
    </row>
    <row r="43" spans="1:9" ht="12.75">
      <c r="A43" s="153"/>
      <c r="B43" s="145" t="s">
        <v>145</v>
      </c>
      <c r="C43" s="146"/>
      <c r="D43" s="144"/>
      <c r="E43" s="144"/>
      <c r="F43" s="144"/>
      <c r="G43" s="144"/>
      <c r="H43" s="144"/>
      <c r="I43" s="140"/>
    </row>
    <row r="44" spans="1:9" ht="12.75">
      <c r="A44" s="153"/>
      <c r="B44" s="145" t="s">
        <v>270</v>
      </c>
      <c r="C44" s="147" t="s">
        <v>345</v>
      </c>
      <c r="D44" s="144"/>
      <c r="E44" s="144"/>
      <c r="F44" s="144"/>
      <c r="G44" s="144"/>
      <c r="H44" s="144"/>
      <c r="I44" s="140"/>
    </row>
    <row r="45" spans="1:9" ht="12.75">
      <c r="A45" s="153"/>
      <c r="B45" s="145" t="s">
        <v>271</v>
      </c>
      <c r="C45" s="147" t="s">
        <v>346</v>
      </c>
      <c r="D45" s="144"/>
      <c r="E45" s="144"/>
      <c r="F45" s="144"/>
      <c r="G45" s="144"/>
      <c r="H45" s="144"/>
      <c r="I45" s="140"/>
    </row>
    <row r="46" spans="1:9" ht="12.75">
      <c r="A46" s="154">
        <v>8</v>
      </c>
      <c r="B46" s="145" t="s">
        <v>272</v>
      </c>
      <c r="C46" s="147" t="s">
        <v>448</v>
      </c>
      <c r="D46" s="144"/>
      <c r="E46" s="144"/>
      <c r="F46" s="144"/>
      <c r="G46" s="144"/>
      <c r="H46" s="144"/>
      <c r="I46" s="140"/>
    </row>
    <row r="47" spans="1:9" ht="25.5">
      <c r="A47" s="154">
        <v>9</v>
      </c>
      <c r="B47" s="145" t="s">
        <v>273</v>
      </c>
      <c r="C47" s="147" t="s">
        <v>524</v>
      </c>
      <c r="D47" s="144"/>
      <c r="E47" s="144"/>
      <c r="F47" s="144"/>
      <c r="G47" s="144"/>
      <c r="H47" s="144"/>
      <c r="I47" s="140"/>
    </row>
    <row r="48" spans="1:9" ht="12.75">
      <c r="A48" s="154">
        <v>10</v>
      </c>
      <c r="B48" s="145" t="s">
        <v>274</v>
      </c>
      <c r="C48" s="147">
        <v>100</v>
      </c>
      <c r="D48" s="144"/>
      <c r="E48" s="144"/>
      <c r="F48" s="144"/>
      <c r="G48" s="144"/>
      <c r="H48" s="144"/>
      <c r="I48" s="140"/>
    </row>
    <row r="49" spans="1:9" ht="12.75">
      <c r="A49" s="153"/>
      <c r="B49" s="145" t="s">
        <v>145</v>
      </c>
      <c r="C49" s="146"/>
      <c r="D49" s="144"/>
      <c r="E49" s="144"/>
      <c r="F49" s="144"/>
      <c r="G49" s="144"/>
      <c r="H49" s="144"/>
      <c r="I49" s="140"/>
    </row>
    <row r="50" spans="1:9" ht="12.75">
      <c r="A50" s="153"/>
      <c r="B50" s="145" t="s">
        <v>275</v>
      </c>
      <c r="C50" s="147">
        <v>101</v>
      </c>
      <c r="D50" s="144"/>
      <c r="E50" s="144"/>
      <c r="F50" s="144"/>
      <c r="G50" s="144"/>
      <c r="H50" s="144"/>
      <c r="I50" s="140"/>
    </row>
    <row r="51" spans="1:9" ht="12.75">
      <c r="A51" s="153"/>
      <c r="B51" s="145" t="s">
        <v>276</v>
      </c>
      <c r="C51" s="147">
        <v>102</v>
      </c>
      <c r="D51" s="144"/>
      <c r="E51" s="144"/>
      <c r="F51" s="144"/>
      <c r="G51" s="144"/>
      <c r="H51" s="144"/>
      <c r="I51" s="140"/>
    </row>
    <row r="52" spans="1:9" ht="12.75">
      <c r="A52" s="153"/>
      <c r="B52" s="145" t="s">
        <v>277</v>
      </c>
      <c r="C52" s="147">
        <v>103</v>
      </c>
      <c r="D52" s="144"/>
      <c r="E52" s="144"/>
      <c r="F52" s="144"/>
      <c r="G52" s="144"/>
      <c r="H52" s="144"/>
      <c r="I52" s="140"/>
    </row>
    <row r="53" spans="1:9" ht="12.75">
      <c r="A53" s="153"/>
      <c r="B53" s="145" t="s">
        <v>278</v>
      </c>
      <c r="C53" s="147">
        <v>104</v>
      </c>
      <c r="D53" s="144"/>
      <c r="E53" s="144"/>
      <c r="F53" s="144"/>
      <c r="G53" s="144"/>
      <c r="H53" s="144"/>
      <c r="I53" s="140"/>
    </row>
    <row r="54" spans="1:9" ht="12.75">
      <c r="A54" s="153"/>
      <c r="B54" s="145" t="s">
        <v>279</v>
      </c>
      <c r="C54" s="147">
        <v>105</v>
      </c>
      <c r="D54" s="144"/>
      <c r="E54" s="144"/>
      <c r="F54" s="144"/>
      <c r="G54" s="144"/>
      <c r="H54" s="144"/>
      <c r="I54" s="140"/>
    </row>
    <row r="55" spans="1:9" ht="38.25">
      <c r="A55" s="154">
        <v>12</v>
      </c>
      <c r="B55" s="145" t="s">
        <v>280</v>
      </c>
      <c r="C55" s="147">
        <v>120</v>
      </c>
      <c r="D55" s="144"/>
      <c r="E55" s="144"/>
      <c r="F55" s="144"/>
      <c r="G55" s="144"/>
      <c r="H55" s="144"/>
      <c r="I55" s="140"/>
    </row>
    <row r="56" spans="1:9" ht="12.75">
      <c r="A56" s="153"/>
      <c r="B56" s="145" t="s">
        <v>145</v>
      </c>
      <c r="C56" s="146"/>
      <c r="D56" s="144"/>
      <c r="E56" s="144"/>
      <c r="F56" s="144"/>
      <c r="G56" s="144"/>
      <c r="H56" s="144"/>
      <c r="I56" s="140"/>
    </row>
    <row r="57" spans="1:9" ht="12.75">
      <c r="A57" s="153"/>
      <c r="B57" s="146"/>
      <c r="C57" s="146"/>
      <c r="D57" s="144"/>
      <c r="E57" s="144"/>
      <c r="F57" s="144"/>
      <c r="G57" s="144"/>
      <c r="H57" s="144"/>
      <c r="I57" s="140"/>
    </row>
    <row r="58" spans="1:9" ht="12.75">
      <c r="A58" s="153"/>
      <c r="B58" s="146"/>
      <c r="C58" s="146"/>
      <c r="D58" s="144"/>
      <c r="E58" s="144"/>
      <c r="F58" s="144"/>
      <c r="G58" s="144"/>
      <c r="H58" s="144"/>
      <c r="I58" s="140"/>
    </row>
    <row r="59" spans="1:9" ht="12.75">
      <c r="A59" s="154">
        <v>13</v>
      </c>
      <c r="B59" s="145" t="s">
        <v>281</v>
      </c>
      <c r="C59" s="147">
        <v>130</v>
      </c>
      <c r="D59" s="144"/>
      <c r="E59" s="144"/>
      <c r="F59" s="144"/>
      <c r="G59" s="144"/>
      <c r="H59" s="144"/>
      <c r="I59" s="140"/>
    </row>
    <row r="60" spans="1:9" ht="17.25" customHeight="1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2.75" customHeight="1" thickBot="1">
      <c r="A61" s="113"/>
      <c r="B61" s="175"/>
      <c r="C61" s="175"/>
      <c r="D61" s="175"/>
      <c r="E61" s="175"/>
      <c r="F61" s="175"/>
      <c r="G61" s="365" t="s">
        <v>282</v>
      </c>
      <c r="H61" s="365"/>
      <c r="I61" s="365"/>
    </row>
    <row r="62" spans="1:9" ht="13.5" thickBot="1">
      <c r="A62" s="170">
        <v>1</v>
      </c>
      <c r="B62" s="171">
        <v>2</v>
      </c>
      <c r="C62" s="171">
        <v>3</v>
      </c>
      <c r="D62" s="172">
        <v>4</v>
      </c>
      <c r="E62" s="172">
        <v>5</v>
      </c>
      <c r="F62" s="172">
        <v>6</v>
      </c>
      <c r="G62" s="172">
        <v>7</v>
      </c>
      <c r="H62" s="172">
        <v>8</v>
      </c>
      <c r="I62" s="173">
        <v>9</v>
      </c>
    </row>
    <row r="63" spans="1:9" ht="38.25">
      <c r="A63" s="154">
        <v>15</v>
      </c>
      <c r="B63" s="145" t="s">
        <v>283</v>
      </c>
      <c r="C63" s="147">
        <v>150</v>
      </c>
      <c r="D63" s="144"/>
      <c r="E63" s="144"/>
      <c r="F63" s="144"/>
      <c r="G63" s="144"/>
      <c r="H63" s="144"/>
      <c r="I63" s="140"/>
    </row>
    <row r="64" spans="1:9" ht="38.25">
      <c r="A64" s="154">
        <v>16</v>
      </c>
      <c r="B64" s="145" t="s">
        <v>284</v>
      </c>
      <c r="C64" s="147">
        <v>160</v>
      </c>
      <c r="D64" s="144"/>
      <c r="E64" s="144"/>
      <c r="F64" s="144"/>
      <c r="G64" s="144"/>
      <c r="H64" s="144"/>
      <c r="I64" s="140"/>
    </row>
    <row r="65" spans="1:9" ht="25.5">
      <c r="A65" s="154">
        <v>17</v>
      </c>
      <c r="B65" s="145" t="s">
        <v>285</v>
      </c>
      <c r="C65" s="147">
        <v>170</v>
      </c>
      <c r="D65" s="144"/>
      <c r="E65" s="144"/>
      <c r="F65" s="144"/>
      <c r="G65" s="144"/>
      <c r="H65" s="144"/>
      <c r="I65" s="140"/>
    </row>
    <row r="66" spans="1:9" ht="12.75">
      <c r="A66" s="153"/>
      <c r="B66" s="145" t="s">
        <v>145</v>
      </c>
      <c r="C66" s="146"/>
      <c r="D66" s="144"/>
      <c r="E66" s="144"/>
      <c r="F66" s="144"/>
      <c r="G66" s="144"/>
      <c r="H66" s="144"/>
      <c r="I66" s="140"/>
    </row>
    <row r="67" spans="1:9" ht="12.75">
      <c r="A67" s="153"/>
      <c r="B67" s="145" t="s">
        <v>286</v>
      </c>
      <c r="C67" s="147">
        <v>171</v>
      </c>
      <c r="D67" s="144"/>
      <c r="E67" s="144"/>
      <c r="F67" s="144"/>
      <c r="G67" s="144"/>
      <c r="H67" s="144"/>
      <c r="I67" s="140"/>
    </row>
    <row r="68" spans="1:9" ht="12.75">
      <c r="A68" s="153"/>
      <c r="B68" s="145" t="s">
        <v>287</v>
      </c>
      <c r="C68" s="147">
        <v>172</v>
      </c>
      <c r="D68" s="144"/>
      <c r="E68" s="144"/>
      <c r="F68" s="144"/>
      <c r="G68" s="144"/>
      <c r="H68" s="144"/>
      <c r="I68" s="140"/>
    </row>
    <row r="69" spans="1:9" ht="25.5">
      <c r="A69" s="153"/>
      <c r="B69" s="145" t="s">
        <v>288</v>
      </c>
      <c r="C69" s="147">
        <v>173</v>
      </c>
      <c r="D69" s="144"/>
      <c r="E69" s="144"/>
      <c r="F69" s="144"/>
      <c r="G69" s="144"/>
      <c r="H69" s="144"/>
      <c r="I69" s="140"/>
    </row>
    <row r="70" spans="1:9" ht="25.5">
      <c r="A70" s="154">
        <v>18</v>
      </c>
      <c r="B70" s="145" t="s">
        <v>289</v>
      </c>
      <c r="C70" s="147">
        <v>180</v>
      </c>
      <c r="D70" s="144"/>
      <c r="E70" s="144"/>
      <c r="F70" s="144"/>
      <c r="G70" s="144"/>
      <c r="H70" s="144"/>
      <c r="I70" s="140"/>
    </row>
    <row r="71" spans="1:9" ht="12.75">
      <c r="A71" s="153"/>
      <c r="B71" s="145" t="s">
        <v>145</v>
      </c>
      <c r="C71" s="146"/>
      <c r="D71" s="144"/>
      <c r="E71" s="144"/>
      <c r="F71" s="144"/>
      <c r="G71" s="144"/>
      <c r="H71" s="144"/>
      <c r="I71" s="140"/>
    </row>
    <row r="72" spans="1:9" ht="12.75">
      <c r="A72" s="153"/>
      <c r="B72" s="145" t="s">
        <v>287</v>
      </c>
      <c r="C72" s="147">
        <v>181</v>
      </c>
      <c r="D72" s="144"/>
      <c r="E72" s="144"/>
      <c r="F72" s="144"/>
      <c r="G72" s="144"/>
      <c r="H72" s="144"/>
      <c r="I72" s="140"/>
    </row>
    <row r="73" spans="1:9" ht="25.5">
      <c r="A73" s="153"/>
      <c r="B73" s="145" t="s">
        <v>288</v>
      </c>
      <c r="C73" s="147">
        <v>182</v>
      </c>
      <c r="D73" s="144"/>
      <c r="E73" s="144"/>
      <c r="F73" s="144"/>
      <c r="G73" s="144"/>
      <c r="H73" s="144"/>
      <c r="I73" s="140"/>
    </row>
    <row r="74" spans="1:9" ht="25.5">
      <c r="A74" s="154">
        <v>20</v>
      </c>
      <c r="B74" s="145" t="s">
        <v>290</v>
      </c>
      <c r="C74" s="147">
        <v>200</v>
      </c>
      <c r="D74" s="144"/>
      <c r="E74" s="144"/>
      <c r="F74" s="144"/>
      <c r="G74" s="144"/>
      <c r="H74" s="144"/>
      <c r="I74" s="140"/>
    </row>
    <row r="75" spans="1:9" ht="12.75">
      <c r="A75" s="153"/>
      <c r="B75" s="145" t="s">
        <v>145</v>
      </c>
      <c r="C75" s="146"/>
      <c r="D75" s="144"/>
      <c r="E75" s="144"/>
      <c r="F75" s="144"/>
      <c r="G75" s="144"/>
      <c r="H75" s="144"/>
      <c r="I75" s="140"/>
    </row>
    <row r="76" spans="1:9" ht="12.75">
      <c r="A76" s="153"/>
      <c r="B76" s="146"/>
      <c r="C76" s="146"/>
      <c r="D76" s="144"/>
      <c r="E76" s="144"/>
      <c r="F76" s="144"/>
      <c r="G76" s="144"/>
      <c r="H76" s="144"/>
      <c r="I76" s="140"/>
    </row>
    <row r="77" spans="1:9" ht="12.75">
      <c r="A77" s="153"/>
      <c r="B77" s="146"/>
      <c r="C77" s="146"/>
      <c r="D77" s="144"/>
      <c r="E77" s="144"/>
      <c r="F77" s="144"/>
      <c r="G77" s="144"/>
      <c r="H77" s="144"/>
      <c r="I77" s="140"/>
    </row>
    <row r="78" spans="1:9" ht="25.5">
      <c r="A78" s="370">
        <v>21</v>
      </c>
      <c r="B78" s="145" t="s">
        <v>291</v>
      </c>
      <c r="C78" s="147">
        <v>210</v>
      </c>
      <c r="D78" s="144"/>
      <c r="E78" s="144"/>
      <c r="F78" s="144"/>
      <c r="G78" s="144"/>
      <c r="H78" s="144"/>
      <c r="I78" s="140"/>
    </row>
    <row r="79" spans="1:9" ht="12.75">
      <c r="A79" s="370"/>
      <c r="B79" s="145" t="s">
        <v>145</v>
      </c>
      <c r="C79" s="146"/>
      <c r="D79" s="144"/>
      <c r="E79" s="144"/>
      <c r="F79" s="144"/>
      <c r="G79" s="144"/>
      <c r="H79" s="144"/>
      <c r="I79" s="140"/>
    </row>
    <row r="80" spans="1:9" ht="12.75">
      <c r="A80" s="370"/>
      <c r="B80" s="145" t="s">
        <v>894</v>
      </c>
      <c r="C80" s="147">
        <v>211</v>
      </c>
      <c r="D80" s="144"/>
      <c r="E80" s="144"/>
      <c r="F80" s="144"/>
      <c r="G80" s="144"/>
      <c r="H80" s="144"/>
      <c r="I80" s="140"/>
    </row>
    <row r="81" spans="1:9" ht="12.75">
      <c r="A81" s="370"/>
      <c r="B81" s="145" t="s">
        <v>902</v>
      </c>
      <c r="C81" s="147">
        <v>212</v>
      </c>
      <c r="D81" s="144"/>
      <c r="E81" s="144"/>
      <c r="F81" s="144"/>
      <c r="G81" s="144"/>
      <c r="H81" s="144"/>
      <c r="I81" s="140"/>
    </row>
    <row r="82" spans="1:9" ht="17.25" customHeight="1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2.75" customHeight="1" thickBot="1">
      <c r="A83" s="113"/>
      <c r="B83" s="175"/>
      <c r="C83" s="175"/>
      <c r="D83" s="175"/>
      <c r="E83" s="175"/>
      <c r="F83" s="175"/>
      <c r="G83" s="365" t="s">
        <v>347</v>
      </c>
      <c r="H83" s="365"/>
      <c r="I83" s="365"/>
    </row>
    <row r="84" spans="1:9" ht="13.5" thickBot="1">
      <c r="A84" s="170">
        <v>1</v>
      </c>
      <c r="B84" s="171">
        <v>2</v>
      </c>
      <c r="C84" s="171">
        <v>3</v>
      </c>
      <c r="D84" s="172">
        <v>4</v>
      </c>
      <c r="E84" s="172">
        <v>5</v>
      </c>
      <c r="F84" s="172">
        <v>6</v>
      </c>
      <c r="G84" s="172">
        <v>7</v>
      </c>
      <c r="H84" s="172">
        <v>8</v>
      </c>
      <c r="I84" s="173">
        <v>9</v>
      </c>
    </row>
    <row r="85" spans="1:9" ht="25.5">
      <c r="A85" s="154">
        <v>22</v>
      </c>
      <c r="B85" s="145" t="s">
        <v>292</v>
      </c>
      <c r="C85" s="147">
        <v>220</v>
      </c>
      <c r="D85" s="144"/>
      <c r="E85" s="144"/>
      <c r="F85" s="144"/>
      <c r="G85" s="144"/>
      <c r="H85" s="144"/>
      <c r="I85" s="140"/>
    </row>
    <row r="86" spans="1:9" ht="12.75">
      <c r="A86" s="153"/>
      <c r="B86" s="145" t="s">
        <v>145</v>
      </c>
      <c r="C86" s="146"/>
      <c r="D86" s="144"/>
      <c r="E86" s="144"/>
      <c r="F86" s="144"/>
      <c r="G86" s="144"/>
      <c r="H86" s="144"/>
      <c r="I86" s="140"/>
    </row>
    <row r="87" spans="1:9" ht="12.75">
      <c r="A87" s="153"/>
      <c r="B87" s="145" t="s">
        <v>886</v>
      </c>
      <c r="C87" s="147">
        <v>221</v>
      </c>
      <c r="D87" s="144"/>
      <c r="E87" s="144"/>
      <c r="F87" s="144"/>
      <c r="G87" s="144"/>
      <c r="H87" s="144"/>
      <c r="I87" s="140"/>
    </row>
    <row r="88" spans="1:9" ht="12.75">
      <c r="A88" s="153"/>
      <c r="B88" s="145" t="s">
        <v>149</v>
      </c>
      <c r="C88" s="146"/>
      <c r="D88" s="144"/>
      <c r="E88" s="144"/>
      <c r="F88" s="144"/>
      <c r="G88" s="144"/>
      <c r="H88" s="144"/>
      <c r="I88" s="140"/>
    </row>
    <row r="89" spans="1:9" ht="12.75">
      <c r="A89" s="153"/>
      <c r="B89" s="145" t="s">
        <v>894</v>
      </c>
      <c r="C89" s="147">
        <v>222</v>
      </c>
      <c r="D89" s="144"/>
      <c r="E89" s="144"/>
      <c r="F89" s="144"/>
      <c r="G89" s="144"/>
      <c r="H89" s="144"/>
      <c r="I89" s="140"/>
    </row>
    <row r="90" spans="1:9" ht="12.75">
      <c r="A90" s="153"/>
      <c r="B90" s="145" t="s">
        <v>892</v>
      </c>
      <c r="C90" s="147">
        <v>224</v>
      </c>
      <c r="D90" s="144"/>
      <c r="E90" s="144"/>
      <c r="F90" s="144"/>
      <c r="G90" s="144"/>
      <c r="H90" s="144"/>
      <c r="I90" s="140"/>
    </row>
    <row r="91" spans="1:9" ht="12.75">
      <c r="A91" s="153"/>
      <c r="B91" s="145" t="s">
        <v>149</v>
      </c>
      <c r="C91" s="146"/>
      <c r="D91" s="144"/>
      <c r="E91" s="144"/>
      <c r="F91" s="144"/>
      <c r="G91" s="144"/>
      <c r="H91" s="144"/>
      <c r="I91" s="140"/>
    </row>
    <row r="92" spans="1:9" ht="12.75">
      <c r="A92" s="153"/>
      <c r="B92" s="145" t="s">
        <v>894</v>
      </c>
      <c r="C92" s="147">
        <v>225</v>
      </c>
      <c r="D92" s="144"/>
      <c r="E92" s="144"/>
      <c r="F92" s="144"/>
      <c r="G92" s="144"/>
      <c r="H92" s="144"/>
      <c r="I92" s="140"/>
    </row>
    <row r="93" spans="1:9" ht="12.75">
      <c r="A93" s="153"/>
      <c r="B93" s="146"/>
      <c r="C93" s="146"/>
      <c r="D93" s="144"/>
      <c r="E93" s="144"/>
      <c r="F93" s="144"/>
      <c r="G93" s="144"/>
      <c r="H93" s="144"/>
      <c r="I93" s="140"/>
    </row>
    <row r="94" spans="1:9" ht="12.75">
      <c r="A94" s="154">
        <v>23</v>
      </c>
      <c r="B94" s="145" t="s">
        <v>293</v>
      </c>
      <c r="C94" s="147">
        <v>230</v>
      </c>
      <c r="D94" s="144"/>
      <c r="E94" s="144"/>
      <c r="F94" s="144"/>
      <c r="G94" s="144"/>
      <c r="H94" s="144"/>
      <c r="I94" s="140"/>
    </row>
    <row r="95" spans="1:9" ht="12.75">
      <c r="A95" s="153"/>
      <c r="B95" s="145" t="s">
        <v>145</v>
      </c>
      <c r="C95" s="146"/>
      <c r="D95" s="144"/>
      <c r="E95" s="144"/>
      <c r="F95" s="144"/>
      <c r="G95" s="144"/>
      <c r="H95" s="144"/>
      <c r="I95" s="140"/>
    </row>
    <row r="96" spans="1:9" ht="12.75">
      <c r="A96" s="153"/>
      <c r="B96" s="146"/>
      <c r="C96" s="146"/>
      <c r="D96" s="144"/>
      <c r="E96" s="144"/>
      <c r="F96" s="144"/>
      <c r="G96" s="144"/>
      <c r="H96" s="144"/>
      <c r="I96" s="140"/>
    </row>
    <row r="97" spans="1:9" ht="12.75">
      <c r="A97" s="153"/>
      <c r="B97" s="146"/>
      <c r="C97" s="146"/>
      <c r="D97" s="144"/>
      <c r="E97" s="144"/>
      <c r="F97" s="144"/>
      <c r="G97" s="144"/>
      <c r="H97" s="144"/>
      <c r="I97" s="140"/>
    </row>
    <row r="98" spans="1:9" ht="25.5">
      <c r="A98" s="370">
        <v>24</v>
      </c>
      <c r="B98" s="145" t="s">
        <v>294</v>
      </c>
      <c r="C98" s="147">
        <v>240</v>
      </c>
      <c r="D98" s="144"/>
      <c r="E98" s="144"/>
      <c r="F98" s="144"/>
      <c r="G98" s="144"/>
      <c r="H98" s="144"/>
      <c r="I98" s="140"/>
    </row>
    <row r="99" spans="1:9" ht="12.75">
      <c r="A99" s="370"/>
      <c r="B99" s="145" t="s">
        <v>145</v>
      </c>
      <c r="C99" s="146"/>
      <c r="D99" s="144"/>
      <c r="E99" s="144"/>
      <c r="F99" s="144"/>
      <c r="G99" s="144"/>
      <c r="H99" s="144"/>
      <c r="I99" s="140"/>
    </row>
    <row r="100" spans="1:9" ht="12.75">
      <c r="A100" s="370"/>
      <c r="B100" s="145" t="s">
        <v>886</v>
      </c>
      <c r="C100" s="147">
        <v>241</v>
      </c>
      <c r="D100" s="144"/>
      <c r="E100" s="144"/>
      <c r="F100" s="144"/>
      <c r="G100" s="144"/>
      <c r="H100" s="144"/>
      <c r="I100" s="140"/>
    </row>
    <row r="101" spans="1:9" ht="12.75">
      <c r="A101" s="370"/>
      <c r="B101" s="145" t="s">
        <v>149</v>
      </c>
      <c r="C101" s="146"/>
      <c r="D101" s="144"/>
      <c r="E101" s="144"/>
      <c r="F101" s="144"/>
      <c r="G101" s="144"/>
      <c r="H101" s="144"/>
      <c r="I101" s="140"/>
    </row>
    <row r="102" spans="1:9" ht="12.75">
      <c r="A102" s="370"/>
      <c r="B102" s="145" t="s">
        <v>830</v>
      </c>
      <c r="C102" s="147">
        <v>242</v>
      </c>
      <c r="D102" s="144"/>
      <c r="E102" s="144"/>
      <c r="F102" s="144"/>
      <c r="G102" s="144"/>
      <c r="H102" s="144"/>
      <c r="I102" s="140"/>
    </row>
    <row r="103" spans="1:9" ht="12.75">
      <c r="A103" s="370"/>
      <c r="B103" s="145" t="s">
        <v>894</v>
      </c>
      <c r="C103" s="147">
        <v>243</v>
      </c>
      <c r="D103" s="144"/>
      <c r="E103" s="144"/>
      <c r="F103" s="144"/>
      <c r="G103" s="144"/>
      <c r="H103" s="144"/>
      <c r="I103" s="140"/>
    </row>
    <row r="104" spans="1:9" ht="12.75">
      <c r="A104" s="370"/>
      <c r="B104" s="145" t="s">
        <v>941</v>
      </c>
      <c r="C104" s="147">
        <v>244</v>
      </c>
      <c r="D104" s="144"/>
      <c r="E104" s="144"/>
      <c r="F104" s="144"/>
      <c r="G104" s="144"/>
      <c r="H104" s="144"/>
      <c r="I104" s="140"/>
    </row>
    <row r="105" spans="1:9" ht="12.75">
      <c r="A105" s="370"/>
      <c r="B105" s="145" t="s">
        <v>149</v>
      </c>
      <c r="C105" s="146"/>
      <c r="D105" s="144"/>
      <c r="E105" s="144"/>
      <c r="F105" s="144"/>
      <c r="G105" s="144"/>
      <c r="H105" s="144"/>
      <c r="I105" s="140"/>
    </row>
    <row r="106" spans="1:9" ht="12.75">
      <c r="A106" s="370"/>
      <c r="B106" s="145" t="s">
        <v>894</v>
      </c>
      <c r="C106" s="147">
        <v>245</v>
      </c>
      <c r="D106" s="144"/>
      <c r="E106" s="144"/>
      <c r="F106" s="144"/>
      <c r="G106" s="144"/>
      <c r="H106" s="144"/>
      <c r="I106" s="140"/>
    </row>
    <row r="107" spans="1:9" ht="12.75">
      <c r="A107" s="370"/>
      <c r="B107" s="145" t="s">
        <v>892</v>
      </c>
      <c r="C107" s="147">
        <v>246</v>
      </c>
      <c r="D107" s="144"/>
      <c r="E107" s="144"/>
      <c r="F107" s="144"/>
      <c r="G107" s="144"/>
      <c r="H107" s="144"/>
      <c r="I107" s="140"/>
    </row>
    <row r="108" spans="1:9" ht="12.75">
      <c r="A108" s="370"/>
      <c r="B108" s="145" t="s">
        <v>149</v>
      </c>
      <c r="C108" s="146"/>
      <c r="D108" s="144"/>
      <c r="E108" s="144"/>
      <c r="F108" s="144"/>
      <c r="G108" s="144"/>
      <c r="H108" s="144"/>
      <c r="I108" s="140"/>
    </row>
    <row r="109" spans="1:9" ht="12.75">
      <c r="A109" s="370"/>
      <c r="B109" s="145" t="s">
        <v>894</v>
      </c>
      <c r="C109" s="147">
        <v>247</v>
      </c>
      <c r="D109" s="144"/>
      <c r="E109" s="144"/>
      <c r="F109" s="144"/>
      <c r="G109" s="144"/>
      <c r="H109" s="144"/>
      <c r="I109" s="140"/>
    </row>
    <row r="110" spans="1:9" ht="12.75">
      <c r="A110" s="370"/>
      <c r="B110" s="146"/>
      <c r="C110" s="146"/>
      <c r="D110" s="144"/>
      <c r="E110" s="144"/>
      <c r="F110" s="144"/>
      <c r="G110" s="144"/>
      <c r="H110" s="144"/>
      <c r="I110" s="140"/>
    </row>
    <row r="111" spans="1:9" ht="25.5">
      <c r="A111" s="370">
        <v>25</v>
      </c>
      <c r="B111" s="145" t="s">
        <v>295</v>
      </c>
      <c r="C111" s="147">
        <v>250</v>
      </c>
      <c r="D111" s="144"/>
      <c r="E111" s="144"/>
      <c r="F111" s="144"/>
      <c r="G111" s="144"/>
      <c r="H111" s="144"/>
      <c r="I111" s="140"/>
    </row>
    <row r="112" spans="1:9" ht="12.75">
      <c r="A112" s="370"/>
      <c r="B112" s="145" t="s">
        <v>145</v>
      </c>
      <c r="C112" s="146"/>
      <c r="D112" s="144"/>
      <c r="E112" s="144"/>
      <c r="F112" s="144"/>
      <c r="G112" s="144"/>
      <c r="H112" s="144"/>
      <c r="I112" s="140"/>
    </row>
    <row r="113" spans="1:9" ht="12.75">
      <c r="A113" s="370"/>
      <c r="B113" s="145" t="s">
        <v>886</v>
      </c>
      <c r="C113" s="147">
        <v>251</v>
      </c>
      <c r="D113" s="144"/>
      <c r="E113" s="144"/>
      <c r="F113" s="144"/>
      <c r="G113" s="144"/>
      <c r="H113" s="144"/>
      <c r="I113" s="140"/>
    </row>
    <row r="114" spans="1:9" ht="12.75">
      <c r="A114" s="370"/>
      <c r="B114" s="145" t="s">
        <v>149</v>
      </c>
      <c r="C114" s="146"/>
      <c r="D114" s="144"/>
      <c r="E114" s="144"/>
      <c r="F114" s="144"/>
      <c r="G114" s="144"/>
      <c r="H114" s="144"/>
      <c r="I114" s="140"/>
    </row>
    <row r="115" spans="1:9" ht="12.75">
      <c r="A115" s="370"/>
      <c r="B115" s="145" t="s">
        <v>830</v>
      </c>
      <c r="C115" s="147">
        <v>252</v>
      </c>
      <c r="D115" s="144"/>
      <c r="E115" s="144"/>
      <c r="F115" s="144"/>
      <c r="G115" s="144"/>
      <c r="H115" s="144"/>
      <c r="I115" s="140"/>
    </row>
    <row r="116" spans="1:9" ht="12.75">
      <c r="A116" s="370">
        <v>25</v>
      </c>
      <c r="B116" s="145" t="s">
        <v>894</v>
      </c>
      <c r="C116" s="147">
        <v>253</v>
      </c>
      <c r="D116" s="144"/>
      <c r="E116" s="144"/>
      <c r="F116" s="144"/>
      <c r="G116" s="144"/>
      <c r="H116" s="144"/>
      <c r="I116" s="140"/>
    </row>
    <row r="117" spans="1:9" ht="12.75">
      <c r="A117" s="370"/>
      <c r="B117" s="145" t="s">
        <v>941</v>
      </c>
      <c r="C117" s="147">
        <v>254</v>
      </c>
      <c r="D117" s="144"/>
      <c r="E117" s="144"/>
      <c r="F117" s="144"/>
      <c r="G117" s="144"/>
      <c r="H117" s="144"/>
      <c r="I117" s="140"/>
    </row>
    <row r="118" spans="1:9" ht="12.75">
      <c r="A118" s="370"/>
      <c r="B118" s="145" t="s">
        <v>149</v>
      </c>
      <c r="C118" s="146"/>
      <c r="D118" s="144"/>
      <c r="E118" s="144"/>
      <c r="F118" s="144"/>
      <c r="G118" s="144"/>
      <c r="H118" s="144"/>
      <c r="I118" s="140"/>
    </row>
    <row r="119" spans="1:9" ht="12.75">
      <c r="A119" s="370"/>
      <c r="B119" s="145" t="s">
        <v>894</v>
      </c>
      <c r="C119" s="147">
        <v>255</v>
      </c>
      <c r="D119" s="144"/>
      <c r="E119" s="144"/>
      <c r="F119" s="144"/>
      <c r="G119" s="144"/>
      <c r="H119" s="144"/>
      <c r="I119" s="140"/>
    </row>
    <row r="120" spans="1:9" ht="12.75">
      <c r="A120" s="370"/>
      <c r="B120" s="145" t="s">
        <v>892</v>
      </c>
      <c r="C120" s="147">
        <v>256</v>
      </c>
      <c r="D120" s="144"/>
      <c r="E120" s="144"/>
      <c r="F120" s="144"/>
      <c r="G120" s="144"/>
      <c r="H120" s="144"/>
      <c r="I120" s="140"/>
    </row>
    <row r="121" spans="1:9" ht="12.75">
      <c r="A121" s="370"/>
      <c r="B121" s="145" t="s">
        <v>149</v>
      </c>
      <c r="C121" s="146"/>
      <c r="D121" s="144"/>
      <c r="E121" s="144"/>
      <c r="F121" s="144"/>
      <c r="G121" s="144"/>
      <c r="H121" s="144"/>
      <c r="I121" s="140"/>
    </row>
    <row r="122" spans="1:9" ht="12.75">
      <c r="A122" s="370"/>
      <c r="B122" s="145" t="s">
        <v>894</v>
      </c>
      <c r="C122" s="147">
        <v>257</v>
      </c>
      <c r="D122" s="144"/>
      <c r="E122" s="144"/>
      <c r="F122" s="144"/>
      <c r="G122" s="144"/>
      <c r="H122" s="144"/>
      <c r="I122" s="140"/>
    </row>
    <row r="123" spans="1:9" ht="12.75">
      <c r="A123" s="370"/>
      <c r="B123" s="146"/>
      <c r="C123" s="146"/>
      <c r="D123" s="144"/>
      <c r="E123" s="144"/>
      <c r="F123" s="144"/>
      <c r="G123" s="144"/>
      <c r="H123" s="144"/>
      <c r="I123" s="140"/>
    </row>
    <row r="124" spans="1:9" ht="25.5">
      <c r="A124" s="370">
        <v>26</v>
      </c>
      <c r="B124" s="145" t="s">
        <v>296</v>
      </c>
      <c r="C124" s="147">
        <v>260</v>
      </c>
      <c r="D124" s="144"/>
      <c r="E124" s="144"/>
      <c r="F124" s="144"/>
      <c r="G124" s="144"/>
      <c r="H124" s="144"/>
      <c r="I124" s="140"/>
    </row>
    <row r="125" spans="1:9" ht="12.75">
      <c r="A125" s="370"/>
      <c r="B125" s="145" t="s">
        <v>145</v>
      </c>
      <c r="C125" s="146"/>
      <c r="D125" s="144"/>
      <c r="E125" s="144"/>
      <c r="F125" s="144"/>
      <c r="G125" s="144"/>
      <c r="H125" s="144"/>
      <c r="I125" s="140"/>
    </row>
    <row r="126" spans="1:9" ht="12.75">
      <c r="A126" s="370"/>
      <c r="B126" s="145" t="s">
        <v>886</v>
      </c>
      <c r="C126" s="147">
        <v>261</v>
      </c>
      <c r="D126" s="144"/>
      <c r="E126" s="144"/>
      <c r="F126" s="144"/>
      <c r="G126" s="144"/>
      <c r="H126" s="144"/>
      <c r="I126" s="140"/>
    </row>
    <row r="127" spans="1:9" ht="12.75">
      <c r="A127" s="370"/>
      <c r="B127" s="145" t="s">
        <v>149</v>
      </c>
      <c r="C127" s="146"/>
      <c r="D127" s="144"/>
      <c r="E127" s="144"/>
      <c r="F127" s="144"/>
      <c r="G127" s="144"/>
      <c r="H127" s="144"/>
      <c r="I127" s="140"/>
    </row>
    <row r="128" spans="1:9" ht="12.75">
      <c r="A128" s="370"/>
      <c r="B128" s="145" t="s">
        <v>830</v>
      </c>
      <c r="C128" s="147">
        <v>262</v>
      </c>
      <c r="D128" s="144"/>
      <c r="E128" s="144"/>
      <c r="F128" s="144"/>
      <c r="G128" s="144"/>
      <c r="H128" s="144"/>
      <c r="I128" s="140"/>
    </row>
    <row r="129" spans="1:9" ht="12.75">
      <c r="A129" s="370"/>
      <c r="B129" s="145" t="s">
        <v>894</v>
      </c>
      <c r="C129" s="147">
        <v>263</v>
      </c>
      <c r="D129" s="144"/>
      <c r="E129" s="144"/>
      <c r="F129" s="144"/>
      <c r="G129" s="144"/>
      <c r="H129" s="144"/>
      <c r="I129" s="140"/>
    </row>
    <row r="130" spans="1:9" ht="12.75">
      <c r="A130" s="370"/>
      <c r="B130" s="145" t="s">
        <v>941</v>
      </c>
      <c r="C130" s="147">
        <v>264</v>
      </c>
      <c r="D130" s="144"/>
      <c r="E130" s="144"/>
      <c r="F130" s="144"/>
      <c r="G130" s="144"/>
      <c r="H130" s="144"/>
      <c r="I130" s="140"/>
    </row>
    <row r="131" spans="1:9" ht="12.75">
      <c r="A131" s="370"/>
      <c r="B131" s="145" t="s">
        <v>149</v>
      </c>
      <c r="C131" s="146"/>
      <c r="D131" s="144"/>
      <c r="E131" s="144"/>
      <c r="F131" s="144"/>
      <c r="G131" s="144"/>
      <c r="H131" s="144"/>
      <c r="I131" s="140"/>
    </row>
    <row r="132" spans="1:9" ht="12.75">
      <c r="A132" s="370"/>
      <c r="B132" s="145" t="s">
        <v>894</v>
      </c>
      <c r="C132" s="147">
        <v>265</v>
      </c>
      <c r="D132" s="144"/>
      <c r="E132" s="144"/>
      <c r="F132" s="144"/>
      <c r="G132" s="144"/>
      <c r="H132" s="144"/>
      <c r="I132" s="140"/>
    </row>
    <row r="133" spans="1:9" ht="12.75">
      <c r="A133" s="370"/>
      <c r="B133" s="145" t="s">
        <v>892</v>
      </c>
      <c r="C133" s="147">
        <v>266</v>
      </c>
      <c r="D133" s="144"/>
      <c r="E133" s="144"/>
      <c r="F133" s="144"/>
      <c r="G133" s="144"/>
      <c r="H133" s="144"/>
      <c r="I133" s="140"/>
    </row>
    <row r="134" spans="1:9" ht="12.75">
      <c r="A134" s="370"/>
      <c r="B134" s="145" t="s">
        <v>149</v>
      </c>
      <c r="C134" s="146"/>
      <c r="D134" s="144"/>
      <c r="E134" s="144"/>
      <c r="F134" s="144"/>
      <c r="G134" s="144"/>
      <c r="H134" s="144"/>
      <c r="I134" s="140"/>
    </row>
    <row r="135" spans="1:9" ht="12.75">
      <c r="A135" s="370"/>
      <c r="B135" s="145" t="s">
        <v>894</v>
      </c>
      <c r="C135" s="147">
        <v>267</v>
      </c>
      <c r="D135" s="144"/>
      <c r="E135" s="144"/>
      <c r="F135" s="144"/>
      <c r="G135" s="144"/>
      <c r="H135" s="144"/>
      <c r="I135" s="140"/>
    </row>
    <row r="136" spans="1:9" ht="13.5" thickBot="1">
      <c r="A136" s="371"/>
      <c r="B136" s="155"/>
      <c r="C136" s="155"/>
      <c r="D136" s="156"/>
      <c r="E136" s="156"/>
      <c r="F136" s="156"/>
      <c r="G136" s="156"/>
      <c r="H136" s="156"/>
      <c r="I136" s="157"/>
    </row>
    <row r="139" spans="1:9" ht="12.75">
      <c r="A139" s="133" t="s">
        <v>348</v>
      </c>
      <c r="B139" s="133"/>
      <c r="C139" s="133"/>
      <c r="D139" s="133"/>
      <c r="E139" s="133"/>
      <c r="F139" s="133"/>
      <c r="G139" s="133"/>
      <c r="H139" s="133"/>
      <c r="I139" s="133"/>
    </row>
    <row r="140" spans="1:9" ht="12.75">
      <c r="A140" s="133" t="s">
        <v>307</v>
      </c>
      <c r="B140" s="133"/>
      <c r="C140" s="133"/>
      <c r="D140" s="133"/>
      <c r="E140" s="133"/>
      <c r="F140" s="133"/>
      <c r="G140" s="133"/>
      <c r="H140" s="133"/>
      <c r="I140" s="133"/>
    </row>
    <row r="141" spans="1:9" ht="12.75">
      <c r="A141" s="133"/>
      <c r="B141" s="133"/>
      <c r="C141" s="133"/>
      <c r="D141" s="133"/>
      <c r="E141" s="133"/>
      <c r="F141" s="133"/>
      <c r="G141" s="133"/>
      <c r="H141" s="133"/>
      <c r="I141" s="133"/>
    </row>
    <row r="142" spans="1:9" ht="12.75">
      <c r="A142" s="133" t="s">
        <v>349</v>
      </c>
      <c r="B142" s="133"/>
      <c r="C142" s="133"/>
      <c r="D142" s="133"/>
      <c r="E142" s="133"/>
      <c r="F142" s="133"/>
      <c r="G142" s="133"/>
      <c r="H142" s="133"/>
      <c r="I142" s="133"/>
    </row>
    <row r="143" spans="1:9" ht="12.75">
      <c r="A143" s="133" t="s">
        <v>308</v>
      </c>
      <c r="B143" s="133"/>
      <c r="C143" s="133"/>
      <c r="D143" s="133"/>
      <c r="E143" s="133"/>
      <c r="F143" s="133"/>
      <c r="G143" s="133"/>
      <c r="H143" s="133"/>
      <c r="I143" s="133"/>
    </row>
    <row r="144" spans="1:9" ht="12.75">
      <c r="A144" s="133"/>
      <c r="B144" s="133"/>
      <c r="C144" s="133"/>
      <c r="D144" s="133"/>
      <c r="E144" s="133"/>
      <c r="F144" s="133"/>
      <c r="G144" s="133"/>
      <c r="H144" s="133"/>
      <c r="I144" s="133"/>
    </row>
    <row r="145" spans="1:9" ht="12.75">
      <c r="A145" s="133" t="s">
        <v>309</v>
      </c>
      <c r="B145" s="133"/>
      <c r="C145" s="133"/>
      <c r="D145" s="133"/>
      <c r="E145" s="133"/>
      <c r="F145" s="133"/>
      <c r="G145" s="133"/>
      <c r="H145" s="133"/>
      <c r="I145" s="133"/>
    </row>
    <row r="146" spans="1:9" ht="12.75">
      <c r="A146" s="133" t="s">
        <v>310</v>
      </c>
      <c r="B146" s="133"/>
      <c r="C146" s="133"/>
      <c r="D146" s="133"/>
      <c r="E146" s="133"/>
      <c r="F146" s="133"/>
      <c r="G146" s="133"/>
      <c r="H146" s="133"/>
      <c r="I146" s="133"/>
    </row>
    <row r="147" spans="1:9" ht="12.75">
      <c r="A147" s="133"/>
      <c r="B147" s="133"/>
      <c r="C147" s="133"/>
      <c r="D147" s="133"/>
      <c r="E147" s="133"/>
      <c r="F147" s="133"/>
      <c r="G147" s="133"/>
      <c r="H147" s="133"/>
      <c r="I147" s="133"/>
    </row>
    <row r="148" spans="1:9" ht="12.75">
      <c r="A148" s="133" t="s">
        <v>311</v>
      </c>
      <c r="B148" s="133"/>
      <c r="C148" s="133"/>
      <c r="D148" s="133"/>
      <c r="E148" s="133"/>
      <c r="F148" s="133"/>
      <c r="G148" s="133"/>
      <c r="H148" s="133"/>
      <c r="I148" s="133"/>
    </row>
    <row r="149" spans="1:9" ht="12.75">
      <c r="A149" s="133" t="s">
        <v>312</v>
      </c>
      <c r="B149" s="133"/>
      <c r="C149" s="133"/>
      <c r="D149" s="133"/>
      <c r="E149" s="133"/>
      <c r="F149" s="133"/>
      <c r="G149" s="133"/>
      <c r="H149" s="133"/>
      <c r="I149" s="133"/>
    </row>
    <row r="150" spans="1:9" ht="12.75">
      <c r="A150" s="133"/>
      <c r="B150" s="133"/>
      <c r="C150" s="133"/>
      <c r="D150" s="133"/>
      <c r="E150" s="133"/>
      <c r="F150" s="133"/>
      <c r="G150" s="133"/>
      <c r="H150" s="133"/>
      <c r="I150" s="133"/>
    </row>
    <row r="151" spans="1:9" s="135" customFormat="1" ht="12.75">
      <c r="A151" s="176" t="s">
        <v>350</v>
      </c>
      <c r="B151" s="176"/>
      <c r="C151" s="176"/>
      <c r="D151" s="176"/>
      <c r="E151" s="176"/>
      <c r="F151" s="176"/>
      <c r="G151" s="176"/>
      <c r="H151" s="176"/>
      <c r="I151" s="176"/>
    </row>
    <row r="152" spans="1:9" ht="12.75">
      <c r="A152" s="133"/>
      <c r="B152" s="133"/>
      <c r="C152" s="133"/>
      <c r="D152" s="133"/>
      <c r="E152" s="133"/>
      <c r="F152" s="133"/>
      <c r="G152" s="133"/>
      <c r="H152" s="133"/>
      <c r="I152" s="133"/>
    </row>
    <row r="153" spans="1:9" ht="12.75">
      <c r="A153" s="133"/>
      <c r="B153" s="133"/>
      <c r="C153" s="133"/>
      <c r="D153" s="133"/>
      <c r="E153" s="133"/>
      <c r="F153" s="133"/>
      <c r="G153" s="133"/>
      <c r="H153" s="133"/>
      <c r="I153" s="133"/>
    </row>
  </sheetData>
  <sheetProtection/>
  <mergeCells count="17">
    <mergeCell ref="A124:A136"/>
    <mergeCell ref="A5:A6"/>
    <mergeCell ref="B5:B6"/>
    <mergeCell ref="C5:C6"/>
    <mergeCell ref="A116:A123"/>
    <mergeCell ref="A111:A115"/>
    <mergeCell ref="A78:A81"/>
    <mergeCell ref="A98:A110"/>
    <mergeCell ref="G35:I35"/>
    <mergeCell ref="G1:I1"/>
    <mergeCell ref="G61:I61"/>
    <mergeCell ref="G83:I83"/>
    <mergeCell ref="B2:G2"/>
    <mergeCell ref="H2:I2"/>
    <mergeCell ref="A3:I3"/>
    <mergeCell ref="D5:F5"/>
    <mergeCell ref="G5:I5"/>
  </mergeCells>
  <hyperlinks>
    <hyperlink ref="A8" r:id="rId1" display="garantf1://12081735.1001/"/>
    <hyperlink ref="A17" r:id="rId2" display="garantf1://12081735.1002/"/>
    <hyperlink ref="A21" r:id="rId3" display="garantf1://12081735.1003/"/>
    <hyperlink ref="A25" r:id="rId4" display="garantf1://12081735.1004/"/>
    <hyperlink ref="A29" r:id="rId5" display="garantf1://12081735.1005/"/>
    <hyperlink ref="A37" r:id="rId6" display="garantf1://12081735.1005/"/>
    <hyperlink ref="A41" r:id="rId7" display="garantf1://12081735.1006/"/>
    <hyperlink ref="A42" r:id="rId8" display="garantf1://12081735.1007/"/>
    <hyperlink ref="A46" r:id="rId9" display="garantf1://12081735.1008/"/>
    <hyperlink ref="A47" r:id="rId10" display="garantf1://12081735.1009/"/>
    <hyperlink ref="A48" r:id="rId11" display="garantf1://12081735.1010/"/>
    <hyperlink ref="A55" r:id="rId12" display="garantf1://12081735.1012/"/>
    <hyperlink ref="A59" r:id="rId13" display="garantf1://12081735.1013/"/>
    <hyperlink ref="A63" r:id="rId14" display="garantf1://12081735.1015/"/>
    <hyperlink ref="A64" r:id="rId15" display="garantf1://12081735.1016/"/>
    <hyperlink ref="A65" r:id="rId16" display="garantf1://12081735.1017/"/>
    <hyperlink ref="A70" r:id="rId17" display="garantf1://12081735.1018/"/>
    <hyperlink ref="A74" r:id="rId18" display="garantf1://12081735.1020/"/>
    <hyperlink ref="A78" r:id="rId19" display="garantf1://12081735.1021/"/>
    <hyperlink ref="A85" r:id="rId20" display="garantf1://12081735.1022/"/>
    <hyperlink ref="A94" r:id="rId21" display="garantf1://12081735.1023/"/>
    <hyperlink ref="A98" r:id="rId22" display="garantf1://12081735.1024/"/>
    <hyperlink ref="A111" r:id="rId23" display="garantf1://12081735.1025/"/>
    <hyperlink ref="A116" r:id="rId24" display="garantf1://12081735.1025/"/>
    <hyperlink ref="A124" r:id="rId25" display="garantf1://12081735.1026/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BL31"/>
  <sheetViews>
    <sheetView view="pageBreakPreview" zoomScale="142" zoomScaleSheetLayoutView="142" zoomScalePageLayoutView="0" workbookViewId="0" topLeftCell="A1">
      <selection activeCell="A19" sqref="A19:U19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401</v>
      </c>
      <c r="BC1" s="1076" t="s">
        <v>957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5" customHeight="1">
      <c r="A3" s="1081" t="s">
        <v>1057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5" spans="1:64" ht="12.75">
      <c r="A5" s="1188" t="s">
        <v>948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 t="s">
        <v>396</v>
      </c>
      <c r="W5" s="1130"/>
      <c r="X5" s="1130"/>
      <c r="Y5" s="1130"/>
      <c r="Z5" s="1130"/>
      <c r="AA5" s="1130"/>
      <c r="AB5" s="1130"/>
      <c r="AC5" s="1130"/>
      <c r="AD5" s="1130"/>
      <c r="AE5" s="1130"/>
      <c r="AF5" s="1130"/>
      <c r="AG5" s="1130"/>
      <c r="AH5" s="1130"/>
      <c r="AI5" s="1130"/>
      <c r="AJ5" s="1130"/>
      <c r="AK5" s="1130" t="s">
        <v>459</v>
      </c>
      <c r="AL5" s="1130"/>
      <c r="AM5" s="1130"/>
      <c r="AN5" s="1130"/>
      <c r="AO5" s="1130"/>
      <c r="AP5" s="1130"/>
      <c r="AQ5" s="1130"/>
      <c r="AR5" s="1130"/>
      <c r="AS5" s="1130"/>
      <c r="AT5" s="1130"/>
      <c r="AU5" s="1130"/>
      <c r="AV5" s="1130"/>
      <c r="AW5" s="1130"/>
      <c r="AX5" s="1130"/>
      <c r="AY5" s="1130" t="s">
        <v>386</v>
      </c>
      <c r="AZ5" s="1130"/>
      <c r="BA5" s="1130"/>
      <c r="BB5" s="1130"/>
      <c r="BC5" s="1130"/>
      <c r="BD5" s="1130"/>
      <c r="BE5" s="1130"/>
      <c r="BF5" s="1130"/>
      <c r="BG5" s="1130"/>
      <c r="BH5" s="1130"/>
      <c r="BI5" s="1130"/>
      <c r="BJ5" s="1130"/>
      <c r="BK5" s="1130"/>
      <c r="BL5" s="1134"/>
    </row>
    <row r="6" spans="1:64" ht="12.75">
      <c r="A6" s="1146" t="s">
        <v>708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  <c r="AJ6" s="1147"/>
      <c r="AK6" s="1147" t="s">
        <v>460</v>
      </c>
      <c r="AL6" s="1147"/>
      <c r="AM6" s="1147"/>
      <c r="AN6" s="1147"/>
      <c r="AO6" s="1147"/>
      <c r="AP6" s="1147"/>
      <c r="AQ6" s="1147"/>
      <c r="AR6" s="1147"/>
      <c r="AS6" s="1147"/>
      <c r="AT6" s="1147"/>
      <c r="AU6" s="1147"/>
      <c r="AV6" s="1147"/>
      <c r="AW6" s="1147"/>
      <c r="AX6" s="1147"/>
      <c r="AY6" s="1147" t="s">
        <v>431</v>
      </c>
      <c r="AZ6" s="1147"/>
      <c r="BA6" s="1147"/>
      <c r="BB6" s="1147"/>
      <c r="BC6" s="1147"/>
      <c r="BD6" s="1147"/>
      <c r="BE6" s="1147"/>
      <c r="BF6" s="1147"/>
      <c r="BG6" s="1147"/>
      <c r="BH6" s="1147"/>
      <c r="BI6" s="1147"/>
      <c r="BJ6" s="1147"/>
      <c r="BK6" s="1147"/>
      <c r="BL6" s="1148"/>
    </row>
    <row r="7" spans="1:64" ht="13.5" thickBot="1">
      <c r="A7" s="1232">
        <v>1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38"/>
      <c r="U7" s="1238"/>
      <c r="V7" s="1130">
        <v>2</v>
      </c>
      <c r="W7" s="1130"/>
      <c r="X7" s="1130"/>
      <c r="Y7" s="1130"/>
      <c r="Z7" s="1130"/>
      <c r="AA7" s="1130"/>
      <c r="AB7" s="1130"/>
      <c r="AC7" s="1130"/>
      <c r="AD7" s="1130"/>
      <c r="AE7" s="1130"/>
      <c r="AF7" s="1130"/>
      <c r="AG7" s="1130"/>
      <c r="AH7" s="1130"/>
      <c r="AI7" s="1130"/>
      <c r="AJ7" s="1130"/>
      <c r="AK7" s="1129">
        <v>3</v>
      </c>
      <c r="AL7" s="1129"/>
      <c r="AM7" s="1129"/>
      <c r="AN7" s="1129"/>
      <c r="AO7" s="1129"/>
      <c r="AP7" s="1129"/>
      <c r="AQ7" s="1129"/>
      <c r="AR7" s="1129"/>
      <c r="AS7" s="1129"/>
      <c r="AT7" s="1129"/>
      <c r="AU7" s="1129"/>
      <c r="AV7" s="1129"/>
      <c r="AW7" s="1129"/>
      <c r="AX7" s="1129"/>
      <c r="AY7" s="1129">
        <v>4</v>
      </c>
      <c r="AZ7" s="1129"/>
      <c r="BA7" s="1129"/>
      <c r="BB7" s="1129"/>
      <c r="BC7" s="1129"/>
      <c r="BD7" s="1129"/>
      <c r="BE7" s="1129"/>
      <c r="BF7" s="1129"/>
      <c r="BG7" s="1129"/>
      <c r="BH7" s="1129"/>
      <c r="BI7" s="1129"/>
      <c r="BJ7" s="1129"/>
      <c r="BK7" s="1129"/>
      <c r="BL7" s="1237"/>
    </row>
    <row r="8" spans="1:64" ht="15" customHeigh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  <c r="AJ8" s="1131"/>
      <c r="AK8" s="1255"/>
      <c r="AL8" s="1256"/>
      <c r="AM8" s="1256"/>
      <c r="AN8" s="1256"/>
      <c r="AO8" s="1256"/>
      <c r="AP8" s="1256"/>
      <c r="AQ8" s="1256"/>
      <c r="AR8" s="1256"/>
      <c r="AS8" s="1256"/>
      <c r="AT8" s="1256"/>
      <c r="AU8" s="1256"/>
      <c r="AV8" s="1256"/>
      <c r="AW8" s="1256"/>
      <c r="AX8" s="1256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1044"/>
    </row>
    <row r="9" spans="1:64" ht="15" customHeight="1">
      <c r="A9" s="460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1102"/>
      <c r="W9" s="1102"/>
      <c r="X9" s="1102"/>
      <c r="Y9" s="1102"/>
      <c r="Z9" s="1102"/>
      <c r="AA9" s="1102"/>
      <c r="AB9" s="1102"/>
      <c r="AC9" s="1102"/>
      <c r="AD9" s="1102"/>
      <c r="AE9" s="1102"/>
      <c r="AF9" s="1102"/>
      <c r="AG9" s="1102"/>
      <c r="AH9" s="1102"/>
      <c r="AI9" s="1102"/>
      <c r="AJ9" s="1103"/>
      <c r="AK9" s="1255"/>
      <c r="AL9" s="1256"/>
      <c r="AM9" s="1256"/>
      <c r="AN9" s="1256"/>
      <c r="AO9" s="1256"/>
      <c r="AP9" s="1256"/>
      <c r="AQ9" s="1256"/>
      <c r="AR9" s="1256"/>
      <c r="AS9" s="1256"/>
      <c r="AT9" s="1256"/>
      <c r="AU9" s="1256"/>
      <c r="AV9" s="1256"/>
      <c r="AW9" s="1256"/>
      <c r="AX9" s="1256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1044"/>
    </row>
    <row r="10" spans="1:64" ht="15" customHeight="1">
      <c r="A10" s="460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3"/>
      <c r="AK10" s="1255"/>
      <c r="AL10" s="1256"/>
      <c r="AM10" s="1256"/>
      <c r="AN10" s="1256"/>
      <c r="AO10" s="1256"/>
      <c r="AP10" s="1256"/>
      <c r="AQ10" s="1256"/>
      <c r="AR10" s="1256"/>
      <c r="AS10" s="1256"/>
      <c r="AT10" s="1256"/>
      <c r="AU10" s="1256"/>
      <c r="AV10" s="1256"/>
      <c r="AW10" s="1256"/>
      <c r="AX10" s="1256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1044"/>
    </row>
    <row r="11" spans="1:64" ht="15" customHeight="1">
      <c r="A11" s="460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2"/>
      <c r="AF11" s="1102"/>
      <c r="AG11" s="1102"/>
      <c r="AH11" s="1102"/>
      <c r="AI11" s="1102"/>
      <c r="AJ11" s="1103"/>
      <c r="AK11" s="1255"/>
      <c r="AL11" s="1256"/>
      <c r="AM11" s="1256"/>
      <c r="AN11" s="1256"/>
      <c r="AO11" s="1256"/>
      <c r="AP11" s="1256"/>
      <c r="AQ11" s="1256"/>
      <c r="AR11" s="1256"/>
      <c r="AS11" s="1256"/>
      <c r="AT11" s="1256"/>
      <c r="AU11" s="1256"/>
      <c r="AV11" s="1256"/>
      <c r="AW11" s="1256"/>
      <c r="AX11" s="1256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044"/>
    </row>
    <row r="12" spans="1:64" ht="15" customHeight="1">
      <c r="A12" s="460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2"/>
      <c r="AF12" s="1102"/>
      <c r="AG12" s="1102"/>
      <c r="AH12" s="1102"/>
      <c r="AI12" s="1102"/>
      <c r="AJ12" s="1103"/>
      <c r="AK12" s="1255"/>
      <c r="AL12" s="1256"/>
      <c r="AM12" s="1256"/>
      <c r="AN12" s="1256"/>
      <c r="AO12" s="1256"/>
      <c r="AP12" s="1256"/>
      <c r="AQ12" s="1256"/>
      <c r="AR12" s="1256"/>
      <c r="AS12" s="1256"/>
      <c r="AT12" s="1256"/>
      <c r="AU12" s="1256"/>
      <c r="AV12" s="1256"/>
      <c r="AW12" s="1256"/>
      <c r="AX12" s="1256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1044"/>
    </row>
    <row r="13" spans="1:64" ht="15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1102"/>
      <c r="W13" s="1102"/>
      <c r="X13" s="1102"/>
      <c r="Y13" s="1102"/>
      <c r="Z13" s="1102"/>
      <c r="AA13" s="1102"/>
      <c r="AB13" s="1102"/>
      <c r="AC13" s="1102"/>
      <c r="AD13" s="1102"/>
      <c r="AE13" s="1102"/>
      <c r="AF13" s="1102"/>
      <c r="AG13" s="1102"/>
      <c r="AH13" s="1102"/>
      <c r="AI13" s="1102"/>
      <c r="AJ13" s="1103"/>
      <c r="AK13" s="1255"/>
      <c r="AL13" s="1256"/>
      <c r="AM13" s="1256"/>
      <c r="AN13" s="1256"/>
      <c r="AO13" s="1256"/>
      <c r="AP13" s="1256"/>
      <c r="AQ13" s="1256"/>
      <c r="AR13" s="1256"/>
      <c r="AS13" s="1256"/>
      <c r="AT13" s="1256"/>
      <c r="AU13" s="1256"/>
      <c r="AV13" s="1256"/>
      <c r="AW13" s="1256"/>
      <c r="AX13" s="1256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1044"/>
    </row>
    <row r="14" spans="1:64" ht="1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1103"/>
      <c r="AK14" s="1255"/>
      <c r="AL14" s="1256"/>
      <c r="AM14" s="1256"/>
      <c r="AN14" s="1256"/>
      <c r="AO14" s="1256"/>
      <c r="AP14" s="1256"/>
      <c r="AQ14" s="1256"/>
      <c r="AR14" s="1256"/>
      <c r="AS14" s="1256"/>
      <c r="AT14" s="1256"/>
      <c r="AU14" s="1256"/>
      <c r="AV14" s="1256"/>
      <c r="AW14" s="1256"/>
      <c r="AX14" s="1256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1044"/>
    </row>
    <row r="15" spans="1:64" ht="1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1102"/>
      <c r="W15" s="1102"/>
      <c r="X15" s="1102"/>
      <c r="Y15" s="1102"/>
      <c r="Z15" s="1102"/>
      <c r="AA15" s="1102"/>
      <c r="AB15" s="1102"/>
      <c r="AC15" s="1102"/>
      <c r="AD15" s="1102"/>
      <c r="AE15" s="1102"/>
      <c r="AF15" s="1102"/>
      <c r="AG15" s="1102"/>
      <c r="AH15" s="1102"/>
      <c r="AI15" s="1102"/>
      <c r="AJ15" s="1103"/>
      <c r="AK15" s="1255"/>
      <c r="AL15" s="1256"/>
      <c r="AM15" s="1256"/>
      <c r="AN15" s="1256"/>
      <c r="AO15" s="1256"/>
      <c r="AP15" s="1256"/>
      <c r="AQ15" s="1256"/>
      <c r="AR15" s="1256"/>
      <c r="AS15" s="1256"/>
      <c r="AT15" s="1256"/>
      <c r="AU15" s="1256"/>
      <c r="AV15" s="1256"/>
      <c r="AW15" s="1256"/>
      <c r="AX15" s="1256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1044"/>
    </row>
    <row r="16" spans="1:64" ht="1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1102"/>
      <c r="W16" s="1102"/>
      <c r="X16" s="1102"/>
      <c r="Y16" s="1102"/>
      <c r="Z16" s="1102"/>
      <c r="AA16" s="1102"/>
      <c r="AB16" s="1102"/>
      <c r="AC16" s="1102"/>
      <c r="AD16" s="1102"/>
      <c r="AE16" s="1102"/>
      <c r="AF16" s="1102"/>
      <c r="AG16" s="1102"/>
      <c r="AH16" s="1102"/>
      <c r="AI16" s="1102"/>
      <c r="AJ16" s="1103"/>
      <c r="AK16" s="1255"/>
      <c r="AL16" s="1256"/>
      <c r="AM16" s="1256"/>
      <c r="AN16" s="1256"/>
      <c r="AO16" s="1256"/>
      <c r="AP16" s="1256"/>
      <c r="AQ16" s="1256"/>
      <c r="AR16" s="1256"/>
      <c r="AS16" s="1256"/>
      <c r="AT16" s="1256"/>
      <c r="AU16" s="1256"/>
      <c r="AV16" s="1256"/>
      <c r="AW16" s="1256"/>
      <c r="AX16" s="1256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1044"/>
    </row>
    <row r="17" spans="1:64" ht="15" customHeight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2"/>
      <c r="AF17" s="1102"/>
      <c r="AG17" s="1102"/>
      <c r="AH17" s="1102"/>
      <c r="AI17" s="1102"/>
      <c r="AJ17" s="1103"/>
      <c r="AK17" s="1255"/>
      <c r="AL17" s="1256"/>
      <c r="AM17" s="1256"/>
      <c r="AN17" s="1256"/>
      <c r="AO17" s="1256"/>
      <c r="AP17" s="1256"/>
      <c r="AQ17" s="1256"/>
      <c r="AR17" s="1256"/>
      <c r="AS17" s="1256"/>
      <c r="AT17" s="1256"/>
      <c r="AU17" s="1256"/>
      <c r="AV17" s="1256"/>
      <c r="AW17" s="1256"/>
      <c r="AX17" s="1256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1044"/>
    </row>
    <row r="18" spans="1:64" ht="15" customHeigh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2"/>
      <c r="AG18" s="1102"/>
      <c r="AH18" s="1102"/>
      <c r="AI18" s="1102"/>
      <c r="AJ18" s="1103"/>
      <c r="AK18" s="1255"/>
      <c r="AL18" s="1256"/>
      <c r="AM18" s="1256"/>
      <c r="AN18" s="1256"/>
      <c r="AO18" s="1256"/>
      <c r="AP18" s="1256"/>
      <c r="AQ18" s="1256"/>
      <c r="AR18" s="1256"/>
      <c r="AS18" s="1256"/>
      <c r="AT18" s="1256"/>
      <c r="AU18" s="1256"/>
      <c r="AV18" s="1256"/>
      <c r="AW18" s="1256"/>
      <c r="AX18" s="1256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1044"/>
    </row>
    <row r="19" spans="1:64" ht="15" customHeight="1">
      <c r="A19" s="460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2"/>
      <c r="AG19" s="1102"/>
      <c r="AH19" s="1102"/>
      <c r="AI19" s="1102"/>
      <c r="AJ19" s="1103"/>
      <c r="AK19" s="1255"/>
      <c r="AL19" s="1256"/>
      <c r="AM19" s="1256"/>
      <c r="AN19" s="1256"/>
      <c r="AO19" s="1256"/>
      <c r="AP19" s="1256"/>
      <c r="AQ19" s="1256"/>
      <c r="AR19" s="1256"/>
      <c r="AS19" s="1256"/>
      <c r="AT19" s="1256"/>
      <c r="AU19" s="1256"/>
      <c r="AV19" s="1256"/>
      <c r="AW19" s="1256"/>
      <c r="AX19" s="1256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1044"/>
    </row>
    <row r="20" spans="1:64" ht="15" customHeight="1">
      <c r="A20" s="460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1102"/>
      <c r="W20" s="1102"/>
      <c r="X20" s="1102"/>
      <c r="Y20" s="1102"/>
      <c r="Z20" s="1102"/>
      <c r="AA20" s="1102"/>
      <c r="AB20" s="1102"/>
      <c r="AC20" s="1102"/>
      <c r="AD20" s="1102"/>
      <c r="AE20" s="1102"/>
      <c r="AF20" s="1102"/>
      <c r="AG20" s="1102"/>
      <c r="AH20" s="1102"/>
      <c r="AI20" s="1102"/>
      <c r="AJ20" s="1103"/>
      <c r="AK20" s="1255"/>
      <c r="AL20" s="1256"/>
      <c r="AM20" s="1256"/>
      <c r="AN20" s="1256"/>
      <c r="AO20" s="1256"/>
      <c r="AP20" s="1256"/>
      <c r="AQ20" s="1256"/>
      <c r="AR20" s="1256"/>
      <c r="AS20" s="1256"/>
      <c r="AT20" s="1256"/>
      <c r="AU20" s="1256"/>
      <c r="AV20" s="1256"/>
      <c r="AW20" s="1256"/>
      <c r="AX20" s="1256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1044"/>
    </row>
    <row r="21" spans="1:64" ht="1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2"/>
      <c r="AF21" s="1102"/>
      <c r="AG21" s="1102"/>
      <c r="AH21" s="1102"/>
      <c r="AI21" s="1102"/>
      <c r="AJ21" s="1103"/>
      <c r="AK21" s="1255"/>
      <c r="AL21" s="1256"/>
      <c r="AM21" s="1256"/>
      <c r="AN21" s="1256"/>
      <c r="AO21" s="1256"/>
      <c r="AP21" s="1256"/>
      <c r="AQ21" s="1256"/>
      <c r="AR21" s="1256"/>
      <c r="AS21" s="1256"/>
      <c r="AT21" s="1256"/>
      <c r="AU21" s="1256"/>
      <c r="AV21" s="1256"/>
      <c r="AW21" s="1256"/>
      <c r="AX21" s="1256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1044"/>
    </row>
    <row r="22" spans="1:64" ht="15" customHeight="1" thickBot="1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1102"/>
      <c r="W22" s="1102"/>
      <c r="X22" s="1102"/>
      <c r="Y22" s="1102"/>
      <c r="Z22" s="1102"/>
      <c r="AA22" s="1102"/>
      <c r="AB22" s="1102"/>
      <c r="AC22" s="1102"/>
      <c r="AD22" s="1102"/>
      <c r="AE22" s="1102"/>
      <c r="AF22" s="1102"/>
      <c r="AG22" s="1102"/>
      <c r="AH22" s="1102"/>
      <c r="AI22" s="1102"/>
      <c r="AJ22" s="1103"/>
      <c r="AK22" s="1255"/>
      <c r="AL22" s="1256"/>
      <c r="AM22" s="1256"/>
      <c r="AN22" s="1256"/>
      <c r="AO22" s="1256"/>
      <c r="AP22" s="1256"/>
      <c r="AQ22" s="1256"/>
      <c r="AR22" s="1256"/>
      <c r="AS22" s="1256"/>
      <c r="AT22" s="1256"/>
      <c r="AU22" s="1256"/>
      <c r="AV22" s="1256"/>
      <c r="AW22" s="1256"/>
      <c r="AX22" s="1256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1044"/>
    </row>
    <row r="23" spans="1:64" ht="15" customHeight="1" thickBot="1" thickTop="1">
      <c r="A23" s="1266" t="s">
        <v>958</v>
      </c>
      <c r="B23" s="1266"/>
      <c r="C23" s="1266"/>
      <c r="D23" s="1266"/>
      <c r="E23" s="1266"/>
      <c r="F23" s="1266"/>
      <c r="G23" s="1266"/>
      <c r="H23" s="1266"/>
      <c r="I23" s="1266"/>
      <c r="J23" s="1267"/>
      <c r="K23" s="1260"/>
      <c r="L23" s="1261"/>
      <c r="M23" s="1261"/>
      <c r="N23" s="1261"/>
      <c r="O23" s="1261"/>
      <c r="P23" s="1261"/>
      <c r="Q23" s="1261"/>
      <c r="R23" s="1261"/>
      <c r="S23" s="1261"/>
      <c r="T23" s="1261"/>
      <c r="U23" s="1262"/>
      <c r="V23" s="1263"/>
      <c r="W23" s="1264"/>
      <c r="X23" s="1264"/>
      <c r="Y23" s="1264"/>
      <c r="Z23" s="1264"/>
      <c r="AA23" s="1264"/>
      <c r="AB23" s="1264"/>
      <c r="AC23" s="1264"/>
      <c r="AD23" s="1264"/>
      <c r="AE23" s="1264"/>
      <c r="AF23" s="1264"/>
      <c r="AG23" s="1264"/>
      <c r="AH23" s="1264"/>
      <c r="AI23" s="1264"/>
      <c r="AJ23" s="1265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ht="4.5" customHeight="1" thickBot="1" thickTop="1"/>
    <row r="25" spans="20:36" ht="15" customHeight="1" thickBot="1">
      <c r="T25" s="7" t="s">
        <v>388</v>
      </c>
      <c r="V25" s="1257"/>
      <c r="W25" s="1258"/>
      <c r="X25" s="1258"/>
      <c r="Y25" s="1258"/>
      <c r="Z25" s="1258"/>
      <c r="AA25" s="1258"/>
      <c r="AB25" s="1258"/>
      <c r="AC25" s="1258"/>
      <c r="AD25" s="1258"/>
      <c r="AE25" s="1258"/>
      <c r="AF25" s="1258"/>
      <c r="AG25" s="1258"/>
      <c r="AH25" s="1258"/>
      <c r="AI25" s="1258"/>
      <c r="AJ25" s="1259"/>
    </row>
    <row r="27" spans="2:64" s="1" customFormat="1" ht="18" customHeight="1">
      <c r="B27" s="1043" t="s">
        <v>1069</v>
      </c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9.5" customHeight="1"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 t="s">
        <v>1070</v>
      </c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/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  <row r="31" spans="2:64" s="1" customFormat="1" ht="14.25">
      <c r="B31" s="1043" t="s">
        <v>1071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</sheetData>
  <sheetProtection/>
  <mergeCells count="83">
    <mergeCell ref="V23:AJ23"/>
    <mergeCell ref="A19:U19"/>
    <mergeCell ref="V19:AJ19"/>
    <mergeCell ref="AK19:AX19"/>
    <mergeCell ref="A22:U22"/>
    <mergeCell ref="V22:AJ22"/>
    <mergeCell ref="AK22:AX22"/>
    <mergeCell ref="A23:J23"/>
    <mergeCell ref="V20:AJ20"/>
    <mergeCell ref="AK20:AX20"/>
    <mergeCell ref="A17:U17"/>
    <mergeCell ref="V17:AJ17"/>
    <mergeCell ref="AK17:AX17"/>
    <mergeCell ref="AY17:BL17"/>
    <mergeCell ref="AY19:BL19"/>
    <mergeCell ref="A18:U18"/>
    <mergeCell ref="V18:AJ18"/>
    <mergeCell ref="AK18:AX18"/>
    <mergeCell ref="AY18:BL18"/>
    <mergeCell ref="BC1:BL1"/>
    <mergeCell ref="A3:BL3"/>
    <mergeCell ref="AY5:BL5"/>
    <mergeCell ref="AK5:AX5"/>
    <mergeCell ref="V5:AJ5"/>
    <mergeCell ref="A5:U5"/>
    <mergeCell ref="AY7:BL7"/>
    <mergeCell ref="AY6:BL6"/>
    <mergeCell ref="A6:U6"/>
    <mergeCell ref="V6:AJ6"/>
    <mergeCell ref="AK6:AX6"/>
    <mergeCell ref="A20:U20"/>
    <mergeCell ref="AY20:BL20"/>
    <mergeCell ref="AK7:AX7"/>
    <mergeCell ref="AY22:BL22"/>
    <mergeCell ref="A21:U21"/>
    <mergeCell ref="V21:AJ21"/>
    <mergeCell ref="AK21:AX21"/>
    <mergeCell ref="AY21:BL21"/>
    <mergeCell ref="A8:U8"/>
    <mergeCell ref="A16:U16"/>
    <mergeCell ref="AK16:AX16"/>
    <mergeCell ref="AY16:BL16"/>
    <mergeCell ref="A7:U7"/>
    <mergeCell ref="V7:AJ7"/>
    <mergeCell ref="A12:U12"/>
    <mergeCell ref="V12:AJ12"/>
    <mergeCell ref="A9:U9"/>
    <mergeCell ref="V8:AJ8"/>
    <mergeCell ref="A10:U10"/>
    <mergeCell ref="V10:AJ10"/>
    <mergeCell ref="A11:U11"/>
    <mergeCell ref="V11:AJ11"/>
    <mergeCell ref="V14:AJ14"/>
    <mergeCell ref="AK14:AX14"/>
    <mergeCell ref="AY14:BL14"/>
    <mergeCell ref="AK8:AX8"/>
    <mergeCell ref="AY8:BL8"/>
    <mergeCell ref="AK12:AX12"/>
    <mergeCell ref="AY12:BL12"/>
    <mergeCell ref="AK10:AX10"/>
    <mergeCell ref="AY10:BL10"/>
    <mergeCell ref="AK11:AX11"/>
    <mergeCell ref="AY11:BL11"/>
    <mergeCell ref="V25:AJ25"/>
    <mergeCell ref="K23:U23"/>
    <mergeCell ref="AY9:BL9"/>
    <mergeCell ref="V9:AJ9"/>
    <mergeCell ref="AK9:AX9"/>
    <mergeCell ref="A13:U13"/>
    <mergeCell ref="V13:AJ13"/>
    <mergeCell ref="AK13:AX13"/>
    <mergeCell ref="AY13:BL13"/>
    <mergeCell ref="A14:U14"/>
    <mergeCell ref="B29:BL29"/>
    <mergeCell ref="B30:BL30"/>
    <mergeCell ref="B31:BL31"/>
    <mergeCell ref="A15:U15"/>
    <mergeCell ref="V15:AJ15"/>
    <mergeCell ref="AK15:AX15"/>
    <mergeCell ref="AY15:BL15"/>
    <mergeCell ref="B27:BL27"/>
    <mergeCell ref="B28:BL28"/>
    <mergeCell ref="V16:AJ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view="pageBreakPreview" zoomScale="136" zoomScaleSheetLayoutView="136" zoomScalePageLayoutView="0" workbookViewId="0" topLeftCell="T1">
      <selection activeCell="BM38" sqref="BM38"/>
    </sheetView>
  </sheetViews>
  <sheetFormatPr defaultColWidth="1.37890625" defaultRowHeight="12.75"/>
  <cols>
    <col min="1" max="94" width="1.37890625" style="6" customWidth="1"/>
    <col min="95" max="95" width="1.12109375" style="6" customWidth="1"/>
    <col min="96" max="16384" width="1.37890625" style="6" customWidth="1"/>
  </cols>
  <sheetData>
    <row r="1" spans="89:99" ht="13.5" thickBot="1">
      <c r="CK1" s="7" t="s">
        <v>401</v>
      </c>
      <c r="CL1" s="1076" t="s">
        <v>959</v>
      </c>
      <c r="CM1" s="1077"/>
      <c r="CN1" s="1077"/>
      <c r="CO1" s="1077"/>
      <c r="CP1" s="1077"/>
      <c r="CQ1" s="1077"/>
      <c r="CR1" s="1077"/>
      <c r="CS1" s="1077"/>
      <c r="CT1" s="1077"/>
      <c r="CU1" s="1078"/>
    </row>
    <row r="2" spans="91:99" ht="12.75">
      <c r="CM2" s="10"/>
      <c r="CN2" s="10"/>
      <c r="CO2" s="10"/>
      <c r="CP2" s="10"/>
      <c r="CQ2" s="10"/>
      <c r="CR2" s="10"/>
      <c r="CS2" s="10"/>
      <c r="CT2" s="10"/>
      <c r="CU2" s="10"/>
    </row>
    <row r="3" spans="1:99" ht="15" customHeight="1">
      <c r="A3" s="1081" t="s">
        <v>960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</row>
    <row r="5" spans="1:99" ht="12.75">
      <c r="A5" s="1188" t="s">
        <v>948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237" t="s">
        <v>514</v>
      </c>
      <c r="V5" s="1145"/>
      <c r="W5" s="1145"/>
      <c r="X5" s="1145"/>
      <c r="Y5" s="1145"/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5"/>
      <c r="AL5" s="1145"/>
      <c r="AM5" s="1145"/>
      <c r="AN5" s="1145"/>
      <c r="AO5" s="1145"/>
      <c r="AP5" s="1145"/>
      <c r="AQ5" s="1145"/>
      <c r="AR5" s="1128"/>
      <c r="AS5" s="1237" t="s">
        <v>962</v>
      </c>
      <c r="AT5" s="1145"/>
      <c r="AU5" s="1145"/>
      <c r="AV5" s="1145"/>
      <c r="AW5" s="1145"/>
      <c r="AX5" s="1145"/>
      <c r="AY5" s="1145"/>
      <c r="AZ5" s="1145"/>
      <c r="BA5" s="1145"/>
      <c r="BB5" s="1145"/>
      <c r="BC5" s="1145"/>
      <c r="BD5" s="1145"/>
      <c r="BE5" s="1145"/>
      <c r="BF5" s="1145"/>
      <c r="BG5" s="1145"/>
      <c r="BH5" s="1145"/>
      <c r="BI5" s="1145"/>
      <c r="BJ5" s="1145"/>
      <c r="BK5" s="1145"/>
      <c r="BL5" s="1145"/>
      <c r="BM5" s="1145"/>
      <c r="BN5" s="1145"/>
      <c r="BO5" s="1145"/>
      <c r="BP5" s="1145"/>
      <c r="BQ5" s="1145"/>
      <c r="BR5" s="1145"/>
      <c r="BS5" s="1145"/>
      <c r="BT5" s="1145"/>
      <c r="BU5" s="1145"/>
      <c r="BV5" s="1128"/>
      <c r="BW5" s="1130" t="s">
        <v>965</v>
      </c>
      <c r="BX5" s="1130"/>
      <c r="BY5" s="1130"/>
      <c r="BZ5" s="1130"/>
      <c r="CA5" s="1130"/>
      <c r="CB5" s="1130"/>
      <c r="CC5" s="1130"/>
      <c r="CD5" s="1130"/>
      <c r="CE5" s="1130"/>
      <c r="CF5" s="1130"/>
      <c r="CG5" s="1130"/>
      <c r="CH5" s="1130"/>
      <c r="CI5" s="1130" t="s">
        <v>386</v>
      </c>
      <c r="CJ5" s="1130"/>
      <c r="CK5" s="1130"/>
      <c r="CL5" s="1130"/>
      <c r="CM5" s="1130"/>
      <c r="CN5" s="1130"/>
      <c r="CO5" s="1130"/>
      <c r="CP5" s="1130"/>
      <c r="CQ5" s="1130"/>
      <c r="CR5" s="1130"/>
      <c r="CS5" s="1130"/>
      <c r="CT5" s="1130"/>
      <c r="CU5" s="1134"/>
    </row>
    <row r="6" spans="1:99" ht="12.75">
      <c r="A6" s="1146" t="s">
        <v>708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 t="s">
        <v>512</v>
      </c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 t="s">
        <v>961</v>
      </c>
      <c r="AH6" s="1147"/>
      <c r="AI6" s="1147"/>
      <c r="AJ6" s="1147"/>
      <c r="AK6" s="1147"/>
      <c r="AL6" s="1147"/>
      <c r="AM6" s="1147"/>
      <c r="AN6" s="1147"/>
      <c r="AO6" s="1147"/>
      <c r="AP6" s="1147"/>
      <c r="AQ6" s="1147"/>
      <c r="AR6" s="1147"/>
      <c r="AS6" s="1147" t="s">
        <v>963</v>
      </c>
      <c r="AT6" s="1147"/>
      <c r="AU6" s="1147"/>
      <c r="AV6" s="1147"/>
      <c r="AW6" s="1147"/>
      <c r="AX6" s="1147"/>
      <c r="AY6" s="1147"/>
      <c r="AZ6" s="1147"/>
      <c r="BA6" s="1147"/>
      <c r="BB6" s="1147"/>
      <c r="BC6" s="1147"/>
      <c r="BD6" s="1147"/>
      <c r="BE6" s="1147"/>
      <c r="BF6" s="1147"/>
      <c r="BG6" s="1147"/>
      <c r="BH6" s="1237" t="s">
        <v>964</v>
      </c>
      <c r="BI6" s="1145"/>
      <c r="BJ6" s="1145"/>
      <c r="BK6" s="1145"/>
      <c r="BL6" s="1145"/>
      <c r="BM6" s="1145"/>
      <c r="BN6" s="1145"/>
      <c r="BO6" s="1145"/>
      <c r="BP6" s="1145"/>
      <c r="BQ6" s="1145"/>
      <c r="BR6" s="1145"/>
      <c r="BS6" s="1145"/>
      <c r="BT6" s="1145"/>
      <c r="BU6" s="1145"/>
      <c r="BV6" s="1128"/>
      <c r="BW6" s="1147" t="s">
        <v>966</v>
      </c>
      <c r="BX6" s="1147"/>
      <c r="BY6" s="1147"/>
      <c r="BZ6" s="1147"/>
      <c r="CA6" s="1147"/>
      <c r="CB6" s="1147"/>
      <c r="CC6" s="1147"/>
      <c r="CD6" s="1147"/>
      <c r="CE6" s="1147"/>
      <c r="CF6" s="1147"/>
      <c r="CG6" s="1147"/>
      <c r="CH6" s="1147"/>
      <c r="CI6" s="1147" t="s">
        <v>968</v>
      </c>
      <c r="CJ6" s="1147"/>
      <c r="CK6" s="1147"/>
      <c r="CL6" s="1147"/>
      <c r="CM6" s="1147"/>
      <c r="CN6" s="1147"/>
      <c r="CO6" s="1147"/>
      <c r="CP6" s="1147"/>
      <c r="CQ6" s="1147"/>
      <c r="CR6" s="1147"/>
      <c r="CS6" s="1147"/>
      <c r="CT6" s="1147"/>
      <c r="CU6" s="1148"/>
    </row>
    <row r="7" spans="1:99" ht="12.75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7"/>
      <c r="AG7" s="1147"/>
      <c r="AH7" s="1147"/>
      <c r="AI7" s="1147"/>
      <c r="AJ7" s="1147"/>
      <c r="AK7" s="1147"/>
      <c r="AL7" s="1147"/>
      <c r="AM7" s="1147"/>
      <c r="AN7" s="1147"/>
      <c r="AO7" s="1147"/>
      <c r="AP7" s="1147"/>
      <c r="AQ7" s="1147"/>
      <c r="AR7" s="1147"/>
      <c r="AS7" s="1147" t="s">
        <v>455</v>
      </c>
      <c r="AT7" s="1147"/>
      <c r="AU7" s="1147"/>
      <c r="AV7" s="1147"/>
      <c r="AW7" s="1147"/>
      <c r="AX7" s="1147"/>
      <c r="AY7" s="1147"/>
      <c r="AZ7" s="1147"/>
      <c r="BA7" s="1147"/>
      <c r="BB7" s="1147"/>
      <c r="BC7" s="1147"/>
      <c r="BD7" s="1147"/>
      <c r="BE7" s="1147"/>
      <c r="BF7" s="1147"/>
      <c r="BG7" s="1147"/>
      <c r="BH7" s="1147" t="s">
        <v>743</v>
      </c>
      <c r="BI7" s="1147"/>
      <c r="BJ7" s="1147"/>
      <c r="BK7" s="1147"/>
      <c r="BL7" s="1147"/>
      <c r="BM7" s="1147"/>
      <c r="BN7" s="1147"/>
      <c r="BO7" s="1147"/>
      <c r="BP7" s="1147" t="s">
        <v>741</v>
      </c>
      <c r="BQ7" s="1147"/>
      <c r="BR7" s="1147"/>
      <c r="BS7" s="1147"/>
      <c r="BT7" s="1147"/>
      <c r="BU7" s="1147"/>
      <c r="BV7" s="1147"/>
      <c r="BW7" s="1147" t="s">
        <v>967</v>
      </c>
      <c r="BX7" s="1147"/>
      <c r="BY7" s="1147"/>
      <c r="BZ7" s="1147"/>
      <c r="CA7" s="1147"/>
      <c r="CB7" s="1147"/>
      <c r="CC7" s="1147"/>
      <c r="CD7" s="1147"/>
      <c r="CE7" s="1147"/>
      <c r="CF7" s="1147"/>
      <c r="CG7" s="1147"/>
      <c r="CH7" s="1147"/>
      <c r="CI7" s="1147"/>
      <c r="CJ7" s="1147"/>
      <c r="CK7" s="1147"/>
      <c r="CL7" s="1147"/>
      <c r="CM7" s="1147"/>
      <c r="CN7" s="1147"/>
      <c r="CO7" s="1147"/>
      <c r="CP7" s="1147"/>
      <c r="CQ7" s="1147"/>
      <c r="CR7" s="1147"/>
      <c r="CS7" s="1147"/>
      <c r="CT7" s="1147"/>
      <c r="CU7" s="1148"/>
    </row>
    <row r="8" spans="1:99" ht="12.75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7"/>
      <c r="AM8" s="1147"/>
      <c r="AN8" s="1147"/>
      <c r="AO8" s="1147"/>
      <c r="AP8" s="1147"/>
      <c r="AQ8" s="1147"/>
      <c r="AR8" s="1147"/>
      <c r="AS8" s="1147"/>
      <c r="AT8" s="1147"/>
      <c r="AU8" s="1147"/>
      <c r="AV8" s="1147"/>
      <c r="AW8" s="1147"/>
      <c r="AX8" s="1147"/>
      <c r="AY8" s="1147"/>
      <c r="AZ8" s="1147"/>
      <c r="BA8" s="1147"/>
      <c r="BB8" s="1147"/>
      <c r="BC8" s="1147"/>
      <c r="BD8" s="1147"/>
      <c r="BE8" s="1147"/>
      <c r="BF8" s="1147"/>
      <c r="BG8" s="1147"/>
      <c r="BH8" s="1147"/>
      <c r="BI8" s="1147"/>
      <c r="BJ8" s="1147"/>
      <c r="BK8" s="1147"/>
      <c r="BL8" s="1147"/>
      <c r="BM8" s="1147"/>
      <c r="BN8" s="1147"/>
      <c r="BO8" s="1147"/>
      <c r="BP8" s="1147"/>
      <c r="BQ8" s="1147"/>
      <c r="BR8" s="1147"/>
      <c r="BS8" s="1147"/>
      <c r="BT8" s="1147"/>
      <c r="BU8" s="1147"/>
      <c r="BV8" s="1147"/>
      <c r="BW8" s="1147" t="s">
        <v>969</v>
      </c>
      <c r="BX8" s="1147"/>
      <c r="BY8" s="1147"/>
      <c r="BZ8" s="1147"/>
      <c r="CA8" s="1147"/>
      <c r="CB8" s="1147"/>
      <c r="CC8" s="1147"/>
      <c r="CD8" s="1147"/>
      <c r="CE8" s="1147"/>
      <c r="CF8" s="1147"/>
      <c r="CG8" s="1147"/>
      <c r="CH8" s="1147"/>
      <c r="CI8" s="1147"/>
      <c r="CJ8" s="1147"/>
      <c r="CK8" s="1147"/>
      <c r="CL8" s="1147"/>
      <c r="CM8" s="1147"/>
      <c r="CN8" s="1147"/>
      <c r="CO8" s="1147"/>
      <c r="CP8" s="1147"/>
      <c r="CQ8" s="1147"/>
      <c r="CR8" s="1147"/>
      <c r="CS8" s="1147"/>
      <c r="CT8" s="1147"/>
      <c r="CU8" s="1148"/>
    </row>
    <row r="9" spans="1:99" ht="13.5" thickBot="1">
      <c r="A9" s="1232">
        <v>1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38"/>
      <c r="U9" s="1130">
        <v>2</v>
      </c>
      <c r="V9" s="1130"/>
      <c r="W9" s="1130"/>
      <c r="X9" s="1130"/>
      <c r="Y9" s="1130"/>
      <c r="Z9" s="1130"/>
      <c r="AA9" s="1130"/>
      <c r="AB9" s="1130"/>
      <c r="AC9" s="1130"/>
      <c r="AD9" s="1130"/>
      <c r="AE9" s="1130"/>
      <c r="AF9" s="1130"/>
      <c r="AG9" s="1130">
        <v>3</v>
      </c>
      <c r="AH9" s="1130"/>
      <c r="AI9" s="1130"/>
      <c r="AJ9" s="1130"/>
      <c r="AK9" s="1130"/>
      <c r="AL9" s="1130"/>
      <c r="AM9" s="1130"/>
      <c r="AN9" s="1130"/>
      <c r="AO9" s="1130"/>
      <c r="AP9" s="1130"/>
      <c r="AQ9" s="1130"/>
      <c r="AR9" s="1130"/>
      <c r="AS9" s="1129">
        <v>4</v>
      </c>
      <c r="AT9" s="1129"/>
      <c r="AU9" s="1129"/>
      <c r="AV9" s="1129"/>
      <c r="AW9" s="1129"/>
      <c r="AX9" s="1129"/>
      <c r="AY9" s="1129"/>
      <c r="AZ9" s="1129"/>
      <c r="BA9" s="1129"/>
      <c r="BB9" s="1129"/>
      <c r="BC9" s="1129"/>
      <c r="BD9" s="1129"/>
      <c r="BE9" s="1129"/>
      <c r="BF9" s="1129"/>
      <c r="BG9" s="1129"/>
      <c r="BH9" s="1129">
        <v>5</v>
      </c>
      <c r="BI9" s="1129"/>
      <c r="BJ9" s="1129"/>
      <c r="BK9" s="1129"/>
      <c r="BL9" s="1129"/>
      <c r="BM9" s="1129"/>
      <c r="BN9" s="1129"/>
      <c r="BO9" s="1129"/>
      <c r="BP9" s="1129">
        <v>6</v>
      </c>
      <c r="BQ9" s="1129"/>
      <c r="BR9" s="1129"/>
      <c r="BS9" s="1129"/>
      <c r="BT9" s="1129"/>
      <c r="BU9" s="1129"/>
      <c r="BV9" s="1129"/>
      <c r="BW9" s="1129">
        <v>7</v>
      </c>
      <c r="BX9" s="1129"/>
      <c r="BY9" s="1129"/>
      <c r="BZ9" s="1129"/>
      <c r="CA9" s="1129"/>
      <c r="CB9" s="1129"/>
      <c r="CC9" s="1129"/>
      <c r="CD9" s="1129"/>
      <c r="CE9" s="1129"/>
      <c r="CF9" s="1129"/>
      <c r="CG9" s="1129"/>
      <c r="CH9" s="1129"/>
      <c r="CI9" s="1129">
        <v>8</v>
      </c>
      <c r="CJ9" s="1129"/>
      <c r="CK9" s="1129"/>
      <c r="CL9" s="1129"/>
      <c r="CM9" s="1129"/>
      <c r="CN9" s="1129"/>
      <c r="CO9" s="1129"/>
      <c r="CP9" s="1129"/>
      <c r="CQ9" s="1129"/>
      <c r="CR9" s="1129"/>
      <c r="CS9" s="1129"/>
      <c r="CT9" s="1129"/>
      <c r="CU9" s="1237"/>
    </row>
    <row r="10" spans="1:99" ht="15" customHeight="1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31"/>
      <c r="AG10" s="1127"/>
      <c r="AH10" s="1127"/>
      <c r="AI10" s="1127"/>
      <c r="AJ10" s="1127"/>
      <c r="AK10" s="1127"/>
      <c r="AL10" s="1127"/>
      <c r="AM10" s="1127"/>
      <c r="AN10" s="1127"/>
      <c r="AO10" s="1127"/>
      <c r="AP10" s="1127"/>
      <c r="AQ10" s="1127"/>
      <c r="AR10" s="113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1044"/>
    </row>
    <row r="11" spans="1:99" ht="15" customHeight="1">
      <c r="A11" s="460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1102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2"/>
      <c r="AF11" s="1103"/>
      <c r="AG11" s="1102"/>
      <c r="AH11" s="1102"/>
      <c r="AI11" s="1102"/>
      <c r="AJ11" s="1102"/>
      <c r="AK11" s="1102"/>
      <c r="AL11" s="1102"/>
      <c r="AM11" s="1102"/>
      <c r="AN11" s="1102"/>
      <c r="AO11" s="1102"/>
      <c r="AP11" s="1102"/>
      <c r="AQ11" s="1102"/>
      <c r="AR11" s="1103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1"/>
      <c r="BS11" s="461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1"/>
      <c r="CG11" s="461"/>
      <c r="CH11" s="461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1044"/>
    </row>
    <row r="12" spans="1:99" ht="15" customHeight="1">
      <c r="A12" s="460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1102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2"/>
      <c r="AF12" s="1103"/>
      <c r="AG12" s="1102"/>
      <c r="AH12" s="1102"/>
      <c r="AI12" s="1102"/>
      <c r="AJ12" s="1102"/>
      <c r="AK12" s="1102"/>
      <c r="AL12" s="1102"/>
      <c r="AM12" s="1102"/>
      <c r="AN12" s="1102"/>
      <c r="AO12" s="1102"/>
      <c r="AP12" s="1102"/>
      <c r="AQ12" s="1102"/>
      <c r="AR12" s="1103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1"/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1"/>
      <c r="CF12" s="461"/>
      <c r="CG12" s="461"/>
      <c r="CH12" s="461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S12" s="461"/>
      <c r="CT12" s="461"/>
      <c r="CU12" s="1044"/>
    </row>
    <row r="13" spans="1:99" ht="15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1102"/>
      <c r="V13" s="1102"/>
      <c r="W13" s="1102"/>
      <c r="X13" s="1102"/>
      <c r="Y13" s="1102"/>
      <c r="Z13" s="1102"/>
      <c r="AA13" s="1102"/>
      <c r="AB13" s="1102"/>
      <c r="AC13" s="1102"/>
      <c r="AD13" s="1102"/>
      <c r="AE13" s="1102"/>
      <c r="AF13" s="1103"/>
      <c r="AG13" s="1102"/>
      <c r="AH13" s="1102"/>
      <c r="AI13" s="1102"/>
      <c r="AJ13" s="1102"/>
      <c r="AK13" s="1102"/>
      <c r="AL13" s="1102"/>
      <c r="AM13" s="1102"/>
      <c r="AN13" s="1102"/>
      <c r="AO13" s="1102"/>
      <c r="AP13" s="1102"/>
      <c r="AQ13" s="1102"/>
      <c r="AR13" s="1103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1"/>
      <c r="CU13" s="1044"/>
    </row>
    <row r="14" spans="1:99" ht="1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3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3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461"/>
      <c r="CS14" s="461"/>
      <c r="CT14" s="461"/>
      <c r="CU14" s="1044"/>
    </row>
    <row r="15" spans="1:99" ht="1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1102"/>
      <c r="V15" s="1102"/>
      <c r="W15" s="1102"/>
      <c r="X15" s="1102"/>
      <c r="Y15" s="1102"/>
      <c r="Z15" s="1102"/>
      <c r="AA15" s="1102"/>
      <c r="AB15" s="1102"/>
      <c r="AC15" s="1102"/>
      <c r="AD15" s="1102"/>
      <c r="AE15" s="1102"/>
      <c r="AF15" s="1103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3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1044"/>
    </row>
    <row r="16" spans="1:99" ht="1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1102"/>
      <c r="V16" s="1102"/>
      <c r="W16" s="1102"/>
      <c r="X16" s="1102"/>
      <c r="Y16" s="1102"/>
      <c r="Z16" s="1102"/>
      <c r="AA16" s="1102"/>
      <c r="AB16" s="1102"/>
      <c r="AC16" s="1102"/>
      <c r="AD16" s="1102"/>
      <c r="AE16" s="1102"/>
      <c r="AF16" s="1103"/>
      <c r="AG16" s="1102"/>
      <c r="AH16" s="1102"/>
      <c r="AI16" s="1102"/>
      <c r="AJ16" s="1102"/>
      <c r="AK16" s="1102"/>
      <c r="AL16" s="1102"/>
      <c r="AM16" s="1102"/>
      <c r="AN16" s="1102"/>
      <c r="AO16" s="1102"/>
      <c r="AP16" s="1102"/>
      <c r="AQ16" s="1102"/>
      <c r="AR16" s="1103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1044"/>
    </row>
    <row r="17" spans="1:99" ht="15" customHeight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1102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2"/>
      <c r="AF17" s="1103"/>
      <c r="AG17" s="1102"/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3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1044"/>
    </row>
    <row r="18" spans="1:99" ht="15" customHeigh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1102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3"/>
      <c r="AG18" s="1102"/>
      <c r="AH18" s="1102"/>
      <c r="AI18" s="1102"/>
      <c r="AJ18" s="1102"/>
      <c r="AK18" s="1102"/>
      <c r="AL18" s="1102"/>
      <c r="AM18" s="1102"/>
      <c r="AN18" s="1102"/>
      <c r="AO18" s="1102"/>
      <c r="AP18" s="1102"/>
      <c r="AQ18" s="1102"/>
      <c r="AR18" s="1103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1"/>
      <c r="CF18" s="461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1044"/>
    </row>
    <row r="19" spans="1:99" ht="15" customHeight="1" thickBot="1">
      <c r="A19" s="488"/>
      <c r="B19" s="489"/>
      <c r="C19" s="489"/>
      <c r="D19" s="489"/>
      <c r="E19" s="489"/>
      <c r="F19" s="489"/>
      <c r="G19" s="489"/>
      <c r="H19" s="489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1102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3"/>
      <c r="AG19" s="1102"/>
      <c r="AH19" s="1102"/>
      <c r="AI19" s="1102"/>
      <c r="AJ19" s="1102"/>
      <c r="AK19" s="1102"/>
      <c r="AL19" s="1102"/>
      <c r="AM19" s="1102"/>
      <c r="AN19" s="1102"/>
      <c r="AO19" s="1102"/>
      <c r="AP19" s="1102"/>
      <c r="AQ19" s="1102"/>
      <c r="AR19" s="1103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1044"/>
    </row>
    <row r="20" spans="1:59" ht="13.5" thickTop="1">
      <c r="A20" s="1281" t="s">
        <v>457</v>
      </c>
      <c r="B20" s="1281"/>
      <c r="C20" s="1281"/>
      <c r="D20" s="1281"/>
      <c r="E20" s="1281"/>
      <c r="F20" s="1281"/>
      <c r="G20" s="1281"/>
      <c r="H20" s="1282"/>
      <c r="I20" s="1275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7"/>
      <c r="U20" s="1269"/>
      <c r="V20" s="1270"/>
      <c r="W20" s="1270"/>
      <c r="X20" s="1270"/>
      <c r="Y20" s="1270"/>
      <c r="Z20" s="1270"/>
      <c r="AA20" s="1270"/>
      <c r="AB20" s="1270"/>
      <c r="AC20" s="1270"/>
      <c r="AD20" s="1270"/>
      <c r="AE20" s="1270"/>
      <c r="AF20" s="1271"/>
      <c r="AG20" s="1269"/>
      <c r="AH20" s="1270"/>
      <c r="AI20" s="1270"/>
      <c r="AJ20" s="1270"/>
      <c r="AK20" s="1270"/>
      <c r="AL20" s="1270"/>
      <c r="AM20" s="1270"/>
      <c r="AN20" s="1270"/>
      <c r="AO20" s="1270"/>
      <c r="AP20" s="1270"/>
      <c r="AQ20" s="1270"/>
      <c r="AR20" s="127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44" ht="13.5" thickBot="1">
      <c r="A21" s="1031" t="s">
        <v>458</v>
      </c>
      <c r="B21" s="1031"/>
      <c r="C21" s="1031"/>
      <c r="D21" s="1031"/>
      <c r="E21" s="1031"/>
      <c r="F21" s="1031"/>
      <c r="G21" s="1031"/>
      <c r="H21" s="1268"/>
      <c r="I21" s="1278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80"/>
      <c r="U21" s="1272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4"/>
      <c r="AG21" s="1272"/>
      <c r="AH21" s="1273"/>
      <c r="AI21" s="1273"/>
      <c r="AJ21" s="1273"/>
      <c r="AK21" s="1273"/>
      <c r="AL21" s="1273"/>
      <c r="AM21" s="1273"/>
      <c r="AN21" s="1273"/>
      <c r="AO21" s="1273"/>
      <c r="AP21" s="1273"/>
      <c r="AQ21" s="1273"/>
      <c r="AR21" s="1274"/>
    </row>
    <row r="22" spans="21:44" ht="4.5" customHeight="1" thickBot="1" thickTop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9:44" ht="15" customHeight="1" thickBot="1">
      <c r="S23" s="7" t="s">
        <v>388</v>
      </c>
      <c r="U23" s="1283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85"/>
      <c r="AH23" s="1284"/>
      <c r="AI23" s="1284"/>
      <c r="AJ23" s="1284"/>
      <c r="AK23" s="1284"/>
      <c r="AL23" s="1284"/>
      <c r="AM23" s="1284"/>
      <c r="AN23" s="1284"/>
      <c r="AO23" s="1284"/>
      <c r="AP23" s="1284"/>
      <c r="AQ23" s="1284"/>
      <c r="AR23" s="1286"/>
    </row>
    <row r="26" spans="2:64" s="1" customFormat="1" ht="18" customHeight="1">
      <c r="B26" s="1043" t="s">
        <v>1069</v>
      </c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43"/>
      <c r="AH26" s="1043"/>
      <c r="AI26" s="1043"/>
      <c r="AJ26" s="1043"/>
      <c r="AK26" s="1043"/>
      <c r="AL26" s="1043"/>
      <c r="AM26" s="1043"/>
      <c r="AN26" s="1043"/>
      <c r="AO26" s="1043"/>
      <c r="AP26" s="1043"/>
      <c r="AQ26" s="1043"/>
      <c r="AR26" s="1043"/>
      <c r="AS26" s="1043"/>
      <c r="AT26" s="1043"/>
      <c r="AU26" s="1043"/>
      <c r="AV26" s="1043"/>
      <c r="AW26" s="1043"/>
      <c r="AX26" s="1043"/>
      <c r="AY26" s="1043"/>
      <c r="AZ26" s="1043"/>
      <c r="BA26" s="1043"/>
      <c r="BB26" s="1043"/>
      <c r="BC26" s="1043"/>
      <c r="BD26" s="1043"/>
      <c r="BE26" s="1043"/>
      <c r="BF26" s="1043"/>
      <c r="BG26" s="1043"/>
      <c r="BH26" s="1043"/>
      <c r="BI26" s="1043"/>
      <c r="BJ26" s="1043"/>
      <c r="BK26" s="1043"/>
      <c r="BL26" s="1043"/>
    </row>
    <row r="27" spans="2:64" s="1" customFormat="1" ht="19.5" customHeight="1"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3"/>
      <c r="AK27" s="1043"/>
      <c r="AL27" s="1043"/>
      <c r="AM27" s="1043"/>
      <c r="AN27" s="1043"/>
      <c r="AO27" s="1043"/>
      <c r="AP27" s="1043"/>
      <c r="AQ27" s="1043"/>
      <c r="AR27" s="1043"/>
      <c r="AS27" s="1043"/>
      <c r="AT27" s="1043"/>
      <c r="AU27" s="1043"/>
      <c r="AV27" s="1043"/>
      <c r="AW27" s="1043"/>
      <c r="AX27" s="1043"/>
      <c r="AY27" s="1043"/>
      <c r="AZ27" s="1043"/>
      <c r="BA27" s="1043"/>
      <c r="BB27" s="1043"/>
      <c r="BC27" s="1043"/>
      <c r="BD27" s="1043"/>
      <c r="BE27" s="1043"/>
      <c r="BF27" s="1043"/>
      <c r="BG27" s="1043"/>
      <c r="BH27" s="1043"/>
      <c r="BI27" s="1043"/>
      <c r="BJ27" s="1043"/>
      <c r="BK27" s="1043"/>
      <c r="BL27" s="1043"/>
    </row>
    <row r="28" spans="2:64" s="1" customFormat="1" ht="14.25">
      <c r="B28" s="1043" t="s">
        <v>1070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</row>
    <row r="29" spans="2:64" s="1" customFormat="1" ht="14.25"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</row>
    <row r="30" spans="2:64" s="1" customFormat="1" ht="14.25">
      <c r="B30" s="1043" t="s">
        <v>1071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</row>
  </sheetData>
  <sheetProtection/>
  <mergeCells count="130">
    <mergeCell ref="BW14:CH14"/>
    <mergeCell ref="CI14:CU14"/>
    <mergeCell ref="BW11:CH11"/>
    <mergeCell ref="CI11:CU11"/>
    <mergeCell ref="AG12:AR12"/>
    <mergeCell ref="BW9:CH9"/>
    <mergeCell ref="CI9:CU9"/>
    <mergeCell ref="BW10:CH10"/>
    <mergeCell ref="CI10:CU10"/>
    <mergeCell ref="CL1:CU1"/>
    <mergeCell ref="AS15:BG15"/>
    <mergeCell ref="AS13:BG13"/>
    <mergeCell ref="AG6:AR6"/>
    <mergeCell ref="AG9:AR9"/>
    <mergeCell ref="AG10:AR10"/>
    <mergeCell ref="AG14:AR14"/>
    <mergeCell ref="AS14:BG14"/>
    <mergeCell ref="BW5:CH5"/>
    <mergeCell ref="CI5:CU5"/>
    <mergeCell ref="U14:AF14"/>
    <mergeCell ref="AG15:AR15"/>
    <mergeCell ref="AG23:AR23"/>
    <mergeCell ref="AG17:AR17"/>
    <mergeCell ref="BH9:BO9"/>
    <mergeCell ref="BP9:BV9"/>
    <mergeCell ref="BH10:BO10"/>
    <mergeCell ref="BP10:BV10"/>
    <mergeCell ref="A10:T10"/>
    <mergeCell ref="U10:AF10"/>
    <mergeCell ref="AS10:BG10"/>
    <mergeCell ref="A9:T9"/>
    <mergeCell ref="U9:AF9"/>
    <mergeCell ref="AS9:BG9"/>
    <mergeCell ref="A5:T5"/>
    <mergeCell ref="AS6:BG6"/>
    <mergeCell ref="A6:T6"/>
    <mergeCell ref="U6:AF6"/>
    <mergeCell ref="AS5:BV5"/>
    <mergeCell ref="U5:AR5"/>
    <mergeCell ref="U23:AF23"/>
    <mergeCell ref="U18:AF18"/>
    <mergeCell ref="U20:AF21"/>
    <mergeCell ref="AG18:AR18"/>
    <mergeCell ref="AG19:AR19"/>
    <mergeCell ref="BW13:CH13"/>
    <mergeCell ref="CI13:CU13"/>
    <mergeCell ref="BP14:BV14"/>
    <mergeCell ref="A11:T11"/>
    <mergeCell ref="U11:AF11"/>
    <mergeCell ref="AG11:AR11"/>
    <mergeCell ref="A13:T13"/>
    <mergeCell ref="U13:AF13"/>
    <mergeCell ref="AG13:AR13"/>
    <mergeCell ref="A14:T14"/>
    <mergeCell ref="BW19:CH19"/>
    <mergeCell ref="CI19:CU19"/>
    <mergeCell ref="BP19:BV19"/>
    <mergeCell ref="BH12:BO12"/>
    <mergeCell ref="BP12:BV12"/>
    <mergeCell ref="BW12:CH12"/>
    <mergeCell ref="CI12:CU12"/>
    <mergeCell ref="BW16:CH16"/>
    <mergeCell ref="CI16:CU16"/>
    <mergeCell ref="BH15:BO15"/>
    <mergeCell ref="BH19:BO19"/>
    <mergeCell ref="AS19:BG19"/>
    <mergeCell ref="BH11:BO11"/>
    <mergeCell ref="BP11:BV11"/>
    <mergeCell ref="BH13:BO13"/>
    <mergeCell ref="BP13:BV13"/>
    <mergeCell ref="AS17:BG17"/>
    <mergeCell ref="AS12:BG12"/>
    <mergeCell ref="AS11:BG11"/>
    <mergeCell ref="AG16:AR16"/>
    <mergeCell ref="AS16:BG16"/>
    <mergeCell ref="CI15:CU15"/>
    <mergeCell ref="A16:T16"/>
    <mergeCell ref="U16:AF16"/>
    <mergeCell ref="BH16:BO16"/>
    <mergeCell ref="BP16:BV16"/>
    <mergeCell ref="A15:T15"/>
    <mergeCell ref="AG20:AR21"/>
    <mergeCell ref="A19:T19"/>
    <mergeCell ref="A17:T17"/>
    <mergeCell ref="U17:AF17"/>
    <mergeCell ref="I20:T21"/>
    <mergeCell ref="A20:H20"/>
    <mergeCell ref="U19:AF19"/>
    <mergeCell ref="BH17:BO17"/>
    <mergeCell ref="BP17:BV17"/>
    <mergeCell ref="BW17:CH17"/>
    <mergeCell ref="A18:T18"/>
    <mergeCell ref="AS18:BG18"/>
    <mergeCell ref="A3:CU3"/>
    <mergeCell ref="BW7:CH7"/>
    <mergeCell ref="CI7:CU7"/>
    <mergeCell ref="A8:T8"/>
    <mergeCell ref="U8:AF8"/>
    <mergeCell ref="A7:T7"/>
    <mergeCell ref="U7:AF7"/>
    <mergeCell ref="BW6:CH6"/>
    <mergeCell ref="CI6:CU6"/>
    <mergeCell ref="BH6:BV6"/>
    <mergeCell ref="A12:T12"/>
    <mergeCell ref="B27:BL27"/>
    <mergeCell ref="CI17:CU17"/>
    <mergeCell ref="BH18:BO18"/>
    <mergeCell ref="BP18:BV18"/>
    <mergeCell ref="BW18:CH18"/>
    <mergeCell ref="CI18:CU18"/>
    <mergeCell ref="BP15:BV15"/>
    <mergeCell ref="BW15:CH15"/>
    <mergeCell ref="A21:H21"/>
    <mergeCell ref="CI8:CU8"/>
    <mergeCell ref="AG7:AR7"/>
    <mergeCell ref="AS7:BG7"/>
    <mergeCell ref="BH7:BO7"/>
    <mergeCell ref="BP7:BV7"/>
    <mergeCell ref="BP8:BV8"/>
    <mergeCell ref="BW8:CH8"/>
    <mergeCell ref="B28:BL28"/>
    <mergeCell ref="B29:BL29"/>
    <mergeCell ref="B30:BL30"/>
    <mergeCell ref="AG8:AR8"/>
    <mergeCell ref="AS8:BG8"/>
    <mergeCell ref="BH8:BO8"/>
    <mergeCell ref="U12:AF12"/>
    <mergeCell ref="BH14:BO14"/>
    <mergeCell ref="U15:AF15"/>
    <mergeCell ref="B26:BL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CW220"/>
  <sheetViews>
    <sheetView view="pageBreakPreview" zoomScale="120" zoomScaleNormal="120" zoomScaleSheetLayoutView="120" zoomScalePageLayoutView="0" workbookViewId="0" topLeftCell="A1">
      <selection activeCell="BQ215" sqref="BQ215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401</v>
      </c>
      <c r="CM1" s="1076" t="s">
        <v>970</v>
      </c>
      <c r="CN1" s="1077"/>
      <c r="CO1" s="1077"/>
      <c r="CP1" s="1077"/>
      <c r="CQ1" s="1077"/>
      <c r="CR1" s="1077"/>
      <c r="CS1" s="1077"/>
      <c r="CT1" s="1077"/>
      <c r="CU1" s="1077"/>
      <c r="CV1" s="1078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81" t="s">
        <v>971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  <c r="CV3" s="1081"/>
    </row>
    <row r="5" spans="22:88" ht="12.75">
      <c r="V5" s="7" t="s">
        <v>402</v>
      </c>
      <c r="W5" s="1502" t="s">
        <v>367</v>
      </c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  <c r="AT5" s="1502"/>
      <c r="AU5" s="1502"/>
      <c r="AV5" s="1502"/>
      <c r="AW5" s="1502"/>
      <c r="AX5" s="1502"/>
      <c r="AY5" s="1502"/>
      <c r="AZ5" s="1502"/>
      <c r="BA5" s="1502"/>
      <c r="BB5" s="1502"/>
      <c r="BC5" s="1502"/>
      <c r="BD5" s="1502"/>
      <c r="BE5" s="1502"/>
      <c r="BF5" s="1502"/>
      <c r="BG5" s="1502"/>
      <c r="BH5" s="1502"/>
      <c r="BI5" s="1502"/>
      <c r="BJ5" s="1502"/>
      <c r="BK5" s="1502"/>
      <c r="BL5" s="1502"/>
      <c r="BM5" s="1502"/>
      <c r="BN5" s="1502"/>
      <c r="BO5" s="1502"/>
      <c r="BP5" s="1502"/>
      <c r="BQ5" s="1502"/>
      <c r="BR5" s="1502"/>
      <c r="BS5" s="1502"/>
      <c r="BT5" s="1502"/>
      <c r="BU5" s="1502"/>
      <c r="BV5" s="1502"/>
      <c r="BW5" s="1502"/>
      <c r="BX5" s="1502"/>
      <c r="BY5" s="1502"/>
      <c r="BZ5" s="1502"/>
      <c r="CA5" s="1502"/>
      <c r="CB5" s="1502"/>
      <c r="CC5" s="1502"/>
      <c r="CD5" s="1502"/>
      <c r="CE5" s="1502"/>
      <c r="CF5" s="1502"/>
      <c r="CG5" s="1502"/>
      <c r="CH5" s="1502"/>
      <c r="CI5" s="1502"/>
      <c r="CJ5" s="1502"/>
    </row>
    <row r="7" spans="1:100" ht="12.75">
      <c r="A7" s="1229" t="s">
        <v>534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188"/>
      <c r="AM7" s="1134" t="s">
        <v>392</v>
      </c>
      <c r="AN7" s="1229"/>
      <c r="AO7" s="1229"/>
      <c r="AP7" s="1134" t="s">
        <v>432</v>
      </c>
      <c r="AQ7" s="1229"/>
      <c r="AR7" s="1229"/>
      <c r="AS7" s="1229"/>
      <c r="AT7" s="1229"/>
      <c r="AU7" s="1229"/>
      <c r="AV7" s="1229"/>
      <c r="AW7" s="1229"/>
      <c r="AX7" s="1229"/>
      <c r="AY7" s="1229"/>
      <c r="AZ7" s="1229"/>
      <c r="BA7" s="1229"/>
      <c r="BB7" s="1229"/>
      <c r="BC7" s="1229"/>
      <c r="BD7" s="1229"/>
      <c r="BE7" s="1229"/>
      <c r="BF7" s="1229"/>
      <c r="BG7" s="1229"/>
      <c r="BH7" s="1229"/>
      <c r="BI7" s="1229"/>
      <c r="BJ7" s="1229"/>
      <c r="BK7" s="1188"/>
      <c r="BL7" s="1229" t="s">
        <v>391</v>
      </c>
      <c r="BM7" s="1229"/>
      <c r="BN7" s="1229"/>
      <c r="BO7" s="1229"/>
      <c r="BP7" s="1229"/>
      <c r="BQ7" s="1229"/>
      <c r="BR7" s="1229"/>
      <c r="BS7" s="1229"/>
      <c r="BT7" s="1229"/>
      <c r="BU7" s="1229"/>
      <c r="BV7" s="1188"/>
      <c r="BW7" s="1134" t="s">
        <v>546</v>
      </c>
      <c r="BX7" s="1229"/>
      <c r="BY7" s="1229"/>
      <c r="BZ7" s="1229"/>
      <c r="CA7" s="1229"/>
      <c r="CB7" s="1229"/>
      <c r="CC7" s="1229"/>
      <c r="CD7" s="1229"/>
      <c r="CE7" s="1229"/>
      <c r="CF7" s="1229"/>
      <c r="CG7" s="1229"/>
      <c r="CH7" s="1229"/>
      <c r="CI7" s="1229"/>
      <c r="CJ7" s="1229"/>
      <c r="CK7" s="1229"/>
      <c r="CL7" s="1188"/>
      <c r="CM7" s="1134" t="s">
        <v>398</v>
      </c>
      <c r="CN7" s="1229"/>
      <c r="CO7" s="1229"/>
      <c r="CP7" s="1229"/>
      <c r="CQ7" s="1229"/>
      <c r="CR7" s="1229"/>
      <c r="CS7" s="1229"/>
      <c r="CT7" s="1229"/>
      <c r="CU7" s="1229"/>
      <c r="CV7" s="1229"/>
    </row>
    <row r="8" spans="1:100" ht="12.75">
      <c r="A8" s="1233"/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3"/>
      <c r="R8" s="1233"/>
      <c r="S8" s="1233"/>
      <c r="T8" s="1233"/>
      <c r="U8" s="1233"/>
      <c r="V8" s="1233"/>
      <c r="W8" s="1233"/>
      <c r="X8" s="1233"/>
      <c r="Y8" s="1233"/>
      <c r="Z8" s="1233"/>
      <c r="AA8" s="1233"/>
      <c r="AB8" s="1233"/>
      <c r="AC8" s="1233"/>
      <c r="AD8" s="1233"/>
      <c r="AE8" s="1233"/>
      <c r="AF8" s="1233"/>
      <c r="AG8" s="1233"/>
      <c r="AH8" s="1233"/>
      <c r="AI8" s="1233"/>
      <c r="AJ8" s="1233"/>
      <c r="AK8" s="1233"/>
      <c r="AL8" s="1146"/>
      <c r="AM8" s="1148" t="s">
        <v>425</v>
      </c>
      <c r="AN8" s="1233"/>
      <c r="AO8" s="1146"/>
      <c r="AP8" s="1234"/>
      <c r="AQ8" s="1235"/>
      <c r="AR8" s="1235"/>
      <c r="AS8" s="1235"/>
      <c r="AT8" s="1235"/>
      <c r="AU8" s="1235"/>
      <c r="AV8" s="1235"/>
      <c r="AW8" s="1235"/>
      <c r="AX8" s="1235"/>
      <c r="AY8" s="1235"/>
      <c r="AZ8" s="1235"/>
      <c r="BA8" s="1235"/>
      <c r="BB8" s="1235"/>
      <c r="BC8" s="1235"/>
      <c r="BD8" s="1235"/>
      <c r="BE8" s="1235"/>
      <c r="BF8" s="1235"/>
      <c r="BG8" s="1235"/>
      <c r="BH8" s="1235"/>
      <c r="BI8" s="1235"/>
      <c r="BJ8" s="1235"/>
      <c r="BK8" s="1236"/>
      <c r="BL8" s="1148" t="s">
        <v>669</v>
      </c>
      <c r="BM8" s="1233"/>
      <c r="BN8" s="1233"/>
      <c r="BO8" s="1233"/>
      <c r="BP8" s="1233"/>
      <c r="BQ8" s="1233"/>
      <c r="BR8" s="1233"/>
      <c r="BS8" s="1233"/>
      <c r="BT8" s="1233"/>
      <c r="BU8" s="1233"/>
      <c r="BV8" s="1146"/>
      <c r="BW8" s="1234" t="s">
        <v>972</v>
      </c>
      <c r="BX8" s="1235"/>
      <c r="BY8" s="1235"/>
      <c r="BZ8" s="1235"/>
      <c r="CA8" s="1235"/>
      <c r="CB8" s="1235"/>
      <c r="CC8" s="1235"/>
      <c r="CD8" s="1235"/>
      <c r="CE8" s="1235"/>
      <c r="CF8" s="1235"/>
      <c r="CG8" s="1235"/>
      <c r="CH8" s="1235"/>
      <c r="CI8" s="1235"/>
      <c r="CJ8" s="1235"/>
      <c r="CK8" s="1235"/>
      <c r="CL8" s="1236"/>
      <c r="CM8" s="1148" t="s">
        <v>399</v>
      </c>
      <c r="CN8" s="1233"/>
      <c r="CO8" s="1233"/>
      <c r="CP8" s="1233"/>
      <c r="CQ8" s="1233"/>
      <c r="CR8" s="1233"/>
      <c r="CS8" s="1233"/>
      <c r="CT8" s="1233"/>
      <c r="CU8" s="1233"/>
      <c r="CV8" s="1233"/>
    </row>
    <row r="9" spans="1:100" ht="12.75">
      <c r="A9" s="1233"/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233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3"/>
      <c r="AE9" s="1233"/>
      <c r="AF9" s="1233"/>
      <c r="AG9" s="1233"/>
      <c r="AH9" s="1233"/>
      <c r="AI9" s="1233"/>
      <c r="AJ9" s="1233"/>
      <c r="AK9" s="1233"/>
      <c r="AL9" s="1146"/>
      <c r="AM9" s="1148" t="s">
        <v>426</v>
      </c>
      <c r="AN9" s="1233"/>
      <c r="AO9" s="1146"/>
      <c r="AP9" s="1148" t="s">
        <v>973</v>
      </c>
      <c r="AQ9" s="1233"/>
      <c r="AR9" s="1233"/>
      <c r="AS9" s="1233"/>
      <c r="AT9" s="1233"/>
      <c r="AU9" s="1233"/>
      <c r="AV9" s="1233"/>
      <c r="AW9" s="1233"/>
      <c r="AX9" s="1233"/>
      <c r="AY9" s="1233"/>
      <c r="AZ9" s="1233"/>
      <c r="BA9" s="1148" t="s">
        <v>423</v>
      </c>
      <c r="BB9" s="1233"/>
      <c r="BC9" s="1233"/>
      <c r="BD9" s="1233"/>
      <c r="BE9" s="1233"/>
      <c r="BF9" s="1233"/>
      <c r="BG9" s="1233"/>
      <c r="BH9" s="1233"/>
      <c r="BI9" s="1233"/>
      <c r="BJ9" s="1233"/>
      <c r="BK9" s="1233"/>
      <c r="BL9" s="1148" t="s">
        <v>390</v>
      </c>
      <c r="BM9" s="1233"/>
      <c r="BN9" s="1233"/>
      <c r="BO9" s="1233"/>
      <c r="BP9" s="1233"/>
      <c r="BQ9" s="1233"/>
      <c r="BR9" s="1233"/>
      <c r="BS9" s="1233"/>
      <c r="BT9" s="1233"/>
      <c r="BU9" s="1233"/>
      <c r="BV9" s="1146"/>
      <c r="BW9" s="1148" t="s">
        <v>545</v>
      </c>
      <c r="BX9" s="1233"/>
      <c r="BY9" s="1233"/>
      <c r="BZ9" s="1233"/>
      <c r="CA9" s="1233"/>
      <c r="CB9" s="1233"/>
      <c r="CC9" s="1233"/>
      <c r="CD9" s="1146"/>
      <c r="CE9" s="1233" t="s">
        <v>461</v>
      </c>
      <c r="CF9" s="1233"/>
      <c r="CG9" s="1233"/>
      <c r="CH9" s="1233"/>
      <c r="CI9" s="1233"/>
      <c r="CJ9" s="1233"/>
      <c r="CK9" s="1233"/>
      <c r="CL9" s="1233"/>
      <c r="CM9" s="1148"/>
      <c r="CN9" s="1233"/>
      <c r="CO9" s="1233"/>
      <c r="CP9" s="1233"/>
      <c r="CQ9" s="1233"/>
      <c r="CR9" s="1233"/>
      <c r="CS9" s="1233"/>
      <c r="CT9" s="1233"/>
      <c r="CU9" s="1233"/>
      <c r="CV9" s="1233"/>
    </row>
    <row r="10" spans="1:100" ht="12.75">
      <c r="A10" s="1233"/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1233"/>
      <c r="AK10" s="1233"/>
      <c r="AL10" s="1146"/>
      <c r="AM10" s="1148"/>
      <c r="AN10" s="1233"/>
      <c r="AO10" s="1146"/>
      <c r="AP10" s="1148" t="s">
        <v>433</v>
      </c>
      <c r="AQ10" s="1233"/>
      <c r="AR10" s="1233"/>
      <c r="AS10" s="1233"/>
      <c r="AT10" s="1233"/>
      <c r="AU10" s="1233"/>
      <c r="AV10" s="1233"/>
      <c r="AW10" s="1233"/>
      <c r="AX10" s="1233"/>
      <c r="AY10" s="1233"/>
      <c r="AZ10" s="1233"/>
      <c r="BA10" s="1148" t="s">
        <v>424</v>
      </c>
      <c r="BB10" s="1233"/>
      <c r="BC10" s="1233"/>
      <c r="BD10" s="1233"/>
      <c r="BE10" s="1233"/>
      <c r="BF10" s="1233"/>
      <c r="BG10" s="1233"/>
      <c r="BH10" s="1233"/>
      <c r="BI10" s="1233"/>
      <c r="BJ10" s="1233"/>
      <c r="BK10" s="1233"/>
      <c r="BL10" s="1148"/>
      <c r="BM10" s="1233"/>
      <c r="BN10" s="1233"/>
      <c r="BO10" s="1233"/>
      <c r="BP10" s="1233"/>
      <c r="BQ10" s="1233"/>
      <c r="BR10" s="1233"/>
      <c r="BS10" s="1233"/>
      <c r="BT10" s="1233"/>
      <c r="BU10" s="1233"/>
      <c r="BV10" s="1146"/>
      <c r="BW10" s="1148" t="s">
        <v>462</v>
      </c>
      <c r="BX10" s="1233"/>
      <c r="BY10" s="1233"/>
      <c r="BZ10" s="1233"/>
      <c r="CA10" s="1233"/>
      <c r="CB10" s="1233"/>
      <c r="CC10" s="1233"/>
      <c r="CD10" s="1146"/>
      <c r="CE10" s="1233" t="s">
        <v>421</v>
      </c>
      <c r="CF10" s="1233"/>
      <c r="CG10" s="1233"/>
      <c r="CH10" s="1233"/>
      <c r="CI10" s="1233"/>
      <c r="CJ10" s="1233"/>
      <c r="CK10" s="1233"/>
      <c r="CL10" s="1233"/>
      <c r="CM10" s="1148"/>
      <c r="CN10" s="1233"/>
      <c r="CO10" s="1233"/>
      <c r="CP10" s="1233"/>
      <c r="CQ10" s="1233"/>
      <c r="CR10" s="1233"/>
      <c r="CS10" s="1233"/>
      <c r="CT10" s="1233"/>
      <c r="CU10" s="1233"/>
      <c r="CV10" s="1233"/>
    </row>
    <row r="11" spans="1:100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233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146"/>
      <c r="AM11" s="1148"/>
      <c r="AN11" s="1233"/>
      <c r="AO11" s="1146"/>
      <c r="AP11" s="1148" t="s">
        <v>974</v>
      </c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148" t="s">
        <v>434</v>
      </c>
      <c r="BB11" s="1233"/>
      <c r="BC11" s="1233"/>
      <c r="BD11" s="1233"/>
      <c r="BE11" s="1233"/>
      <c r="BF11" s="1233"/>
      <c r="BG11" s="1233"/>
      <c r="BH11" s="1233"/>
      <c r="BI11" s="1233"/>
      <c r="BJ11" s="1233"/>
      <c r="BK11" s="1233"/>
      <c r="BL11" s="1148"/>
      <c r="BM11" s="1233"/>
      <c r="BN11" s="1233"/>
      <c r="BO11" s="1233"/>
      <c r="BP11" s="1233"/>
      <c r="BQ11" s="1233"/>
      <c r="BR11" s="1233"/>
      <c r="BS11" s="1233"/>
      <c r="BT11" s="1233"/>
      <c r="BU11" s="1233"/>
      <c r="BV11" s="1146"/>
      <c r="BW11" s="1148"/>
      <c r="BX11" s="1233"/>
      <c r="BY11" s="1233"/>
      <c r="BZ11" s="1233"/>
      <c r="CA11" s="1233"/>
      <c r="CB11" s="1233"/>
      <c r="CC11" s="1233"/>
      <c r="CD11" s="1146"/>
      <c r="CE11" s="1233"/>
      <c r="CF11" s="1233"/>
      <c r="CG11" s="1233"/>
      <c r="CH11" s="1233"/>
      <c r="CI11" s="1233"/>
      <c r="CJ11" s="1233"/>
      <c r="CK11" s="1233"/>
      <c r="CL11" s="1233"/>
      <c r="CM11" s="1148"/>
      <c r="CN11" s="1233"/>
      <c r="CO11" s="1233"/>
      <c r="CP11" s="1233"/>
      <c r="CQ11" s="1233"/>
      <c r="CR11" s="1233"/>
      <c r="CS11" s="1233"/>
      <c r="CT11" s="1233"/>
      <c r="CU11" s="1233"/>
      <c r="CV11" s="1233"/>
    </row>
    <row r="12" spans="1:100" ht="12.75">
      <c r="A12" s="1233"/>
      <c r="B12" s="1233"/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146"/>
      <c r="AM12" s="1148"/>
      <c r="AN12" s="1233"/>
      <c r="AO12" s="1146"/>
      <c r="AP12" s="1148" t="s">
        <v>434</v>
      </c>
      <c r="AQ12" s="1233"/>
      <c r="AR12" s="1233"/>
      <c r="AS12" s="1233"/>
      <c r="AT12" s="1233"/>
      <c r="AU12" s="1233"/>
      <c r="AV12" s="1233"/>
      <c r="AW12" s="1233"/>
      <c r="AX12" s="1233"/>
      <c r="AY12" s="1233"/>
      <c r="AZ12" s="1233"/>
      <c r="BA12" s="1148" t="s">
        <v>435</v>
      </c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148"/>
      <c r="BM12" s="1233"/>
      <c r="BN12" s="1233"/>
      <c r="BO12" s="1233"/>
      <c r="BP12" s="1233"/>
      <c r="BQ12" s="1233"/>
      <c r="BR12" s="1233"/>
      <c r="BS12" s="1233"/>
      <c r="BT12" s="1233"/>
      <c r="BU12" s="1233"/>
      <c r="BV12" s="1146"/>
      <c r="BW12" s="1148"/>
      <c r="BX12" s="1233"/>
      <c r="BY12" s="1233"/>
      <c r="BZ12" s="1233"/>
      <c r="CA12" s="1233"/>
      <c r="CB12" s="1233"/>
      <c r="CC12" s="1233"/>
      <c r="CD12" s="1146"/>
      <c r="CE12" s="1233"/>
      <c r="CF12" s="1233"/>
      <c r="CG12" s="1233"/>
      <c r="CH12" s="1233"/>
      <c r="CI12" s="1233"/>
      <c r="CJ12" s="1233"/>
      <c r="CK12" s="1233"/>
      <c r="CL12" s="1233"/>
      <c r="CM12" s="1148"/>
      <c r="CN12" s="1233"/>
      <c r="CO12" s="1233"/>
      <c r="CP12" s="1233"/>
      <c r="CQ12" s="1233"/>
      <c r="CR12" s="1233"/>
      <c r="CS12" s="1233"/>
      <c r="CT12" s="1233"/>
      <c r="CU12" s="1233"/>
      <c r="CV12" s="1233"/>
    </row>
    <row r="13" spans="1:100" ht="12.75">
      <c r="A13" s="1233"/>
      <c r="B13" s="1233"/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146"/>
      <c r="AM13" s="1148"/>
      <c r="AN13" s="1233"/>
      <c r="AO13" s="1146"/>
      <c r="AP13" s="1148" t="s">
        <v>435</v>
      </c>
      <c r="AQ13" s="1233"/>
      <c r="AR13" s="1233"/>
      <c r="AS13" s="1233"/>
      <c r="AT13" s="1233"/>
      <c r="AU13" s="1233"/>
      <c r="AV13" s="1233"/>
      <c r="AW13" s="1233"/>
      <c r="AX13" s="1233"/>
      <c r="AY13" s="1233"/>
      <c r="AZ13" s="1233"/>
      <c r="BA13" s="1148"/>
      <c r="BB13" s="1233"/>
      <c r="BC13" s="1233"/>
      <c r="BD13" s="1233"/>
      <c r="BE13" s="1233"/>
      <c r="BF13" s="1233"/>
      <c r="BG13" s="1233"/>
      <c r="BH13" s="1233"/>
      <c r="BI13" s="1233"/>
      <c r="BJ13" s="1233"/>
      <c r="BK13" s="1233"/>
      <c r="BL13" s="1148"/>
      <c r="BM13" s="1233"/>
      <c r="BN13" s="1233"/>
      <c r="BO13" s="1233"/>
      <c r="BP13" s="1233"/>
      <c r="BQ13" s="1233"/>
      <c r="BR13" s="1233"/>
      <c r="BS13" s="1233"/>
      <c r="BT13" s="1233"/>
      <c r="BU13" s="1233"/>
      <c r="BV13" s="1146"/>
      <c r="BW13" s="1148"/>
      <c r="BX13" s="1233"/>
      <c r="BY13" s="1233"/>
      <c r="BZ13" s="1233"/>
      <c r="CA13" s="1233"/>
      <c r="CB13" s="1233"/>
      <c r="CC13" s="1233"/>
      <c r="CD13" s="1146"/>
      <c r="CE13" s="1233"/>
      <c r="CF13" s="1233"/>
      <c r="CG13" s="1233"/>
      <c r="CH13" s="1233"/>
      <c r="CI13" s="1233"/>
      <c r="CJ13" s="1233"/>
      <c r="CK13" s="1233"/>
      <c r="CL13" s="1233"/>
      <c r="CM13" s="1148"/>
      <c r="CN13" s="1233"/>
      <c r="CO13" s="1233"/>
      <c r="CP13" s="1233"/>
      <c r="CQ13" s="1233"/>
      <c r="CR13" s="1233"/>
      <c r="CS13" s="1233"/>
      <c r="CT13" s="1233"/>
      <c r="CU13" s="1233"/>
      <c r="CV13" s="1233"/>
    </row>
    <row r="14" spans="1:100" ht="13.5" thickBot="1">
      <c r="A14" s="1145">
        <v>1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145"/>
      <c r="AL14" s="1128"/>
      <c r="AM14" s="1134">
        <v>2</v>
      </c>
      <c r="AN14" s="1229"/>
      <c r="AO14" s="1188"/>
      <c r="AP14" s="1134">
        <v>3</v>
      </c>
      <c r="AQ14" s="1229"/>
      <c r="AR14" s="1229"/>
      <c r="AS14" s="1229"/>
      <c r="AT14" s="1229"/>
      <c r="AU14" s="1229"/>
      <c r="AV14" s="1229"/>
      <c r="AW14" s="1229"/>
      <c r="AX14" s="1229"/>
      <c r="AY14" s="1229"/>
      <c r="AZ14" s="1229"/>
      <c r="BA14" s="1134">
        <v>4</v>
      </c>
      <c r="BB14" s="1229"/>
      <c r="BC14" s="1229"/>
      <c r="BD14" s="1229"/>
      <c r="BE14" s="1229"/>
      <c r="BF14" s="1229"/>
      <c r="BG14" s="1229"/>
      <c r="BH14" s="1229"/>
      <c r="BI14" s="1229"/>
      <c r="BJ14" s="1229"/>
      <c r="BK14" s="1229"/>
      <c r="BL14" s="1134">
        <v>5</v>
      </c>
      <c r="BM14" s="1229"/>
      <c r="BN14" s="1229"/>
      <c r="BO14" s="1229"/>
      <c r="BP14" s="1229"/>
      <c r="BQ14" s="1229"/>
      <c r="BR14" s="1229"/>
      <c r="BS14" s="1229"/>
      <c r="BT14" s="1229"/>
      <c r="BU14" s="1229"/>
      <c r="BV14" s="1188"/>
      <c r="BW14" s="1134">
        <v>6</v>
      </c>
      <c r="BX14" s="1229"/>
      <c r="BY14" s="1229"/>
      <c r="BZ14" s="1229"/>
      <c r="CA14" s="1229"/>
      <c r="CB14" s="1229"/>
      <c r="CC14" s="1229"/>
      <c r="CD14" s="1188"/>
      <c r="CE14" s="1229">
        <v>7</v>
      </c>
      <c r="CF14" s="1229"/>
      <c r="CG14" s="1229"/>
      <c r="CH14" s="1229"/>
      <c r="CI14" s="1229"/>
      <c r="CJ14" s="1229"/>
      <c r="CK14" s="1229"/>
      <c r="CL14" s="1229"/>
      <c r="CM14" s="1237">
        <v>8</v>
      </c>
      <c r="CN14" s="1145"/>
      <c r="CO14" s="1145"/>
      <c r="CP14" s="1145"/>
      <c r="CQ14" s="1145"/>
      <c r="CR14" s="1145"/>
      <c r="CS14" s="1145"/>
      <c r="CT14" s="1145"/>
      <c r="CU14" s="1145"/>
      <c r="CV14" s="1145"/>
    </row>
    <row r="15" spans="1:100" ht="12.75">
      <c r="A15" s="1351" t="s">
        <v>535</v>
      </c>
      <c r="B15" s="1351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  <c r="AL15" s="1352"/>
      <c r="AM15" s="1496" t="s">
        <v>412</v>
      </c>
      <c r="AN15" s="1497"/>
      <c r="AO15" s="1498"/>
      <c r="AP15" s="1466"/>
      <c r="AQ15" s="1467"/>
      <c r="AR15" s="1467"/>
      <c r="AS15" s="1467"/>
      <c r="AT15" s="1467"/>
      <c r="AU15" s="1467"/>
      <c r="AV15" s="1467"/>
      <c r="AW15" s="1467"/>
      <c r="AX15" s="1467"/>
      <c r="AY15" s="1467"/>
      <c r="AZ15" s="1468"/>
      <c r="BA15" s="1466">
        <v>183166</v>
      </c>
      <c r="BB15" s="1467"/>
      <c r="BC15" s="1467"/>
      <c r="BD15" s="1467"/>
      <c r="BE15" s="1467"/>
      <c r="BF15" s="1467"/>
      <c r="BG15" s="1467"/>
      <c r="BH15" s="1467"/>
      <c r="BI15" s="1467"/>
      <c r="BJ15" s="1467"/>
      <c r="BK15" s="1468"/>
      <c r="BL15" s="1469">
        <f>BA15-AP15</f>
        <v>183166</v>
      </c>
      <c r="BM15" s="1470"/>
      <c r="BN15" s="1470"/>
      <c r="BO15" s="1470"/>
      <c r="BP15" s="1470"/>
      <c r="BQ15" s="1470"/>
      <c r="BR15" s="1470"/>
      <c r="BS15" s="1470"/>
      <c r="BT15" s="1470"/>
      <c r="BU15" s="1470"/>
      <c r="BV15" s="1471"/>
      <c r="BW15" s="1450"/>
      <c r="BX15" s="1451"/>
      <c r="BY15" s="1451"/>
      <c r="BZ15" s="1451"/>
      <c r="CA15" s="1451"/>
      <c r="CB15" s="1451"/>
      <c r="CC15" s="1451"/>
      <c r="CD15" s="1452"/>
      <c r="CE15" s="1450"/>
      <c r="CF15" s="1451"/>
      <c r="CG15" s="1451"/>
      <c r="CH15" s="1451"/>
      <c r="CI15" s="1451"/>
      <c r="CJ15" s="1451"/>
      <c r="CK15" s="1451"/>
      <c r="CL15" s="1453"/>
      <c r="CM15" s="1455" t="s">
        <v>1074</v>
      </c>
      <c r="CN15" s="1456"/>
      <c r="CO15" s="1456"/>
      <c r="CP15" s="1456"/>
      <c r="CQ15" s="1456"/>
      <c r="CR15" s="1456"/>
      <c r="CS15" s="1456"/>
      <c r="CT15" s="1456"/>
      <c r="CU15" s="1456"/>
      <c r="CV15" s="1456"/>
    </row>
    <row r="16" spans="1:100" s="51" customFormat="1" ht="13.5">
      <c r="A16" s="1172" t="s">
        <v>975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3"/>
      <c r="AJ16" s="1173"/>
      <c r="AK16" s="1173"/>
      <c r="AL16" s="1495"/>
      <c r="AM16" s="1499"/>
      <c r="AN16" s="1500"/>
      <c r="AO16" s="1501"/>
      <c r="AP16" s="720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  <c r="BA16" s="720"/>
      <c r="BB16" s="721"/>
      <c r="BC16" s="721"/>
      <c r="BD16" s="721"/>
      <c r="BE16" s="721"/>
      <c r="BF16" s="721"/>
      <c r="BG16" s="721"/>
      <c r="BH16" s="721"/>
      <c r="BI16" s="721"/>
      <c r="BJ16" s="721"/>
      <c r="BK16" s="722"/>
      <c r="BL16" s="702"/>
      <c r="BM16" s="703"/>
      <c r="BN16" s="703"/>
      <c r="BO16" s="703"/>
      <c r="BP16" s="703"/>
      <c r="BQ16" s="703"/>
      <c r="BR16" s="703"/>
      <c r="BS16" s="703"/>
      <c r="BT16" s="703"/>
      <c r="BU16" s="703"/>
      <c r="BV16" s="724"/>
      <c r="BW16" s="1442"/>
      <c r="BX16" s="1443"/>
      <c r="BY16" s="1443"/>
      <c r="BZ16" s="1443"/>
      <c r="CA16" s="1443"/>
      <c r="CB16" s="1443"/>
      <c r="CC16" s="1443"/>
      <c r="CD16" s="1444"/>
      <c r="CE16" s="1442"/>
      <c r="CF16" s="1443"/>
      <c r="CG16" s="1443"/>
      <c r="CH16" s="1443"/>
      <c r="CI16" s="1443"/>
      <c r="CJ16" s="1443"/>
      <c r="CK16" s="1443"/>
      <c r="CL16" s="1446"/>
      <c r="CM16" s="1457"/>
      <c r="CN16" s="1458"/>
      <c r="CO16" s="1458"/>
      <c r="CP16" s="1458"/>
      <c r="CQ16" s="1458"/>
      <c r="CR16" s="1458"/>
      <c r="CS16" s="1458"/>
      <c r="CT16" s="1458"/>
      <c r="CU16" s="1458"/>
      <c r="CV16" s="1458"/>
    </row>
    <row r="17" spans="1:100" ht="12.75">
      <c r="A17" s="1141" t="s">
        <v>394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2"/>
      <c r="AH17" s="1142"/>
      <c r="AI17" s="1142"/>
      <c r="AJ17" s="1142"/>
      <c r="AK17" s="1142"/>
      <c r="AL17" s="1328"/>
      <c r="AM17" s="1025" t="s">
        <v>413</v>
      </c>
      <c r="AN17" s="1026"/>
      <c r="AO17" s="1329"/>
      <c r="AP17" s="735"/>
      <c r="AQ17" s="736"/>
      <c r="AR17" s="736"/>
      <c r="AS17" s="736"/>
      <c r="AT17" s="736"/>
      <c r="AU17" s="736"/>
      <c r="AV17" s="736"/>
      <c r="AW17" s="736"/>
      <c r="AX17" s="736"/>
      <c r="AY17" s="736"/>
      <c r="AZ17" s="737"/>
      <c r="BA17" s="735">
        <f>14087+86342</f>
        <v>100429</v>
      </c>
      <c r="BB17" s="736"/>
      <c r="BC17" s="736"/>
      <c r="BD17" s="736"/>
      <c r="BE17" s="736"/>
      <c r="BF17" s="736"/>
      <c r="BG17" s="736"/>
      <c r="BH17" s="736"/>
      <c r="BI17" s="736"/>
      <c r="BJ17" s="736"/>
      <c r="BK17" s="737"/>
      <c r="BL17" s="611">
        <f>BA17-AP17</f>
        <v>100429</v>
      </c>
      <c r="BM17" s="612"/>
      <c r="BN17" s="612"/>
      <c r="BO17" s="612"/>
      <c r="BP17" s="612"/>
      <c r="BQ17" s="612"/>
      <c r="BR17" s="612"/>
      <c r="BS17" s="612"/>
      <c r="BT17" s="612"/>
      <c r="BU17" s="612"/>
      <c r="BV17" s="641"/>
      <c r="BW17" s="1439"/>
      <c r="BX17" s="1440"/>
      <c r="BY17" s="1440"/>
      <c r="BZ17" s="1440"/>
      <c r="CA17" s="1440"/>
      <c r="CB17" s="1440"/>
      <c r="CC17" s="1440"/>
      <c r="CD17" s="1441"/>
      <c r="CE17" s="1439"/>
      <c r="CF17" s="1440"/>
      <c r="CG17" s="1440"/>
      <c r="CH17" s="1440"/>
      <c r="CI17" s="1440"/>
      <c r="CJ17" s="1440"/>
      <c r="CK17" s="1440"/>
      <c r="CL17" s="1445"/>
      <c r="CM17" s="1457"/>
      <c r="CN17" s="1458"/>
      <c r="CO17" s="1458"/>
      <c r="CP17" s="1458"/>
      <c r="CQ17" s="1458"/>
      <c r="CR17" s="1458"/>
      <c r="CS17" s="1458"/>
      <c r="CT17" s="1458"/>
      <c r="CU17" s="1458"/>
      <c r="CV17" s="1458"/>
    </row>
    <row r="18" spans="1:100" ht="12.75">
      <c r="A18" s="1117" t="s">
        <v>976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8"/>
      <c r="Y18" s="1118"/>
      <c r="Z18" s="1118"/>
      <c r="AA18" s="1118"/>
      <c r="AB18" s="1118"/>
      <c r="AC18" s="1118"/>
      <c r="AD18" s="1118"/>
      <c r="AE18" s="1118"/>
      <c r="AF18" s="1118"/>
      <c r="AG18" s="1118"/>
      <c r="AH18" s="1118"/>
      <c r="AI18" s="1118"/>
      <c r="AJ18" s="1118"/>
      <c r="AK18" s="1118"/>
      <c r="AL18" s="1334"/>
      <c r="AM18" s="1028"/>
      <c r="AN18" s="1029"/>
      <c r="AO18" s="1356"/>
      <c r="AP18" s="738"/>
      <c r="AQ18" s="739"/>
      <c r="AR18" s="739"/>
      <c r="AS18" s="739"/>
      <c r="AT18" s="739"/>
      <c r="AU18" s="739"/>
      <c r="AV18" s="739"/>
      <c r="AW18" s="739"/>
      <c r="AX18" s="739"/>
      <c r="AY18" s="739"/>
      <c r="AZ18" s="740"/>
      <c r="BA18" s="738"/>
      <c r="BB18" s="739"/>
      <c r="BC18" s="739"/>
      <c r="BD18" s="739"/>
      <c r="BE18" s="739"/>
      <c r="BF18" s="739"/>
      <c r="BG18" s="739"/>
      <c r="BH18" s="739"/>
      <c r="BI18" s="739"/>
      <c r="BJ18" s="739"/>
      <c r="BK18" s="740"/>
      <c r="BL18" s="614"/>
      <c r="BM18" s="615"/>
      <c r="BN18" s="615"/>
      <c r="BO18" s="615"/>
      <c r="BP18" s="615"/>
      <c r="BQ18" s="615"/>
      <c r="BR18" s="615"/>
      <c r="BS18" s="615"/>
      <c r="BT18" s="615"/>
      <c r="BU18" s="615"/>
      <c r="BV18" s="642"/>
      <c r="BW18" s="1442"/>
      <c r="BX18" s="1443"/>
      <c r="BY18" s="1443"/>
      <c r="BZ18" s="1443"/>
      <c r="CA18" s="1443"/>
      <c r="CB18" s="1443"/>
      <c r="CC18" s="1443"/>
      <c r="CD18" s="1444"/>
      <c r="CE18" s="1442"/>
      <c r="CF18" s="1443"/>
      <c r="CG18" s="1443"/>
      <c r="CH18" s="1443"/>
      <c r="CI18" s="1443"/>
      <c r="CJ18" s="1443"/>
      <c r="CK18" s="1443"/>
      <c r="CL18" s="1446"/>
      <c r="CM18" s="1457"/>
      <c r="CN18" s="1458"/>
      <c r="CO18" s="1458"/>
      <c r="CP18" s="1458"/>
      <c r="CQ18" s="1458"/>
      <c r="CR18" s="1458"/>
      <c r="CS18" s="1458"/>
      <c r="CT18" s="1458"/>
      <c r="CU18" s="1458"/>
      <c r="CV18" s="1458"/>
    </row>
    <row r="19" spans="1:100" ht="15" customHeight="1">
      <c r="A19" s="1112" t="s">
        <v>1058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337"/>
      <c r="AM19" s="1014" t="s">
        <v>414</v>
      </c>
      <c r="AN19" s="1015"/>
      <c r="AO19" s="1345"/>
      <c r="AP19" s="826"/>
      <c r="AQ19" s="827"/>
      <c r="AR19" s="827"/>
      <c r="AS19" s="827"/>
      <c r="AT19" s="827"/>
      <c r="AU19" s="827"/>
      <c r="AV19" s="827"/>
      <c r="AW19" s="827"/>
      <c r="AX19" s="827"/>
      <c r="AY19" s="827"/>
      <c r="AZ19" s="828"/>
      <c r="BA19" s="826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747">
        <f>BA19-AP19</f>
        <v>0</v>
      </c>
      <c r="BM19" s="748"/>
      <c r="BN19" s="748"/>
      <c r="BO19" s="748"/>
      <c r="BP19" s="748"/>
      <c r="BQ19" s="748"/>
      <c r="BR19" s="748"/>
      <c r="BS19" s="748"/>
      <c r="BT19" s="748"/>
      <c r="BU19" s="748"/>
      <c r="BV19" s="749"/>
      <c r="BW19" s="1461"/>
      <c r="BX19" s="1449"/>
      <c r="BY19" s="1449"/>
      <c r="BZ19" s="1449"/>
      <c r="CA19" s="1449"/>
      <c r="CB19" s="1449"/>
      <c r="CC19" s="1449"/>
      <c r="CD19" s="1462"/>
      <c r="CE19" s="1449"/>
      <c r="CF19" s="1449"/>
      <c r="CG19" s="1449"/>
      <c r="CH19" s="1449"/>
      <c r="CI19" s="1449"/>
      <c r="CJ19" s="1449"/>
      <c r="CK19" s="1449"/>
      <c r="CL19" s="1454"/>
      <c r="CM19" s="1459"/>
      <c r="CN19" s="1460"/>
      <c r="CO19" s="1460"/>
      <c r="CP19" s="1460"/>
      <c r="CQ19" s="1460"/>
      <c r="CR19" s="1460"/>
      <c r="CS19" s="1460"/>
      <c r="CT19" s="1460"/>
      <c r="CU19" s="1460"/>
      <c r="CV19" s="1460"/>
    </row>
    <row r="20" spans="1:100" ht="15" customHeight="1">
      <c r="A20" s="1112" t="s">
        <v>977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337"/>
      <c r="AM20" s="1014" t="s">
        <v>471</v>
      </c>
      <c r="AN20" s="1015"/>
      <c r="AO20" s="1345"/>
      <c r="AP20" s="826"/>
      <c r="AQ20" s="827"/>
      <c r="AR20" s="827"/>
      <c r="AS20" s="827"/>
      <c r="AT20" s="827"/>
      <c r="AU20" s="827"/>
      <c r="AV20" s="827"/>
      <c r="AW20" s="827"/>
      <c r="AX20" s="827"/>
      <c r="AY20" s="827"/>
      <c r="AZ20" s="828"/>
      <c r="BA20" s="826">
        <f>BA15-BA17</f>
        <v>82737</v>
      </c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747">
        <f>BA20-AP20</f>
        <v>82737</v>
      </c>
      <c r="BM20" s="748"/>
      <c r="BN20" s="748"/>
      <c r="BO20" s="748"/>
      <c r="BP20" s="748"/>
      <c r="BQ20" s="748"/>
      <c r="BR20" s="748"/>
      <c r="BS20" s="748"/>
      <c r="BT20" s="748"/>
      <c r="BU20" s="748"/>
      <c r="BV20" s="749"/>
      <c r="BW20" s="1461"/>
      <c r="BX20" s="1449"/>
      <c r="BY20" s="1449"/>
      <c r="BZ20" s="1449"/>
      <c r="CA20" s="1449"/>
      <c r="CB20" s="1449"/>
      <c r="CC20" s="1449"/>
      <c r="CD20" s="1462"/>
      <c r="CE20" s="1449"/>
      <c r="CF20" s="1449"/>
      <c r="CG20" s="1449"/>
      <c r="CH20" s="1449"/>
      <c r="CI20" s="1449"/>
      <c r="CJ20" s="1449"/>
      <c r="CK20" s="1449"/>
      <c r="CL20" s="1454"/>
      <c r="CM20" s="1449"/>
      <c r="CN20" s="1449"/>
      <c r="CO20" s="1449"/>
      <c r="CP20" s="1449"/>
      <c r="CQ20" s="1449"/>
      <c r="CR20" s="1449"/>
      <c r="CS20" s="1449"/>
      <c r="CT20" s="1449"/>
      <c r="CU20" s="1449"/>
      <c r="CV20" s="1449"/>
    </row>
    <row r="21" spans="1:100" ht="15" customHeight="1">
      <c r="A21" s="1112" t="s">
        <v>978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1113"/>
      <c r="AJ21" s="1113"/>
      <c r="AK21" s="1113"/>
      <c r="AL21" s="1337"/>
      <c r="AM21" s="1014" t="s">
        <v>472</v>
      </c>
      <c r="AN21" s="1015"/>
      <c r="AO21" s="1345"/>
      <c r="AP21" s="826"/>
      <c r="AQ21" s="827"/>
      <c r="AR21" s="827"/>
      <c r="AS21" s="827"/>
      <c r="AT21" s="827"/>
      <c r="AU21" s="827"/>
      <c r="AV21" s="827"/>
      <c r="AW21" s="827"/>
      <c r="AX21" s="827"/>
      <c r="AY21" s="827"/>
      <c r="AZ21" s="828"/>
      <c r="BA21" s="826"/>
      <c r="BB21" s="827"/>
      <c r="BC21" s="827"/>
      <c r="BD21" s="827"/>
      <c r="BE21" s="827"/>
      <c r="BF21" s="827"/>
      <c r="BG21" s="827"/>
      <c r="BH21" s="827"/>
      <c r="BI21" s="827"/>
      <c r="BJ21" s="827"/>
      <c r="BK21" s="827"/>
      <c r="BL21" s="747">
        <f>BA21-AP21</f>
        <v>0</v>
      </c>
      <c r="BM21" s="748"/>
      <c r="BN21" s="748"/>
      <c r="BO21" s="748"/>
      <c r="BP21" s="748"/>
      <c r="BQ21" s="748"/>
      <c r="BR21" s="748"/>
      <c r="BS21" s="748"/>
      <c r="BT21" s="748"/>
      <c r="BU21" s="748"/>
      <c r="BV21" s="749"/>
      <c r="BW21" s="1461"/>
      <c r="BX21" s="1449"/>
      <c r="BY21" s="1449"/>
      <c r="BZ21" s="1449"/>
      <c r="CA21" s="1449"/>
      <c r="CB21" s="1449"/>
      <c r="CC21" s="1449"/>
      <c r="CD21" s="1462"/>
      <c r="CE21" s="1449"/>
      <c r="CF21" s="1449"/>
      <c r="CG21" s="1449"/>
      <c r="CH21" s="1449"/>
      <c r="CI21" s="1449"/>
      <c r="CJ21" s="1449"/>
      <c r="CK21" s="1449"/>
      <c r="CL21" s="1454"/>
      <c r="CM21" s="1449"/>
      <c r="CN21" s="1449"/>
      <c r="CO21" s="1449"/>
      <c r="CP21" s="1449"/>
      <c r="CQ21" s="1449"/>
      <c r="CR21" s="1449"/>
      <c r="CS21" s="1449"/>
      <c r="CT21" s="1449"/>
      <c r="CU21" s="1449"/>
      <c r="CV21" s="1449"/>
    </row>
    <row r="22" spans="1:100" s="51" customFormat="1" ht="15" customHeight="1">
      <c r="A22" s="1162" t="s">
        <v>979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475"/>
      <c r="AM22" s="1476" t="s">
        <v>415</v>
      </c>
      <c r="AN22" s="1477"/>
      <c r="AO22" s="1478"/>
      <c r="AP22" s="1479"/>
      <c r="AQ22" s="1480"/>
      <c r="AR22" s="1480"/>
      <c r="AS22" s="1480"/>
      <c r="AT22" s="1480"/>
      <c r="AU22" s="1480"/>
      <c r="AV22" s="1480"/>
      <c r="AW22" s="1480"/>
      <c r="AX22" s="1480"/>
      <c r="AY22" s="1480"/>
      <c r="AZ22" s="1481"/>
      <c r="BA22" s="1479">
        <v>183166</v>
      </c>
      <c r="BB22" s="1480"/>
      <c r="BC22" s="1480"/>
      <c r="BD22" s="1480"/>
      <c r="BE22" s="1480"/>
      <c r="BF22" s="1480"/>
      <c r="BG22" s="1480"/>
      <c r="BH22" s="1480"/>
      <c r="BI22" s="1480"/>
      <c r="BJ22" s="1480"/>
      <c r="BK22" s="1480"/>
      <c r="BL22" s="752">
        <f>BA22-AP22</f>
        <v>183166</v>
      </c>
      <c r="BM22" s="753"/>
      <c r="BN22" s="753"/>
      <c r="BO22" s="753"/>
      <c r="BP22" s="753"/>
      <c r="BQ22" s="753"/>
      <c r="BR22" s="753"/>
      <c r="BS22" s="753"/>
      <c r="BT22" s="753"/>
      <c r="BU22" s="753"/>
      <c r="BV22" s="754"/>
      <c r="BW22" s="1482"/>
      <c r="BX22" s="1483"/>
      <c r="BY22" s="1483"/>
      <c r="BZ22" s="1483"/>
      <c r="CA22" s="1483"/>
      <c r="CB22" s="1483"/>
      <c r="CC22" s="1483"/>
      <c r="CD22" s="1484"/>
      <c r="CE22" s="1483"/>
      <c r="CF22" s="1483"/>
      <c r="CG22" s="1483"/>
      <c r="CH22" s="1483"/>
      <c r="CI22" s="1483"/>
      <c r="CJ22" s="1483"/>
      <c r="CK22" s="1483"/>
      <c r="CL22" s="1489"/>
      <c r="CM22" s="1483"/>
      <c r="CN22" s="1483"/>
      <c r="CO22" s="1483"/>
      <c r="CP22" s="1483"/>
      <c r="CQ22" s="1483"/>
      <c r="CR22" s="1483"/>
      <c r="CS22" s="1483"/>
      <c r="CT22" s="1483"/>
      <c r="CU22" s="1483"/>
      <c r="CV22" s="1483"/>
    </row>
    <row r="23" spans="1:100" ht="12.75">
      <c r="A23" s="1141" t="s">
        <v>394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328"/>
      <c r="AM23" s="1025" t="s">
        <v>445</v>
      </c>
      <c r="AN23" s="1026"/>
      <c r="AO23" s="1329"/>
      <c r="AP23" s="735"/>
      <c r="AQ23" s="736"/>
      <c r="AR23" s="736"/>
      <c r="AS23" s="736"/>
      <c r="AT23" s="736"/>
      <c r="AU23" s="736"/>
      <c r="AV23" s="736"/>
      <c r="AW23" s="736"/>
      <c r="AX23" s="736"/>
      <c r="AY23" s="736"/>
      <c r="AZ23" s="737"/>
      <c r="BA23" s="735">
        <f>14087+86342</f>
        <v>100429</v>
      </c>
      <c r="BB23" s="736"/>
      <c r="BC23" s="736"/>
      <c r="BD23" s="736"/>
      <c r="BE23" s="736"/>
      <c r="BF23" s="736"/>
      <c r="BG23" s="736"/>
      <c r="BH23" s="736"/>
      <c r="BI23" s="736"/>
      <c r="BJ23" s="736"/>
      <c r="BK23" s="737"/>
      <c r="BL23" s="611">
        <f>BA23-AP23</f>
        <v>100429</v>
      </c>
      <c r="BM23" s="612"/>
      <c r="BN23" s="612"/>
      <c r="BO23" s="612"/>
      <c r="BP23" s="612"/>
      <c r="BQ23" s="612"/>
      <c r="BR23" s="612"/>
      <c r="BS23" s="612"/>
      <c r="BT23" s="612"/>
      <c r="BU23" s="612"/>
      <c r="BV23" s="641"/>
      <c r="BW23" s="1439"/>
      <c r="BX23" s="1440"/>
      <c r="BY23" s="1440"/>
      <c r="BZ23" s="1440"/>
      <c r="CA23" s="1440"/>
      <c r="CB23" s="1440"/>
      <c r="CC23" s="1440"/>
      <c r="CD23" s="1441"/>
      <c r="CE23" s="1439"/>
      <c r="CF23" s="1440"/>
      <c r="CG23" s="1440"/>
      <c r="CH23" s="1440"/>
      <c r="CI23" s="1440"/>
      <c r="CJ23" s="1440"/>
      <c r="CK23" s="1440"/>
      <c r="CL23" s="1445"/>
      <c r="CM23" s="1447"/>
      <c r="CN23" s="1440"/>
      <c r="CO23" s="1440"/>
      <c r="CP23" s="1440"/>
      <c r="CQ23" s="1440"/>
      <c r="CR23" s="1440"/>
      <c r="CS23" s="1440"/>
      <c r="CT23" s="1440"/>
      <c r="CU23" s="1440"/>
      <c r="CV23" s="1440"/>
    </row>
    <row r="24" spans="1:100" ht="12.75">
      <c r="A24" s="1343" t="s">
        <v>980</v>
      </c>
      <c r="B24" s="1343"/>
      <c r="C24" s="1343"/>
      <c r="D24" s="1343"/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1343"/>
      <c r="Z24" s="1343"/>
      <c r="AA24" s="1343"/>
      <c r="AB24" s="1343"/>
      <c r="AC24" s="1343"/>
      <c r="AD24" s="1343"/>
      <c r="AE24" s="1343"/>
      <c r="AF24" s="1343"/>
      <c r="AG24" s="1343"/>
      <c r="AH24" s="1343"/>
      <c r="AI24" s="1343"/>
      <c r="AJ24" s="1343"/>
      <c r="AK24" s="1343"/>
      <c r="AL24" s="1344"/>
      <c r="AM24" s="1330"/>
      <c r="AN24" s="1182"/>
      <c r="AO24" s="1331"/>
      <c r="AP24" s="1472"/>
      <c r="AQ24" s="1473"/>
      <c r="AR24" s="1473"/>
      <c r="AS24" s="1473"/>
      <c r="AT24" s="1473"/>
      <c r="AU24" s="1473"/>
      <c r="AV24" s="1473"/>
      <c r="AW24" s="1473"/>
      <c r="AX24" s="1473"/>
      <c r="AY24" s="1473"/>
      <c r="AZ24" s="1474"/>
      <c r="BA24" s="1472"/>
      <c r="BB24" s="1473"/>
      <c r="BC24" s="1473"/>
      <c r="BD24" s="1473"/>
      <c r="BE24" s="1473"/>
      <c r="BF24" s="1473"/>
      <c r="BG24" s="1473"/>
      <c r="BH24" s="1473"/>
      <c r="BI24" s="1473"/>
      <c r="BJ24" s="1473"/>
      <c r="BK24" s="1474"/>
      <c r="BL24" s="614"/>
      <c r="BM24" s="615"/>
      <c r="BN24" s="615"/>
      <c r="BO24" s="615"/>
      <c r="BP24" s="615"/>
      <c r="BQ24" s="615"/>
      <c r="BR24" s="615"/>
      <c r="BS24" s="615"/>
      <c r="BT24" s="615"/>
      <c r="BU24" s="615"/>
      <c r="BV24" s="642"/>
      <c r="BW24" s="1463"/>
      <c r="BX24" s="1464"/>
      <c r="BY24" s="1464"/>
      <c r="BZ24" s="1464"/>
      <c r="CA24" s="1464"/>
      <c r="CB24" s="1464"/>
      <c r="CC24" s="1464"/>
      <c r="CD24" s="1465"/>
      <c r="CE24" s="1463"/>
      <c r="CF24" s="1464"/>
      <c r="CG24" s="1464"/>
      <c r="CH24" s="1464"/>
      <c r="CI24" s="1464"/>
      <c r="CJ24" s="1464"/>
      <c r="CK24" s="1464"/>
      <c r="CL24" s="1493"/>
      <c r="CM24" s="1494"/>
      <c r="CN24" s="1464"/>
      <c r="CO24" s="1464"/>
      <c r="CP24" s="1464"/>
      <c r="CQ24" s="1464"/>
      <c r="CR24" s="1464"/>
      <c r="CS24" s="1464"/>
      <c r="CT24" s="1464"/>
      <c r="CU24" s="1464"/>
      <c r="CV24" s="1464"/>
    </row>
    <row r="25" spans="1:100" ht="12.75">
      <c r="A25" s="1141" t="s">
        <v>981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328"/>
      <c r="AM25" s="1025" t="s">
        <v>516</v>
      </c>
      <c r="AN25" s="1026"/>
      <c r="AO25" s="1329"/>
      <c r="AP25" s="735"/>
      <c r="AQ25" s="736"/>
      <c r="AR25" s="736"/>
      <c r="AS25" s="736"/>
      <c r="AT25" s="736"/>
      <c r="AU25" s="736"/>
      <c r="AV25" s="736"/>
      <c r="AW25" s="736"/>
      <c r="AX25" s="736"/>
      <c r="AY25" s="736"/>
      <c r="AZ25" s="737"/>
      <c r="BA25" s="735"/>
      <c r="BB25" s="736"/>
      <c r="BC25" s="736"/>
      <c r="BD25" s="736"/>
      <c r="BE25" s="736"/>
      <c r="BF25" s="736"/>
      <c r="BG25" s="736"/>
      <c r="BH25" s="736"/>
      <c r="BI25" s="736"/>
      <c r="BJ25" s="736"/>
      <c r="BK25" s="737"/>
      <c r="BL25" s="611">
        <f>BA25-AP25</f>
        <v>0</v>
      </c>
      <c r="BM25" s="612"/>
      <c r="BN25" s="612"/>
      <c r="BO25" s="612"/>
      <c r="BP25" s="612"/>
      <c r="BQ25" s="612"/>
      <c r="BR25" s="612"/>
      <c r="BS25" s="612"/>
      <c r="BT25" s="612"/>
      <c r="BU25" s="612"/>
      <c r="BV25" s="641"/>
      <c r="BW25" s="1439"/>
      <c r="BX25" s="1440"/>
      <c r="BY25" s="1440"/>
      <c r="BZ25" s="1440"/>
      <c r="CA25" s="1440"/>
      <c r="CB25" s="1440"/>
      <c r="CC25" s="1440"/>
      <c r="CD25" s="1441"/>
      <c r="CE25" s="1439"/>
      <c r="CF25" s="1440"/>
      <c r="CG25" s="1440"/>
      <c r="CH25" s="1440"/>
      <c r="CI25" s="1440"/>
      <c r="CJ25" s="1440"/>
      <c r="CK25" s="1440"/>
      <c r="CL25" s="1445"/>
      <c r="CM25" s="1447"/>
      <c r="CN25" s="1440"/>
      <c r="CO25" s="1440"/>
      <c r="CP25" s="1440"/>
      <c r="CQ25" s="1440"/>
      <c r="CR25" s="1440"/>
      <c r="CS25" s="1440"/>
      <c r="CT25" s="1440"/>
      <c r="CU25" s="1440"/>
      <c r="CV25" s="1440"/>
    </row>
    <row r="26" spans="1:100" ht="12.75">
      <c r="A26" s="1333" t="s">
        <v>982</v>
      </c>
      <c r="B26" s="1118"/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1118"/>
      <c r="AE26" s="1118"/>
      <c r="AF26" s="1118"/>
      <c r="AG26" s="1118"/>
      <c r="AH26" s="1118"/>
      <c r="AI26" s="1118"/>
      <c r="AJ26" s="1118"/>
      <c r="AK26" s="1118"/>
      <c r="AL26" s="1334"/>
      <c r="AM26" s="1028"/>
      <c r="AN26" s="1029"/>
      <c r="AO26" s="1356"/>
      <c r="AP26" s="738"/>
      <c r="AQ26" s="739"/>
      <c r="AR26" s="739"/>
      <c r="AS26" s="739"/>
      <c r="AT26" s="739"/>
      <c r="AU26" s="739"/>
      <c r="AV26" s="739"/>
      <c r="AW26" s="739"/>
      <c r="AX26" s="739"/>
      <c r="AY26" s="739"/>
      <c r="AZ26" s="740"/>
      <c r="BA26" s="738"/>
      <c r="BB26" s="739"/>
      <c r="BC26" s="739"/>
      <c r="BD26" s="739"/>
      <c r="BE26" s="739"/>
      <c r="BF26" s="739"/>
      <c r="BG26" s="739"/>
      <c r="BH26" s="739"/>
      <c r="BI26" s="739"/>
      <c r="BJ26" s="739"/>
      <c r="BK26" s="740"/>
      <c r="BL26" s="614"/>
      <c r="BM26" s="615"/>
      <c r="BN26" s="615"/>
      <c r="BO26" s="615"/>
      <c r="BP26" s="615"/>
      <c r="BQ26" s="615"/>
      <c r="BR26" s="615"/>
      <c r="BS26" s="615"/>
      <c r="BT26" s="615"/>
      <c r="BU26" s="615"/>
      <c r="BV26" s="642"/>
      <c r="BW26" s="1442"/>
      <c r="BX26" s="1443"/>
      <c r="BY26" s="1443"/>
      <c r="BZ26" s="1443"/>
      <c r="CA26" s="1443"/>
      <c r="CB26" s="1443"/>
      <c r="CC26" s="1443"/>
      <c r="CD26" s="1444"/>
      <c r="CE26" s="1442"/>
      <c r="CF26" s="1443"/>
      <c r="CG26" s="1443"/>
      <c r="CH26" s="1443"/>
      <c r="CI26" s="1443"/>
      <c r="CJ26" s="1443"/>
      <c r="CK26" s="1443"/>
      <c r="CL26" s="1446"/>
      <c r="CM26" s="1448"/>
      <c r="CN26" s="1443"/>
      <c r="CO26" s="1443"/>
      <c r="CP26" s="1443"/>
      <c r="CQ26" s="1443"/>
      <c r="CR26" s="1443"/>
      <c r="CS26" s="1443"/>
      <c r="CT26" s="1443"/>
      <c r="CU26" s="1443"/>
      <c r="CV26" s="1443"/>
    </row>
    <row r="27" spans="1:100" ht="12.75">
      <c r="A27" s="1141" t="s">
        <v>536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328"/>
      <c r="AM27" s="1025" t="s">
        <v>537</v>
      </c>
      <c r="AN27" s="1026"/>
      <c r="AO27" s="1329"/>
      <c r="AP27" s="735"/>
      <c r="AQ27" s="736"/>
      <c r="AR27" s="736"/>
      <c r="AS27" s="736"/>
      <c r="AT27" s="736"/>
      <c r="AU27" s="736"/>
      <c r="AV27" s="736"/>
      <c r="AW27" s="736"/>
      <c r="AX27" s="736"/>
      <c r="AY27" s="736"/>
      <c r="AZ27" s="737"/>
      <c r="BA27" s="735">
        <f>BA22-BA23</f>
        <v>82737</v>
      </c>
      <c r="BB27" s="736"/>
      <c r="BC27" s="736"/>
      <c r="BD27" s="736"/>
      <c r="BE27" s="736"/>
      <c r="BF27" s="736"/>
      <c r="BG27" s="736"/>
      <c r="BH27" s="736"/>
      <c r="BI27" s="736"/>
      <c r="BJ27" s="736"/>
      <c r="BK27" s="737"/>
      <c r="BL27" s="611">
        <f>BA27-AP27</f>
        <v>82737</v>
      </c>
      <c r="BM27" s="612"/>
      <c r="BN27" s="612"/>
      <c r="BO27" s="612"/>
      <c r="BP27" s="612"/>
      <c r="BQ27" s="612"/>
      <c r="BR27" s="612"/>
      <c r="BS27" s="612"/>
      <c r="BT27" s="612"/>
      <c r="BU27" s="612"/>
      <c r="BV27" s="641"/>
      <c r="BW27" s="1439"/>
      <c r="BX27" s="1440"/>
      <c r="BY27" s="1440"/>
      <c r="BZ27" s="1440"/>
      <c r="CA27" s="1440"/>
      <c r="CB27" s="1440"/>
      <c r="CC27" s="1440"/>
      <c r="CD27" s="1441"/>
      <c r="CE27" s="1439"/>
      <c r="CF27" s="1440"/>
      <c r="CG27" s="1440"/>
      <c r="CH27" s="1440"/>
      <c r="CI27" s="1440"/>
      <c r="CJ27" s="1440"/>
      <c r="CK27" s="1440"/>
      <c r="CL27" s="1445"/>
      <c r="CM27" s="1447"/>
      <c r="CN27" s="1440"/>
      <c r="CO27" s="1440"/>
      <c r="CP27" s="1440"/>
      <c r="CQ27" s="1440"/>
      <c r="CR27" s="1440"/>
      <c r="CS27" s="1440"/>
      <c r="CT27" s="1440"/>
      <c r="CU27" s="1440"/>
      <c r="CV27" s="1440"/>
    </row>
    <row r="28" spans="1:100" ht="12.75">
      <c r="A28" s="1333" t="s">
        <v>983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8"/>
      <c r="W28" s="1118"/>
      <c r="X28" s="1118"/>
      <c r="Y28" s="1118"/>
      <c r="Z28" s="1118"/>
      <c r="AA28" s="1118"/>
      <c r="AB28" s="1118"/>
      <c r="AC28" s="1118"/>
      <c r="AD28" s="1118"/>
      <c r="AE28" s="1118"/>
      <c r="AF28" s="1118"/>
      <c r="AG28" s="1118"/>
      <c r="AH28" s="1118"/>
      <c r="AI28" s="1118"/>
      <c r="AJ28" s="1118"/>
      <c r="AK28" s="1118"/>
      <c r="AL28" s="1334"/>
      <c r="AM28" s="1028"/>
      <c r="AN28" s="1029"/>
      <c r="AO28" s="1356"/>
      <c r="AP28" s="738"/>
      <c r="AQ28" s="739"/>
      <c r="AR28" s="739"/>
      <c r="AS28" s="739"/>
      <c r="AT28" s="739"/>
      <c r="AU28" s="739"/>
      <c r="AV28" s="739"/>
      <c r="AW28" s="739"/>
      <c r="AX28" s="739"/>
      <c r="AY28" s="739"/>
      <c r="AZ28" s="740"/>
      <c r="BA28" s="738"/>
      <c r="BB28" s="739"/>
      <c r="BC28" s="739"/>
      <c r="BD28" s="739"/>
      <c r="BE28" s="739"/>
      <c r="BF28" s="739"/>
      <c r="BG28" s="739"/>
      <c r="BH28" s="739"/>
      <c r="BI28" s="739"/>
      <c r="BJ28" s="739"/>
      <c r="BK28" s="740"/>
      <c r="BL28" s="614"/>
      <c r="BM28" s="615"/>
      <c r="BN28" s="615"/>
      <c r="BO28" s="615"/>
      <c r="BP28" s="615"/>
      <c r="BQ28" s="615"/>
      <c r="BR28" s="615"/>
      <c r="BS28" s="615"/>
      <c r="BT28" s="615"/>
      <c r="BU28" s="615"/>
      <c r="BV28" s="642"/>
      <c r="BW28" s="1442"/>
      <c r="BX28" s="1443"/>
      <c r="BY28" s="1443"/>
      <c r="BZ28" s="1443"/>
      <c r="CA28" s="1443"/>
      <c r="CB28" s="1443"/>
      <c r="CC28" s="1443"/>
      <c r="CD28" s="1444"/>
      <c r="CE28" s="1442"/>
      <c r="CF28" s="1443"/>
      <c r="CG28" s="1443"/>
      <c r="CH28" s="1443"/>
      <c r="CI28" s="1443"/>
      <c r="CJ28" s="1443"/>
      <c r="CK28" s="1443"/>
      <c r="CL28" s="1446"/>
      <c r="CM28" s="1448"/>
      <c r="CN28" s="1443"/>
      <c r="CO28" s="1443"/>
      <c r="CP28" s="1443"/>
      <c r="CQ28" s="1443"/>
      <c r="CR28" s="1443"/>
      <c r="CS28" s="1443"/>
      <c r="CT28" s="1443"/>
      <c r="CU28" s="1443"/>
      <c r="CV28" s="1443"/>
    </row>
    <row r="29" spans="1:100" ht="15" customHeight="1">
      <c r="A29" s="1409" t="s">
        <v>984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10"/>
      <c r="AM29" s="1014" t="s">
        <v>538</v>
      </c>
      <c r="AN29" s="1015"/>
      <c r="AO29" s="1345"/>
      <c r="AP29" s="826"/>
      <c r="AQ29" s="827"/>
      <c r="AR29" s="827"/>
      <c r="AS29" s="827"/>
      <c r="AT29" s="827"/>
      <c r="AU29" s="827"/>
      <c r="AV29" s="827"/>
      <c r="AW29" s="827"/>
      <c r="AX29" s="827"/>
      <c r="AY29" s="827"/>
      <c r="AZ29" s="828"/>
      <c r="BA29" s="826"/>
      <c r="BB29" s="827"/>
      <c r="BC29" s="827"/>
      <c r="BD29" s="827"/>
      <c r="BE29" s="827"/>
      <c r="BF29" s="827"/>
      <c r="BG29" s="827"/>
      <c r="BH29" s="827"/>
      <c r="BI29" s="827"/>
      <c r="BJ29" s="827"/>
      <c r="BK29" s="827"/>
      <c r="BL29" s="747">
        <f>BA29-AP29</f>
        <v>0</v>
      </c>
      <c r="BM29" s="748"/>
      <c r="BN29" s="748"/>
      <c r="BO29" s="748"/>
      <c r="BP29" s="748"/>
      <c r="BQ29" s="748"/>
      <c r="BR29" s="748"/>
      <c r="BS29" s="748"/>
      <c r="BT29" s="748"/>
      <c r="BU29" s="748"/>
      <c r="BV29" s="749"/>
      <c r="BW29" s="1461"/>
      <c r="BX29" s="1449"/>
      <c r="BY29" s="1449"/>
      <c r="BZ29" s="1449"/>
      <c r="CA29" s="1449"/>
      <c r="CB29" s="1449"/>
      <c r="CC29" s="1449"/>
      <c r="CD29" s="1462"/>
      <c r="CE29" s="1449"/>
      <c r="CF29" s="1449"/>
      <c r="CG29" s="1449"/>
      <c r="CH29" s="1449"/>
      <c r="CI29" s="1449"/>
      <c r="CJ29" s="1449"/>
      <c r="CK29" s="1449"/>
      <c r="CL29" s="1454"/>
      <c r="CM29" s="1449"/>
      <c r="CN29" s="1449"/>
      <c r="CO29" s="1449"/>
      <c r="CP29" s="1449"/>
      <c r="CQ29" s="1449"/>
      <c r="CR29" s="1449"/>
      <c r="CS29" s="1449"/>
      <c r="CT29" s="1449"/>
      <c r="CU29" s="1449"/>
      <c r="CV29" s="1449"/>
    </row>
    <row r="30" spans="1:100" s="51" customFormat="1" ht="15" customHeight="1">
      <c r="A30" s="1162" t="s">
        <v>1073</v>
      </c>
      <c r="B30" s="1163"/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3"/>
      <c r="AH30" s="1163"/>
      <c r="AI30" s="1163"/>
      <c r="AJ30" s="1163"/>
      <c r="AK30" s="1163"/>
      <c r="AL30" s="1475"/>
      <c r="AM30" s="1476" t="s">
        <v>517</v>
      </c>
      <c r="AN30" s="1477"/>
      <c r="AO30" s="1478"/>
      <c r="AP30" s="1479"/>
      <c r="AQ30" s="1480"/>
      <c r="AR30" s="1480"/>
      <c r="AS30" s="1480"/>
      <c r="AT30" s="1480"/>
      <c r="AU30" s="1480"/>
      <c r="AV30" s="1480"/>
      <c r="AW30" s="1480"/>
      <c r="AX30" s="1480"/>
      <c r="AY30" s="1480"/>
      <c r="AZ30" s="1481"/>
      <c r="BA30" s="1479">
        <f>BA15-BA22</f>
        <v>0</v>
      </c>
      <c r="BB30" s="1480"/>
      <c r="BC30" s="1480"/>
      <c r="BD30" s="1480"/>
      <c r="BE30" s="1480"/>
      <c r="BF30" s="1480"/>
      <c r="BG30" s="1480"/>
      <c r="BH30" s="1480"/>
      <c r="BI30" s="1480"/>
      <c r="BJ30" s="1480"/>
      <c r="BK30" s="1480"/>
      <c r="BL30" s="752">
        <f>BA30-AP30</f>
        <v>0</v>
      </c>
      <c r="BM30" s="753"/>
      <c r="BN30" s="753"/>
      <c r="BO30" s="753"/>
      <c r="BP30" s="753"/>
      <c r="BQ30" s="753"/>
      <c r="BR30" s="753"/>
      <c r="BS30" s="753"/>
      <c r="BT30" s="753"/>
      <c r="BU30" s="753"/>
      <c r="BV30" s="754"/>
      <c r="BW30" s="1482"/>
      <c r="BX30" s="1483"/>
      <c r="BY30" s="1483"/>
      <c r="BZ30" s="1483"/>
      <c r="CA30" s="1483"/>
      <c r="CB30" s="1483"/>
      <c r="CC30" s="1483"/>
      <c r="CD30" s="1484"/>
      <c r="CE30" s="1483"/>
      <c r="CF30" s="1483"/>
      <c r="CG30" s="1483"/>
      <c r="CH30" s="1483"/>
      <c r="CI30" s="1483"/>
      <c r="CJ30" s="1483"/>
      <c r="CK30" s="1483"/>
      <c r="CL30" s="1489"/>
      <c r="CM30" s="1483"/>
      <c r="CN30" s="1483"/>
      <c r="CO30" s="1483"/>
      <c r="CP30" s="1483"/>
      <c r="CQ30" s="1483"/>
      <c r="CR30" s="1483"/>
      <c r="CS30" s="1483"/>
      <c r="CT30" s="1483"/>
      <c r="CU30" s="1483"/>
      <c r="CV30" s="1483"/>
    </row>
    <row r="31" spans="1:100" ht="12.75">
      <c r="A31" s="1141" t="s">
        <v>829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328"/>
      <c r="AM31" s="1025" t="s">
        <v>518</v>
      </c>
      <c r="AN31" s="1026"/>
      <c r="AO31" s="1329"/>
      <c r="AP31" s="735"/>
      <c r="AQ31" s="736"/>
      <c r="AR31" s="736"/>
      <c r="AS31" s="736"/>
      <c r="AT31" s="736"/>
      <c r="AU31" s="736"/>
      <c r="AV31" s="736"/>
      <c r="AW31" s="736"/>
      <c r="AX31" s="736"/>
      <c r="AY31" s="736"/>
      <c r="AZ31" s="737"/>
      <c r="BA31" s="735">
        <f>BA17-BA23</f>
        <v>0</v>
      </c>
      <c r="BB31" s="736"/>
      <c r="BC31" s="736"/>
      <c r="BD31" s="736"/>
      <c r="BE31" s="736"/>
      <c r="BF31" s="736"/>
      <c r="BG31" s="736"/>
      <c r="BH31" s="736"/>
      <c r="BI31" s="736"/>
      <c r="BJ31" s="736"/>
      <c r="BK31" s="737"/>
      <c r="BL31" s="611">
        <f>BA31-AP31</f>
        <v>0</v>
      </c>
      <c r="BM31" s="612"/>
      <c r="BN31" s="612"/>
      <c r="BO31" s="612"/>
      <c r="BP31" s="612"/>
      <c r="BQ31" s="612"/>
      <c r="BR31" s="612"/>
      <c r="BS31" s="612"/>
      <c r="BT31" s="612"/>
      <c r="BU31" s="612"/>
      <c r="BV31" s="641"/>
      <c r="BW31" s="1439"/>
      <c r="BX31" s="1440"/>
      <c r="BY31" s="1440"/>
      <c r="BZ31" s="1440"/>
      <c r="CA31" s="1440"/>
      <c r="CB31" s="1440"/>
      <c r="CC31" s="1440"/>
      <c r="CD31" s="1441"/>
      <c r="CE31" s="1439"/>
      <c r="CF31" s="1440"/>
      <c r="CG31" s="1440"/>
      <c r="CH31" s="1440"/>
      <c r="CI31" s="1440"/>
      <c r="CJ31" s="1440"/>
      <c r="CK31" s="1440"/>
      <c r="CL31" s="1445"/>
      <c r="CM31" s="1447"/>
      <c r="CN31" s="1440"/>
      <c r="CO31" s="1440"/>
      <c r="CP31" s="1440"/>
      <c r="CQ31" s="1440"/>
      <c r="CR31" s="1440"/>
      <c r="CS31" s="1440"/>
      <c r="CT31" s="1440"/>
      <c r="CU31" s="1440"/>
      <c r="CV31" s="1440"/>
    </row>
    <row r="32" spans="1:100" ht="12.75">
      <c r="A32" s="1181" t="s">
        <v>539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181"/>
      <c r="AC32" s="1181"/>
      <c r="AD32" s="1181"/>
      <c r="AE32" s="1181"/>
      <c r="AF32" s="1181"/>
      <c r="AG32" s="1181"/>
      <c r="AH32" s="1181"/>
      <c r="AI32" s="1181"/>
      <c r="AJ32" s="1181"/>
      <c r="AK32" s="1181"/>
      <c r="AL32" s="1332"/>
      <c r="AM32" s="1330"/>
      <c r="AN32" s="1182"/>
      <c r="AO32" s="1331"/>
      <c r="AP32" s="1472"/>
      <c r="AQ32" s="1473"/>
      <c r="AR32" s="1473"/>
      <c r="AS32" s="1473"/>
      <c r="AT32" s="1473"/>
      <c r="AU32" s="1473"/>
      <c r="AV32" s="1473"/>
      <c r="AW32" s="1473"/>
      <c r="AX32" s="1473"/>
      <c r="AY32" s="1473"/>
      <c r="AZ32" s="1474"/>
      <c r="BA32" s="1472"/>
      <c r="BB32" s="1473"/>
      <c r="BC32" s="1473"/>
      <c r="BD32" s="1473"/>
      <c r="BE32" s="1473"/>
      <c r="BF32" s="1473"/>
      <c r="BG32" s="1473"/>
      <c r="BH32" s="1473"/>
      <c r="BI32" s="1473"/>
      <c r="BJ32" s="1473"/>
      <c r="BK32" s="1474"/>
      <c r="BL32" s="646"/>
      <c r="BM32" s="647"/>
      <c r="BN32" s="647"/>
      <c r="BO32" s="647"/>
      <c r="BP32" s="647"/>
      <c r="BQ32" s="647"/>
      <c r="BR32" s="647"/>
      <c r="BS32" s="647"/>
      <c r="BT32" s="647"/>
      <c r="BU32" s="647"/>
      <c r="BV32" s="648"/>
      <c r="BW32" s="1463"/>
      <c r="BX32" s="1464"/>
      <c r="BY32" s="1464"/>
      <c r="BZ32" s="1464"/>
      <c r="CA32" s="1464"/>
      <c r="CB32" s="1464"/>
      <c r="CC32" s="1464"/>
      <c r="CD32" s="1465"/>
      <c r="CE32" s="1463"/>
      <c r="CF32" s="1464"/>
      <c r="CG32" s="1464"/>
      <c r="CH32" s="1464"/>
      <c r="CI32" s="1464"/>
      <c r="CJ32" s="1464"/>
      <c r="CK32" s="1464"/>
      <c r="CL32" s="1493"/>
      <c r="CM32" s="1494"/>
      <c r="CN32" s="1464"/>
      <c r="CO32" s="1464"/>
      <c r="CP32" s="1464"/>
      <c r="CQ32" s="1464"/>
      <c r="CR32" s="1464"/>
      <c r="CS32" s="1464"/>
      <c r="CT32" s="1464"/>
      <c r="CU32" s="1464"/>
      <c r="CV32" s="1464"/>
    </row>
    <row r="33" spans="1:100" ht="12.75">
      <c r="A33" s="1343" t="s">
        <v>540</v>
      </c>
      <c r="B33" s="1343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3"/>
      <c r="AL33" s="1344"/>
      <c r="AM33" s="1330"/>
      <c r="AN33" s="1182"/>
      <c r="AO33" s="1331"/>
      <c r="AP33" s="1472"/>
      <c r="AQ33" s="1473"/>
      <c r="AR33" s="1473"/>
      <c r="AS33" s="1473"/>
      <c r="AT33" s="1473"/>
      <c r="AU33" s="1473"/>
      <c r="AV33" s="1473"/>
      <c r="AW33" s="1473"/>
      <c r="AX33" s="1473"/>
      <c r="AY33" s="1473"/>
      <c r="AZ33" s="1474"/>
      <c r="BA33" s="1472"/>
      <c r="BB33" s="1473"/>
      <c r="BC33" s="1473"/>
      <c r="BD33" s="1473"/>
      <c r="BE33" s="1473"/>
      <c r="BF33" s="1473"/>
      <c r="BG33" s="1473"/>
      <c r="BH33" s="1473"/>
      <c r="BI33" s="1473"/>
      <c r="BJ33" s="1473"/>
      <c r="BK33" s="1474"/>
      <c r="BL33" s="646"/>
      <c r="BM33" s="647"/>
      <c r="BN33" s="647"/>
      <c r="BO33" s="647"/>
      <c r="BP33" s="647"/>
      <c r="BQ33" s="647"/>
      <c r="BR33" s="647"/>
      <c r="BS33" s="647"/>
      <c r="BT33" s="647"/>
      <c r="BU33" s="647"/>
      <c r="BV33" s="648"/>
      <c r="BW33" s="1463"/>
      <c r="BX33" s="1464"/>
      <c r="BY33" s="1464"/>
      <c r="BZ33" s="1464"/>
      <c r="CA33" s="1464"/>
      <c r="CB33" s="1464"/>
      <c r="CC33" s="1464"/>
      <c r="CD33" s="1465"/>
      <c r="CE33" s="1463"/>
      <c r="CF33" s="1464"/>
      <c r="CG33" s="1464"/>
      <c r="CH33" s="1464"/>
      <c r="CI33" s="1464"/>
      <c r="CJ33" s="1464"/>
      <c r="CK33" s="1464"/>
      <c r="CL33" s="1493"/>
      <c r="CM33" s="1494"/>
      <c r="CN33" s="1464"/>
      <c r="CO33" s="1464"/>
      <c r="CP33" s="1464"/>
      <c r="CQ33" s="1464"/>
      <c r="CR33" s="1464"/>
      <c r="CS33" s="1464"/>
      <c r="CT33" s="1464"/>
      <c r="CU33" s="1464"/>
      <c r="CV33" s="1464"/>
    </row>
    <row r="34" spans="1:100" ht="12.75">
      <c r="A34" s="1141" t="s">
        <v>985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1142"/>
      <c r="AL34" s="1328"/>
      <c r="AM34" s="1025" t="s">
        <v>519</v>
      </c>
      <c r="AN34" s="1026"/>
      <c r="AO34" s="1329"/>
      <c r="AP34" s="735"/>
      <c r="AQ34" s="736"/>
      <c r="AR34" s="736"/>
      <c r="AS34" s="736"/>
      <c r="AT34" s="736"/>
      <c r="AU34" s="736"/>
      <c r="AV34" s="736"/>
      <c r="AW34" s="736"/>
      <c r="AX34" s="736"/>
      <c r="AY34" s="736"/>
      <c r="AZ34" s="737"/>
      <c r="BA34" s="735">
        <f>BA19-BA25</f>
        <v>0</v>
      </c>
      <c r="BB34" s="736"/>
      <c r="BC34" s="736"/>
      <c r="BD34" s="736"/>
      <c r="BE34" s="736"/>
      <c r="BF34" s="736"/>
      <c r="BG34" s="736"/>
      <c r="BH34" s="736"/>
      <c r="BI34" s="736"/>
      <c r="BJ34" s="736"/>
      <c r="BK34" s="737"/>
      <c r="BL34" s="611">
        <f>BA34-AP34</f>
        <v>0</v>
      </c>
      <c r="BM34" s="612"/>
      <c r="BN34" s="612"/>
      <c r="BO34" s="612"/>
      <c r="BP34" s="612"/>
      <c r="BQ34" s="612"/>
      <c r="BR34" s="612"/>
      <c r="BS34" s="612"/>
      <c r="BT34" s="612"/>
      <c r="BU34" s="612"/>
      <c r="BV34" s="641"/>
      <c r="BW34" s="1439"/>
      <c r="BX34" s="1440"/>
      <c r="BY34" s="1440"/>
      <c r="BZ34" s="1440"/>
      <c r="CA34" s="1440"/>
      <c r="CB34" s="1440"/>
      <c r="CC34" s="1440"/>
      <c r="CD34" s="1441"/>
      <c r="CE34" s="1439"/>
      <c r="CF34" s="1440"/>
      <c r="CG34" s="1440"/>
      <c r="CH34" s="1440"/>
      <c r="CI34" s="1440"/>
      <c r="CJ34" s="1440"/>
      <c r="CK34" s="1440"/>
      <c r="CL34" s="1445"/>
      <c r="CM34" s="1447"/>
      <c r="CN34" s="1440"/>
      <c r="CO34" s="1440"/>
      <c r="CP34" s="1440"/>
      <c r="CQ34" s="1440"/>
      <c r="CR34" s="1440"/>
      <c r="CS34" s="1440"/>
      <c r="CT34" s="1440"/>
      <c r="CU34" s="1440"/>
      <c r="CV34" s="1440"/>
    </row>
    <row r="35" spans="1:100" ht="12.75">
      <c r="A35" s="1117" t="s">
        <v>986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1118"/>
      <c r="AK35" s="1118"/>
      <c r="AL35" s="1334"/>
      <c r="AM35" s="1028"/>
      <c r="AN35" s="1029"/>
      <c r="AO35" s="1356"/>
      <c r="AP35" s="738"/>
      <c r="AQ35" s="739"/>
      <c r="AR35" s="739"/>
      <c r="AS35" s="739"/>
      <c r="AT35" s="739"/>
      <c r="AU35" s="739"/>
      <c r="AV35" s="739"/>
      <c r="AW35" s="739"/>
      <c r="AX35" s="739"/>
      <c r="AY35" s="739"/>
      <c r="AZ35" s="740"/>
      <c r="BA35" s="738"/>
      <c r="BB35" s="739"/>
      <c r="BC35" s="739"/>
      <c r="BD35" s="739"/>
      <c r="BE35" s="739"/>
      <c r="BF35" s="739"/>
      <c r="BG35" s="739"/>
      <c r="BH35" s="739"/>
      <c r="BI35" s="739"/>
      <c r="BJ35" s="739"/>
      <c r="BK35" s="740"/>
      <c r="BL35" s="614"/>
      <c r="BM35" s="615"/>
      <c r="BN35" s="615"/>
      <c r="BO35" s="615"/>
      <c r="BP35" s="615"/>
      <c r="BQ35" s="615"/>
      <c r="BR35" s="615"/>
      <c r="BS35" s="615"/>
      <c r="BT35" s="615"/>
      <c r="BU35" s="615"/>
      <c r="BV35" s="642"/>
      <c r="BW35" s="1442"/>
      <c r="BX35" s="1443"/>
      <c r="BY35" s="1443"/>
      <c r="BZ35" s="1443"/>
      <c r="CA35" s="1443"/>
      <c r="CB35" s="1443"/>
      <c r="CC35" s="1443"/>
      <c r="CD35" s="1444"/>
      <c r="CE35" s="1442"/>
      <c r="CF35" s="1443"/>
      <c r="CG35" s="1443"/>
      <c r="CH35" s="1443"/>
      <c r="CI35" s="1443"/>
      <c r="CJ35" s="1443"/>
      <c r="CK35" s="1443"/>
      <c r="CL35" s="1446"/>
      <c r="CM35" s="1448"/>
      <c r="CN35" s="1443"/>
      <c r="CO35" s="1443"/>
      <c r="CP35" s="1443"/>
      <c r="CQ35" s="1443"/>
      <c r="CR35" s="1443"/>
      <c r="CS35" s="1443"/>
      <c r="CT35" s="1443"/>
      <c r="CU35" s="1443"/>
      <c r="CV35" s="1443"/>
    </row>
    <row r="36" spans="1:100" ht="12.75">
      <c r="A36" s="1141" t="s">
        <v>541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42"/>
      <c r="AC36" s="1142"/>
      <c r="AD36" s="1142"/>
      <c r="AE36" s="1142"/>
      <c r="AF36" s="1142"/>
      <c r="AG36" s="1142"/>
      <c r="AH36" s="1142"/>
      <c r="AI36" s="1142"/>
      <c r="AJ36" s="1142"/>
      <c r="AK36" s="1142"/>
      <c r="AL36" s="1328"/>
      <c r="AM36" s="1025" t="s">
        <v>530</v>
      </c>
      <c r="AN36" s="1026"/>
      <c r="AO36" s="1329"/>
      <c r="AP36" s="735"/>
      <c r="AQ36" s="736"/>
      <c r="AR36" s="736"/>
      <c r="AS36" s="736"/>
      <c r="AT36" s="736"/>
      <c r="AU36" s="736"/>
      <c r="AV36" s="736"/>
      <c r="AW36" s="736"/>
      <c r="AX36" s="736"/>
      <c r="AY36" s="736"/>
      <c r="AZ36" s="737"/>
      <c r="BA36" s="735">
        <f>BA20-BA27</f>
        <v>0</v>
      </c>
      <c r="BB36" s="736"/>
      <c r="BC36" s="736"/>
      <c r="BD36" s="736"/>
      <c r="BE36" s="736"/>
      <c r="BF36" s="736"/>
      <c r="BG36" s="736"/>
      <c r="BH36" s="736"/>
      <c r="BI36" s="736"/>
      <c r="BJ36" s="736"/>
      <c r="BK36" s="737"/>
      <c r="BL36" s="611">
        <f>BA36-AP36</f>
        <v>0</v>
      </c>
      <c r="BM36" s="612"/>
      <c r="BN36" s="612"/>
      <c r="BO36" s="612"/>
      <c r="BP36" s="612"/>
      <c r="BQ36" s="612"/>
      <c r="BR36" s="612"/>
      <c r="BS36" s="612"/>
      <c r="BT36" s="612"/>
      <c r="BU36" s="612"/>
      <c r="BV36" s="641"/>
      <c r="BW36" s="1439"/>
      <c r="BX36" s="1440"/>
      <c r="BY36" s="1440"/>
      <c r="BZ36" s="1440"/>
      <c r="CA36" s="1440"/>
      <c r="CB36" s="1440"/>
      <c r="CC36" s="1440"/>
      <c r="CD36" s="1441"/>
      <c r="CE36" s="1439"/>
      <c r="CF36" s="1440"/>
      <c r="CG36" s="1440"/>
      <c r="CH36" s="1440"/>
      <c r="CI36" s="1440"/>
      <c r="CJ36" s="1440"/>
      <c r="CK36" s="1440"/>
      <c r="CL36" s="1445"/>
      <c r="CM36" s="1447"/>
      <c r="CN36" s="1440"/>
      <c r="CO36" s="1440"/>
      <c r="CP36" s="1440"/>
      <c r="CQ36" s="1440"/>
      <c r="CR36" s="1440"/>
      <c r="CS36" s="1440"/>
      <c r="CT36" s="1440"/>
      <c r="CU36" s="1440"/>
      <c r="CV36" s="1440"/>
    </row>
    <row r="37" spans="1:100" ht="12.75">
      <c r="A37" s="1117" t="s">
        <v>542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8"/>
      <c r="AI37" s="1118"/>
      <c r="AJ37" s="1118"/>
      <c r="AK37" s="1118"/>
      <c r="AL37" s="1334"/>
      <c r="AM37" s="1028"/>
      <c r="AN37" s="1029"/>
      <c r="AO37" s="1356"/>
      <c r="AP37" s="738"/>
      <c r="AQ37" s="739"/>
      <c r="AR37" s="739"/>
      <c r="AS37" s="739"/>
      <c r="AT37" s="739"/>
      <c r="AU37" s="739"/>
      <c r="AV37" s="739"/>
      <c r="AW37" s="739"/>
      <c r="AX37" s="739"/>
      <c r="AY37" s="739"/>
      <c r="AZ37" s="740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40"/>
      <c r="BL37" s="614"/>
      <c r="BM37" s="615"/>
      <c r="BN37" s="615"/>
      <c r="BO37" s="615"/>
      <c r="BP37" s="615"/>
      <c r="BQ37" s="615"/>
      <c r="BR37" s="615"/>
      <c r="BS37" s="615"/>
      <c r="BT37" s="615"/>
      <c r="BU37" s="615"/>
      <c r="BV37" s="642"/>
      <c r="BW37" s="1442"/>
      <c r="BX37" s="1443"/>
      <c r="BY37" s="1443"/>
      <c r="BZ37" s="1443"/>
      <c r="CA37" s="1443"/>
      <c r="CB37" s="1443"/>
      <c r="CC37" s="1443"/>
      <c r="CD37" s="1444"/>
      <c r="CE37" s="1442"/>
      <c r="CF37" s="1443"/>
      <c r="CG37" s="1443"/>
      <c r="CH37" s="1443"/>
      <c r="CI37" s="1443"/>
      <c r="CJ37" s="1443"/>
      <c r="CK37" s="1443"/>
      <c r="CL37" s="1446"/>
      <c r="CM37" s="1448"/>
      <c r="CN37" s="1443"/>
      <c r="CO37" s="1443"/>
      <c r="CP37" s="1443"/>
      <c r="CQ37" s="1443"/>
      <c r="CR37" s="1443"/>
      <c r="CS37" s="1443"/>
      <c r="CT37" s="1443"/>
      <c r="CU37" s="1443"/>
      <c r="CV37" s="1443"/>
    </row>
    <row r="38" spans="1:100" ht="15" customHeight="1" thickBot="1">
      <c r="A38" s="1117" t="s">
        <v>544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18"/>
      <c r="AC38" s="1118"/>
      <c r="AD38" s="1118"/>
      <c r="AE38" s="1118"/>
      <c r="AF38" s="1118"/>
      <c r="AG38" s="1118"/>
      <c r="AH38" s="1118"/>
      <c r="AI38" s="1118"/>
      <c r="AJ38" s="1118"/>
      <c r="AK38" s="1118"/>
      <c r="AL38" s="1334"/>
      <c r="AM38" s="1008" t="s">
        <v>543</v>
      </c>
      <c r="AN38" s="1009"/>
      <c r="AO38" s="1338"/>
      <c r="AP38" s="1490"/>
      <c r="AQ38" s="1491"/>
      <c r="AR38" s="1491"/>
      <c r="AS38" s="1491"/>
      <c r="AT38" s="1491"/>
      <c r="AU38" s="1491"/>
      <c r="AV38" s="1491"/>
      <c r="AW38" s="1491"/>
      <c r="AX38" s="1491"/>
      <c r="AY38" s="1491"/>
      <c r="AZ38" s="1492"/>
      <c r="BA38" s="1490"/>
      <c r="BB38" s="1491"/>
      <c r="BC38" s="1491"/>
      <c r="BD38" s="1491"/>
      <c r="BE38" s="1491"/>
      <c r="BF38" s="1491"/>
      <c r="BG38" s="1491"/>
      <c r="BH38" s="1491"/>
      <c r="BI38" s="1491"/>
      <c r="BJ38" s="1491"/>
      <c r="BK38" s="1491"/>
      <c r="BL38" s="779"/>
      <c r="BM38" s="780"/>
      <c r="BN38" s="780"/>
      <c r="BO38" s="780"/>
      <c r="BP38" s="780"/>
      <c r="BQ38" s="780"/>
      <c r="BR38" s="780"/>
      <c r="BS38" s="780"/>
      <c r="BT38" s="780"/>
      <c r="BU38" s="780"/>
      <c r="BV38" s="781"/>
      <c r="BW38" s="1485"/>
      <c r="BX38" s="1486"/>
      <c r="BY38" s="1486"/>
      <c r="BZ38" s="1486"/>
      <c r="CA38" s="1486"/>
      <c r="CB38" s="1486"/>
      <c r="CC38" s="1486"/>
      <c r="CD38" s="1487"/>
      <c r="CE38" s="1486"/>
      <c r="CF38" s="1486"/>
      <c r="CG38" s="1486"/>
      <c r="CH38" s="1486"/>
      <c r="CI38" s="1486"/>
      <c r="CJ38" s="1486"/>
      <c r="CK38" s="1486"/>
      <c r="CL38" s="1488"/>
      <c r="CM38" s="1449"/>
      <c r="CN38" s="1449"/>
      <c r="CO38" s="1449"/>
      <c r="CP38" s="1449"/>
      <c r="CQ38" s="1449"/>
      <c r="CR38" s="1449"/>
      <c r="CS38" s="1449"/>
      <c r="CT38" s="1449"/>
      <c r="CU38" s="1449"/>
      <c r="CV38" s="1449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987</v>
      </c>
    </row>
    <row r="42" spans="1:100" ht="12.75">
      <c r="A42" s="1229" t="s">
        <v>534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188"/>
      <c r="AM42" s="1134" t="s">
        <v>392</v>
      </c>
      <c r="AN42" s="1229"/>
      <c r="AO42" s="1229"/>
      <c r="AP42" s="1134" t="s">
        <v>432</v>
      </c>
      <c r="AQ42" s="1229"/>
      <c r="AR42" s="1229"/>
      <c r="AS42" s="1229"/>
      <c r="AT42" s="1229"/>
      <c r="AU42" s="1229"/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1229"/>
      <c r="BI42" s="1229"/>
      <c r="BJ42" s="1229"/>
      <c r="BK42" s="1188"/>
      <c r="BL42" s="1229" t="s">
        <v>391</v>
      </c>
      <c r="BM42" s="1229"/>
      <c r="BN42" s="1229"/>
      <c r="BO42" s="1229"/>
      <c r="BP42" s="1229"/>
      <c r="BQ42" s="1229"/>
      <c r="BR42" s="1229"/>
      <c r="BS42" s="1229"/>
      <c r="BT42" s="1229"/>
      <c r="BU42" s="1229"/>
      <c r="BV42" s="1188"/>
      <c r="BW42" s="1134" t="s">
        <v>546</v>
      </c>
      <c r="BX42" s="1229"/>
      <c r="BY42" s="1229"/>
      <c r="BZ42" s="1229"/>
      <c r="CA42" s="1229"/>
      <c r="CB42" s="1229"/>
      <c r="CC42" s="1229"/>
      <c r="CD42" s="1229"/>
      <c r="CE42" s="1229"/>
      <c r="CF42" s="1229"/>
      <c r="CG42" s="1229"/>
      <c r="CH42" s="1229"/>
      <c r="CI42" s="1229"/>
      <c r="CJ42" s="1229"/>
      <c r="CK42" s="1229"/>
      <c r="CL42" s="1188"/>
      <c r="CM42" s="1134" t="s">
        <v>398</v>
      </c>
      <c r="CN42" s="1229"/>
      <c r="CO42" s="1229"/>
      <c r="CP42" s="1229"/>
      <c r="CQ42" s="1229"/>
      <c r="CR42" s="1229"/>
      <c r="CS42" s="1229"/>
      <c r="CT42" s="1229"/>
      <c r="CU42" s="1229"/>
      <c r="CV42" s="1229"/>
    </row>
    <row r="43" spans="1:100" ht="12.75">
      <c r="A43" s="1233"/>
      <c r="B43" s="1233"/>
      <c r="C43" s="1233"/>
      <c r="D43" s="1233"/>
      <c r="E43" s="1233"/>
      <c r="F43" s="1233"/>
      <c r="G43" s="1233"/>
      <c r="H43" s="1233"/>
      <c r="I43" s="1233"/>
      <c r="J43" s="1233"/>
      <c r="K43" s="1233"/>
      <c r="L43" s="1233"/>
      <c r="M43" s="1233"/>
      <c r="N43" s="1233"/>
      <c r="O43" s="1233"/>
      <c r="P43" s="1233"/>
      <c r="Q43" s="1233"/>
      <c r="R43" s="1233"/>
      <c r="S43" s="1233"/>
      <c r="T43" s="1233"/>
      <c r="U43" s="1233"/>
      <c r="V43" s="1233"/>
      <c r="W43" s="1233"/>
      <c r="X43" s="1233"/>
      <c r="Y43" s="1233"/>
      <c r="Z43" s="1233"/>
      <c r="AA43" s="1233"/>
      <c r="AB43" s="1233"/>
      <c r="AC43" s="1233"/>
      <c r="AD43" s="1233"/>
      <c r="AE43" s="1233"/>
      <c r="AF43" s="1233"/>
      <c r="AG43" s="1233"/>
      <c r="AH43" s="1233"/>
      <c r="AI43" s="1233"/>
      <c r="AJ43" s="1233"/>
      <c r="AK43" s="1233"/>
      <c r="AL43" s="1146"/>
      <c r="AM43" s="1148" t="s">
        <v>425</v>
      </c>
      <c r="AN43" s="1233"/>
      <c r="AO43" s="1146"/>
      <c r="AP43" s="1234"/>
      <c r="AQ43" s="1235"/>
      <c r="AR43" s="1235"/>
      <c r="AS43" s="1235"/>
      <c r="AT43" s="1235"/>
      <c r="AU43" s="1235"/>
      <c r="AV43" s="1235"/>
      <c r="AW43" s="1235"/>
      <c r="AX43" s="1235"/>
      <c r="AY43" s="1235"/>
      <c r="AZ43" s="1235"/>
      <c r="BA43" s="1235"/>
      <c r="BB43" s="1235"/>
      <c r="BC43" s="1235"/>
      <c r="BD43" s="1235"/>
      <c r="BE43" s="1235"/>
      <c r="BF43" s="1235"/>
      <c r="BG43" s="1235"/>
      <c r="BH43" s="1235"/>
      <c r="BI43" s="1235"/>
      <c r="BJ43" s="1235"/>
      <c r="BK43" s="1236"/>
      <c r="BL43" s="1148" t="s">
        <v>669</v>
      </c>
      <c r="BM43" s="1233"/>
      <c r="BN43" s="1233"/>
      <c r="BO43" s="1233"/>
      <c r="BP43" s="1233"/>
      <c r="BQ43" s="1233"/>
      <c r="BR43" s="1233"/>
      <c r="BS43" s="1233"/>
      <c r="BT43" s="1233"/>
      <c r="BU43" s="1233"/>
      <c r="BV43" s="1146"/>
      <c r="BW43" s="1234" t="s">
        <v>972</v>
      </c>
      <c r="BX43" s="1235"/>
      <c r="BY43" s="1235"/>
      <c r="BZ43" s="1235"/>
      <c r="CA43" s="1235"/>
      <c r="CB43" s="1235"/>
      <c r="CC43" s="1235"/>
      <c r="CD43" s="1235"/>
      <c r="CE43" s="1235"/>
      <c r="CF43" s="1235"/>
      <c r="CG43" s="1235"/>
      <c r="CH43" s="1235"/>
      <c r="CI43" s="1235"/>
      <c r="CJ43" s="1235"/>
      <c r="CK43" s="1235"/>
      <c r="CL43" s="1236"/>
      <c r="CM43" s="1148" t="s">
        <v>399</v>
      </c>
      <c r="CN43" s="1233"/>
      <c r="CO43" s="1233"/>
      <c r="CP43" s="1233"/>
      <c r="CQ43" s="1233"/>
      <c r="CR43" s="1233"/>
      <c r="CS43" s="1233"/>
      <c r="CT43" s="1233"/>
      <c r="CU43" s="1233"/>
      <c r="CV43" s="1233"/>
    </row>
    <row r="44" spans="1:100" ht="12.75">
      <c r="A44" s="1233"/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3"/>
      <c r="R44" s="1233"/>
      <c r="S44" s="1233"/>
      <c r="T44" s="1233"/>
      <c r="U44" s="1233"/>
      <c r="V44" s="1233"/>
      <c r="W44" s="1233"/>
      <c r="X44" s="1233"/>
      <c r="Y44" s="1233"/>
      <c r="Z44" s="1233"/>
      <c r="AA44" s="1233"/>
      <c r="AB44" s="1233"/>
      <c r="AC44" s="1233"/>
      <c r="AD44" s="1233"/>
      <c r="AE44" s="1233"/>
      <c r="AF44" s="1233"/>
      <c r="AG44" s="1233"/>
      <c r="AH44" s="1233"/>
      <c r="AI44" s="1233"/>
      <c r="AJ44" s="1233"/>
      <c r="AK44" s="1233"/>
      <c r="AL44" s="1146"/>
      <c r="AM44" s="1148" t="s">
        <v>426</v>
      </c>
      <c r="AN44" s="1233"/>
      <c r="AO44" s="1146"/>
      <c r="AP44" s="1148" t="s">
        <v>973</v>
      </c>
      <c r="AQ44" s="1233"/>
      <c r="AR44" s="1233"/>
      <c r="AS44" s="1233"/>
      <c r="AT44" s="1233"/>
      <c r="AU44" s="1233"/>
      <c r="AV44" s="1233"/>
      <c r="AW44" s="1233"/>
      <c r="AX44" s="1233"/>
      <c r="AY44" s="1233"/>
      <c r="AZ44" s="1233"/>
      <c r="BA44" s="1148" t="s">
        <v>423</v>
      </c>
      <c r="BB44" s="1233"/>
      <c r="BC44" s="1233"/>
      <c r="BD44" s="1233"/>
      <c r="BE44" s="1233"/>
      <c r="BF44" s="1233"/>
      <c r="BG44" s="1233"/>
      <c r="BH44" s="1233"/>
      <c r="BI44" s="1233"/>
      <c r="BJ44" s="1233"/>
      <c r="BK44" s="1233"/>
      <c r="BL44" s="1148" t="s">
        <v>390</v>
      </c>
      <c r="BM44" s="1233"/>
      <c r="BN44" s="1233"/>
      <c r="BO44" s="1233"/>
      <c r="BP44" s="1233"/>
      <c r="BQ44" s="1233"/>
      <c r="BR44" s="1233"/>
      <c r="BS44" s="1233"/>
      <c r="BT44" s="1233"/>
      <c r="BU44" s="1233"/>
      <c r="BV44" s="1146"/>
      <c r="BW44" s="1148" t="s">
        <v>545</v>
      </c>
      <c r="BX44" s="1233"/>
      <c r="BY44" s="1233"/>
      <c r="BZ44" s="1233"/>
      <c r="CA44" s="1233"/>
      <c r="CB44" s="1233"/>
      <c r="CC44" s="1233"/>
      <c r="CD44" s="1146"/>
      <c r="CE44" s="1233" t="s">
        <v>461</v>
      </c>
      <c r="CF44" s="1233"/>
      <c r="CG44" s="1233"/>
      <c r="CH44" s="1233"/>
      <c r="CI44" s="1233"/>
      <c r="CJ44" s="1233"/>
      <c r="CK44" s="1233"/>
      <c r="CL44" s="1233"/>
      <c r="CM44" s="1148"/>
      <c r="CN44" s="1233"/>
      <c r="CO44" s="1233"/>
      <c r="CP44" s="1233"/>
      <c r="CQ44" s="1233"/>
      <c r="CR44" s="1233"/>
      <c r="CS44" s="1233"/>
      <c r="CT44" s="1233"/>
      <c r="CU44" s="1233"/>
      <c r="CV44" s="1233"/>
    </row>
    <row r="45" spans="1:100" ht="12.75">
      <c r="A45" s="1233"/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1233"/>
      <c r="AK45" s="1233"/>
      <c r="AL45" s="1146"/>
      <c r="AM45" s="1148"/>
      <c r="AN45" s="1233"/>
      <c r="AO45" s="1146"/>
      <c r="AP45" s="1148" t="s">
        <v>433</v>
      </c>
      <c r="AQ45" s="1233"/>
      <c r="AR45" s="1233"/>
      <c r="AS45" s="1233"/>
      <c r="AT45" s="1233"/>
      <c r="AU45" s="1233"/>
      <c r="AV45" s="1233"/>
      <c r="AW45" s="1233"/>
      <c r="AX45" s="1233"/>
      <c r="AY45" s="1233"/>
      <c r="AZ45" s="1233"/>
      <c r="BA45" s="1148" t="s">
        <v>424</v>
      </c>
      <c r="BB45" s="1233"/>
      <c r="BC45" s="1233"/>
      <c r="BD45" s="1233"/>
      <c r="BE45" s="1233"/>
      <c r="BF45" s="1233"/>
      <c r="BG45" s="1233"/>
      <c r="BH45" s="1233"/>
      <c r="BI45" s="1233"/>
      <c r="BJ45" s="1233"/>
      <c r="BK45" s="1233"/>
      <c r="BL45" s="1148"/>
      <c r="BM45" s="1233"/>
      <c r="BN45" s="1233"/>
      <c r="BO45" s="1233"/>
      <c r="BP45" s="1233"/>
      <c r="BQ45" s="1233"/>
      <c r="BR45" s="1233"/>
      <c r="BS45" s="1233"/>
      <c r="BT45" s="1233"/>
      <c r="BU45" s="1233"/>
      <c r="BV45" s="1146"/>
      <c r="BW45" s="1148" t="s">
        <v>462</v>
      </c>
      <c r="BX45" s="1233"/>
      <c r="BY45" s="1233"/>
      <c r="BZ45" s="1233"/>
      <c r="CA45" s="1233"/>
      <c r="CB45" s="1233"/>
      <c r="CC45" s="1233"/>
      <c r="CD45" s="1146"/>
      <c r="CE45" s="1233" t="s">
        <v>421</v>
      </c>
      <c r="CF45" s="1233"/>
      <c r="CG45" s="1233"/>
      <c r="CH45" s="1233"/>
      <c r="CI45" s="1233"/>
      <c r="CJ45" s="1233"/>
      <c r="CK45" s="1233"/>
      <c r="CL45" s="1233"/>
      <c r="CM45" s="1148"/>
      <c r="CN45" s="1233"/>
      <c r="CO45" s="1233"/>
      <c r="CP45" s="1233"/>
      <c r="CQ45" s="1233"/>
      <c r="CR45" s="1233"/>
      <c r="CS45" s="1233"/>
      <c r="CT45" s="1233"/>
      <c r="CU45" s="1233"/>
      <c r="CV45" s="1233"/>
    </row>
    <row r="46" spans="1:100" ht="12.75">
      <c r="A46" s="1233"/>
      <c r="B46" s="1233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3"/>
      <c r="R46" s="1233"/>
      <c r="S46" s="1233"/>
      <c r="T46" s="1233"/>
      <c r="U46" s="1233"/>
      <c r="V46" s="1233"/>
      <c r="W46" s="1233"/>
      <c r="X46" s="1233"/>
      <c r="Y46" s="1233"/>
      <c r="Z46" s="1233"/>
      <c r="AA46" s="1233"/>
      <c r="AB46" s="1233"/>
      <c r="AC46" s="1233"/>
      <c r="AD46" s="1233"/>
      <c r="AE46" s="1233"/>
      <c r="AF46" s="1233"/>
      <c r="AG46" s="1233"/>
      <c r="AH46" s="1233"/>
      <c r="AI46" s="1233"/>
      <c r="AJ46" s="1233"/>
      <c r="AK46" s="1233"/>
      <c r="AL46" s="1146"/>
      <c r="AM46" s="1148"/>
      <c r="AN46" s="1233"/>
      <c r="AO46" s="1146"/>
      <c r="AP46" s="1148" t="s">
        <v>974</v>
      </c>
      <c r="AQ46" s="1233"/>
      <c r="AR46" s="1233"/>
      <c r="AS46" s="1233"/>
      <c r="AT46" s="1233"/>
      <c r="AU46" s="1233"/>
      <c r="AV46" s="1233"/>
      <c r="AW46" s="1233"/>
      <c r="AX46" s="1233"/>
      <c r="AY46" s="1233"/>
      <c r="AZ46" s="1233"/>
      <c r="BA46" s="1148" t="s">
        <v>434</v>
      </c>
      <c r="BB46" s="1233"/>
      <c r="BC46" s="1233"/>
      <c r="BD46" s="1233"/>
      <c r="BE46" s="1233"/>
      <c r="BF46" s="1233"/>
      <c r="BG46" s="1233"/>
      <c r="BH46" s="1233"/>
      <c r="BI46" s="1233"/>
      <c r="BJ46" s="1233"/>
      <c r="BK46" s="1233"/>
      <c r="BL46" s="1148"/>
      <c r="BM46" s="1233"/>
      <c r="BN46" s="1233"/>
      <c r="BO46" s="1233"/>
      <c r="BP46" s="1233"/>
      <c r="BQ46" s="1233"/>
      <c r="BR46" s="1233"/>
      <c r="BS46" s="1233"/>
      <c r="BT46" s="1233"/>
      <c r="BU46" s="1233"/>
      <c r="BV46" s="1146"/>
      <c r="BW46" s="1148"/>
      <c r="BX46" s="1233"/>
      <c r="BY46" s="1233"/>
      <c r="BZ46" s="1233"/>
      <c r="CA46" s="1233"/>
      <c r="CB46" s="1233"/>
      <c r="CC46" s="1233"/>
      <c r="CD46" s="1146"/>
      <c r="CE46" s="1233"/>
      <c r="CF46" s="1233"/>
      <c r="CG46" s="1233"/>
      <c r="CH46" s="1233"/>
      <c r="CI46" s="1233"/>
      <c r="CJ46" s="1233"/>
      <c r="CK46" s="1233"/>
      <c r="CL46" s="1233"/>
      <c r="CM46" s="1148"/>
      <c r="CN46" s="1233"/>
      <c r="CO46" s="1233"/>
      <c r="CP46" s="1233"/>
      <c r="CQ46" s="1233"/>
      <c r="CR46" s="1233"/>
      <c r="CS46" s="1233"/>
      <c r="CT46" s="1233"/>
      <c r="CU46" s="1233"/>
      <c r="CV46" s="1233"/>
    </row>
    <row r="47" spans="1:100" ht="12.75">
      <c r="A47" s="1233"/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1233"/>
      <c r="AK47" s="1233"/>
      <c r="AL47" s="1146"/>
      <c r="AM47" s="1148"/>
      <c r="AN47" s="1233"/>
      <c r="AO47" s="1146"/>
      <c r="AP47" s="1148" t="s">
        <v>434</v>
      </c>
      <c r="AQ47" s="1233"/>
      <c r="AR47" s="1233"/>
      <c r="AS47" s="1233"/>
      <c r="AT47" s="1233"/>
      <c r="AU47" s="1233"/>
      <c r="AV47" s="1233"/>
      <c r="AW47" s="1233"/>
      <c r="AX47" s="1233"/>
      <c r="AY47" s="1233"/>
      <c r="AZ47" s="1233"/>
      <c r="BA47" s="1148" t="s">
        <v>435</v>
      </c>
      <c r="BB47" s="1233"/>
      <c r="BC47" s="1233"/>
      <c r="BD47" s="1233"/>
      <c r="BE47" s="1233"/>
      <c r="BF47" s="1233"/>
      <c r="BG47" s="1233"/>
      <c r="BH47" s="1233"/>
      <c r="BI47" s="1233"/>
      <c r="BJ47" s="1233"/>
      <c r="BK47" s="1233"/>
      <c r="BL47" s="1148"/>
      <c r="BM47" s="1233"/>
      <c r="BN47" s="1233"/>
      <c r="BO47" s="1233"/>
      <c r="BP47" s="1233"/>
      <c r="BQ47" s="1233"/>
      <c r="BR47" s="1233"/>
      <c r="BS47" s="1233"/>
      <c r="BT47" s="1233"/>
      <c r="BU47" s="1233"/>
      <c r="BV47" s="1146"/>
      <c r="BW47" s="1148"/>
      <c r="BX47" s="1233"/>
      <c r="BY47" s="1233"/>
      <c r="BZ47" s="1233"/>
      <c r="CA47" s="1233"/>
      <c r="CB47" s="1233"/>
      <c r="CC47" s="1233"/>
      <c r="CD47" s="1146"/>
      <c r="CE47" s="1233"/>
      <c r="CF47" s="1233"/>
      <c r="CG47" s="1233"/>
      <c r="CH47" s="1233"/>
      <c r="CI47" s="1233"/>
      <c r="CJ47" s="1233"/>
      <c r="CK47" s="1233"/>
      <c r="CL47" s="1233"/>
      <c r="CM47" s="1148"/>
      <c r="CN47" s="1233"/>
      <c r="CO47" s="1233"/>
      <c r="CP47" s="1233"/>
      <c r="CQ47" s="1233"/>
      <c r="CR47" s="1233"/>
      <c r="CS47" s="1233"/>
      <c r="CT47" s="1233"/>
      <c r="CU47" s="1233"/>
      <c r="CV47" s="1233"/>
    </row>
    <row r="48" spans="1:100" ht="12.75">
      <c r="A48" s="1233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146"/>
      <c r="AM48" s="1148"/>
      <c r="AN48" s="1233"/>
      <c r="AO48" s="1146"/>
      <c r="AP48" s="1148" t="s">
        <v>435</v>
      </c>
      <c r="AQ48" s="1233"/>
      <c r="AR48" s="1233"/>
      <c r="AS48" s="1233"/>
      <c r="AT48" s="1233"/>
      <c r="AU48" s="1233"/>
      <c r="AV48" s="1233"/>
      <c r="AW48" s="1233"/>
      <c r="AX48" s="1233"/>
      <c r="AY48" s="1233"/>
      <c r="AZ48" s="1233"/>
      <c r="BA48" s="1148"/>
      <c r="BB48" s="1233"/>
      <c r="BC48" s="1233"/>
      <c r="BD48" s="1233"/>
      <c r="BE48" s="1233"/>
      <c r="BF48" s="1233"/>
      <c r="BG48" s="1233"/>
      <c r="BH48" s="1233"/>
      <c r="BI48" s="1233"/>
      <c r="BJ48" s="1233"/>
      <c r="BK48" s="1233"/>
      <c r="BL48" s="1148"/>
      <c r="BM48" s="1233"/>
      <c r="BN48" s="1233"/>
      <c r="BO48" s="1233"/>
      <c r="BP48" s="1233"/>
      <c r="BQ48" s="1233"/>
      <c r="BR48" s="1233"/>
      <c r="BS48" s="1233"/>
      <c r="BT48" s="1233"/>
      <c r="BU48" s="1233"/>
      <c r="BV48" s="1146"/>
      <c r="BW48" s="1148"/>
      <c r="BX48" s="1233"/>
      <c r="BY48" s="1233"/>
      <c r="BZ48" s="1233"/>
      <c r="CA48" s="1233"/>
      <c r="CB48" s="1233"/>
      <c r="CC48" s="1233"/>
      <c r="CD48" s="1146"/>
      <c r="CE48" s="1233"/>
      <c r="CF48" s="1233"/>
      <c r="CG48" s="1233"/>
      <c r="CH48" s="1233"/>
      <c r="CI48" s="1233"/>
      <c r="CJ48" s="1233"/>
      <c r="CK48" s="1233"/>
      <c r="CL48" s="1233"/>
      <c r="CM48" s="1148"/>
      <c r="CN48" s="1233"/>
      <c r="CO48" s="1233"/>
      <c r="CP48" s="1233"/>
      <c r="CQ48" s="1233"/>
      <c r="CR48" s="1233"/>
      <c r="CS48" s="1233"/>
      <c r="CT48" s="1233"/>
      <c r="CU48" s="1233"/>
      <c r="CV48" s="1233"/>
    </row>
    <row r="49" spans="1:100" ht="13.5" thickBot="1">
      <c r="A49" s="1145">
        <v>1</v>
      </c>
      <c r="B49" s="1145"/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5"/>
      <c r="AI49" s="1145"/>
      <c r="AJ49" s="1145"/>
      <c r="AK49" s="1145"/>
      <c r="AL49" s="1128"/>
      <c r="AM49" s="1134">
        <v>2</v>
      </c>
      <c r="AN49" s="1229"/>
      <c r="AO49" s="1188"/>
      <c r="AP49" s="1134">
        <v>3</v>
      </c>
      <c r="AQ49" s="1229"/>
      <c r="AR49" s="1229"/>
      <c r="AS49" s="1229"/>
      <c r="AT49" s="1229"/>
      <c r="AU49" s="1229"/>
      <c r="AV49" s="1229"/>
      <c r="AW49" s="1229"/>
      <c r="AX49" s="1229"/>
      <c r="AY49" s="1229"/>
      <c r="AZ49" s="1229"/>
      <c r="BA49" s="1134">
        <v>4</v>
      </c>
      <c r="BB49" s="1229"/>
      <c r="BC49" s="1229"/>
      <c r="BD49" s="1229"/>
      <c r="BE49" s="1229"/>
      <c r="BF49" s="1229"/>
      <c r="BG49" s="1229"/>
      <c r="BH49" s="1229"/>
      <c r="BI49" s="1229"/>
      <c r="BJ49" s="1229"/>
      <c r="BK49" s="1229"/>
      <c r="BL49" s="1134">
        <v>5</v>
      </c>
      <c r="BM49" s="1229"/>
      <c r="BN49" s="1229"/>
      <c r="BO49" s="1229"/>
      <c r="BP49" s="1229"/>
      <c r="BQ49" s="1229"/>
      <c r="BR49" s="1229"/>
      <c r="BS49" s="1229"/>
      <c r="BT49" s="1229"/>
      <c r="BU49" s="1229"/>
      <c r="BV49" s="1188"/>
      <c r="BW49" s="1134">
        <v>6</v>
      </c>
      <c r="BX49" s="1229"/>
      <c r="BY49" s="1229"/>
      <c r="BZ49" s="1229"/>
      <c r="CA49" s="1229"/>
      <c r="CB49" s="1229"/>
      <c r="CC49" s="1229"/>
      <c r="CD49" s="1188"/>
      <c r="CE49" s="1229">
        <v>7</v>
      </c>
      <c r="CF49" s="1229"/>
      <c r="CG49" s="1229"/>
      <c r="CH49" s="1229"/>
      <c r="CI49" s="1229"/>
      <c r="CJ49" s="1229"/>
      <c r="CK49" s="1229"/>
      <c r="CL49" s="1229"/>
      <c r="CM49" s="1237">
        <v>8</v>
      </c>
      <c r="CN49" s="1145"/>
      <c r="CO49" s="1145"/>
      <c r="CP49" s="1145"/>
      <c r="CQ49" s="1145"/>
      <c r="CR49" s="1145"/>
      <c r="CS49" s="1145"/>
      <c r="CT49" s="1145"/>
      <c r="CU49" s="1145"/>
      <c r="CV49" s="1145"/>
    </row>
    <row r="50" spans="1:100" ht="12.75">
      <c r="A50" s="1068" t="s">
        <v>548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68"/>
      <c r="AD50" s="1068"/>
      <c r="AE50" s="1068"/>
      <c r="AF50" s="1068"/>
      <c r="AG50" s="1068"/>
      <c r="AH50" s="1068"/>
      <c r="AI50" s="1068"/>
      <c r="AJ50" s="1068"/>
      <c r="AK50" s="1068"/>
      <c r="AL50" s="1438"/>
      <c r="AM50" s="1353" t="s">
        <v>416</v>
      </c>
      <c r="AN50" s="1354"/>
      <c r="AO50" s="1355"/>
      <c r="AP50" s="1429"/>
      <c r="AQ50" s="1430"/>
      <c r="AR50" s="1430"/>
      <c r="AS50" s="1430"/>
      <c r="AT50" s="1430"/>
      <c r="AU50" s="1430"/>
      <c r="AV50" s="1430"/>
      <c r="AW50" s="1430"/>
      <c r="AX50" s="1430"/>
      <c r="AY50" s="1430"/>
      <c r="AZ50" s="1431"/>
      <c r="BA50" s="1429"/>
      <c r="BB50" s="1430"/>
      <c r="BC50" s="1430"/>
      <c r="BD50" s="1430"/>
      <c r="BE50" s="1430"/>
      <c r="BF50" s="1430"/>
      <c r="BG50" s="1430"/>
      <c r="BH50" s="1430"/>
      <c r="BI50" s="1430"/>
      <c r="BJ50" s="1430"/>
      <c r="BK50" s="1431"/>
      <c r="BL50" s="1357"/>
      <c r="BM50" s="1358"/>
      <c r="BN50" s="1358"/>
      <c r="BO50" s="1358"/>
      <c r="BP50" s="1358"/>
      <c r="BQ50" s="1358"/>
      <c r="BR50" s="1358"/>
      <c r="BS50" s="1358"/>
      <c r="BT50" s="1358"/>
      <c r="BU50" s="1358"/>
      <c r="BV50" s="1359"/>
      <c r="BW50" s="1363"/>
      <c r="BX50" s="1364"/>
      <c r="BY50" s="1364"/>
      <c r="BZ50" s="1364"/>
      <c r="CA50" s="1364"/>
      <c r="CB50" s="1364"/>
      <c r="CC50" s="1364"/>
      <c r="CD50" s="1365"/>
      <c r="CE50" s="1363"/>
      <c r="CF50" s="1364"/>
      <c r="CG50" s="1364"/>
      <c r="CH50" s="1364"/>
      <c r="CI50" s="1364"/>
      <c r="CJ50" s="1364"/>
      <c r="CK50" s="1364"/>
      <c r="CL50" s="1366"/>
      <c r="CM50" s="543"/>
      <c r="CN50" s="537"/>
      <c r="CO50" s="537"/>
      <c r="CP50" s="537"/>
      <c r="CQ50" s="537"/>
      <c r="CR50" s="537"/>
      <c r="CS50" s="537"/>
      <c r="CT50" s="537"/>
      <c r="CU50" s="537"/>
      <c r="CV50" s="537"/>
    </row>
    <row r="51" spans="1:100" ht="12.75">
      <c r="A51" s="1141" t="s">
        <v>829</v>
      </c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1142"/>
      <c r="AG51" s="1142"/>
      <c r="AH51" s="1142"/>
      <c r="AI51" s="1142"/>
      <c r="AJ51" s="1142"/>
      <c r="AK51" s="1142"/>
      <c r="AL51" s="1328"/>
      <c r="AM51" s="1025" t="s">
        <v>520</v>
      </c>
      <c r="AN51" s="1026"/>
      <c r="AO51" s="1329"/>
      <c r="AP51" s="1396"/>
      <c r="AQ51" s="1397"/>
      <c r="AR51" s="1397"/>
      <c r="AS51" s="1397"/>
      <c r="AT51" s="1397"/>
      <c r="AU51" s="1397"/>
      <c r="AV51" s="1397"/>
      <c r="AW51" s="1397"/>
      <c r="AX51" s="1397"/>
      <c r="AY51" s="1397"/>
      <c r="AZ51" s="1398"/>
      <c r="BA51" s="1396"/>
      <c r="BB51" s="1397"/>
      <c r="BC51" s="1397"/>
      <c r="BD51" s="1397"/>
      <c r="BE51" s="1397"/>
      <c r="BF51" s="1397"/>
      <c r="BG51" s="1397"/>
      <c r="BH51" s="1397"/>
      <c r="BI51" s="1397"/>
      <c r="BJ51" s="1397"/>
      <c r="BK51" s="1398"/>
      <c r="BL51" s="611">
        <f>BA51-AP51</f>
        <v>0</v>
      </c>
      <c r="BM51" s="612"/>
      <c r="BN51" s="612"/>
      <c r="BO51" s="612"/>
      <c r="BP51" s="612"/>
      <c r="BQ51" s="612"/>
      <c r="BR51" s="612"/>
      <c r="BS51" s="612"/>
      <c r="BT51" s="612"/>
      <c r="BU51" s="612"/>
      <c r="BV51" s="641"/>
      <c r="BW51" s="536"/>
      <c r="BX51" s="537"/>
      <c r="BY51" s="537"/>
      <c r="BZ51" s="537"/>
      <c r="CA51" s="537"/>
      <c r="CB51" s="537"/>
      <c r="CC51" s="537"/>
      <c r="CD51" s="544"/>
      <c r="CE51" s="536"/>
      <c r="CF51" s="537"/>
      <c r="CG51" s="537"/>
      <c r="CH51" s="537"/>
      <c r="CI51" s="537"/>
      <c r="CJ51" s="537"/>
      <c r="CK51" s="537"/>
      <c r="CL51" s="538"/>
      <c r="CM51" s="543"/>
      <c r="CN51" s="537"/>
      <c r="CO51" s="537"/>
      <c r="CP51" s="537"/>
      <c r="CQ51" s="537"/>
      <c r="CR51" s="537"/>
      <c r="CS51" s="537"/>
      <c r="CT51" s="537"/>
      <c r="CU51" s="537"/>
      <c r="CV51" s="537"/>
    </row>
    <row r="52" spans="1:100" ht="12.75">
      <c r="A52" s="1117" t="s">
        <v>988</v>
      </c>
      <c r="B52" s="1118"/>
      <c r="C52" s="1118"/>
      <c r="D52" s="1118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T52" s="1118"/>
      <c r="U52" s="1118"/>
      <c r="V52" s="1118"/>
      <c r="W52" s="1118"/>
      <c r="X52" s="1118"/>
      <c r="Y52" s="1118"/>
      <c r="Z52" s="1118"/>
      <c r="AA52" s="1118"/>
      <c r="AB52" s="1118"/>
      <c r="AC52" s="1118"/>
      <c r="AD52" s="1118"/>
      <c r="AE52" s="1118"/>
      <c r="AF52" s="1118"/>
      <c r="AG52" s="1118"/>
      <c r="AH52" s="1118"/>
      <c r="AI52" s="1118"/>
      <c r="AJ52" s="1118"/>
      <c r="AK52" s="1118"/>
      <c r="AL52" s="1334"/>
      <c r="AM52" s="1028"/>
      <c r="AN52" s="1029"/>
      <c r="AO52" s="1356"/>
      <c r="AP52" s="1432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4"/>
      <c r="BA52" s="1432"/>
      <c r="BB52" s="1433"/>
      <c r="BC52" s="1433"/>
      <c r="BD52" s="1433"/>
      <c r="BE52" s="1433"/>
      <c r="BF52" s="1433"/>
      <c r="BG52" s="1433"/>
      <c r="BH52" s="1433"/>
      <c r="BI52" s="1433"/>
      <c r="BJ52" s="1433"/>
      <c r="BK52" s="1434"/>
      <c r="BL52" s="614"/>
      <c r="BM52" s="615"/>
      <c r="BN52" s="615"/>
      <c r="BO52" s="615"/>
      <c r="BP52" s="615"/>
      <c r="BQ52" s="615"/>
      <c r="BR52" s="615"/>
      <c r="BS52" s="615"/>
      <c r="BT52" s="615"/>
      <c r="BU52" s="615"/>
      <c r="BV52" s="642"/>
      <c r="BW52" s="539"/>
      <c r="BX52" s="540"/>
      <c r="BY52" s="540"/>
      <c r="BZ52" s="540"/>
      <c r="CA52" s="540"/>
      <c r="CB52" s="540"/>
      <c r="CC52" s="540"/>
      <c r="CD52" s="546"/>
      <c r="CE52" s="539"/>
      <c r="CF52" s="540"/>
      <c r="CG52" s="540"/>
      <c r="CH52" s="540"/>
      <c r="CI52" s="540"/>
      <c r="CJ52" s="540"/>
      <c r="CK52" s="540"/>
      <c r="CL52" s="541"/>
      <c r="CM52" s="545"/>
      <c r="CN52" s="540"/>
      <c r="CO52" s="540"/>
      <c r="CP52" s="540"/>
      <c r="CQ52" s="540"/>
      <c r="CR52" s="540"/>
      <c r="CS52" s="540"/>
      <c r="CT52" s="540"/>
      <c r="CU52" s="540"/>
      <c r="CV52" s="540"/>
    </row>
    <row r="53" spans="1:100" ht="12.75">
      <c r="A53" s="1117" t="s">
        <v>549</v>
      </c>
      <c r="B53" s="1118"/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  <c r="T53" s="1118"/>
      <c r="U53" s="1118"/>
      <c r="V53" s="1118"/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118"/>
      <c r="AH53" s="1118"/>
      <c r="AI53" s="1118"/>
      <c r="AJ53" s="1118"/>
      <c r="AK53" s="1118"/>
      <c r="AL53" s="1334"/>
      <c r="AM53" s="1014" t="s">
        <v>521</v>
      </c>
      <c r="AN53" s="1015"/>
      <c r="AO53" s="1345"/>
      <c r="AP53" s="1386"/>
      <c r="AQ53" s="1387"/>
      <c r="AR53" s="1387"/>
      <c r="AS53" s="1387"/>
      <c r="AT53" s="1387"/>
      <c r="AU53" s="1387"/>
      <c r="AV53" s="1387"/>
      <c r="AW53" s="1387"/>
      <c r="AX53" s="1387"/>
      <c r="AY53" s="1387"/>
      <c r="AZ53" s="1388"/>
      <c r="BA53" s="1386"/>
      <c r="BB53" s="1387"/>
      <c r="BC53" s="1387"/>
      <c r="BD53" s="1387"/>
      <c r="BE53" s="1387"/>
      <c r="BF53" s="1387"/>
      <c r="BG53" s="1387"/>
      <c r="BH53" s="1387"/>
      <c r="BI53" s="1387"/>
      <c r="BJ53" s="1387"/>
      <c r="BK53" s="1387"/>
      <c r="BL53" s="1340"/>
      <c r="BM53" s="1341"/>
      <c r="BN53" s="1341"/>
      <c r="BO53" s="1341"/>
      <c r="BP53" s="1341"/>
      <c r="BQ53" s="1341"/>
      <c r="BR53" s="1341"/>
      <c r="BS53" s="1341"/>
      <c r="BT53" s="1341"/>
      <c r="BU53" s="1341"/>
      <c r="BV53" s="1342"/>
      <c r="BW53" s="1044"/>
      <c r="BX53" s="454"/>
      <c r="BY53" s="454"/>
      <c r="BZ53" s="454"/>
      <c r="CA53" s="454"/>
      <c r="CB53" s="454"/>
      <c r="CC53" s="454"/>
      <c r="CD53" s="455"/>
      <c r="CE53" s="454"/>
      <c r="CF53" s="454"/>
      <c r="CG53" s="454"/>
      <c r="CH53" s="454"/>
      <c r="CI53" s="454"/>
      <c r="CJ53" s="454"/>
      <c r="CK53" s="454"/>
      <c r="CL53" s="1349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</row>
    <row r="54" spans="1:100" ht="12.75">
      <c r="A54" s="1117" t="s">
        <v>550</v>
      </c>
      <c r="B54" s="1118"/>
      <c r="C54" s="1118"/>
      <c r="D54" s="1118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8"/>
      <c r="AB54" s="1118"/>
      <c r="AC54" s="1118"/>
      <c r="AD54" s="1118"/>
      <c r="AE54" s="1118"/>
      <c r="AF54" s="1118"/>
      <c r="AG54" s="1118"/>
      <c r="AH54" s="1118"/>
      <c r="AI54" s="1118"/>
      <c r="AJ54" s="1118"/>
      <c r="AK54" s="1118"/>
      <c r="AL54" s="1334"/>
      <c r="AM54" s="1014" t="s">
        <v>522</v>
      </c>
      <c r="AN54" s="1015"/>
      <c r="AO54" s="1345"/>
      <c r="AP54" s="1386"/>
      <c r="AQ54" s="1387"/>
      <c r="AR54" s="1387"/>
      <c r="AS54" s="1387"/>
      <c r="AT54" s="1387"/>
      <c r="AU54" s="1387"/>
      <c r="AV54" s="1387"/>
      <c r="AW54" s="1387"/>
      <c r="AX54" s="1387"/>
      <c r="AY54" s="1387"/>
      <c r="AZ54" s="1388"/>
      <c r="BA54" s="1386"/>
      <c r="BB54" s="1387"/>
      <c r="BC54" s="1387"/>
      <c r="BD54" s="1387"/>
      <c r="BE54" s="1387"/>
      <c r="BF54" s="1387"/>
      <c r="BG54" s="1387"/>
      <c r="BH54" s="1387"/>
      <c r="BI54" s="1387"/>
      <c r="BJ54" s="1387"/>
      <c r="BK54" s="1387"/>
      <c r="BL54" s="1340"/>
      <c r="BM54" s="1341"/>
      <c r="BN54" s="1341"/>
      <c r="BO54" s="1341"/>
      <c r="BP54" s="1341"/>
      <c r="BQ54" s="1341"/>
      <c r="BR54" s="1341"/>
      <c r="BS54" s="1341"/>
      <c r="BT54" s="1341"/>
      <c r="BU54" s="1341"/>
      <c r="BV54" s="1342"/>
      <c r="BW54" s="1044"/>
      <c r="BX54" s="454"/>
      <c r="BY54" s="454"/>
      <c r="BZ54" s="454"/>
      <c r="CA54" s="454"/>
      <c r="CB54" s="454"/>
      <c r="CC54" s="454"/>
      <c r="CD54" s="455"/>
      <c r="CE54" s="454"/>
      <c r="CF54" s="454"/>
      <c r="CG54" s="454"/>
      <c r="CH54" s="454"/>
      <c r="CI54" s="454"/>
      <c r="CJ54" s="454"/>
      <c r="CK54" s="454"/>
      <c r="CL54" s="1349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</row>
    <row r="55" spans="1:100" ht="12.75">
      <c r="A55" s="1255" t="s">
        <v>551</v>
      </c>
      <c r="B55" s="1256"/>
      <c r="C55" s="1256"/>
      <c r="D55" s="1256"/>
      <c r="E55" s="1256"/>
      <c r="F55" s="1256"/>
      <c r="G55" s="1256"/>
      <c r="H55" s="1256"/>
      <c r="I55" s="1256"/>
      <c r="J55" s="1256"/>
      <c r="K55" s="1256"/>
      <c r="L55" s="1256"/>
      <c r="M55" s="1256"/>
      <c r="N55" s="1256"/>
      <c r="O55" s="1256"/>
      <c r="P55" s="1256"/>
      <c r="Q55" s="1256"/>
      <c r="R55" s="1256"/>
      <c r="S55" s="1256"/>
      <c r="T55" s="1256"/>
      <c r="U55" s="1256"/>
      <c r="V55" s="1256"/>
      <c r="W55" s="1256"/>
      <c r="X55" s="1256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  <c r="AI55" s="1256"/>
      <c r="AJ55" s="1256"/>
      <c r="AK55" s="1256"/>
      <c r="AL55" s="1350"/>
      <c r="AM55" s="1014" t="s">
        <v>417</v>
      </c>
      <c r="AN55" s="1015"/>
      <c r="AO55" s="1345"/>
      <c r="AP55" s="1386"/>
      <c r="AQ55" s="1387"/>
      <c r="AR55" s="1387"/>
      <c r="AS55" s="1387"/>
      <c r="AT55" s="1387"/>
      <c r="AU55" s="1387"/>
      <c r="AV55" s="1387"/>
      <c r="AW55" s="1387"/>
      <c r="AX55" s="1387"/>
      <c r="AY55" s="1387"/>
      <c r="AZ55" s="1388"/>
      <c r="BA55" s="1386"/>
      <c r="BB55" s="1387"/>
      <c r="BC55" s="1387"/>
      <c r="BD55" s="1387"/>
      <c r="BE55" s="1387"/>
      <c r="BF55" s="1387"/>
      <c r="BG55" s="1387"/>
      <c r="BH55" s="1387"/>
      <c r="BI55" s="1387"/>
      <c r="BJ55" s="1387"/>
      <c r="BK55" s="1387"/>
      <c r="BL55" s="1340"/>
      <c r="BM55" s="1341"/>
      <c r="BN55" s="1341"/>
      <c r="BO55" s="1341"/>
      <c r="BP55" s="1341"/>
      <c r="BQ55" s="1341"/>
      <c r="BR55" s="1341"/>
      <c r="BS55" s="1341"/>
      <c r="BT55" s="1341"/>
      <c r="BU55" s="1341"/>
      <c r="BV55" s="1342"/>
      <c r="BW55" s="1044"/>
      <c r="BX55" s="454"/>
      <c r="BY55" s="454"/>
      <c r="BZ55" s="454"/>
      <c r="CA55" s="454"/>
      <c r="CB55" s="454"/>
      <c r="CC55" s="454"/>
      <c r="CD55" s="455"/>
      <c r="CE55" s="454"/>
      <c r="CF55" s="454"/>
      <c r="CG55" s="454"/>
      <c r="CH55" s="454"/>
      <c r="CI55" s="454"/>
      <c r="CJ55" s="454"/>
      <c r="CK55" s="454"/>
      <c r="CL55" s="1349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</row>
    <row r="56" spans="1:100" ht="12.75">
      <c r="A56" s="1141" t="s">
        <v>829</v>
      </c>
      <c r="B56" s="1142"/>
      <c r="C56" s="1142"/>
      <c r="D56" s="1142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  <c r="U56" s="1142"/>
      <c r="V56" s="1142"/>
      <c r="W56" s="1142"/>
      <c r="X56" s="1142"/>
      <c r="Y56" s="1142"/>
      <c r="Z56" s="1142"/>
      <c r="AA56" s="1142"/>
      <c r="AB56" s="1142"/>
      <c r="AC56" s="1142"/>
      <c r="AD56" s="1142"/>
      <c r="AE56" s="1142"/>
      <c r="AF56" s="1142"/>
      <c r="AG56" s="1142"/>
      <c r="AH56" s="1142"/>
      <c r="AI56" s="1142"/>
      <c r="AJ56" s="1142"/>
      <c r="AK56" s="1142"/>
      <c r="AL56" s="1328"/>
      <c r="AM56" s="1025" t="s">
        <v>446</v>
      </c>
      <c r="AN56" s="1026"/>
      <c r="AO56" s="1329"/>
      <c r="AP56" s="1396"/>
      <c r="AQ56" s="1397"/>
      <c r="AR56" s="1397"/>
      <c r="AS56" s="1397"/>
      <c r="AT56" s="1397"/>
      <c r="AU56" s="1397"/>
      <c r="AV56" s="1397"/>
      <c r="AW56" s="1397"/>
      <c r="AX56" s="1397"/>
      <c r="AY56" s="1397"/>
      <c r="AZ56" s="1398"/>
      <c r="BA56" s="1396"/>
      <c r="BB56" s="1397"/>
      <c r="BC56" s="1397"/>
      <c r="BD56" s="1397"/>
      <c r="BE56" s="1397"/>
      <c r="BF56" s="1397"/>
      <c r="BG56" s="1397"/>
      <c r="BH56" s="1397"/>
      <c r="BI56" s="1397"/>
      <c r="BJ56" s="1397"/>
      <c r="BK56" s="1398"/>
      <c r="BL56" s="1313"/>
      <c r="BM56" s="1314"/>
      <c r="BN56" s="1314"/>
      <c r="BO56" s="1314"/>
      <c r="BP56" s="1314"/>
      <c r="BQ56" s="1314"/>
      <c r="BR56" s="1314"/>
      <c r="BS56" s="1314"/>
      <c r="BT56" s="1314"/>
      <c r="BU56" s="1314"/>
      <c r="BV56" s="1315"/>
      <c r="BW56" s="536"/>
      <c r="BX56" s="537"/>
      <c r="BY56" s="537"/>
      <c r="BZ56" s="537"/>
      <c r="CA56" s="537"/>
      <c r="CB56" s="537"/>
      <c r="CC56" s="537"/>
      <c r="CD56" s="544"/>
      <c r="CE56" s="536"/>
      <c r="CF56" s="537"/>
      <c r="CG56" s="537"/>
      <c r="CH56" s="537"/>
      <c r="CI56" s="537"/>
      <c r="CJ56" s="537"/>
      <c r="CK56" s="537"/>
      <c r="CL56" s="538"/>
      <c r="CM56" s="543"/>
      <c r="CN56" s="537"/>
      <c r="CO56" s="537"/>
      <c r="CP56" s="537"/>
      <c r="CQ56" s="537"/>
      <c r="CR56" s="537"/>
      <c r="CS56" s="537"/>
      <c r="CT56" s="537"/>
      <c r="CU56" s="537"/>
      <c r="CV56" s="537"/>
    </row>
    <row r="57" spans="1:100" ht="12.75">
      <c r="A57" s="1117" t="s">
        <v>989</v>
      </c>
      <c r="B57" s="1118"/>
      <c r="C57" s="1118"/>
      <c r="D57" s="1118"/>
      <c r="E57" s="1118"/>
      <c r="F57" s="1118"/>
      <c r="G57" s="1118"/>
      <c r="H57" s="1118"/>
      <c r="I57" s="1118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  <c r="T57" s="1118"/>
      <c r="U57" s="1118"/>
      <c r="V57" s="1118"/>
      <c r="W57" s="1118"/>
      <c r="X57" s="1118"/>
      <c r="Y57" s="1118"/>
      <c r="Z57" s="1118"/>
      <c r="AA57" s="1118"/>
      <c r="AB57" s="1118"/>
      <c r="AC57" s="1118"/>
      <c r="AD57" s="1118"/>
      <c r="AE57" s="1118"/>
      <c r="AF57" s="1118"/>
      <c r="AG57" s="1118"/>
      <c r="AH57" s="1118"/>
      <c r="AI57" s="1118"/>
      <c r="AJ57" s="1118"/>
      <c r="AK57" s="1118"/>
      <c r="AL57" s="1334"/>
      <c r="AM57" s="1330"/>
      <c r="AN57" s="1182"/>
      <c r="AO57" s="1331"/>
      <c r="AP57" s="1406"/>
      <c r="AQ57" s="1407"/>
      <c r="AR57" s="1407"/>
      <c r="AS57" s="1407"/>
      <c r="AT57" s="1407"/>
      <c r="AU57" s="1407"/>
      <c r="AV57" s="1407"/>
      <c r="AW57" s="1407"/>
      <c r="AX57" s="1407"/>
      <c r="AY57" s="1407"/>
      <c r="AZ57" s="1408"/>
      <c r="BA57" s="1406"/>
      <c r="BB57" s="1407"/>
      <c r="BC57" s="1407"/>
      <c r="BD57" s="1407"/>
      <c r="BE57" s="1407"/>
      <c r="BF57" s="1407"/>
      <c r="BG57" s="1407"/>
      <c r="BH57" s="1407"/>
      <c r="BI57" s="1407"/>
      <c r="BJ57" s="1407"/>
      <c r="BK57" s="1408"/>
      <c r="BL57" s="1316"/>
      <c r="BM57" s="1317"/>
      <c r="BN57" s="1317"/>
      <c r="BO57" s="1317"/>
      <c r="BP57" s="1317"/>
      <c r="BQ57" s="1317"/>
      <c r="BR57" s="1317"/>
      <c r="BS57" s="1317"/>
      <c r="BT57" s="1317"/>
      <c r="BU57" s="1317"/>
      <c r="BV57" s="1318"/>
      <c r="BW57" s="1288"/>
      <c r="BX57" s="1242"/>
      <c r="BY57" s="1242"/>
      <c r="BZ57" s="1242"/>
      <c r="CA57" s="1242"/>
      <c r="CB57" s="1242"/>
      <c r="CC57" s="1242"/>
      <c r="CD57" s="1243"/>
      <c r="CE57" s="1288"/>
      <c r="CF57" s="1242"/>
      <c r="CG57" s="1242"/>
      <c r="CH57" s="1242"/>
      <c r="CI57" s="1242"/>
      <c r="CJ57" s="1242"/>
      <c r="CK57" s="1242"/>
      <c r="CL57" s="1339"/>
      <c r="CM57" s="1327"/>
      <c r="CN57" s="1242"/>
      <c r="CO57" s="1242"/>
      <c r="CP57" s="1242"/>
      <c r="CQ57" s="1242"/>
      <c r="CR57" s="1242"/>
      <c r="CS57" s="1242"/>
      <c r="CT57" s="1242"/>
      <c r="CU57" s="1242"/>
      <c r="CV57" s="1242"/>
    </row>
    <row r="58" spans="1:100" ht="12.75">
      <c r="A58" s="1112" t="s">
        <v>552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1113"/>
      <c r="AI58" s="1113"/>
      <c r="AJ58" s="1113"/>
      <c r="AK58" s="1113"/>
      <c r="AL58" s="1337"/>
      <c r="AM58" s="1014" t="s">
        <v>447</v>
      </c>
      <c r="AN58" s="1015"/>
      <c r="AO58" s="1345"/>
      <c r="AP58" s="1386"/>
      <c r="AQ58" s="1387"/>
      <c r="AR58" s="1387"/>
      <c r="AS58" s="1387"/>
      <c r="AT58" s="1387"/>
      <c r="AU58" s="1387"/>
      <c r="AV58" s="1387"/>
      <c r="AW58" s="1387"/>
      <c r="AX58" s="1387"/>
      <c r="AY58" s="1387"/>
      <c r="AZ58" s="1388"/>
      <c r="BA58" s="1386"/>
      <c r="BB58" s="1387"/>
      <c r="BC58" s="1387"/>
      <c r="BD58" s="1387"/>
      <c r="BE58" s="1387"/>
      <c r="BF58" s="1387"/>
      <c r="BG58" s="1387"/>
      <c r="BH58" s="1387"/>
      <c r="BI58" s="1387"/>
      <c r="BJ58" s="1387"/>
      <c r="BK58" s="1387"/>
      <c r="BL58" s="1340"/>
      <c r="BM58" s="1341"/>
      <c r="BN58" s="1341"/>
      <c r="BO58" s="1341"/>
      <c r="BP58" s="1341"/>
      <c r="BQ58" s="1341"/>
      <c r="BR58" s="1341"/>
      <c r="BS58" s="1341"/>
      <c r="BT58" s="1341"/>
      <c r="BU58" s="1341"/>
      <c r="BV58" s="1342"/>
      <c r="BW58" s="1044"/>
      <c r="BX58" s="454"/>
      <c r="BY58" s="454"/>
      <c r="BZ58" s="454"/>
      <c r="CA58" s="454"/>
      <c r="CB58" s="454"/>
      <c r="CC58" s="454"/>
      <c r="CD58" s="455"/>
      <c r="CE58" s="454"/>
      <c r="CF58" s="454"/>
      <c r="CG58" s="454"/>
      <c r="CH58" s="454"/>
      <c r="CI58" s="454"/>
      <c r="CJ58" s="454"/>
      <c r="CK58" s="454"/>
      <c r="CL58" s="1349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</row>
    <row r="59" spans="1:100" ht="12.75">
      <c r="A59" s="1112" t="s">
        <v>553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3"/>
      <c r="AL59" s="1337"/>
      <c r="AM59" s="1014" t="s">
        <v>479</v>
      </c>
      <c r="AN59" s="1015"/>
      <c r="AO59" s="1345"/>
      <c r="AP59" s="1396"/>
      <c r="AQ59" s="1397"/>
      <c r="AR59" s="1397"/>
      <c r="AS59" s="1397"/>
      <c r="AT59" s="1397"/>
      <c r="AU59" s="1397"/>
      <c r="AV59" s="1397"/>
      <c r="AW59" s="1397"/>
      <c r="AX59" s="1397"/>
      <c r="AY59" s="1397"/>
      <c r="AZ59" s="1398"/>
      <c r="BA59" s="1396"/>
      <c r="BB59" s="1397"/>
      <c r="BC59" s="1397"/>
      <c r="BD59" s="1397"/>
      <c r="BE59" s="1397"/>
      <c r="BF59" s="1397"/>
      <c r="BG59" s="1397"/>
      <c r="BH59" s="1397"/>
      <c r="BI59" s="1397"/>
      <c r="BJ59" s="1397"/>
      <c r="BK59" s="1397"/>
      <c r="BL59" s="1313"/>
      <c r="BM59" s="1314"/>
      <c r="BN59" s="1314"/>
      <c r="BO59" s="1314"/>
      <c r="BP59" s="1314"/>
      <c r="BQ59" s="1314"/>
      <c r="BR59" s="1314"/>
      <c r="BS59" s="1314"/>
      <c r="BT59" s="1314"/>
      <c r="BU59" s="1314"/>
      <c r="BV59" s="1315"/>
      <c r="BW59" s="536"/>
      <c r="BX59" s="537"/>
      <c r="BY59" s="537"/>
      <c r="BZ59" s="537"/>
      <c r="CA59" s="537"/>
      <c r="CB59" s="537"/>
      <c r="CC59" s="537"/>
      <c r="CD59" s="544"/>
      <c r="CE59" s="537"/>
      <c r="CF59" s="537"/>
      <c r="CG59" s="537"/>
      <c r="CH59" s="537"/>
      <c r="CI59" s="537"/>
      <c r="CJ59" s="537"/>
      <c r="CK59" s="537"/>
      <c r="CL59" s="538"/>
      <c r="CM59" s="537"/>
      <c r="CN59" s="537"/>
      <c r="CO59" s="537"/>
      <c r="CP59" s="537"/>
      <c r="CQ59" s="537"/>
      <c r="CR59" s="537"/>
      <c r="CS59" s="537"/>
      <c r="CT59" s="537"/>
      <c r="CU59" s="537"/>
      <c r="CV59" s="537"/>
    </row>
    <row r="60" spans="1:100" ht="12.75">
      <c r="A60" s="1017" t="s">
        <v>554</v>
      </c>
      <c r="B60" s="1017"/>
      <c r="C60" s="1017"/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1017"/>
      <c r="Z60" s="1017"/>
      <c r="AA60" s="1017"/>
      <c r="AB60" s="1017"/>
      <c r="AC60" s="1017"/>
      <c r="AD60" s="1017"/>
      <c r="AE60" s="1017"/>
      <c r="AF60" s="1017"/>
      <c r="AG60" s="1017"/>
      <c r="AH60" s="1017"/>
      <c r="AI60" s="1017"/>
      <c r="AJ60" s="1017"/>
      <c r="AK60" s="1017"/>
      <c r="AL60" s="1346"/>
      <c r="AM60" s="1014" t="s">
        <v>418</v>
      </c>
      <c r="AN60" s="1015"/>
      <c r="AO60" s="1345"/>
      <c r="AP60" s="1432"/>
      <c r="AQ60" s="1433"/>
      <c r="AR60" s="1433"/>
      <c r="AS60" s="1433"/>
      <c r="AT60" s="1433"/>
      <c r="AU60" s="1433"/>
      <c r="AV60" s="1433"/>
      <c r="AW60" s="1433"/>
      <c r="AX60" s="1433"/>
      <c r="AY60" s="1433"/>
      <c r="AZ60" s="1434"/>
      <c r="BA60" s="1432"/>
      <c r="BB60" s="1433"/>
      <c r="BC60" s="1433"/>
      <c r="BD60" s="1433"/>
      <c r="BE60" s="1433"/>
      <c r="BF60" s="1433"/>
      <c r="BG60" s="1433"/>
      <c r="BH60" s="1433"/>
      <c r="BI60" s="1433"/>
      <c r="BJ60" s="1433"/>
      <c r="BK60" s="1433"/>
      <c r="BL60" s="1360"/>
      <c r="BM60" s="1361"/>
      <c r="BN60" s="1361"/>
      <c r="BO60" s="1361"/>
      <c r="BP60" s="1361"/>
      <c r="BQ60" s="1361"/>
      <c r="BR60" s="1361"/>
      <c r="BS60" s="1361"/>
      <c r="BT60" s="1361"/>
      <c r="BU60" s="1361"/>
      <c r="BV60" s="1362"/>
      <c r="BW60" s="539"/>
      <c r="BX60" s="540"/>
      <c r="BY60" s="540"/>
      <c r="BZ60" s="540"/>
      <c r="CA60" s="540"/>
      <c r="CB60" s="540"/>
      <c r="CC60" s="540"/>
      <c r="CD60" s="546"/>
      <c r="CE60" s="540"/>
      <c r="CF60" s="540"/>
      <c r="CG60" s="540"/>
      <c r="CH60" s="540"/>
      <c r="CI60" s="540"/>
      <c r="CJ60" s="540"/>
      <c r="CK60" s="540"/>
      <c r="CL60" s="541"/>
      <c r="CM60" s="540"/>
      <c r="CN60" s="540"/>
      <c r="CO60" s="540"/>
      <c r="CP60" s="540"/>
      <c r="CQ60" s="540"/>
      <c r="CR60" s="540"/>
      <c r="CS60" s="540"/>
      <c r="CT60" s="540"/>
      <c r="CU60" s="540"/>
      <c r="CV60" s="540"/>
    </row>
    <row r="61" spans="1:100" ht="12.75">
      <c r="A61" s="1120" t="s">
        <v>829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405"/>
      <c r="AM61" s="1025" t="s">
        <v>419</v>
      </c>
      <c r="AN61" s="1026"/>
      <c r="AO61" s="1329"/>
      <c r="AP61" s="1396"/>
      <c r="AQ61" s="1397"/>
      <c r="AR61" s="1397"/>
      <c r="AS61" s="1397"/>
      <c r="AT61" s="1397"/>
      <c r="AU61" s="1397"/>
      <c r="AV61" s="1397"/>
      <c r="AW61" s="1397"/>
      <c r="AX61" s="1397"/>
      <c r="AY61" s="1397"/>
      <c r="AZ61" s="1398"/>
      <c r="BA61" s="1396"/>
      <c r="BB61" s="1397"/>
      <c r="BC61" s="1397"/>
      <c r="BD61" s="1397"/>
      <c r="BE61" s="1397"/>
      <c r="BF61" s="1397"/>
      <c r="BG61" s="1397"/>
      <c r="BH61" s="1397"/>
      <c r="BI61" s="1397"/>
      <c r="BJ61" s="1397"/>
      <c r="BK61" s="1398"/>
      <c r="BL61" s="1313"/>
      <c r="BM61" s="1314"/>
      <c r="BN61" s="1314"/>
      <c r="BO61" s="1314"/>
      <c r="BP61" s="1314"/>
      <c r="BQ61" s="1314"/>
      <c r="BR61" s="1314"/>
      <c r="BS61" s="1314"/>
      <c r="BT61" s="1314"/>
      <c r="BU61" s="1314"/>
      <c r="BV61" s="1315"/>
      <c r="BW61" s="536"/>
      <c r="BX61" s="537"/>
      <c r="BY61" s="537"/>
      <c r="BZ61" s="537"/>
      <c r="CA61" s="537"/>
      <c r="CB61" s="537"/>
      <c r="CC61" s="537"/>
      <c r="CD61" s="544"/>
      <c r="CE61" s="536"/>
      <c r="CF61" s="537"/>
      <c r="CG61" s="537"/>
      <c r="CH61" s="537"/>
      <c r="CI61" s="537"/>
      <c r="CJ61" s="537"/>
      <c r="CK61" s="537"/>
      <c r="CL61" s="538"/>
      <c r="CM61" s="543"/>
      <c r="CN61" s="537"/>
      <c r="CO61" s="537"/>
      <c r="CP61" s="537"/>
      <c r="CQ61" s="537"/>
      <c r="CR61" s="537"/>
      <c r="CS61" s="537"/>
      <c r="CT61" s="537"/>
      <c r="CU61" s="537"/>
      <c r="CV61" s="537"/>
    </row>
    <row r="62" spans="1:100" ht="12.75">
      <c r="A62" s="1181" t="s">
        <v>990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1181"/>
      <c r="X62" s="1181"/>
      <c r="Y62" s="1181"/>
      <c r="Z62" s="1181"/>
      <c r="AA62" s="1181"/>
      <c r="AB62" s="1181"/>
      <c r="AC62" s="1181"/>
      <c r="AD62" s="1181"/>
      <c r="AE62" s="1181"/>
      <c r="AF62" s="1181"/>
      <c r="AG62" s="1181"/>
      <c r="AH62" s="1181"/>
      <c r="AI62" s="1181"/>
      <c r="AJ62" s="1181"/>
      <c r="AK62" s="1181"/>
      <c r="AL62" s="1332"/>
      <c r="AM62" s="1330"/>
      <c r="AN62" s="1182"/>
      <c r="AO62" s="1331"/>
      <c r="AP62" s="1406"/>
      <c r="AQ62" s="1407"/>
      <c r="AR62" s="1407"/>
      <c r="AS62" s="1407"/>
      <c r="AT62" s="1407"/>
      <c r="AU62" s="1407"/>
      <c r="AV62" s="1407"/>
      <c r="AW62" s="1407"/>
      <c r="AX62" s="1407"/>
      <c r="AY62" s="1407"/>
      <c r="AZ62" s="1408"/>
      <c r="BA62" s="1406"/>
      <c r="BB62" s="1407"/>
      <c r="BC62" s="1407"/>
      <c r="BD62" s="1407"/>
      <c r="BE62" s="1407"/>
      <c r="BF62" s="1407"/>
      <c r="BG62" s="1407"/>
      <c r="BH62" s="1407"/>
      <c r="BI62" s="1407"/>
      <c r="BJ62" s="1407"/>
      <c r="BK62" s="1408"/>
      <c r="BL62" s="1316"/>
      <c r="BM62" s="1317"/>
      <c r="BN62" s="1317"/>
      <c r="BO62" s="1317"/>
      <c r="BP62" s="1317"/>
      <c r="BQ62" s="1317"/>
      <c r="BR62" s="1317"/>
      <c r="BS62" s="1317"/>
      <c r="BT62" s="1317"/>
      <c r="BU62" s="1317"/>
      <c r="BV62" s="1318"/>
      <c r="BW62" s="1288"/>
      <c r="BX62" s="1242"/>
      <c r="BY62" s="1242"/>
      <c r="BZ62" s="1242"/>
      <c r="CA62" s="1242"/>
      <c r="CB62" s="1242"/>
      <c r="CC62" s="1242"/>
      <c r="CD62" s="1243"/>
      <c r="CE62" s="1288"/>
      <c r="CF62" s="1242"/>
      <c r="CG62" s="1242"/>
      <c r="CH62" s="1242"/>
      <c r="CI62" s="1242"/>
      <c r="CJ62" s="1242"/>
      <c r="CK62" s="1242"/>
      <c r="CL62" s="1339"/>
      <c r="CM62" s="1327"/>
      <c r="CN62" s="1242"/>
      <c r="CO62" s="1242"/>
      <c r="CP62" s="1242"/>
      <c r="CQ62" s="1242"/>
      <c r="CR62" s="1242"/>
      <c r="CS62" s="1242"/>
      <c r="CT62" s="1242"/>
      <c r="CU62" s="1242"/>
      <c r="CV62" s="1242"/>
    </row>
    <row r="63" spans="1:100" ht="12.75">
      <c r="A63" s="1343" t="s">
        <v>1017</v>
      </c>
      <c r="B63" s="1343"/>
      <c r="C63" s="1343"/>
      <c r="D63" s="1343"/>
      <c r="E63" s="1343"/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  <c r="AD63" s="1343"/>
      <c r="AE63" s="1343"/>
      <c r="AF63" s="1343"/>
      <c r="AG63" s="1343"/>
      <c r="AH63" s="1343"/>
      <c r="AI63" s="1343"/>
      <c r="AJ63" s="1343"/>
      <c r="AK63" s="1343"/>
      <c r="AL63" s="1344"/>
      <c r="AM63" s="1028"/>
      <c r="AN63" s="1029"/>
      <c r="AO63" s="1356"/>
      <c r="AP63" s="1432"/>
      <c r="AQ63" s="1433"/>
      <c r="AR63" s="1433"/>
      <c r="AS63" s="1433"/>
      <c r="AT63" s="1433"/>
      <c r="AU63" s="1433"/>
      <c r="AV63" s="1433"/>
      <c r="AW63" s="1433"/>
      <c r="AX63" s="1433"/>
      <c r="AY63" s="1433"/>
      <c r="AZ63" s="1434"/>
      <c r="BA63" s="1432"/>
      <c r="BB63" s="1433"/>
      <c r="BC63" s="1433"/>
      <c r="BD63" s="1433"/>
      <c r="BE63" s="1433"/>
      <c r="BF63" s="1433"/>
      <c r="BG63" s="1433"/>
      <c r="BH63" s="1433"/>
      <c r="BI63" s="1433"/>
      <c r="BJ63" s="1433"/>
      <c r="BK63" s="1434"/>
      <c r="BL63" s="1360"/>
      <c r="BM63" s="1361"/>
      <c r="BN63" s="1361"/>
      <c r="BO63" s="1361"/>
      <c r="BP63" s="1361"/>
      <c r="BQ63" s="1361"/>
      <c r="BR63" s="1361"/>
      <c r="BS63" s="1361"/>
      <c r="BT63" s="1361"/>
      <c r="BU63" s="1361"/>
      <c r="BV63" s="1362"/>
      <c r="BW63" s="539"/>
      <c r="BX63" s="540"/>
      <c r="BY63" s="540"/>
      <c r="BZ63" s="540"/>
      <c r="CA63" s="540"/>
      <c r="CB63" s="540"/>
      <c r="CC63" s="540"/>
      <c r="CD63" s="546"/>
      <c r="CE63" s="539"/>
      <c r="CF63" s="540"/>
      <c r="CG63" s="540"/>
      <c r="CH63" s="540"/>
      <c r="CI63" s="540"/>
      <c r="CJ63" s="540"/>
      <c r="CK63" s="540"/>
      <c r="CL63" s="541"/>
      <c r="CM63" s="545"/>
      <c r="CN63" s="540"/>
      <c r="CO63" s="540"/>
      <c r="CP63" s="540"/>
      <c r="CQ63" s="540"/>
      <c r="CR63" s="540"/>
      <c r="CS63" s="540"/>
      <c r="CT63" s="540"/>
      <c r="CU63" s="540"/>
      <c r="CV63" s="540"/>
    </row>
    <row r="64" spans="1:100" ht="12.75">
      <c r="A64" s="1181" t="s">
        <v>541</v>
      </c>
      <c r="B64" s="1181"/>
      <c r="C64" s="1181"/>
      <c r="D64" s="1181"/>
      <c r="E64" s="1181"/>
      <c r="F64" s="1181"/>
      <c r="G64" s="1181"/>
      <c r="H64" s="1181"/>
      <c r="I64" s="1181"/>
      <c r="J64" s="1181"/>
      <c r="K64" s="1181"/>
      <c r="L64" s="1181"/>
      <c r="M64" s="1181"/>
      <c r="N64" s="1181"/>
      <c r="O64" s="1181"/>
      <c r="P64" s="1181"/>
      <c r="Q64" s="1181"/>
      <c r="R64" s="1181"/>
      <c r="S64" s="1181"/>
      <c r="T64" s="1181"/>
      <c r="U64" s="1181"/>
      <c r="V64" s="1181"/>
      <c r="W64" s="1181"/>
      <c r="X64" s="1181"/>
      <c r="Y64" s="1181"/>
      <c r="Z64" s="1181"/>
      <c r="AA64" s="1181"/>
      <c r="AB64" s="1181"/>
      <c r="AC64" s="1181"/>
      <c r="AD64" s="1181"/>
      <c r="AE64" s="1181"/>
      <c r="AF64" s="1181"/>
      <c r="AG64" s="1181"/>
      <c r="AH64" s="1181"/>
      <c r="AI64" s="1181"/>
      <c r="AJ64" s="1181"/>
      <c r="AK64" s="1181"/>
      <c r="AL64" s="1332"/>
      <c r="AM64" s="1330" t="s">
        <v>420</v>
      </c>
      <c r="AN64" s="1182"/>
      <c r="AO64" s="1331"/>
      <c r="AP64" s="1406"/>
      <c r="AQ64" s="1407"/>
      <c r="AR64" s="1407"/>
      <c r="AS64" s="1407"/>
      <c r="AT64" s="1407"/>
      <c r="AU64" s="1407"/>
      <c r="AV64" s="1407"/>
      <c r="AW64" s="1407"/>
      <c r="AX64" s="1407"/>
      <c r="AY64" s="1407"/>
      <c r="AZ64" s="1408"/>
      <c r="BA64" s="1406"/>
      <c r="BB64" s="1407"/>
      <c r="BC64" s="1407"/>
      <c r="BD64" s="1407"/>
      <c r="BE64" s="1407"/>
      <c r="BF64" s="1407"/>
      <c r="BG64" s="1407"/>
      <c r="BH64" s="1407"/>
      <c r="BI64" s="1407"/>
      <c r="BJ64" s="1407"/>
      <c r="BK64" s="1408"/>
      <c r="BL64" s="1316"/>
      <c r="BM64" s="1317"/>
      <c r="BN64" s="1317"/>
      <c r="BO64" s="1317"/>
      <c r="BP64" s="1317"/>
      <c r="BQ64" s="1317"/>
      <c r="BR64" s="1317"/>
      <c r="BS64" s="1317"/>
      <c r="BT64" s="1317"/>
      <c r="BU64" s="1317"/>
      <c r="BV64" s="1318"/>
      <c r="BW64" s="1288"/>
      <c r="BX64" s="1242"/>
      <c r="BY64" s="1242"/>
      <c r="BZ64" s="1242"/>
      <c r="CA64" s="1242"/>
      <c r="CB64" s="1242"/>
      <c r="CC64" s="1242"/>
      <c r="CD64" s="1243"/>
      <c r="CE64" s="1288"/>
      <c r="CF64" s="1242"/>
      <c r="CG64" s="1242"/>
      <c r="CH64" s="1242"/>
      <c r="CI64" s="1242"/>
      <c r="CJ64" s="1242"/>
      <c r="CK64" s="1242"/>
      <c r="CL64" s="1339"/>
      <c r="CM64" s="1327"/>
      <c r="CN64" s="1242"/>
      <c r="CO64" s="1242"/>
      <c r="CP64" s="1242"/>
      <c r="CQ64" s="1242"/>
      <c r="CR64" s="1242"/>
      <c r="CS64" s="1242"/>
      <c r="CT64" s="1242"/>
      <c r="CU64" s="1242"/>
      <c r="CV64" s="1242"/>
    </row>
    <row r="65" spans="1:100" ht="12.75">
      <c r="A65" s="1343" t="s">
        <v>555</v>
      </c>
      <c r="B65" s="1343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1343"/>
      <c r="AG65" s="1343"/>
      <c r="AH65" s="1343"/>
      <c r="AI65" s="1343"/>
      <c r="AJ65" s="1343"/>
      <c r="AK65" s="1343"/>
      <c r="AL65" s="1344"/>
      <c r="AM65" s="1330"/>
      <c r="AN65" s="1182"/>
      <c r="AO65" s="1331"/>
      <c r="AP65" s="1406"/>
      <c r="AQ65" s="1407"/>
      <c r="AR65" s="1407"/>
      <c r="AS65" s="1407"/>
      <c r="AT65" s="1407"/>
      <c r="AU65" s="1407"/>
      <c r="AV65" s="1407"/>
      <c r="AW65" s="1407"/>
      <c r="AX65" s="1407"/>
      <c r="AY65" s="1407"/>
      <c r="AZ65" s="1408"/>
      <c r="BA65" s="1406"/>
      <c r="BB65" s="1407"/>
      <c r="BC65" s="1407"/>
      <c r="BD65" s="1407"/>
      <c r="BE65" s="1407"/>
      <c r="BF65" s="1407"/>
      <c r="BG65" s="1407"/>
      <c r="BH65" s="1407"/>
      <c r="BI65" s="1407"/>
      <c r="BJ65" s="1407"/>
      <c r="BK65" s="1408"/>
      <c r="BL65" s="1316"/>
      <c r="BM65" s="1317"/>
      <c r="BN65" s="1317"/>
      <c r="BO65" s="1317"/>
      <c r="BP65" s="1317"/>
      <c r="BQ65" s="1317"/>
      <c r="BR65" s="1317"/>
      <c r="BS65" s="1317"/>
      <c r="BT65" s="1317"/>
      <c r="BU65" s="1317"/>
      <c r="BV65" s="1318"/>
      <c r="BW65" s="1288"/>
      <c r="BX65" s="1242"/>
      <c r="BY65" s="1242"/>
      <c r="BZ65" s="1242"/>
      <c r="CA65" s="1242"/>
      <c r="CB65" s="1242"/>
      <c r="CC65" s="1242"/>
      <c r="CD65" s="1243"/>
      <c r="CE65" s="1288"/>
      <c r="CF65" s="1242"/>
      <c r="CG65" s="1242"/>
      <c r="CH65" s="1242"/>
      <c r="CI65" s="1242"/>
      <c r="CJ65" s="1242"/>
      <c r="CK65" s="1242"/>
      <c r="CL65" s="1339"/>
      <c r="CM65" s="1327"/>
      <c r="CN65" s="1242"/>
      <c r="CO65" s="1242"/>
      <c r="CP65" s="1242"/>
      <c r="CQ65" s="1242"/>
      <c r="CR65" s="1242"/>
      <c r="CS65" s="1242"/>
      <c r="CT65" s="1242"/>
      <c r="CU65" s="1242"/>
      <c r="CV65" s="1242"/>
    </row>
    <row r="66" spans="1:100" ht="12.75">
      <c r="A66" s="1409" t="s">
        <v>556</v>
      </c>
      <c r="B66" s="1409"/>
      <c r="C66" s="1409"/>
      <c r="D66" s="1409"/>
      <c r="E66" s="1409"/>
      <c r="F66" s="1409"/>
      <c r="G66" s="1409"/>
      <c r="H66" s="1409"/>
      <c r="I66" s="1409"/>
      <c r="J66" s="1409"/>
      <c r="K66" s="1409"/>
      <c r="L66" s="1409"/>
      <c r="M66" s="1409"/>
      <c r="N66" s="1409"/>
      <c r="O66" s="1409"/>
      <c r="P66" s="1409"/>
      <c r="Q66" s="1409"/>
      <c r="R66" s="1409"/>
      <c r="S66" s="1409"/>
      <c r="T66" s="1409"/>
      <c r="U66" s="1409"/>
      <c r="V66" s="1409"/>
      <c r="W66" s="1409"/>
      <c r="X66" s="1409"/>
      <c r="Y66" s="1409"/>
      <c r="Z66" s="1409"/>
      <c r="AA66" s="1409"/>
      <c r="AB66" s="1409"/>
      <c r="AC66" s="1409"/>
      <c r="AD66" s="1409"/>
      <c r="AE66" s="1409"/>
      <c r="AF66" s="1409"/>
      <c r="AG66" s="1409"/>
      <c r="AH66" s="1409"/>
      <c r="AI66" s="1409"/>
      <c r="AJ66" s="1409"/>
      <c r="AK66" s="1409"/>
      <c r="AL66" s="1410"/>
      <c r="AM66" s="1014" t="s">
        <v>557</v>
      </c>
      <c r="AN66" s="1015"/>
      <c r="AO66" s="1345"/>
      <c r="AP66" s="1386"/>
      <c r="AQ66" s="1387"/>
      <c r="AR66" s="1387"/>
      <c r="AS66" s="1387"/>
      <c r="AT66" s="1387"/>
      <c r="AU66" s="1387"/>
      <c r="AV66" s="1387"/>
      <c r="AW66" s="1387"/>
      <c r="AX66" s="1387"/>
      <c r="AY66" s="1387"/>
      <c r="AZ66" s="1388"/>
      <c r="BA66" s="1386"/>
      <c r="BB66" s="1387"/>
      <c r="BC66" s="1387"/>
      <c r="BD66" s="1387"/>
      <c r="BE66" s="1387"/>
      <c r="BF66" s="1387"/>
      <c r="BG66" s="1387"/>
      <c r="BH66" s="1387"/>
      <c r="BI66" s="1387"/>
      <c r="BJ66" s="1387"/>
      <c r="BK66" s="1387"/>
      <c r="BL66" s="1340"/>
      <c r="BM66" s="1341"/>
      <c r="BN66" s="1341"/>
      <c r="BO66" s="1341"/>
      <c r="BP66" s="1341"/>
      <c r="BQ66" s="1341"/>
      <c r="BR66" s="1341"/>
      <c r="BS66" s="1341"/>
      <c r="BT66" s="1341"/>
      <c r="BU66" s="1341"/>
      <c r="BV66" s="1342"/>
      <c r="BW66" s="1044"/>
      <c r="BX66" s="454"/>
      <c r="BY66" s="454"/>
      <c r="BZ66" s="454"/>
      <c r="CA66" s="454"/>
      <c r="CB66" s="454"/>
      <c r="CC66" s="454"/>
      <c r="CD66" s="455"/>
      <c r="CE66" s="454"/>
      <c r="CF66" s="454"/>
      <c r="CG66" s="454"/>
      <c r="CH66" s="454"/>
      <c r="CI66" s="454"/>
      <c r="CJ66" s="454"/>
      <c r="CK66" s="454"/>
      <c r="CL66" s="1349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</row>
    <row r="67" spans="1:100" ht="12.75">
      <c r="A67" s="1017" t="s">
        <v>558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7"/>
      <c r="AA67" s="1017"/>
      <c r="AB67" s="1017"/>
      <c r="AC67" s="1017"/>
      <c r="AD67" s="1017"/>
      <c r="AE67" s="1017"/>
      <c r="AF67" s="1017"/>
      <c r="AG67" s="1017"/>
      <c r="AH67" s="1017"/>
      <c r="AI67" s="1017"/>
      <c r="AJ67" s="1017"/>
      <c r="AK67" s="1017"/>
      <c r="AL67" s="1346"/>
      <c r="AM67" s="1014" t="s">
        <v>489</v>
      </c>
      <c r="AN67" s="1015"/>
      <c r="AO67" s="1345"/>
      <c r="AP67" s="1396"/>
      <c r="AQ67" s="1397"/>
      <c r="AR67" s="1397"/>
      <c r="AS67" s="1397"/>
      <c r="AT67" s="1397"/>
      <c r="AU67" s="1397"/>
      <c r="AV67" s="1397"/>
      <c r="AW67" s="1397"/>
      <c r="AX67" s="1397"/>
      <c r="AY67" s="1397"/>
      <c r="AZ67" s="1398"/>
      <c r="BA67" s="1396"/>
      <c r="BB67" s="1397"/>
      <c r="BC67" s="1397"/>
      <c r="BD67" s="1397"/>
      <c r="BE67" s="1397"/>
      <c r="BF67" s="1397"/>
      <c r="BG67" s="1397"/>
      <c r="BH67" s="1397"/>
      <c r="BI67" s="1397"/>
      <c r="BJ67" s="1397"/>
      <c r="BK67" s="1397"/>
      <c r="BL67" s="1313"/>
      <c r="BM67" s="1314"/>
      <c r="BN67" s="1314"/>
      <c r="BO67" s="1314"/>
      <c r="BP67" s="1314"/>
      <c r="BQ67" s="1314"/>
      <c r="BR67" s="1314"/>
      <c r="BS67" s="1314"/>
      <c r="BT67" s="1314"/>
      <c r="BU67" s="1314"/>
      <c r="BV67" s="1315"/>
      <c r="BW67" s="536"/>
      <c r="BX67" s="537"/>
      <c r="BY67" s="537"/>
      <c r="BZ67" s="537"/>
      <c r="CA67" s="537"/>
      <c r="CB67" s="537"/>
      <c r="CC67" s="537"/>
      <c r="CD67" s="544"/>
      <c r="CE67" s="537"/>
      <c r="CF67" s="537"/>
      <c r="CG67" s="537"/>
      <c r="CH67" s="537"/>
      <c r="CI67" s="537"/>
      <c r="CJ67" s="537"/>
      <c r="CK67" s="537"/>
      <c r="CL67" s="538"/>
      <c r="CM67" s="537"/>
      <c r="CN67" s="537"/>
      <c r="CO67" s="537"/>
      <c r="CP67" s="537"/>
      <c r="CQ67" s="537"/>
      <c r="CR67" s="537"/>
      <c r="CS67" s="537"/>
      <c r="CT67" s="537"/>
      <c r="CU67" s="537"/>
      <c r="CV67" s="537"/>
    </row>
    <row r="68" spans="1:100" ht="12.75">
      <c r="A68" s="1017" t="s">
        <v>559</v>
      </c>
      <c r="B68" s="1017"/>
      <c r="C68" s="1017"/>
      <c r="D68" s="1017"/>
      <c r="E68" s="1017"/>
      <c r="F68" s="1017"/>
      <c r="G68" s="1017"/>
      <c r="H68" s="1017"/>
      <c r="I68" s="1017"/>
      <c r="J68" s="1017"/>
      <c r="K68" s="1017"/>
      <c r="L68" s="1017"/>
      <c r="M68" s="1017"/>
      <c r="N68" s="1017"/>
      <c r="O68" s="1017"/>
      <c r="P68" s="1017"/>
      <c r="Q68" s="1017"/>
      <c r="R68" s="1017"/>
      <c r="S68" s="1017"/>
      <c r="T68" s="1017"/>
      <c r="U68" s="1017"/>
      <c r="V68" s="1017"/>
      <c r="W68" s="1017"/>
      <c r="X68" s="1017"/>
      <c r="Y68" s="1017"/>
      <c r="Z68" s="1017"/>
      <c r="AA68" s="1017"/>
      <c r="AB68" s="1017"/>
      <c r="AC68" s="1017"/>
      <c r="AD68" s="1017"/>
      <c r="AE68" s="1017"/>
      <c r="AF68" s="1017"/>
      <c r="AG68" s="1017"/>
      <c r="AH68" s="1017"/>
      <c r="AI68" s="1017"/>
      <c r="AJ68" s="1017"/>
      <c r="AK68" s="1017"/>
      <c r="AL68" s="1346"/>
      <c r="AM68" s="1014" t="s">
        <v>448</v>
      </c>
      <c r="AN68" s="1015"/>
      <c r="AO68" s="1345"/>
      <c r="AP68" s="1432"/>
      <c r="AQ68" s="1433"/>
      <c r="AR68" s="1433"/>
      <c r="AS68" s="1433"/>
      <c r="AT68" s="1433"/>
      <c r="AU68" s="1433"/>
      <c r="AV68" s="1433"/>
      <c r="AW68" s="1433"/>
      <c r="AX68" s="1433"/>
      <c r="AY68" s="1433"/>
      <c r="AZ68" s="1434"/>
      <c r="BA68" s="1432">
        <f>182.95+48147.65</f>
        <v>48330.6</v>
      </c>
      <c r="BB68" s="1433"/>
      <c r="BC68" s="1433"/>
      <c r="BD68" s="1433"/>
      <c r="BE68" s="1433"/>
      <c r="BF68" s="1433"/>
      <c r="BG68" s="1433"/>
      <c r="BH68" s="1433"/>
      <c r="BI68" s="1433"/>
      <c r="BJ68" s="1433"/>
      <c r="BK68" s="1433"/>
      <c r="BL68" s="747">
        <f>BA68-AP68</f>
        <v>48330.6</v>
      </c>
      <c r="BM68" s="748"/>
      <c r="BN68" s="748"/>
      <c r="BO68" s="748"/>
      <c r="BP68" s="748"/>
      <c r="BQ68" s="748"/>
      <c r="BR68" s="748"/>
      <c r="BS68" s="748"/>
      <c r="BT68" s="748"/>
      <c r="BU68" s="748"/>
      <c r="BV68" s="749"/>
      <c r="BW68" s="539"/>
      <c r="BX68" s="540"/>
      <c r="BY68" s="540"/>
      <c r="BZ68" s="540"/>
      <c r="CA68" s="540"/>
      <c r="CB68" s="540"/>
      <c r="CC68" s="540"/>
      <c r="CD68" s="546"/>
      <c r="CE68" s="540"/>
      <c r="CF68" s="540"/>
      <c r="CG68" s="540"/>
      <c r="CH68" s="540"/>
      <c r="CI68" s="540"/>
      <c r="CJ68" s="540"/>
      <c r="CK68" s="540"/>
      <c r="CL68" s="541"/>
      <c r="CM68" s="540"/>
      <c r="CN68" s="540"/>
      <c r="CO68" s="540"/>
      <c r="CP68" s="540"/>
      <c r="CQ68" s="540"/>
      <c r="CR68" s="540"/>
      <c r="CS68" s="540"/>
      <c r="CT68" s="540"/>
      <c r="CU68" s="540"/>
      <c r="CV68" s="540"/>
    </row>
    <row r="69" spans="1:100" ht="12.75">
      <c r="A69" s="1141" t="s">
        <v>829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  <c r="AJ69" s="1142"/>
      <c r="AK69" s="1142"/>
      <c r="AL69" s="1328"/>
      <c r="AM69" s="1025" t="s">
        <v>523</v>
      </c>
      <c r="AN69" s="1026"/>
      <c r="AO69" s="1329"/>
      <c r="AP69" s="1396"/>
      <c r="AQ69" s="1397"/>
      <c r="AR69" s="1397"/>
      <c r="AS69" s="1397"/>
      <c r="AT69" s="1397"/>
      <c r="AU69" s="1397"/>
      <c r="AV69" s="1397"/>
      <c r="AW69" s="1397"/>
      <c r="AX69" s="1397"/>
      <c r="AY69" s="1397"/>
      <c r="AZ69" s="1398"/>
      <c r="BA69" s="1396"/>
      <c r="BB69" s="1397"/>
      <c r="BC69" s="1397"/>
      <c r="BD69" s="1397"/>
      <c r="BE69" s="1397"/>
      <c r="BF69" s="1397"/>
      <c r="BG69" s="1397"/>
      <c r="BH69" s="1397"/>
      <c r="BI69" s="1397"/>
      <c r="BJ69" s="1397"/>
      <c r="BK69" s="1398"/>
      <c r="BL69" s="1313"/>
      <c r="BM69" s="1314"/>
      <c r="BN69" s="1314"/>
      <c r="BO69" s="1314"/>
      <c r="BP69" s="1314"/>
      <c r="BQ69" s="1314"/>
      <c r="BR69" s="1314"/>
      <c r="BS69" s="1314"/>
      <c r="BT69" s="1314"/>
      <c r="BU69" s="1314"/>
      <c r="BV69" s="1315"/>
      <c r="BW69" s="536"/>
      <c r="BX69" s="537"/>
      <c r="BY69" s="537"/>
      <c r="BZ69" s="537"/>
      <c r="CA69" s="537"/>
      <c r="CB69" s="537"/>
      <c r="CC69" s="537"/>
      <c r="CD69" s="544"/>
      <c r="CE69" s="536"/>
      <c r="CF69" s="537"/>
      <c r="CG69" s="537"/>
      <c r="CH69" s="537"/>
      <c r="CI69" s="537"/>
      <c r="CJ69" s="537"/>
      <c r="CK69" s="537"/>
      <c r="CL69" s="538"/>
      <c r="CM69" s="543"/>
      <c r="CN69" s="537"/>
      <c r="CO69" s="537"/>
      <c r="CP69" s="537"/>
      <c r="CQ69" s="537"/>
      <c r="CR69" s="537"/>
      <c r="CS69" s="537"/>
      <c r="CT69" s="537"/>
      <c r="CU69" s="537"/>
      <c r="CV69" s="537"/>
    </row>
    <row r="70" spans="1:100" ht="12.75">
      <c r="A70" s="1117" t="s">
        <v>991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8"/>
      <c r="AI70" s="1118"/>
      <c r="AJ70" s="1118"/>
      <c r="AK70" s="1118"/>
      <c r="AL70" s="1334"/>
      <c r="AM70" s="1028"/>
      <c r="AN70" s="1029"/>
      <c r="AO70" s="1356"/>
      <c r="AP70" s="1432"/>
      <c r="AQ70" s="1433"/>
      <c r="AR70" s="1433"/>
      <c r="AS70" s="1433"/>
      <c r="AT70" s="1433"/>
      <c r="AU70" s="1433"/>
      <c r="AV70" s="1433"/>
      <c r="AW70" s="1433"/>
      <c r="AX70" s="1433"/>
      <c r="AY70" s="1433"/>
      <c r="AZ70" s="1434"/>
      <c r="BA70" s="1432"/>
      <c r="BB70" s="1433"/>
      <c r="BC70" s="1433"/>
      <c r="BD70" s="1433"/>
      <c r="BE70" s="1433"/>
      <c r="BF70" s="1433"/>
      <c r="BG70" s="1433"/>
      <c r="BH70" s="1433"/>
      <c r="BI70" s="1433"/>
      <c r="BJ70" s="1433"/>
      <c r="BK70" s="1434"/>
      <c r="BL70" s="1360"/>
      <c r="BM70" s="1361"/>
      <c r="BN70" s="1361"/>
      <c r="BO70" s="1361"/>
      <c r="BP70" s="1361"/>
      <c r="BQ70" s="1361"/>
      <c r="BR70" s="1361"/>
      <c r="BS70" s="1361"/>
      <c r="BT70" s="1361"/>
      <c r="BU70" s="1361"/>
      <c r="BV70" s="1362"/>
      <c r="BW70" s="539"/>
      <c r="BX70" s="540"/>
      <c r="BY70" s="540"/>
      <c r="BZ70" s="540"/>
      <c r="CA70" s="540"/>
      <c r="CB70" s="540"/>
      <c r="CC70" s="540"/>
      <c r="CD70" s="546"/>
      <c r="CE70" s="539"/>
      <c r="CF70" s="540"/>
      <c r="CG70" s="540"/>
      <c r="CH70" s="540"/>
      <c r="CI70" s="540"/>
      <c r="CJ70" s="540"/>
      <c r="CK70" s="540"/>
      <c r="CL70" s="541"/>
      <c r="CM70" s="545"/>
      <c r="CN70" s="540"/>
      <c r="CO70" s="540"/>
      <c r="CP70" s="540"/>
      <c r="CQ70" s="540"/>
      <c r="CR70" s="540"/>
      <c r="CS70" s="540"/>
      <c r="CT70" s="540"/>
      <c r="CU70" s="540"/>
      <c r="CV70" s="540"/>
    </row>
    <row r="71" spans="1:100" ht="12.75">
      <c r="A71" s="1017" t="s">
        <v>560</v>
      </c>
      <c r="B71" s="1017"/>
      <c r="C71" s="1017"/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7"/>
      <c r="O71" s="1017"/>
      <c r="P71" s="1017"/>
      <c r="Q71" s="1017"/>
      <c r="R71" s="1017"/>
      <c r="S71" s="1017"/>
      <c r="T71" s="1017"/>
      <c r="U71" s="1017"/>
      <c r="V71" s="1017"/>
      <c r="W71" s="1017"/>
      <c r="X71" s="1017"/>
      <c r="Y71" s="1017"/>
      <c r="Z71" s="1017"/>
      <c r="AA71" s="1017"/>
      <c r="AB71" s="1017"/>
      <c r="AC71" s="1017"/>
      <c r="AD71" s="1017"/>
      <c r="AE71" s="1017"/>
      <c r="AF71" s="1017"/>
      <c r="AG71" s="1017"/>
      <c r="AH71" s="1017"/>
      <c r="AI71" s="1017"/>
      <c r="AJ71" s="1017"/>
      <c r="AK71" s="1017"/>
      <c r="AL71" s="1346"/>
      <c r="AM71" s="1028" t="s">
        <v>524</v>
      </c>
      <c r="AN71" s="1029"/>
      <c r="AO71" s="1356"/>
      <c r="AP71" s="1432"/>
      <c r="AQ71" s="1433"/>
      <c r="AR71" s="1433"/>
      <c r="AS71" s="1433"/>
      <c r="AT71" s="1433"/>
      <c r="AU71" s="1433"/>
      <c r="AV71" s="1433"/>
      <c r="AW71" s="1433"/>
      <c r="AX71" s="1433"/>
      <c r="AY71" s="1433"/>
      <c r="AZ71" s="1434"/>
      <c r="BA71" s="1432"/>
      <c r="BB71" s="1433"/>
      <c r="BC71" s="1433"/>
      <c r="BD71" s="1433"/>
      <c r="BE71" s="1433"/>
      <c r="BF71" s="1433"/>
      <c r="BG71" s="1433"/>
      <c r="BH71" s="1433"/>
      <c r="BI71" s="1433"/>
      <c r="BJ71" s="1433"/>
      <c r="BK71" s="1433"/>
      <c r="BL71" s="1360"/>
      <c r="BM71" s="1361"/>
      <c r="BN71" s="1361"/>
      <c r="BO71" s="1361"/>
      <c r="BP71" s="1361"/>
      <c r="BQ71" s="1361"/>
      <c r="BR71" s="1361"/>
      <c r="BS71" s="1361"/>
      <c r="BT71" s="1361"/>
      <c r="BU71" s="1361"/>
      <c r="BV71" s="1362"/>
      <c r="BW71" s="539"/>
      <c r="BX71" s="540"/>
      <c r="BY71" s="540"/>
      <c r="BZ71" s="540"/>
      <c r="CA71" s="540"/>
      <c r="CB71" s="540"/>
      <c r="CC71" s="540"/>
      <c r="CD71" s="546"/>
      <c r="CE71" s="540"/>
      <c r="CF71" s="540"/>
      <c r="CG71" s="540"/>
      <c r="CH71" s="540"/>
      <c r="CI71" s="540"/>
      <c r="CJ71" s="540"/>
      <c r="CK71" s="540"/>
      <c r="CL71" s="541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</row>
    <row r="72" spans="1:100" ht="12.75">
      <c r="A72" s="1141" t="s">
        <v>829</v>
      </c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2"/>
      <c r="AB72" s="1142"/>
      <c r="AC72" s="1142"/>
      <c r="AD72" s="1142"/>
      <c r="AE72" s="1142"/>
      <c r="AF72" s="1142"/>
      <c r="AG72" s="1142"/>
      <c r="AH72" s="1142"/>
      <c r="AI72" s="1142"/>
      <c r="AJ72" s="1142"/>
      <c r="AK72" s="1142"/>
      <c r="AL72" s="1328"/>
      <c r="AM72" s="1025" t="s">
        <v>525</v>
      </c>
      <c r="AN72" s="1026"/>
      <c r="AO72" s="1329"/>
      <c r="AP72" s="1396"/>
      <c r="AQ72" s="1397"/>
      <c r="AR72" s="1397"/>
      <c r="AS72" s="1397"/>
      <c r="AT72" s="1397"/>
      <c r="AU72" s="1397"/>
      <c r="AV72" s="1397"/>
      <c r="AW72" s="1397"/>
      <c r="AX72" s="1397"/>
      <c r="AY72" s="1397"/>
      <c r="AZ72" s="1398"/>
      <c r="BA72" s="1396"/>
      <c r="BB72" s="1397"/>
      <c r="BC72" s="1397"/>
      <c r="BD72" s="1397"/>
      <c r="BE72" s="1397"/>
      <c r="BF72" s="1397"/>
      <c r="BG72" s="1397"/>
      <c r="BH72" s="1397"/>
      <c r="BI72" s="1397"/>
      <c r="BJ72" s="1397"/>
      <c r="BK72" s="1398"/>
      <c r="BL72" s="1313"/>
      <c r="BM72" s="1314"/>
      <c r="BN72" s="1314"/>
      <c r="BO72" s="1314"/>
      <c r="BP72" s="1314"/>
      <c r="BQ72" s="1314"/>
      <c r="BR72" s="1314"/>
      <c r="BS72" s="1314"/>
      <c r="BT72" s="1314"/>
      <c r="BU72" s="1314"/>
      <c r="BV72" s="1315"/>
      <c r="BW72" s="536"/>
      <c r="BX72" s="537"/>
      <c r="BY72" s="537"/>
      <c r="BZ72" s="537"/>
      <c r="CA72" s="537"/>
      <c r="CB72" s="537"/>
      <c r="CC72" s="537"/>
      <c r="CD72" s="544"/>
      <c r="CE72" s="536"/>
      <c r="CF72" s="537"/>
      <c r="CG72" s="537"/>
      <c r="CH72" s="537"/>
      <c r="CI72" s="537"/>
      <c r="CJ72" s="537"/>
      <c r="CK72" s="537"/>
      <c r="CL72" s="538"/>
      <c r="CM72" s="543"/>
      <c r="CN72" s="537"/>
      <c r="CO72" s="537"/>
      <c r="CP72" s="537"/>
      <c r="CQ72" s="537"/>
      <c r="CR72" s="537"/>
      <c r="CS72" s="537"/>
      <c r="CT72" s="537"/>
      <c r="CU72" s="537"/>
      <c r="CV72" s="537"/>
    </row>
    <row r="73" spans="1:100" ht="12.75">
      <c r="A73" s="1117" t="s">
        <v>562</v>
      </c>
      <c r="B73" s="1118"/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1118"/>
      <c r="AK73" s="1118"/>
      <c r="AL73" s="1334"/>
      <c r="AM73" s="1028"/>
      <c r="AN73" s="1029"/>
      <c r="AO73" s="1356"/>
      <c r="AP73" s="1432"/>
      <c r="AQ73" s="1433"/>
      <c r="AR73" s="1433"/>
      <c r="AS73" s="1433"/>
      <c r="AT73" s="1433"/>
      <c r="AU73" s="1433"/>
      <c r="AV73" s="1433"/>
      <c r="AW73" s="1433"/>
      <c r="AX73" s="1433"/>
      <c r="AY73" s="1433"/>
      <c r="AZ73" s="1434"/>
      <c r="BA73" s="1432"/>
      <c r="BB73" s="1433"/>
      <c r="BC73" s="1433"/>
      <c r="BD73" s="1433"/>
      <c r="BE73" s="1433"/>
      <c r="BF73" s="1433"/>
      <c r="BG73" s="1433"/>
      <c r="BH73" s="1433"/>
      <c r="BI73" s="1433"/>
      <c r="BJ73" s="1433"/>
      <c r="BK73" s="1434"/>
      <c r="BL73" s="1360"/>
      <c r="BM73" s="1361"/>
      <c r="BN73" s="1361"/>
      <c r="BO73" s="1361"/>
      <c r="BP73" s="1361"/>
      <c r="BQ73" s="1361"/>
      <c r="BR73" s="1361"/>
      <c r="BS73" s="1361"/>
      <c r="BT73" s="1361"/>
      <c r="BU73" s="1361"/>
      <c r="BV73" s="1362"/>
      <c r="BW73" s="539"/>
      <c r="BX73" s="540"/>
      <c r="BY73" s="540"/>
      <c r="BZ73" s="540"/>
      <c r="CA73" s="540"/>
      <c r="CB73" s="540"/>
      <c r="CC73" s="540"/>
      <c r="CD73" s="546"/>
      <c r="CE73" s="539"/>
      <c r="CF73" s="540"/>
      <c r="CG73" s="540"/>
      <c r="CH73" s="540"/>
      <c r="CI73" s="540"/>
      <c r="CJ73" s="540"/>
      <c r="CK73" s="540"/>
      <c r="CL73" s="541"/>
      <c r="CM73" s="545"/>
      <c r="CN73" s="540"/>
      <c r="CO73" s="540"/>
      <c r="CP73" s="540"/>
      <c r="CQ73" s="540"/>
      <c r="CR73" s="540"/>
      <c r="CS73" s="540"/>
      <c r="CT73" s="540"/>
      <c r="CU73" s="540"/>
      <c r="CV73" s="540"/>
    </row>
    <row r="74" spans="1:100" ht="12.75">
      <c r="A74" s="1112" t="s">
        <v>992</v>
      </c>
      <c r="B74" s="1113"/>
      <c r="C74" s="1113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  <c r="AB74" s="1113"/>
      <c r="AC74" s="1113"/>
      <c r="AD74" s="1113"/>
      <c r="AE74" s="1113"/>
      <c r="AF74" s="1113"/>
      <c r="AG74" s="1113"/>
      <c r="AH74" s="1113"/>
      <c r="AI74" s="1113"/>
      <c r="AJ74" s="1113"/>
      <c r="AK74" s="1113"/>
      <c r="AL74" s="1337"/>
      <c r="AM74" s="1014" t="s">
        <v>526</v>
      </c>
      <c r="AN74" s="1015"/>
      <c r="AO74" s="1345"/>
      <c r="AP74" s="1386"/>
      <c r="AQ74" s="1387"/>
      <c r="AR74" s="1387"/>
      <c r="AS74" s="1387"/>
      <c r="AT74" s="1387"/>
      <c r="AU74" s="1387"/>
      <c r="AV74" s="1387"/>
      <c r="AW74" s="1387"/>
      <c r="AX74" s="1387"/>
      <c r="AY74" s="1387"/>
      <c r="AZ74" s="1388"/>
      <c r="BA74" s="1386"/>
      <c r="BB74" s="1387"/>
      <c r="BC74" s="1387"/>
      <c r="BD74" s="1387"/>
      <c r="BE74" s="1387"/>
      <c r="BF74" s="1387"/>
      <c r="BG74" s="1387"/>
      <c r="BH74" s="1387"/>
      <c r="BI74" s="1387"/>
      <c r="BJ74" s="1387"/>
      <c r="BK74" s="1387"/>
      <c r="BL74" s="1340"/>
      <c r="BM74" s="1341"/>
      <c r="BN74" s="1341"/>
      <c r="BO74" s="1341"/>
      <c r="BP74" s="1341"/>
      <c r="BQ74" s="1341"/>
      <c r="BR74" s="1341"/>
      <c r="BS74" s="1341"/>
      <c r="BT74" s="1341"/>
      <c r="BU74" s="1341"/>
      <c r="BV74" s="1342"/>
      <c r="BW74" s="1044"/>
      <c r="BX74" s="454"/>
      <c r="BY74" s="454"/>
      <c r="BZ74" s="454"/>
      <c r="CA74" s="454"/>
      <c r="CB74" s="454"/>
      <c r="CC74" s="454"/>
      <c r="CD74" s="455"/>
      <c r="CE74" s="454"/>
      <c r="CF74" s="454"/>
      <c r="CG74" s="454"/>
      <c r="CH74" s="454"/>
      <c r="CI74" s="454"/>
      <c r="CJ74" s="454"/>
      <c r="CK74" s="454"/>
      <c r="CL74" s="1349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</row>
    <row r="75" spans="1:100" ht="12.75">
      <c r="A75" s="1112" t="s">
        <v>561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3"/>
      <c r="AI75" s="1113"/>
      <c r="AJ75" s="1113"/>
      <c r="AK75" s="1113"/>
      <c r="AL75" s="1337"/>
      <c r="AM75" s="1014" t="s">
        <v>527</v>
      </c>
      <c r="AN75" s="1015"/>
      <c r="AO75" s="1345"/>
      <c r="AP75" s="1386"/>
      <c r="AQ75" s="1387"/>
      <c r="AR75" s="1387"/>
      <c r="AS75" s="1387"/>
      <c r="AT75" s="1387"/>
      <c r="AU75" s="1387"/>
      <c r="AV75" s="1387"/>
      <c r="AW75" s="1387"/>
      <c r="AX75" s="1387"/>
      <c r="AY75" s="1387"/>
      <c r="AZ75" s="1388"/>
      <c r="BA75" s="1386"/>
      <c r="BB75" s="1387"/>
      <c r="BC75" s="1387"/>
      <c r="BD75" s="1387"/>
      <c r="BE75" s="1387"/>
      <c r="BF75" s="1387"/>
      <c r="BG75" s="1387"/>
      <c r="BH75" s="1387"/>
      <c r="BI75" s="1387"/>
      <c r="BJ75" s="1387"/>
      <c r="BK75" s="1387"/>
      <c r="BL75" s="1340"/>
      <c r="BM75" s="1341"/>
      <c r="BN75" s="1341"/>
      <c r="BO75" s="1341"/>
      <c r="BP75" s="1341"/>
      <c r="BQ75" s="1341"/>
      <c r="BR75" s="1341"/>
      <c r="BS75" s="1341"/>
      <c r="BT75" s="1341"/>
      <c r="BU75" s="1341"/>
      <c r="BV75" s="1342"/>
      <c r="BW75" s="1044"/>
      <c r="BX75" s="454"/>
      <c r="BY75" s="454"/>
      <c r="BZ75" s="454"/>
      <c r="CA75" s="454"/>
      <c r="CB75" s="454"/>
      <c r="CC75" s="454"/>
      <c r="CD75" s="455"/>
      <c r="CE75" s="454"/>
      <c r="CF75" s="454"/>
      <c r="CG75" s="454"/>
      <c r="CH75" s="454"/>
      <c r="CI75" s="454"/>
      <c r="CJ75" s="454"/>
      <c r="CK75" s="454"/>
      <c r="CL75" s="1349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</row>
    <row r="76" spans="1:100" ht="13.5" thickBot="1">
      <c r="A76" s="1117" t="s">
        <v>563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118"/>
      <c r="V76" s="1118"/>
      <c r="W76" s="1118"/>
      <c r="X76" s="1118"/>
      <c r="Y76" s="1118"/>
      <c r="Z76" s="1118"/>
      <c r="AA76" s="1118"/>
      <c r="AB76" s="1118"/>
      <c r="AC76" s="1118"/>
      <c r="AD76" s="1118"/>
      <c r="AE76" s="1118"/>
      <c r="AF76" s="1118"/>
      <c r="AG76" s="1118"/>
      <c r="AH76" s="1118"/>
      <c r="AI76" s="1118"/>
      <c r="AJ76" s="1118"/>
      <c r="AK76" s="1118"/>
      <c r="AL76" s="1334"/>
      <c r="AM76" s="1008" t="s">
        <v>564</v>
      </c>
      <c r="AN76" s="1009"/>
      <c r="AO76" s="1338"/>
      <c r="AP76" s="1435"/>
      <c r="AQ76" s="1436"/>
      <c r="AR76" s="1436"/>
      <c r="AS76" s="1436"/>
      <c r="AT76" s="1436"/>
      <c r="AU76" s="1436"/>
      <c r="AV76" s="1436"/>
      <c r="AW76" s="1436"/>
      <c r="AX76" s="1436"/>
      <c r="AY76" s="1436"/>
      <c r="AZ76" s="1437"/>
      <c r="BA76" s="1435"/>
      <c r="BB76" s="1436"/>
      <c r="BC76" s="1436"/>
      <c r="BD76" s="1436"/>
      <c r="BE76" s="1436"/>
      <c r="BF76" s="1436"/>
      <c r="BG76" s="1436"/>
      <c r="BH76" s="1436"/>
      <c r="BI76" s="1436"/>
      <c r="BJ76" s="1436"/>
      <c r="BK76" s="1436"/>
      <c r="BL76" s="1335"/>
      <c r="BM76" s="1264"/>
      <c r="BN76" s="1264"/>
      <c r="BO76" s="1264"/>
      <c r="BP76" s="1264"/>
      <c r="BQ76" s="1264"/>
      <c r="BR76" s="1264"/>
      <c r="BS76" s="1264"/>
      <c r="BT76" s="1264"/>
      <c r="BU76" s="1264"/>
      <c r="BV76" s="1336"/>
      <c r="BW76" s="1093"/>
      <c r="BX76" s="1206"/>
      <c r="BY76" s="1206"/>
      <c r="BZ76" s="1206"/>
      <c r="CA76" s="1206"/>
      <c r="CB76" s="1206"/>
      <c r="CC76" s="1206"/>
      <c r="CD76" s="1092"/>
      <c r="CE76" s="1206"/>
      <c r="CF76" s="1206"/>
      <c r="CG76" s="1206"/>
      <c r="CH76" s="1206"/>
      <c r="CI76" s="1206"/>
      <c r="CJ76" s="1206"/>
      <c r="CK76" s="1206"/>
      <c r="CL76" s="1207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993</v>
      </c>
    </row>
    <row r="80" spans="1:100" ht="12.75">
      <c r="A80" s="1229" t="s">
        <v>534</v>
      </c>
      <c r="B80" s="1229"/>
      <c r="C80" s="1229"/>
      <c r="D80" s="1229"/>
      <c r="E80" s="1229"/>
      <c r="F80" s="1229"/>
      <c r="G80" s="1229"/>
      <c r="H80" s="1229"/>
      <c r="I80" s="1229"/>
      <c r="J80" s="1229"/>
      <c r="K80" s="1229"/>
      <c r="L80" s="1229"/>
      <c r="M80" s="1229"/>
      <c r="N80" s="1229"/>
      <c r="O80" s="1229"/>
      <c r="P80" s="1229"/>
      <c r="Q80" s="1229"/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29"/>
      <c r="AJ80" s="1229"/>
      <c r="AK80" s="1229"/>
      <c r="AL80" s="1188"/>
      <c r="AM80" s="1134" t="s">
        <v>392</v>
      </c>
      <c r="AN80" s="1229"/>
      <c r="AO80" s="1229"/>
      <c r="AP80" s="1134" t="s">
        <v>432</v>
      </c>
      <c r="AQ80" s="1229"/>
      <c r="AR80" s="1229"/>
      <c r="AS80" s="1229"/>
      <c r="AT80" s="1229"/>
      <c r="AU80" s="1229"/>
      <c r="AV80" s="1229"/>
      <c r="AW80" s="1229"/>
      <c r="AX80" s="1229"/>
      <c r="AY80" s="1229"/>
      <c r="AZ80" s="1229"/>
      <c r="BA80" s="1229"/>
      <c r="BB80" s="1229"/>
      <c r="BC80" s="1229"/>
      <c r="BD80" s="1229"/>
      <c r="BE80" s="1229"/>
      <c r="BF80" s="1229"/>
      <c r="BG80" s="1229"/>
      <c r="BH80" s="1229"/>
      <c r="BI80" s="1229"/>
      <c r="BJ80" s="1229"/>
      <c r="BK80" s="1188"/>
      <c r="BL80" s="1229" t="s">
        <v>391</v>
      </c>
      <c r="BM80" s="1229"/>
      <c r="BN80" s="1229"/>
      <c r="BO80" s="1229"/>
      <c r="BP80" s="1229"/>
      <c r="BQ80" s="1229"/>
      <c r="BR80" s="1229"/>
      <c r="BS80" s="1229"/>
      <c r="BT80" s="1229"/>
      <c r="BU80" s="1229"/>
      <c r="BV80" s="1188"/>
      <c r="BW80" s="1134" t="s">
        <v>546</v>
      </c>
      <c r="BX80" s="1229"/>
      <c r="BY80" s="1229"/>
      <c r="BZ80" s="1229"/>
      <c r="CA80" s="1229"/>
      <c r="CB80" s="1229"/>
      <c r="CC80" s="1229"/>
      <c r="CD80" s="1229"/>
      <c r="CE80" s="1229"/>
      <c r="CF80" s="1229"/>
      <c r="CG80" s="1229"/>
      <c r="CH80" s="1229"/>
      <c r="CI80" s="1229"/>
      <c r="CJ80" s="1229"/>
      <c r="CK80" s="1229"/>
      <c r="CL80" s="1188"/>
      <c r="CM80" s="1134" t="s">
        <v>398</v>
      </c>
      <c r="CN80" s="1229"/>
      <c r="CO80" s="1229"/>
      <c r="CP80" s="1229"/>
      <c r="CQ80" s="1229"/>
      <c r="CR80" s="1229"/>
      <c r="CS80" s="1229"/>
      <c r="CT80" s="1229"/>
      <c r="CU80" s="1229"/>
      <c r="CV80" s="1229"/>
    </row>
    <row r="81" spans="1:100" ht="12.75">
      <c r="A81" s="1233"/>
      <c r="B81" s="1233"/>
      <c r="C81" s="1233"/>
      <c r="D81" s="1233"/>
      <c r="E81" s="1233"/>
      <c r="F81" s="1233"/>
      <c r="G81" s="1233"/>
      <c r="H81" s="1233"/>
      <c r="I81" s="1233"/>
      <c r="J81" s="1233"/>
      <c r="K81" s="1233"/>
      <c r="L81" s="1233"/>
      <c r="M81" s="1233"/>
      <c r="N81" s="1233"/>
      <c r="O81" s="1233"/>
      <c r="P81" s="1233"/>
      <c r="Q81" s="1233"/>
      <c r="R81" s="1233"/>
      <c r="S81" s="1233"/>
      <c r="T81" s="1233"/>
      <c r="U81" s="1233"/>
      <c r="V81" s="1233"/>
      <c r="W81" s="1233"/>
      <c r="X81" s="1233"/>
      <c r="Y81" s="1233"/>
      <c r="Z81" s="1233"/>
      <c r="AA81" s="1233"/>
      <c r="AB81" s="1233"/>
      <c r="AC81" s="1233"/>
      <c r="AD81" s="1233"/>
      <c r="AE81" s="1233"/>
      <c r="AF81" s="1233"/>
      <c r="AG81" s="1233"/>
      <c r="AH81" s="1233"/>
      <c r="AI81" s="1233"/>
      <c r="AJ81" s="1233"/>
      <c r="AK81" s="1233"/>
      <c r="AL81" s="1146"/>
      <c r="AM81" s="1148" t="s">
        <v>425</v>
      </c>
      <c r="AN81" s="1233"/>
      <c r="AO81" s="1146"/>
      <c r="AP81" s="1234"/>
      <c r="AQ81" s="1235"/>
      <c r="AR81" s="1235"/>
      <c r="AS81" s="1235"/>
      <c r="AT81" s="1235"/>
      <c r="AU81" s="1235"/>
      <c r="AV81" s="1235"/>
      <c r="AW81" s="1235"/>
      <c r="AX81" s="1235"/>
      <c r="AY81" s="1235"/>
      <c r="AZ81" s="1235"/>
      <c r="BA81" s="1235"/>
      <c r="BB81" s="1235"/>
      <c r="BC81" s="1235"/>
      <c r="BD81" s="1235"/>
      <c r="BE81" s="1235"/>
      <c r="BF81" s="1235"/>
      <c r="BG81" s="1235"/>
      <c r="BH81" s="1235"/>
      <c r="BI81" s="1235"/>
      <c r="BJ81" s="1235"/>
      <c r="BK81" s="1236"/>
      <c r="BL81" s="1148" t="s">
        <v>669</v>
      </c>
      <c r="BM81" s="1233"/>
      <c r="BN81" s="1233"/>
      <c r="BO81" s="1233"/>
      <c r="BP81" s="1233"/>
      <c r="BQ81" s="1233"/>
      <c r="BR81" s="1233"/>
      <c r="BS81" s="1233"/>
      <c r="BT81" s="1233"/>
      <c r="BU81" s="1233"/>
      <c r="BV81" s="1146"/>
      <c r="BW81" s="1234" t="s">
        <v>972</v>
      </c>
      <c r="BX81" s="1235"/>
      <c r="BY81" s="1235"/>
      <c r="BZ81" s="1235"/>
      <c r="CA81" s="1235"/>
      <c r="CB81" s="1235"/>
      <c r="CC81" s="1235"/>
      <c r="CD81" s="1235"/>
      <c r="CE81" s="1235"/>
      <c r="CF81" s="1235"/>
      <c r="CG81" s="1235"/>
      <c r="CH81" s="1235"/>
      <c r="CI81" s="1235"/>
      <c r="CJ81" s="1235"/>
      <c r="CK81" s="1235"/>
      <c r="CL81" s="1236"/>
      <c r="CM81" s="1148" t="s">
        <v>399</v>
      </c>
      <c r="CN81" s="1233"/>
      <c r="CO81" s="1233"/>
      <c r="CP81" s="1233"/>
      <c r="CQ81" s="1233"/>
      <c r="CR81" s="1233"/>
      <c r="CS81" s="1233"/>
      <c r="CT81" s="1233"/>
      <c r="CU81" s="1233"/>
      <c r="CV81" s="1233"/>
    </row>
    <row r="82" spans="1:100" ht="12.75">
      <c r="A82" s="1233"/>
      <c r="B82" s="1233"/>
      <c r="C82" s="1233"/>
      <c r="D82" s="1233"/>
      <c r="E82" s="1233"/>
      <c r="F82" s="1233"/>
      <c r="G82" s="1233"/>
      <c r="H82" s="1233"/>
      <c r="I82" s="1233"/>
      <c r="J82" s="1233"/>
      <c r="K82" s="1233"/>
      <c r="L82" s="1233"/>
      <c r="M82" s="1233"/>
      <c r="N82" s="1233"/>
      <c r="O82" s="1233"/>
      <c r="P82" s="1233"/>
      <c r="Q82" s="1233"/>
      <c r="R82" s="1233"/>
      <c r="S82" s="1233"/>
      <c r="T82" s="1233"/>
      <c r="U82" s="1233"/>
      <c r="V82" s="1233"/>
      <c r="W82" s="1233"/>
      <c r="X82" s="1233"/>
      <c r="Y82" s="1233"/>
      <c r="Z82" s="1233"/>
      <c r="AA82" s="1233"/>
      <c r="AB82" s="1233"/>
      <c r="AC82" s="1233"/>
      <c r="AD82" s="1233"/>
      <c r="AE82" s="1233"/>
      <c r="AF82" s="1233"/>
      <c r="AG82" s="1233"/>
      <c r="AH82" s="1233"/>
      <c r="AI82" s="1233"/>
      <c r="AJ82" s="1233"/>
      <c r="AK82" s="1233"/>
      <c r="AL82" s="1146"/>
      <c r="AM82" s="1148" t="s">
        <v>426</v>
      </c>
      <c r="AN82" s="1233"/>
      <c r="AO82" s="1146"/>
      <c r="AP82" s="1148" t="s">
        <v>973</v>
      </c>
      <c r="AQ82" s="1233"/>
      <c r="AR82" s="1233"/>
      <c r="AS82" s="1233"/>
      <c r="AT82" s="1233"/>
      <c r="AU82" s="1233"/>
      <c r="AV82" s="1233"/>
      <c r="AW82" s="1233"/>
      <c r="AX82" s="1233"/>
      <c r="AY82" s="1233"/>
      <c r="AZ82" s="1233"/>
      <c r="BA82" s="1148" t="s">
        <v>423</v>
      </c>
      <c r="BB82" s="1233"/>
      <c r="BC82" s="1233"/>
      <c r="BD82" s="1233"/>
      <c r="BE82" s="1233"/>
      <c r="BF82" s="1233"/>
      <c r="BG82" s="1233"/>
      <c r="BH82" s="1233"/>
      <c r="BI82" s="1233"/>
      <c r="BJ82" s="1233"/>
      <c r="BK82" s="1233"/>
      <c r="BL82" s="1148" t="s">
        <v>390</v>
      </c>
      <c r="BM82" s="1233"/>
      <c r="BN82" s="1233"/>
      <c r="BO82" s="1233"/>
      <c r="BP82" s="1233"/>
      <c r="BQ82" s="1233"/>
      <c r="BR82" s="1233"/>
      <c r="BS82" s="1233"/>
      <c r="BT82" s="1233"/>
      <c r="BU82" s="1233"/>
      <c r="BV82" s="1146"/>
      <c r="BW82" s="1148" t="s">
        <v>545</v>
      </c>
      <c r="BX82" s="1233"/>
      <c r="BY82" s="1233"/>
      <c r="BZ82" s="1233"/>
      <c r="CA82" s="1233"/>
      <c r="CB82" s="1233"/>
      <c r="CC82" s="1233"/>
      <c r="CD82" s="1146"/>
      <c r="CE82" s="1233" t="s">
        <v>461</v>
      </c>
      <c r="CF82" s="1233"/>
      <c r="CG82" s="1233"/>
      <c r="CH82" s="1233"/>
      <c r="CI82" s="1233"/>
      <c r="CJ82" s="1233"/>
      <c r="CK82" s="1233"/>
      <c r="CL82" s="1233"/>
      <c r="CM82" s="1148"/>
      <c r="CN82" s="1233"/>
      <c r="CO82" s="1233"/>
      <c r="CP82" s="1233"/>
      <c r="CQ82" s="1233"/>
      <c r="CR82" s="1233"/>
      <c r="CS82" s="1233"/>
      <c r="CT82" s="1233"/>
      <c r="CU82" s="1233"/>
      <c r="CV82" s="1233"/>
    </row>
    <row r="83" spans="1:100" ht="12.75">
      <c r="A83" s="1233"/>
      <c r="B83" s="1233"/>
      <c r="C83" s="1233"/>
      <c r="D83" s="1233"/>
      <c r="E83" s="1233"/>
      <c r="F83" s="1233"/>
      <c r="G83" s="1233"/>
      <c r="H83" s="1233"/>
      <c r="I83" s="1233"/>
      <c r="J83" s="1233"/>
      <c r="K83" s="1233"/>
      <c r="L83" s="1233"/>
      <c r="M83" s="1233"/>
      <c r="N83" s="1233"/>
      <c r="O83" s="1233"/>
      <c r="P83" s="1233"/>
      <c r="Q83" s="1233"/>
      <c r="R83" s="1233"/>
      <c r="S83" s="1233"/>
      <c r="T83" s="1233"/>
      <c r="U83" s="1233"/>
      <c r="V83" s="1233"/>
      <c r="W83" s="1233"/>
      <c r="X83" s="1233"/>
      <c r="Y83" s="1233"/>
      <c r="Z83" s="1233"/>
      <c r="AA83" s="1233"/>
      <c r="AB83" s="1233"/>
      <c r="AC83" s="1233"/>
      <c r="AD83" s="1233"/>
      <c r="AE83" s="1233"/>
      <c r="AF83" s="1233"/>
      <c r="AG83" s="1233"/>
      <c r="AH83" s="1233"/>
      <c r="AI83" s="1233"/>
      <c r="AJ83" s="1233"/>
      <c r="AK83" s="1233"/>
      <c r="AL83" s="1146"/>
      <c r="AM83" s="1148"/>
      <c r="AN83" s="1233"/>
      <c r="AO83" s="1146"/>
      <c r="AP83" s="1148" t="s">
        <v>433</v>
      </c>
      <c r="AQ83" s="1233"/>
      <c r="AR83" s="1233"/>
      <c r="AS83" s="1233"/>
      <c r="AT83" s="1233"/>
      <c r="AU83" s="1233"/>
      <c r="AV83" s="1233"/>
      <c r="AW83" s="1233"/>
      <c r="AX83" s="1233"/>
      <c r="AY83" s="1233"/>
      <c r="AZ83" s="1233"/>
      <c r="BA83" s="1148" t="s">
        <v>424</v>
      </c>
      <c r="BB83" s="1233"/>
      <c r="BC83" s="1233"/>
      <c r="BD83" s="1233"/>
      <c r="BE83" s="1233"/>
      <c r="BF83" s="1233"/>
      <c r="BG83" s="1233"/>
      <c r="BH83" s="1233"/>
      <c r="BI83" s="1233"/>
      <c r="BJ83" s="1233"/>
      <c r="BK83" s="1233"/>
      <c r="BL83" s="1148"/>
      <c r="BM83" s="1233"/>
      <c r="BN83" s="1233"/>
      <c r="BO83" s="1233"/>
      <c r="BP83" s="1233"/>
      <c r="BQ83" s="1233"/>
      <c r="BR83" s="1233"/>
      <c r="BS83" s="1233"/>
      <c r="BT83" s="1233"/>
      <c r="BU83" s="1233"/>
      <c r="BV83" s="1146"/>
      <c r="BW83" s="1148" t="s">
        <v>462</v>
      </c>
      <c r="BX83" s="1233"/>
      <c r="BY83" s="1233"/>
      <c r="BZ83" s="1233"/>
      <c r="CA83" s="1233"/>
      <c r="CB83" s="1233"/>
      <c r="CC83" s="1233"/>
      <c r="CD83" s="1146"/>
      <c r="CE83" s="1233" t="s">
        <v>421</v>
      </c>
      <c r="CF83" s="1233"/>
      <c r="CG83" s="1233"/>
      <c r="CH83" s="1233"/>
      <c r="CI83" s="1233"/>
      <c r="CJ83" s="1233"/>
      <c r="CK83" s="1233"/>
      <c r="CL83" s="1233"/>
      <c r="CM83" s="1148"/>
      <c r="CN83" s="1233"/>
      <c r="CO83" s="1233"/>
      <c r="CP83" s="1233"/>
      <c r="CQ83" s="1233"/>
      <c r="CR83" s="1233"/>
      <c r="CS83" s="1233"/>
      <c r="CT83" s="1233"/>
      <c r="CU83" s="1233"/>
      <c r="CV83" s="1233"/>
    </row>
    <row r="84" spans="1:100" ht="12.75">
      <c r="A84" s="1233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1233"/>
      <c r="O84" s="1233"/>
      <c r="P84" s="1233"/>
      <c r="Q84" s="1233"/>
      <c r="R84" s="1233"/>
      <c r="S84" s="1233"/>
      <c r="T84" s="1233"/>
      <c r="U84" s="1233"/>
      <c r="V84" s="1233"/>
      <c r="W84" s="1233"/>
      <c r="X84" s="1233"/>
      <c r="Y84" s="1233"/>
      <c r="Z84" s="1233"/>
      <c r="AA84" s="1233"/>
      <c r="AB84" s="1233"/>
      <c r="AC84" s="1233"/>
      <c r="AD84" s="1233"/>
      <c r="AE84" s="1233"/>
      <c r="AF84" s="1233"/>
      <c r="AG84" s="1233"/>
      <c r="AH84" s="1233"/>
      <c r="AI84" s="1233"/>
      <c r="AJ84" s="1233"/>
      <c r="AK84" s="1233"/>
      <c r="AL84" s="1146"/>
      <c r="AM84" s="1148"/>
      <c r="AN84" s="1233"/>
      <c r="AO84" s="1146"/>
      <c r="AP84" s="1148" t="s">
        <v>974</v>
      </c>
      <c r="AQ84" s="1233"/>
      <c r="AR84" s="1233"/>
      <c r="AS84" s="1233"/>
      <c r="AT84" s="1233"/>
      <c r="AU84" s="1233"/>
      <c r="AV84" s="1233"/>
      <c r="AW84" s="1233"/>
      <c r="AX84" s="1233"/>
      <c r="AY84" s="1233"/>
      <c r="AZ84" s="1233"/>
      <c r="BA84" s="1148" t="s">
        <v>434</v>
      </c>
      <c r="BB84" s="1233"/>
      <c r="BC84" s="1233"/>
      <c r="BD84" s="1233"/>
      <c r="BE84" s="1233"/>
      <c r="BF84" s="1233"/>
      <c r="BG84" s="1233"/>
      <c r="BH84" s="1233"/>
      <c r="BI84" s="1233"/>
      <c r="BJ84" s="1233"/>
      <c r="BK84" s="1233"/>
      <c r="BL84" s="1148"/>
      <c r="BM84" s="1233"/>
      <c r="BN84" s="1233"/>
      <c r="BO84" s="1233"/>
      <c r="BP84" s="1233"/>
      <c r="BQ84" s="1233"/>
      <c r="BR84" s="1233"/>
      <c r="BS84" s="1233"/>
      <c r="BT84" s="1233"/>
      <c r="BU84" s="1233"/>
      <c r="BV84" s="1146"/>
      <c r="BW84" s="1148"/>
      <c r="BX84" s="1233"/>
      <c r="BY84" s="1233"/>
      <c r="BZ84" s="1233"/>
      <c r="CA84" s="1233"/>
      <c r="CB84" s="1233"/>
      <c r="CC84" s="1233"/>
      <c r="CD84" s="1146"/>
      <c r="CE84" s="1233"/>
      <c r="CF84" s="1233"/>
      <c r="CG84" s="1233"/>
      <c r="CH84" s="1233"/>
      <c r="CI84" s="1233"/>
      <c r="CJ84" s="1233"/>
      <c r="CK84" s="1233"/>
      <c r="CL84" s="1233"/>
      <c r="CM84" s="1148"/>
      <c r="CN84" s="1233"/>
      <c r="CO84" s="1233"/>
      <c r="CP84" s="1233"/>
      <c r="CQ84" s="1233"/>
      <c r="CR84" s="1233"/>
      <c r="CS84" s="1233"/>
      <c r="CT84" s="1233"/>
      <c r="CU84" s="1233"/>
      <c r="CV84" s="1233"/>
    </row>
    <row r="85" spans="1:100" ht="12.75">
      <c r="A85" s="1233"/>
      <c r="B85" s="1233"/>
      <c r="C85" s="1233"/>
      <c r="D85" s="1233"/>
      <c r="E85" s="1233"/>
      <c r="F85" s="1233"/>
      <c r="G85" s="1233"/>
      <c r="H85" s="1233"/>
      <c r="I85" s="1233"/>
      <c r="J85" s="1233"/>
      <c r="K85" s="1233"/>
      <c r="L85" s="1233"/>
      <c r="M85" s="1233"/>
      <c r="N85" s="1233"/>
      <c r="O85" s="1233"/>
      <c r="P85" s="1233"/>
      <c r="Q85" s="1233"/>
      <c r="R85" s="1233"/>
      <c r="S85" s="1233"/>
      <c r="T85" s="1233"/>
      <c r="U85" s="1233"/>
      <c r="V85" s="1233"/>
      <c r="W85" s="1233"/>
      <c r="X85" s="1233"/>
      <c r="Y85" s="1233"/>
      <c r="Z85" s="1233"/>
      <c r="AA85" s="1233"/>
      <c r="AB85" s="1233"/>
      <c r="AC85" s="1233"/>
      <c r="AD85" s="1233"/>
      <c r="AE85" s="1233"/>
      <c r="AF85" s="1233"/>
      <c r="AG85" s="1233"/>
      <c r="AH85" s="1233"/>
      <c r="AI85" s="1233"/>
      <c r="AJ85" s="1233"/>
      <c r="AK85" s="1233"/>
      <c r="AL85" s="1146"/>
      <c r="AM85" s="1148"/>
      <c r="AN85" s="1233"/>
      <c r="AO85" s="1146"/>
      <c r="AP85" s="1148" t="s">
        <v>434</v>
      </c>
      <c r="AQ85" s="1233"/>
      <c r="AR85" s="1233"/>
      <c r="AS85" s="1233"/>
      <c r="AT85" s="1233"/>
      <c r="AU85" s="1233"/>
      <c r="AV85" s="1233"/>
      <c r="AW85" s="1233"/>
      <c r="AX85" s="1233"/>
      <c r="AY85" s="1233"/>
      <c r="AZ85" s="1233"/>
      <c r="BA85" s="1148" t="s">
        <v>435</v>
      </c>
      <c r="BB85" s="1233"/>
      <c r="BC85" s="1233"/>
      <c r="BD85" s="1233"/>
      <c r="BE85" s="1233"/>
      <c r="BF85" s="1233"/>
      <c r="BG85" s="1233"/>
      <c r="BH85" s="1233"/>
      <c r="BI85" s="1233"/>
      <c r="BJ85" s="1233"/>
      <c r="BK85" s="1233"/>
      <c r="BL85" s="1148"/>
      <c r="BM85" s="1233"/>
      <c r="BN85" s="1233"/>
      <c r="BO85" s="1233"/>
      <c r="BP85" s="1233"/>
      <c r="BQ85" s="1233"/>
      <c r="BR85" s="1233"/>
      <c r="BS85" s="1233"/>
      <c r="BT85" s="1233"/>
      <c r="BU85" s="1233"/>
      <c r="BV85" s="1146"/>
      <c r="BW85" s="1148"/>
      <c r="BX85" s="1233"/>
      <c r="BY85" s="1233"/>
      <c r="BZ85" s="1233"/>
      <c r="CA85" s="1233"/>
      <c r="CB85" s="1233"/>
      <c r="CC85" s="1233"/>
      <c r="CD85" s="1146"/>
      <c r="CE85" s="1233"/>
      <c r="CF85" s="1233"/>
      <c r="CG85" s="1233"/>
      <c r="CH85" s="1233"/>
      <c r="CI85" s="1233"/>
      <c r="CJ85" s="1233"/>
      <c r="CK85" s="1233"/>
      <c r="CL85" s="1233"/>
      <c r="CM85" s="1148"/>
      <c r="CN85" s="1233"/>
      <c r="CO85" s="1233"/>
      <c r="CP85" s="1233"/>
      <c r="CQ85" s="1233"/>
      <c r="CR85" s="1233"/>
      <c r="CS85" s="1233"/>
      <c r="CT85" s="1233"/>
      <c r="CU85" s="1233"/>
      <c r="CV85" s="1233"/>
    </row>
    <row r="86" spans="1:100" ht="12.75">
      <c r="A86" s="1233"/>
      <c r="B86" s="1233"/>
      <c r="C86" s="1233"/>
      <c r="D86" s="1233"/>
      <c r="E86" s="1233"/>
      <c r="F86" s="1233"/>
      <c r="G86" s="1233"/>
      <c r="H86" s="1233"/>
      <c r="I86" s="1233"/>
      <c r="J86" s="1233"/>
      <c r="K86" s="1233"/>
      <c r="L86" s="1233"/>
      <c r="M86" s="1233"/>
      <c r="N86" s="1233"/>
      <c r="O86" s="1233"/>
      <c r="P86" s="1233"/>
      <c r="Q86" s="1233"/>
      <c r="R86" s="1233"/>
      <c r="S86" s="1233"/>
      <c r="T86" s="1233"/>
      <c r="U86" s="1233"/>
      <c r="V86" s="1233"/>
      <c r="W86" s="1233"/>
      <c r="X86" s="1233"/>
      <c r="Y86" s="1233"/>
      <c r="Z86" s="1233"/>
      <c r="AA86" s="1233"/>
      <c r="AB86" s="1233"/>
      <c r="AC86" s="1233"/>
      <c r="AD86" s="1233"/>
      <c r="AE86" s="1233"/>
      <c r="AF86" s="1233"/>
      <c r="AG86" s="1233"/>
      <c r="AH86" s="1233"/>
      <c r="AI86" s="1233"/>
      <c r="AJ86" s="1233"/>
      <c r="AK86" s="1233"/>
      <c r="AL86" s="1146"/>
      <c r="AM86" s="1148"/>
      <c r="AN86" s="1233"/>
      <c r="AO86" s="1146"/>
      <c r="AP86" s="1148" t="s">
        <v>435</v>
      </c>
      <c r="AQ86" s="1233"/>
      <c r="AR86" s="1233"/>
      <c r="AS86" s="1233"/>
      <c r="AT86" s="1233"/>
      <c r="AU86" s="1233"/>
      <c r="AV86" s="1233"/>
      <c r="AW86" s="1233"/>
      <c r="AX86" s="1233"/>
      <c r="AY86" s="1233"/>
      <c r="AZ86" s="1233"/>
      <c r="BA86" s="1148"/>
      <c r="BB86" s="1233"/>
      <c r="BC86" s="1233"/>
      <c r="BD86" s="1233"/>
      <c r="BE86" s="1233"/>
      <c r="BF86" s="1233"/>
      <c r="BG86" s="1233"/>
      <c r="BH86" s="1233"/>
      <c r="BI86" s="1233"/>
      <c r="BJ86" s="1233"/>
      <c r="BK86" s="1233"/>
      <c r="BL86" s="1148"/>
      <c r="BM86" s="1233"/>
      <c r="BN86" s="1233"/>
      <c r="BO86" s="1233"/>
      <c r="BP86" s="1233"/>
      <c r="BQ86" s="1233"/>
      <c r="BR86" s="1233"/>
      <c r="BS86" s="1233"/>
      <c r="BT86" s="1233"/>
      <c r="BU86" s="1233"/>
      <c r="BV86" s="1146"/>
      <c r="BW86" s="1148"/>
      <c r="BX86" s="1233"/>
      <c r="BY86" s="1233"/>
      <c r="BZ86" s="1233"/>
      <c r="CA86" s="1233"/>
      <c r="CB86" s="1233"/>
      <c r="CC86" s="1233"/>
      <c r="CD86" s="1146"/>
      <c r="CE86" s="1233"/>
      <c r="CF86" s="1233"/>
      <c r="CG86" s="1233"/>
      <c r="CH86" s="1233"/>
      <c r="CI86" s="1233"/>
      <c r="CJ86" s="1233"/>
      <c r="CK86" s="1233"/>
      <c r="CL86" s="1233"/>
      <c r="CM86" s="1148"/>
      <c r="CN86" s="1233"/>
      <c r="CO86" s="1233"/>
      <c r="CP86" s="1233"/>
      <c r="CQ86" s="1233"/>
      <c r="CR86" s="1233"/>
      <c r="CS86" s="1233"/>
      <c r="CT86" s="1233"/>
      <c r="CU86" s="1233"/>
      <c r="CV86" s="1233"/>
    </row>
    <row r="87" spans="1:100" ht="13.5" thickBot="1">
      <c r="A87" s="1145">
        <v>1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5"/>
      <c r="AG87" s="1145"/>
      <c r="AH87" s="1145"/>
      <c r="AI87" s="1145"/>
      <c r="AJ87" s="1145"/>
      <c r="AK87" s="1145"/>
      <c r="AL87" s="1128"/>
      <c r="AM87" s="1134">
        <v>2</v>
      </c>
      <c r="AN87" s="1229"/>
      <c r="AO87" s="1188"/>
      <c r="AP87" s="1134">
        <v>3</v>
      </c>
      <c r="AQ87" s="1229"/>
      <c r="AR87" s="1229"/>
      <c r="AS87" s="1229"/>
      <c r="AT87" s="1229"/>
      <c r="AU87" s="1229"/>
      <c r="AV87" s="1229"/>
      <c r="AW87" s="1229"/>
      <c r="AX87" s="1229"/>
      <c r="AY87" s="1229"/>
      <c r="AZ87" s="1229"/>
      <c r="BA87" s="1134">
        <v>4</v>
      </c>
      <c r="BB87" s="1229"/>
      <c r="BC87" s="1229"/>
      <c r="BD87" s="1229"/>
      <c r="BE87" s="1229"/>
      <c r="BF87" s="1229"/>
      <c r="BG87" s="1229"/>
      <c r="BH87" s="1229"/>
      <c r="BI87" s="1229"/>
      <c r="BJ87" s="1229"/>
      <c r="BK87" s="1229"/>
      <c r="BL87" s="1134">
        <v>5</v>
      </c>
      <c r="BM87" s="1229"/>
      <c r="BN87" s="1229"/>
      <c r="BO87" s="1229"/>
      <c r="BP87" s="1229"/>
      <c r="BQ87" s="1229"/>
      <c r="BR87" s="1229"/>
      <c r="BS87" s="1229"/>
      <c r="BT87" s="1229"/>
      <c r="BU87" s="1229"/>
      <c r="BV87" s="1188"/>
      <c r="BW87" s="1134">
        <v>6</v>
      </c>
      <c r="BX87" s="1229"/>
      <c r="BY87" s="1229"/>
      <c r="BZ87" s="1229"/>
      <c r="CA87" s="1229"/>
      <c r="CB87" s="1229"/>
      <c r="CC87" s="1229"/>
      <c r="CD87" s="1188"/>
      <c r="CE87" s="1229">
        <v>7</v>
      </c>
      <c r="CF87" s="1229"/>
      <c r="CG87" s="1229"/>
      <c r="CH87" s="1229"/>
      <c r="CI87" s="1229"/>
      <c r="CJ87" s="1229"/>
      <c r="CK87" s="1229"/>
      <c r="CL87" s="1229"/>
      <c r="CM87" s="1237">
        <v>8</v>
      </c>
      <c r="CN87" s="1145"/>
      <c r="CO87" s="1145"/>
      <c r="CP87" s="1145"/>
      <c r="CQ87" s="1145"/>
      <c r="CR87" s="1145"/>
      <c r="CS87" s="1145"/>
      <c r="CT87" s="1145"/>
      <c r="CU87" s="1145"/>
      <c r="CV87" s="1145"/>
    </row>
    <row r="88" spans="1:100" ht="12.75">
      <c r="A88" s="1017" t="s">
        <v>565</v>
      </c>
      <c r="B88" s="1017"/>
      <c r="C88" s="1017"/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1017"/>
      <c r="P88" s="1017"/>
      <c r="Q88" s="1017"/>
      <c r="R88" s="1017"/>
      <c r="S88" s="1017"/>
      <c r="T88" s="1017"/>
      <c r="U88" s="1017"/>
      <c r="V88" s="1017"/>
      <c r="W88" s="1017"/>
      <c r="X88" s="1017"/>
      <c r="Y88" s="1017"/>
      <c r="Z88" s="1017"/>
      <c r="AA88" s="1017"/>
      <c r="AB88" s="1017"/>
      <c r="AC88" s="1017"/>
      <c r="AD88" s="1017"/>
      <c r="AE88" s="1017"/>
      <c r="AF88" s="1017"/>
      <c r="AG88" s="1017"/>
      <c r="AH88" s="1017"/>
      <c r="AI88" s="1017"/>
      <c r="AJ88" s="1017"/>
      <c r="AK88" s="1017"/>
      <c r="AL88" s="1346"/>
      <c r="AM88" s="1353" t="s">
        <v>528</v>
      </c>
      <c r="AN88" s="1354"/>
      <c r="AO88" s="1355"/>
      <c r="AP88" s="1429"/>
      <c r="AQ88" s="1430"/>
      <c r="AR88" s="1430"/>
      <c r="AS88" s="1430"/>
      <c r="AT88" s="1430"/>
      <c r="AU88" s="1430"/>
      <c r="AV88" s="1430"/>
      <c r="AW88" s="1430"/>
      <c r="AX88" s="1430"/>
      <c r="AY88" s="1430"/>
      <c r="AZ88" s="1431"/>
      <c r="BA88" s="1429"/>
      <c r="BB88" s="1430"/>
      <c r="BC88" s="1430"/>
      <c r="BD88" s="1430"/>
      <c r="BE88" s="1430"/>
      <c r="BF88" s="1430"/>
      <c r="BG88" s="1430"/>
      <c r="BH88" s="1430"/>
      <c r="BI88" s="1430"/>
      <c r="BJ88" s="1430"/>
      <c r="BK88" s="1431"/>
      <c r="BL88" s="1357"/>
      <c r="BM88" s="1358"/>
      <c r="BN88" s="1358"/>
      <c r="BO88" s="1358"/>
      <c r="BP88" s="1358"/>
      <c r="BQ88" s="1358"/>
      <c r="BR88" s="1358"/>
      <c r="BS88" s="1358"/>
      <c r="BT88" s="1358"/>
      <c r="BU88" s="1358"/>
      <c r="BV88" s="1359"/>
      <c r="BW88" s="1363"/>
      <c r="BX88" s="1364"/>
      <c r="BY88" s="1364"/>
      <c r="BZ88" s="1364"/>
      <c r="CA88" s="1364"/>
      <c r="CB88" s="1364"/>
      <c r="CC88" s="1364"/>
      <c r="CD88" s="1365"/>
      <c r="CE88" s="1363"/>
      <c r="CF88" s="1364"/>
      <c r="CG88" s="1364"/>
      <c r="CH88" s="1364"/>
      <c r="CI88" s="1364"/>
      <c r="CJ88" s="1364"/>
      <c r="CK88" s="1364"/>
      <c r="CL88" s="1366"/>
      <c r="CM88" s="543"/>
      <c r="CN88" s="537"/>
      <c r="CO88" s="537"/>
      <c r="CP88" s="537"/>
      <c r="CQ88" s="537"/>
      <c r="CR88" s="537"/>
      <c r="CS88" s="537"/>
      <c r="CT88" s="537"/>
      <c r="CU88" s="537"/>
      <c r="CV88" s="537"/>
    </row>
    <row r="89" spans="1:100" ht="12.75">
      <c r="A89" s="1141" t="s">
        <v>829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2"/>
      <c r="AG89" s="1142"/>
      <c r="AH89" s="1142"/>
      <c r="AI89" s="1142"/>
      <c r="AJ89" s="1142"/>
      <c r="AK89" s="1142"/>
      <c r="AL89" s="1328"/>
      <c r="AM89" s="1025" t="s">
        <v>533</v>
      </c>
      <c r="AN89" s="1026"/>
      <c r="AO89" s="1329"/>
      <c r="AP89" s="1396"/>
      <c r="AQ89" s="1397"/>
      <c r="AR89" s="1397"/>
      <c r="AS89" s="1397"/>
      <c r="AT89" s="1397"/>
      <c r="AU89" s="1397"/>
      <c r="AV89" s="1397"/>
      <c r="AW89" s="1397"/>
      <c r="AX89" s="1397"/>
      <c r="AY89" s="1397"/>
      <c r="AZ89" s="1398"/>
      <c r="BA89" s="1396"/>
      <c r="BB89" s="1397"/>
      <c r="BC89" s="1397"/>
      <c r="BD89" s="1397"/>
      <c r="BE89" s="1397"/>
      <c r="BF89" s="1397"/>
      <c r="BG89" s="1397"/>
      <c r="BH89" s="1397"/>
      <c r="BI89" s="1397"/>
      <c r="BJ89" s="1397"/>
      <c r="BK89" s="1398"/>
      <c r="BL89" s="1313"/>
      <c r="BM89" s="1314"/>
      <c r="BN89" s="1314"/>
      <c r="BO89" s="1314"/>
      <c r="BP89" s="1314"/>
      <c r="BQ89" s="1314"/>
      <c r="BR89" s="1314"/>
      <c r="BS89" s="1314"/>
      <c r="BT89" s="1314"/>
      <c r="BU89" s="1314"/>
      <c r="BV89" s="1315"/>
      <c r="BW89" s="536"/>
      <c r="BX89" s="537"/>
      <c r="BY89" s="537"/>
      <c r="BZ89" s="537"/>
      <c r="CA89" s="537"/>
      <c r="CB89" s="537"/>
      <c r="CC89" s="537"/>
      <c r="CD89" s="544"/>
      <c r="CE89" s="536"/>
      <c r="CF89" s="537"/>
      <c r="CG89" s="537"/>
      <c r="CH89" s="537"/>
      <c r="CI89" s="537"/>
      <c r="CJ89" s="537"/>
      <c r="CK89" s="537"/>
      <c r="CL89" s="538"/>
      <c r="CM89" s="543"/>
      <c r="CN89" s="537"/>
      <c r="CO89" s="537"/>
      <c r="CP89" s="537"/>
      <c r="CQ89" s="537"/>
      <c r="CR89" s="537"/>
      <c r="CS89" s="537"/>
      <c r="CT89" s="537"/>
      <c r="CU89" s="537"/>
      <c r="CV89" s="537"/>
    </row>
    <row r="90" spans="1:100" ht="12.75">
      <c r="A90" s="1117" t="s">
        <v>566</v>
      </c>
      <c r="B90" s="1118"/>
      <c r="C90" s="111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118"/>
      <c r="AD90" s="1118"/>
      <c r="AE90" s="1118"/>
      <c r="AF90" s="1118"/>
      <c r="AG90" s="1118"/>
      <c r="AH90" s="1118"/>
      <c r="AI90" s="1118"/>
      <c r="AJ90" s="1118"/>
      <c r="AK90" s="1118"/>
      <c r="AL90" s="1334"/>
      <c r="AM90" s="1028"/>
      <c r="AN90" s="1029"/>
      <c r="AO90" s="1356"/>
      <c r="AP90" s="1432"/>
      <c r="AQ90" s="1433"/>
      <c r="AR90" s="1433"/>
      <c r="AS90" s="1433"/>
      <c r="AT90" s="1433"/>
      <c r="AU90" s="1433"/>
      <c r="AV90" s="1433"/>
      <c r="AW90" s="1433"/>
      <c r="AX90" s="1433"/>
      <c r="AY90" s="1433"/>
      <c r="AZ90" s="1434"/>
      <c r="BA90" s="1432"/>
      <c r="BB90" s="1433"/>
      <c r="BC90" s="1433"/>
      <c r="BD90" s="1433"/>
      <c r="BE90" s="1433"/>
      <c r="BF90" s="1433"/>
      <c r="BG90" s="1433"/>
      <c r="BH90" s="1433"/>
      <c r="BI90" s="1433"/>
      <c r="BJ90" s="1433"/>
      <c r="BK90" s="1434"/>
      <c r="BL90" s="1360"/>
      <c r="BM90" s="1361"/>
      <c r="BN90" s="1361"/>
      <c r="BO90" s="1361"/>
      <c r="BP90" s="1361"/>
      <c r="BQ90" s="1361"/>
      <c r="BR90" s="1361"/>
      <c r="BS90" s="1361"/>
      <c r="BT90" s="1361"/>
      <c r="BU90" s="1361"/>
      <c r="BV90" s="1362"/>
      <c r="BW90" s="539"/>
      <c r="BX90" s="540"/>
      <c r="BY90" s="540"/>
      <c r="BZ90" s="540"/>
      <c r="CA90" s="540"/>
      <c r="CB90" s="540"/>
      <c r="CC90" s="540"/>
      <c r="CD90" s="546"/>
      <c r="CE90" s="539"/>
      <c r="CF90" s="540"/>
      <c r="CG90" s="540"/>
      <c r="CH90" s="540"/>
      <c r="CI90" s="540"/>
      <c r="CJ90" s="540"/>
      <c r="CK90" s="540"/>
      <c r="CL90" s="541"/>
      <c r="CM90" s="545"/>
      <c r="CN90" s="540"/>
      <c r="CO90" s="540"/>
      <c r="CP90" s="540"/>
      <c r="CQ90" s="540"/>
      <c r="CR90" s="540"/>
      <c r="CS90" s="540"/>
      <c r="CT90" s="540"/>
      <c r="CU90" s="540"/>
      <c r="CV90" s="540"/>
    </row>
    <row r="91" spans="1:100" ht="12.75">
      <c r="A91" s="1112" t="s">
        <v>994</v>
      </c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  <c r="L91" s="1113"/>
      <c r="M91" s="1113"/>
      <c r="N91" s="1113"/>
      <c r="O91" s="1113"/>
      <c r="P91" s="1113"/>
      <c r="Q91" s="1113"/>
      <c r="R91" s="1113"/>
      <c r="S91" s="1113"/>
      <c r="T91" s="1113"/>
      <c r="U91" s="1113"/>
      <c r="V91" s="1113"/>
      <c r="W91" s="1113"/>
      <c r="X91" s="1113"/>
      <c r="Y91" s="1113"/>
      <c r="Z91" s="1113"/>
      <c r="AA91" s="1113"/>
      <c r="AB91" s="1113"/>
      <c r="AC91" s="1113"/>
      <c r="AD91" s="1113"/>
      <c r="AE91" s="1113"/>
      <c r="AF91" s="1113"/>
      <c r="AG91" s="1113"/>
      <c r="AH91" s="1113"/>
      <c r="AI91" s="1113"/>
      <c r="AJ91" s="1113"/>
      <c r="AK91" s="1113"/>
      <c r="AL91" s="1337"/>
      <c r="AM91" s="1014" t="s">
        <v>532</v>
      </c>
      <c r="AN91" s="1015"/>
      <c r="AO91" s="1345"/>
      <c r="AP91" s="1386"/>
      <c r="AQ91" s="1387"/>
      <c r="AR91" s="1387"/>
      <c r="AS91" s="1387"/>
      <c r="AT91" s="1387"/>
      <c r="AU91" s="1387"/>
      <c r="AV91" s="1387"/>
      <c r="AW91" s="1387"/>
      <c r="AX91" s="1387"/>
      <c r="AY91" s="1387"/>
      <c r="AZ91" s="1388"/>
      <c r="BA91" s="1386"/>
      <c r="BB91" s="1387"/>
      <c r="BC91" s="1387"/>
      <c r="BD91" s="1387"/>
      <c r="BE91" s="1387"/>
      <c r="BF91" s="1387"/>
      <c r="BG91" s="1387"/>
      <c r="BH91" s="1387"/>
      <c r="BI91" s="1387"/>
      <c r="BJ91" s="1387"/>
      <c r="BK91" s="1387"/>
      <c r="BL91" s="1340"/>
      <c r="BM91" s="1341"/>
      <c r="BN91" s="1341"/>
      <c r="BO91" s="1341"/>
      <c r="BP91" s="1341"/>
      <c r="BQ91" s="1341"/>
      <c r="BR91" s="1341"/>
      <c r="BS91" s="1341"/>
      <c r="BT91" s="1341"/>
      <c r="BU91" s="1341"/>
      <c r="BV91" s="1342"/>
      <c r="BW91" s="1044"/>
      <c r="BX91" s="454"/>
      <c r="BY91" s="454"/>
      <c r="BZ91" s="454"/>
      <c r="CA91" s="454"/>
      <c r="CB91" s="454"/>
      <c r="CC91" s="454"/>
      <c r="CD91" s="455"/>
      <c r="CE91" s="454"/>
      <c r="CF91" s="454"/>
      <c r="CG91" s="454"/>
      <c r="CH91" s="454"/>
      <c r="CI91" s="454"/>
      <c r="CJ91" s="454"/>
      <c r="CK91" s="454"/>
      <c r="CL91" s="1349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</row>
    <row r="92" spans="1:100" ht="12.75">
      <c r="A92" s="1112" t="s">
        <v>569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113"/>
      <c r="AL92" s="1337"/>
      <c r="AM92" s="1014" t="s">
        <v>531</v>
      </c>
      <c r="AN92" s="1015"/>
      <c r="AO92" s="1345"/>
      <c r="AP92" s="1386"/>
      <c r="AQ92" s="1387"/>
      <c r="AR92" s="1387"/>
      <c r="AS92" s="1387"/>
      <c r="AT92" s="1387"/>
      <c r="AU92" s="1387"/>
      <c r="AV92" s="1387"/>
      <c r="AW92" s="1387"/>
      <c r="AX92" s="1387"/>
      <c r="AY92" s="1387"/>
      <c r="AZ92" s="1388"/>
      <c r="BA92" s="1386"/>
      <c r="BB92" s="1387"/>
      <c r="BC92" s="1387"/>
      <c r="BD92" s="1387"/>
      <c r="BE92" s="1387"/>
      <c r="BF92" s="1387"/>
      <c r="BG92" s="1387"/>
      <c r="BH92" s="1387"/>
      <c r="BI92" s="1387"/>
      <c r="BJ92" s="1387"/>
      <c r="BK92" s="1387"/>
      <c r="BL92" s="1340"/>
      <c r="BM92" s="1341"/>
      <c r="BN92" s="1341"/>
      <c r="BO92" s="1341"/>
      <c r="BP92" s="1341"/>
      <c r="BQ92" s="1341"/>
      <c r="BR92" s="1341"/>
      <c r="BS92" s="1341"/>
      <c r="BT92" s="1341"/>
      <c r="BU92" s="1341"/>
      <c r="BV92" s="1342"/>
      <c r="BW92" s="1044"/>
      <c r="BX92" s="454"/>
      <c r="BY92" s="454"/>
      <c r="BZ92" s="454"/>
      <c r="CA92" s="454"/>
      <c r="CB92" s="454"/>
      <c r="CC92" s="454"/>
      <c r="CD92" s="455"/>
      <c r="CE92" s="454"/>
      <c r="CF92" s="454"/>
      <c r="CG92" s="454"/>
      <c r="CH92" s="454"/>
      <c r="CI92" s="454"/>
      <c r="CJ92" s="454"/>
      <c r="CK92" s="454"/>
      <c r="CL92" s="1349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</row>
    <row r="93" spans="1:100" ht="12.75">
      <c r="A93" s="1112" t="s">
        <v>568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3"/>
      <c r="AI93" s="1113"/>
      <c r="AJ93" s="1113"/>
      <c r="AK93" s="1113"/>
      <c r="AL93" s="1337"/>
      <c r="AM93" s="1014" t="s">
        <v>567</v>
      </c>
      <c r="AN93" s="1015"/>
      <c r="AO93" s="1345"/>
      <c r="AP93" s="1386"/>
      <c r="AQ93" s="1387"/>
      <c r="AR93" s="1387"/>
      <c r="AS93" s="1387"/>
      <c r="AT93" s="1387"/>
      <c r="AU93" s="1387"/>
      <c r="AV93" s="1387"/>
      <c r="AW93" s="1387"/>
      <c r="AX93" s="1387"/>
      <c r="AY93" s="1387"/>
      <c r="AZ93" s="1388"/>
      <c r="BA93" s="1386"/>
      <c r="BB93" s="1387"/>
      <c r="BC93" s="1387"/>
      <c r="BD93" s="1387"/>
      <c r="BE93" s="1387"/>
      <c r="BF93" s="1387"/>
      <c r="BG93" s="1387"/>
      <c r="BH93" s="1387"/>
      <c r="BI93" s="1387"/>
      <c r="BJ93" s="1387"/>
      <c r="BK93" s="1387"/>
      <c r="BL93" s="1340"/>
      <c r="BM93" s="1341"/>
      <c r="BN93" s="1341"/>
      <c r="BO93" s="1341"/>
      <c r="BP93" s="1341"/>
      <c r="BQ93" s="1341"/>
      <c r="BR93" s="1341"/>
      <c r="BS93" s="1341"/>
      <c r="BT93" s="1341"/>
      <c r="BU93" s="1341"/>
      <c r="BV93" s="1342"/>
      <c r="BW93" s="1044"/>
      <c r="BX93" s="454"/>
      <c r="BY93" s="454"/>
      <c r="BZ93" s="454"/>
      <c r="CA93" s="454"/>
      <c r="CB93" s="454"/>
      <c r="CC93" s="454"/>
      <c r="CD93" s="455"/>
      <c r="CE93" s="454"/>
      <c r="CF93" s="454"/>
      <c r="CG93" s="454"/>
      <c r="CH93" s="454"/>
      <c r="CI93" s="454"/>
      <c r="CJ93" s="454"/>
      <c r="CK93" s="454"/>
      <c r="CL93" s="1349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</row>
    <row r="94" spans="1:100" ht="12.75">
      <c r="A94" s="1427" t="s">
        <v>571</v>
      </c>
      <c r="B94" s="1427"/>
      <c r="C94" s="1427"/>
      <c r="D94" s="1427"/>
      <c r="E94" s="1427"/>
      <c r="F94" s="1427"/>
      <c r="G94" s="1427"/>
      <c r="H94" s="1427"/>
      <c r="I94" s="1427"/>
      <c r="J94" s="1427"/>
      <c r="K94" s="1427"/>
      <c r="L94" s="1427"/>
      <c r="M94" s="1427"/>
      <c r="N94" s="1427"/>
      <c r="O94" s="1427"/>
      <c r="P94" s="1427"/>
      <c r="Q94" s="1427"/>
      <c r="R94" s="1427"/>
      <c r="S94" s="1427"/>
      <c r="T94" s="1427"/>
      <c r="U94" s="1427"/>
      <c r="V94" s="1427"/>
      <c r="W94" s="1427"/>
      <c r="X94" s="1427"/>
      <c r="Y94" s="1427"/>
      <c r="Z94" s="1427"/>
      <c r="AA94" s="1427"/>
      <c r="AB94" s="1427"/>
      <c r="AC94" s="1427"/>
      <c r="AD94" s="1427"/>
      <c r="AE94" s="1427"/>
      <c r="AF94" s="1427"/>
      <c r="AG94" s="1427"/>
      <c r="AH94" s="1427"/>
      <c r="AI94" s="1427"/>
      <c r="AJ94" s="1427"/>
      <c r="AK94" s="1427"/>
      <c r="AL94" s="1428"/>
      <c r="AM94" s="1014" t="s">
        <v>570</v>
      </c>
      <c r="AN94" s="1015"/>
      <c r="AO94" s="1345"/>
      <c r="AP94" s="1386"/>
      <c r="AQ94" s="1387"/>
      <c r="AR94" s="1387"/>
      <c r="AS94" s="1387"/>
      <c r="AT94" s="1387"/>
      <c r="AU94" s="1387"/>
      <c r="AV94" s="1387"/>
      <c r="AW94" s="1387"/>
      <c r="AX94" s="1387"/>
      <c r="AY94" s="1387"/>
      <c r="AZ94" s="1388"/>
      <c r="BA94" s="1386"/>
      <c r="BB94" s="1387"/>
      <c r="BC94" s="1387"/>
      <c r="BD94" s="1387"/>
      <c r="BE94" s="1387"/>
      <c r="BF94" s="1387"/>
      <c r="BG94" s="1387"/>
      <c r="BH94" s="1387"/>
      <c r="BI94" s="1387"/>
      <c r="BJ94" s="1387"/>
      <c r="BK94" s="1388"/>
      <c r="BL94" s="1340"/>
      <c r="BM94" s="1341"/>
      <c r="BN94" s="1341"/>
      <c r="BO94" s="1341"/>
      <c r="BP94" s="1341"/>
      <c r="BQ94" s="1341"/>
      <c r="BR94" s="1341"/>
      <c r="BS94" s="1341"/>
      <c r="BT94" s="1341"/>
      <c r="BU94" s="1341"/>
      <c r="BV94" s="1342"/>
      <c r="BW94" s="1044"/>
      <c r="BX94" s="454"/>
      <c r="BY94" s="454"/>
      <c r="BZ94" s="454"/>
      <c r="CA94" s="454"/>
      <c r="CB94" s="454"/>
      <c r="CC94" s="454"/>
      <c r="CD94" s="455"/>
      <c r="CE94" s="1044"/>
      <c r="CF94" s="454"/>
      <c r="CG94" s="454"/>
      <c r="CH94" s="454"/>
      <c r="CI94" s="454"/>
      <c r="CJ94" s="454"/>
      <c r="CK94" s="454"/>
      <c r="CL94" s="1349"/>
      <c r="CM94" s="453"/>
      <c r="CN94" s="454"/>
      <c r="CO94" s="454"/>
      <c r="CP94" s="454"/>
      <c r="CQ94" s="454"/>
      <c r="CR94" s="454"/>
      <c r="CS94" s="454"/>
      <c r="CT94" s="454"/>
      <c r="CU94" s="454"/>
      <c r="CV94" s="454"/>
    </row>
    <row r="95" spans="1:100" ht="12.75">
      <c r="A95" s="1031" t="s">
        <v>572</v>
      </c>
      <c r="B95" s="1031"/>
      <c r="C95" s="1031"/>
      <c r="D95" s="1031"/>
      <c r="E95" s="1031"/>
      <c r="F95" s="1031"/>
      <c r="G95" s="1031"/>
      <c r="H95" s="1031"/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  <c r="Z95" s="1031"/>
      <c r="AA95" s="1031"/>
      <c r="AB95" s="1031"/>
      <c r="AC95" s="1031"/>
      <c r="AD95" s="1031"/>
      <c r="AE95" s="1031"/>
      <c r="AF95" s="1031"/>
      <c r="AG95" s="1031"/>
      <c r="AH95" s="1031"/>
      <c r="AI95" s="1031"/>
      <c r="AJ95" s="1031"/>
      <c r="AK95" s="1031"/>
      <c r="AL95" s="1367"/>
      <c r="AM95" s="1014"/>
      <c r="AN95" s="1015"/>
      <c r="AO95" s="1345"/>
      <c r="AP95" s="1386"/>
      <c r="AQ95" s="1387"/>
      <c r="AR95" s="1387"/>
      <c r="AS95" s="1387"/>
      <c r="AT95" s="1387"/>
      <c r="AU95" s="1387"/>
      <c r="AV95" s="1387"/>
      <c r="AW95" s="1387"/>
      <c r="AX95" s="1387"/>
      <c r="AY95" s="1387"/>
      <c r="AZ95" s="1388"/>
      <c r="BA95" s="1386"/>
      <c r="BB95" s="1387"/>
      <c r="BC95" s="1387"/>
      <c r="BD95" s="1387"/>
      <c r="BE95" s="1387"/>
      <c r="BF95" s="1387"/>
      <c r="BG95" s="1387"/>
      <c r="BH95" s="1387"/>
      <c r="BI95" s="1387"/>
      <c r="BJ95" s="1387"/>
      <c r="BK95" s="1388"/>
      <c r="BL95" s="1340"/>
      <c r="BM95" s="1341"/>
      <c r="BN95" s="1341"/>
      <c r="BO95" s="1341"/>
      <c r="BP95" s="1341"/>
      <c r="BQ95" s="1341"/>
      <c r="BR95" s="1341"/>
      <c r="BS95" s="1341"/>
      <c r="BT95" s="1341"/>
      <c r="BU95" s="1341"/>
      <c r="BV95" s="1342"/>
      <c r="BW95" s="1044"/>
      <c r="BX95" s="454"/>
      <c r="BY95" s="454"/>
      <c r="BZ95" s="454"/>
      <c r="CA95" s="454"/>
      <c r="CB95" s="454"/>
      <c r="CC95" s="454"/>
      <c r="CD95" s="455"/>
      <c r="CE95" s="1044"/>
      <c r="CF95" s="454"/>
      <c r="CG95" s="454"/>
      <c r="CH95" s="454"/>
      <c r="CI95" s="454"/>
      <c r="CJ95" s="454"/>
      <c r="CK95" s="454"/>
      <c r="CL95" s="1349"/>
      <c r="CM95" s="453"/>
      <c r="CN95" s="454"/>
      <c r="CO95" s="454"/>
      <c r="CP95" s="454"/>
      <c r="CQ95" s="454"/>
      <c r="CR95" s="454"/>
      <c r="CS95" s="454"/>
      <c r="CT95" s="454"/>
      <c r="CU95" s="454"/>
      <c r="CV95" s="454"/>
    </row>
    <row r="96" spans="1:100" ht="13.5" thickBot="1">
      <c r="A96" s="1411" t="s">
        <v>573</v>
      </c>
      <c r="B96" s="1411"/>
      <c r="C96" s="1411"/>
      <c r="D96" s="1411"/>
      <c r="E96" s="1411"/>
      <c r="F96" s="1411"/>
      <c r="G96" s="1411"/>
      <c r="H96" s="1411"/>
      <c r="I96" s="1411"/>
      <c r="J96" s="1411"/>
      <c r="K96" s="1411"/>
      <c r="L96" s="1411"/>
      <c r="M96" s="1411"/>
      <c r="N96" s="1411"/>
      <c r="O96" s="1411"/>
      <c r="P96" s="1411"/>
      <c r="Q96" s="1411"/>
      <c r="R96" s="1411"/>
      <c r="S96" s="1411"/>
      <c r="T96" s="1411"/>
      <c r="U96" s="1411"/>
      <c r="V96" s="1411"/>
      <c r="W96" s="1411"/>
      <c r="X96" s="1411"/>
      <c r="Y96" s="1411"/>
      <c r="Z96" s="1411"/>
      <c r="AA96" s="1411"/>
      <c r="AB96" s="1411"/>
      <c r="AC96" s="1411"/>
      <c r="AD96" s="1411"/>
      <c r="AE96" s="1411"/>
      <c r="AF96" s="1411"/>
      <c r="AG96" s="1411"/>
      <c r="AH96" s="1411"/>
      <c r="AI96" s="1411"/>
      <c r="AJ96" s="1411"/>
      <c r="AK96" s="1411"/>
      <c r="AL96" s="1412"/>
      <c r="AM96" s="1022" t="s">
        <v>451</v>
      </c>
      <c r="AN96" s="1023"/>
      <c r="AO96" s="1023"/>
      <c r="AP96" s="1413">
        <f>AP94+AP71+AP67+AP68+AP60+AP30</f>
        <v>0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BA94+BA71+BA67+BA68+BA60+BA30</f>
        <v>48330.6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BL94+BL71+BL67+BL68+BL60+BL30</f>
        <v>48330.6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89"/>
      <c r="BX96" s="489"/>
      <c r="BY96" s="489"/>
      <c r="BZ96" s="489"/>
      <c r="CA96" s="489"/>
      <c r="CB96" s="489"/>
      <c r="CC96" s="489"/>
      <c r="CD96" s="489"/>
      <c r="CE96" s="489"/>
      <c r="CF96" s="489"/>
      <c r="CG96" s="489"/>
      <c r="CH96" s="489"/>
      <c r="CI96" s="489"/>
      <c r="CJ96" s="489"/>
      <c r="CK96" s="489"/>
      <c r="CL96" s="1094"/>
      <c r="CM96" s="455"/>
      <c r="CN96" s="461"/>
      <c r="CO96" s="461"/>
      <c r="CP96" s="461"/>
      <c r="CQ96" s="461"/>
      <c r="CR96" s="461"/>
      <c r="CS96" s="461"/>
      <c r="CT96" s="461"/>
      <c r="CU96" s="461"/>
      <c r="CV96" s="1044"/>
    </row>
    <row r="97" spans="1:100" ht="13.5" thickBot="1">
      <c r="A97" s="1419" t="s">
        <v>995</v>
      </c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1381"/>
      <c r="Y97" s="1381"/>
      <c r="Z97" s="1381"/>
      <c r="AA97" s="1381"/>
      <c r="AB97" s="1381"/>
      <c r="AC97" s="1381"/>
      <c r="AD97" s="1381"/>
      <c r="AE97" s="1381"/>
      <c r="AF97" s="1381"/>
      <c r="AG97" s="1381"/>
      <c r="AH97" s="1381"/>
      <c r="AI97" s="1381"/>
      <c r="AJ97" s="1381"/>
      <c r="AK97" s="1381"/>
      <c r="AL97" s="1382"/>
      <c r="AM97" s="1295"/>
      <c r="AN97" s="1296"/>
      <c r="AO97" s="1296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84"/>
      <c r="BX97" s="1084"/>
      <c r="BY97" s="1084"/>
      <c r="BZ97" s="1084"/>
      <c r="CA97" s="1084"/>
      <c r="CB97" s="1084"/>
      <c r="CC97" s="1084"/>
      <c r="CD97" s="1084"/>
      <c r="CE97" s="1084"/>
      <c r="CF97" s="1084"/>
      <c r="CG97" s="1084"/>
      <c r="CH97" s="1084"/>
      <c r="CI97" s="1084"/>
      <c r="CJ97" s="1084"/>
      <c r="CK97" s="1084"/>
      <c r="CL97" s="1420"/>
      <c r="CM97" s="455"/>
      <c r="CN97" s="461"/>
      <c r="CO97" s="461"/>
      <c r="CP97" s="461"/>
      <c r="CQ97" s="461"/>
      <c r="CR97" s="461"/>
      <c r="CS97" s="461"/>
      <c r="CT97" s="461"/>
      <c r="CU97" s="461"/>
      <c r="CV97" s="1044"/>
    </row>
    <row r="98" spans="1:100" ht="13.5" thickBot="1">
      <c r="A98" s="1303" t="s">
        <v>574</v>
      </c>
      <c r="B98" s="1304"/>
      <c r="C98" s="1304"/>
      <c r="D98" s="1304"/>
      <c r="E98" s="1304"/>
      <c r="F98" s="1304"/>
      <c r="G98" s="1304"/>
      <c r="H98" s="1304"/>
      <c r="I98" s="1304"/>
      <c r="J98" s="1304"/>
      <c r="K98" s="1304"/>
      <c r="L98" s="1304"/>
      <c r="M98" s="1304"/>
      <c r="N98" s="1304"/>
      <c r="O98" s="1304"/>
      <c r="P98" s="1304"/>
      <c r="Q98" s="1304"/>
      <c r="R98" s="1304"/>
      <c r="S98" s="1304"/>
      <c r="T98" s="1304"/>
      <c r="U98" s="1304"/>
      <c r="V98" s="1304"/>
      <c r="W98" s="1304"/>
      <c r="X98" s="1304"/>
      <c r="Y98" s="1304"/>
      <c r="Z98" s="1304"/>
      <c r="AA98" s="1304"/>
      <c r="AB98" s="1304"/>
      <c r="AC98" s="1304"/>
      <c r="AD98" s="1304"/>
      <c r="AE98" s="1304"/>
      <c r="AF98" s="1304"/>
      <c r="AG98" s="1304"/>
      <c r="AH98" s="1304"/>
      <c r="AI98" s="1304"/>
      <c r="AJ98" s="1304"/>
      <c r="AK98" s="1304"/>
      <c r="AL98" s="1305"/>
      <c r="AM98" s="1295" t="s">
        <v>452</v>
      </c>
      <c r="AN98" s="1296"/>
      <c r="AO98" s="1296"/>
      <c r="AP98" s="1423"/>
      <c r="AQ98" s="1423"/>
      <c r="AR98" s="1423"/>
      <c r="AS98" s="1423"/>
      <c r="AT98" s="1423"/>
      <c r="AU98" s="1423"/>
      <c r="AV98" s="1423"/>
      <c r="AW98" s="1423"/>
      <c r="AX98" s="1423"/>
      <c r="AY98" s="1423"/>
      <c r="AZ98" s="1423"/>
      <c r="BA98" s="1423"/>
      <c r="BB98" s="1423"/>
      <c r="BC98" s="1423"/>
      <c r="BD98" s="1423"/>
      <c r="BE98" s="1423"/>
      <c r="BF98" s="1423"/>
      <c r="BG98" s="1423"/>
      <c r="BH98" s="1423"/>
      <c r="BI98" s="1423"/>
      <c r="BJ98" s="1423"/>
      <c r="BK98" s="1423"/>
      <c r="BL98" s="1284"/>
      <c r="BM98" s="1284"/>
      <c r="BN98" s="1284"/>
      <c r="BO98" s="1284"/>
      <c r="BP98" s="1284"/>
      <c r="BQ98" s="1284"/>
      <c r="BR98" s="1284"/>
      <c r="BS98" s="1284"/>
      <c r="BT98" s="1284"/>
      <c r="BU98" s="1284"/>
      <c r="BV98" s="1284"/>
      <c r="BW98" s="1084"/>
      <c r="BX98" s="1084"/>
      <c r="BY98" s="1084"/>
      <c r="BZ98" s="1084"/>
      <c r="CA98" s="1084"/>
      <c r="CB98" s="1084"/>
      <c r="CC98" s="1084"/>
      <c r="CD98" s="1084"/>
      <c r="CE98" s="1084"/>
      <c r="CF98" s="1084"/>
      <c r="CG98" s="1084"/>
      <c r="CH98" s="1084"/>
      <c r="CI98" s="1084"/>
      <c r="CJ98" s="1084"/>
      <c r="CK98" s="1084"/>
      <c r="CL98" s="1420"/>
      <c r="CM98" s="455"/>
      <c r="CN98" s="461"/>
      <c r="CO98" s="461"/>
      <c r="CP98" s="461"/>
      <c r="CQ98" s="461"/>
      <c r="CR98" s="461"/>
      <c r="CS98" s="461"/>
      <c r="CT98" s="461"/>
      <c r="CU98" s="461"/>
      <c r="CV98" s="1044"/>
    </row>
    <row r="99" spans="1:100" ht="12.75">
      <c r="A99" s="1031" t="s">
        <v>575</v>
      </c>
      <c r="B99" s="1031"/>
      <c r="C99" s="1031"/>
      <c r="D99" s="1031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1"/>
      <c r="AL99" s="1367"/>
      <c r="AM99" s="1421"/>
      <c r="AN99" s="1422"/>
      <c r="AO99" s="1422"/>
      <c r="AP99" s="1424"/>
      <c r="AQ99" s="1424"/>
      <c r="AR99" s="1424"/>
      <c r="AS99" s="1424"/>
      <c r="AT99" s="1424"/>
      <c r="AU99" s="1424"/>
      <c r="AV99" s="1424"/>
      <c r="AW99" s="1424"/>
      <c r="AX99" s="1424"/>
      <c r="AY99" s="1424"/>
      <c r="AZ99" s="1424"/>
      <c r="BA99" s="1424"/>
      <c r="BB99" s="1424"/>
      <c r="BC99" s="1424"/>
      <c r="BD99" s="1424"/>
      <c r="BE99" s="1424"/>
      <c r="BF99" s="1424"/>
      <c r="BG99" s="1424"/>
      <c r="BH99" s="1424"/>
      <c r="BI99" s="1424"/>
      <c r="BJ99" s="1424"/>
      <c r="BK99" s="1424"/>
      <c r="BL99" s="1425"/>
      <c r="BM99" s="1425"/>
      <c r="BN99" s="1425"/>
      <c r="BO99" s="1425"/>
      <c r="BP99" s="1425"/>
      <c r="BQ99" s="1425"/>
      <c r="BR99" s="1425"/>
      <c r="BS99" s="1425"/>
      <c r="BT99" s="1425"/>
      <c r="BU99" s="1425"/>
      <c r="BV99" s="1425"/>
      <c r="BW99" s="1426"/>
      <c r="BX99" s="1426"/>
      <c r="BY99" s="1426"/>
      <c r="BZ99" s="1426"/>
      <c r="CA99" s="1426"/>
      <c r="CB99" s="1426"/>
      <c r="CC99" s="1426"/>
      <c r="CD99" s="1426"/>
      <c r="CE99" s="448"/>
      <c r="CF99" s="448"/>
      <c r="CG99" s="448"/>
      <c r="CH99" s="448"/>
      <c r="CI99" s="448"/>
      <c r="CJ99" s="448"/>
      <c r="CK99" s="448"/>
      <c r="CL99" s="1098"/>
      <c r="CM99" s="455"/>
      <c r="CN99" s="461"/>
      <c r="CO99" s="461"/>
      <c r="CP99" s="461"/>
      <c r="CQ99" s="461"/>
      <c r="CR99" s="461"/>
      <c r="CS99" s="461"/>
      <c r="CT99" s="461"/>
      <c r="CU99" s="461"/>
      <c r="CV99" s="1044"/>
    </row>
    <row r="100" spans="1:100" ht="12.75">
      <c r="A100" s="1141" t="s">
        <v>394</v>
      </c>
      <c r="B100" s="1142"/>
      <c r="C100" s="1142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1142"/>
      <c r="U100" s="1142"/>
      <c r="V100" s="1142"/>
      <c r="W100" s="1142"/>
      <c r="X100" s="1142"/>
      <c r="Y100" s="1142"/>
      <c r="Z100" s="1142"/>
      <c r="AA100" s="1142"/>
      <c r="AB100" s="1142"/>
      <c r="AC100" s="1142"/>
      <c r="AD100" s="1142"/>
      <c r="AE100" s="1142"/>
      <c r="AF100" s="1142"/>
      <c r="AG100" s="1142"/>
      <c r="AH100" s="1142"/>
      <c r="AI100" s="1142"/>
      <c r="AJ100" s="1142"/>
      <c r="AK100" s="1142"/>
      <c r="AL100" s="1328"/>
      <c r="AM100" s="1025" t="s">
        <v>576</v>
      </c>
      <c r="AN100" s="1026"/>
      <c r="AO100" s="1329"/>
      <c r="AP100" s="1396"/>
      <c r="AQ100" s="1397"/>
      <c r="AR100" s="1397"/>
      <c r="AS100" s="1397"/>
      <c r="AT100" s="1397"/>
      <c r="AU100" s="1397"/>
      <c r="AV100" s="1397"/>
      <c r="AW100" s="1397"/>
      <c r="AX100" s="1397"/>
      <c r="AY100" s="1397"/>
      <c r="AZ100" s="1398"/>
      <c r="BA100" s="1396"/>
      <c r="BB100" s="1397"/>
      <c r="BC100" s="1397"/>
      <c r="BD100" s="1397"/>
      <c r="BE100" s="1397"/>
      <c r="BF100" s="1397"/>
      <c r="BG100" s="1397"/>
      <c r="BH100" s="1397"/>
      <c r="BI100" s="1397"/>
      <c r="BJ100" s="1397"/>
      <c r="BK100" s="1398"/>
      <c r="BL100" s="1313"/>
      <c r="BM100" s="1314"/>
      <c r="BN100" s="1314"/>
      <c r="BO100" s="1314"/>
      <c r="BP100" s="1314"/>
      <c r="BQ100" s="1314"/>
      <c r="BR100" s="1314"/>
      <c r="BS100" s="1314"/>
      <c r="BT100" s="1314"/>
      <c r="BU100" s="1314"/>
      <c r="BV100" s="1315"/>
      <c r="BW100" s="536"/>
      <c r="BX100" s="537"/>
      <c r="BY100" s="537"/>
      <c r="BZ100" s="537"/>
      <c r="CA100" s="537"/>
      <c r="CB100" s="537"/>
      <c r="CC100" s="537"/>
      <c r="CD100" s="544"/>
      <c r="CE100" s="536"/>
      <c r="CF100" s="537"/>
      <c r="CG100" s="537"/>
      <c r="CH100" s="537"/>
      <c r="CI100" s="537"/>
      <c r="CJ100" s="537"/>
      <c r="CK100" s="537"/>
      <c r="CL100" s="538"/>
      <c r="CM100" s="543"/>
      <c r="CN100" s="537"/>
      <c r="CO100" s="537"/>
      <c r="CP100" s="537"/>
      <c r="CQ100" s="537"/>
      <c r="CR100" s="537"/>
      <c r="CS100" s="537"/>
      <c r="CT100" s="537"/>
      <c r="CU100" s="537"/>
      <c r="CV100" s="537"/>
    </row>
    <row r="101" spans="1:100" ht="12.75">
      <c r="A101" s="1343" t="s">
        <v>996</v>
      </c>
      <c r="B101" s="1343"/>
      <c r="C101" s="1343"/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  <c r="Z101" s="1343"/>
      <c r="AA101" s="1343"/>
      <c r="AB101" s="1343"/>
      <c r="AC101" s="1343"/>
      <c r="AD101" s="1343"/>
      <c r="AE101" s="1343"/>
      <c r="AF101" s="1343"/>
      <c r="AG101" s="1343"/>
      <c r="AH101" s="1343"/>
      <c r="AI101" s="1343"/>
      <c r="AJ101" s="1343"/>
      <c r="AK101" s="1343"/>
      <c r="AL101" s="1344"/>
      <c r="AM101" s="1330"/>
      <c r="AN101" s="1182"/>
      <c r="AO101" s="1331"/>
      <c r="AP101" s="1406"/>
      <c r="AQ101" s="1407"/>
      <c r="AR101" s="1407"/>
      <c r="AS101" s="1407"/>
      <c r="AT101" s="1407"/>
      <c r="AU101" s="1407"/>
      <c r="AV101" s="1407"/>
      <c r="AW101" s="1407"/>
      <c r="AX101" s="1407"/>
      <c r="AY101" s="1407"/>
      <c r="AZ101" s="1408"/>
      <c r="BA101" s="1406"/>
      <c r="BB101" s="1407"/>
      <c r="BC101" s="1407"/>
      <c r="BD101" s="1407"/>
      <c r="BE101" s="1407"/>
      <c r="BF101" s="1407"/>
      <c r="BG101" s="1407"/>
      <c r="BH101" s="1407"/>
      <c r="BI101" s="1407"/>
      <c r="BJ101" s="1407"/>
      <c r="BK101" s="1408"/>
      <c r="BL101" s="1316"/>
      <c r="BM101" s="1317"/>
      <c r="BN101" s="1317"/>
      <c r="BO101" s="1317"/>
      <c r="BP101" s="1317"/>
      <c r="BQ101" s="1317"/>
      <c r="BR101" s="1317"/>
      <c r="BS101" s="1317"/>
      <c r="BT101" s="1317"/>
      <c r="BU101" s="1317"/>
      <c r="BV101" s="1318"/>
      <c r="BW101" s="1288"/>
      <c r="BX101" s="1242"/>
      <c r="BY101" s="1242"/>
      <c r="BZ101" s="1242"/>
      <c r="CA101" s="1242"/>
      <c r="CB101" s="1242"/>
      <c r="CC101" s="1242"/>
      <c r="CD101" s="1243"/>
      <c r="CE101" s="1288"/>
      <c r="CF101" s="1242"/>
      <c r="CG101" s="1242"/>
      <c r="CH101" s="1242"/>
      <c r="CI101" s="1242"/>
      <c r="CJ101" s="1242"/>
      <c r="CK101" s="1242"/>
      <c r="CL101" s="1339"/>
      <c r="CM101" s="1327"/>
      <c r="CN101" s="1242"/>
      <c r="CO101" s="1242"/>
      <c r="CP101" s="1242"/>
      <c r="CQ101" s="1242"/>
      <c r="CR101" s="1242"/>
      <c r="CS101" s="1242"/>
      <c r="CT101" s="1242"/>
      <c r="CU101" s="1242"/>
      <c r="CV101" s="1242"/>
    </row>
    <row r="102" spans="1:100" ht="12.75">
      <c r="A102" s="1409" t="s">
        <v>997</v>
      </c>
      <c r="B102" s="1409"/>
      <c r="C102" s="1409"/>
      <c r="D102" s="1409"/>
      <c r="E102" s="1409"/>
      <c r="F102" s="1409"/>
      <c r="G102" s="1409"/>
      <c r="H102" s="1409"/>
      <c r="I102" s="1409"/>
      <c r="J102" s="1409"/>
      <c r="K102" s="1409"/>
      <c r="L102" s="1409"/>
      <c r="M102" s="1409"/>
      <c r="N102" s="1409"/>
      <c r="O102" s="1409"/>
      <c r="P102" s="1409"/>
      <c r="Q102" s="1409"/>
      <c r="R102" s="1409"/>
      <c r="S102" s="1409"/>
      <c r="T102" s="1409"/>
      <c r="U102" s="1409"/>
      <c r="V102" s="1409"/>
      <c r="W102" s="1409"/>
      <c r="X102" s="1409"/>
      <c r="Y102" s="1409"/>
      <c r="Z102" s="1409"/>
      <c r="AA102" s="1409"/>
      <c r="AB102" s="1409"/>
      <c r="AC102" s="1409"/>
      <c r="AD102" s="1409"/>
      <c r="AE102" s="1409"/>
      <c r="AF102" s="1409"/>
      <c r="AG102" s="1409"/>
      <c r="AH102" s="1409"/>
      <c r="AI102" s="1409"/>
      <c r="AJ102" s="1409"/>
      <c r="AK102" s="1409"/>
      <c r="AL102" s="1410"/>
      <c r="AM102" s="1025" t="s">
        <v>577</v>
      </c>
      <c r="AN102" s="1026"/>
      <c r="AO102" s="1329"/>
      <c r="AP102" s="1396"/>
      <c r="AQ102" s="1397"/>
      <c r="AR102" s="1397"/>
      <c r="AS102" s="1397"/>
      <c r="AT102" s="1397"/>
      <c r="AU102" s="1397"/>
      <c r="AV102" s="1397"/>
      <c r="AW102" s="1397"/>
      <c r="AX102" s="1397"/>
      <c r="AY102" s="1397"/>
      <c r="AZ102" s="1398"/>
      <c r="BA102" s="1396"/>
      <c r="BB102" s="1397"/>
      <c r="BC102" s="1397"/>
      <c r="BD102" s="1397"/>
      <c r="BE102" s="1397"/>
      <c r="BF102" s="1397"/>
      <c r="BG102" s="1397"/>
      <c r="BH102" s="1397"/>
      <c r="BI102" s="1397"/>
      <c r="BJ102" s="1397"/>
      <c r="BK102" s="1398"/>
      <c r="BL102" s="1313"/>
      <c r="BM102" s="1314"/>
      <c r="BN102" s="1314"/>
      <c r="BO102" s="1314"/>
      <c r="BP102" s="1314"/>
      <c r="BQ102" s="1314"/>
      <c r="BR102" s="1314"/>
      <c r="BS102" s="1314"/>
      <c r="BT102" s="1314"/>
      <c r="BU102" s="1314"/>
      <c r="BV102" s="1315"/>
      <c r="BW102" s="536"/>
      <c r="BX102" s="537"/>
      <c r="BY102" s="537"/>
      <c r="BZ102" s="537"/>
      <c r="CA102" s="537"/>
      <c r="CB102" s="537"/>
      <c r="CC102" s="537"/>
      <c r="CD102" s="544"/>
      <c r="CE102" s="536"/>
      <c r="CF102" s="537"/>
      <c r="CG102" s="537"/>
      <c r="CH102" s="537"/>
      <c r="CI102" s="537"/>
      <c r="CJ102" s="537"/>
      <c r="CK102" s="537"/>
      <c r="CL102" s="538"/>
      <c r="CM102" s="543"/>
      <c r="CN102" s="537"/>
      <c r="CO102" s="537"/>
      <c r="CP102" s="537"/>
      <c r="CQ102" s="537"/>
      <c r="CR102" s="537"/>
      <c r="CS102" s="537"/>
      <c r="CT102" s="537"/>
      <c r="CU102" s="537"/>
      <c r="CV102" s="537"/>
    </row>
    <row r="103" spans="1:100" ht="12.75">
      <c r="A103" s="1409" t="s">
        <v>998</v>
      </c>
      <c r="B103" s="1409"/>
      <c r="C103" s="1409"/>
      <c r="D103" s="1409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09"/>
      <c r="AB103" s="1409"/>
      <c r="AC103" s="1409"/>
      <c r="AD103" s="1409"/>
      <c r="AE103" s="1409"/>
      <c r="AF103" s="1409"/>
      <c r="AG103" s="1409"/>
      <c r="AH103" s="1409"/>
      <c r="AI103" s="1409"/>
      <c r="AJ103" s="1409"/>
      <c r="AK103" s="1409"/>
      <c r="AL103" s="1410"/>
      <c r="AM103" s="1025" t="s">
        <v>578</v>
      </c>
      <c r="AN103" s="1026"/>
      <c r="AO103" s="1329"/>
      <c r="AP103" s="1396"/>
      <c r="AQ103" s="1397"/>
      <c r="AR103" s="1397"/>
      <c r="AS103" s="1397"/>
      <c r="AT103" s="1397"/>
      <c r="AU103" s="1397"/>
      <c r="AV103" s="1397"/>
      <c r="AW103" s="1397"/>
      <c r="AX103" s="1397"/>
      <c r="AY103" s="1397"/>
      <c r="AZ103" s="1398"/>
      <c r="BA103" s="1396"/>
      <c r="BB103" s="1397"/>
      <c r="BC103" s="1397"/>
      <c r="BD103" s="1397"/>
      <c r="BE103" s="1397"/>
      <c r="BF103" s="1397"/>
      <c r="BG103" s="1397"/>
      <c r="BH103" s="1397"/>
      <c r="BI103" s="1397"/>
      <c r="BJ103" s="1397"/>
      <c r="BK103" s="1398"/>
      <c r="BL103" s="1313"/>
      <c r="BM103" s="1314"/>
      <c r="BN103" s="1314"/>
      <c r="BO103" s="1314"/>
      <c r="BP103" s="1314"/>
      <c r="BQ103" s="1314"/>
      <c r="BR103" s="1314"/>
      <c r="BS103" s="1314"/>
      <c r="BT103" s="1314"/>
      <c r="BU103" s="1314"/>
      <c r="BV103" s="1315"/>
      <c r="BW103" s="536"/>
      <c r="BX103" s="537"/>
      <c r="BY103" s="537"/>
      <c r="BZ103" s="537"/>
      <c r="CA103" s="537"/>
      <c r="CB103" s="537"/>
      <c r="CC103" s="537"/>
      <c r="CD103" s="544"/>
      <c r="CE103" s="536"/>
      <c r="CF103" s="537"/>
      <c r="CG103" s="537"/>
      <c r="CH103" s="537"/>
      <c r="CI103" s="537"/>
      <c r="CJ103" s="537"/>
      <c r="CK103" s="537"/>
      <c r="CL103" s="538"/>
      <c r="CM103" s="543"/>
      <c r="CN103" s="537"/>
      <c r="CO103" s="537"/>
      <c r="CP103" s="537"/>
      <c r="CQ103" s="537"/>
      <c r="CR103" s="537"/>
      <c r="CS103" s="537"/>
      <c r="CT103" s="537"/>
      <c r="CU103" s="537"/>
      <c r="CV103" s="537"/>
    </row>
    <row r="104" spans="1:100" ht="12.75">
      <c r="A104" s="1181" t="s">
        <v>999</v>
      </c>
      <c r="B104" s="1181"/>
      <c r="C104" s="1181"/>
      <c r="D104" s="1181"/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1181"/>
      <c r="AC104" s="1181"/>
      <c r="AD104" s="1181"/>
      <c r="AE104" s="1181"/>
      <c r="AF104" s="1181"/>
      <c r="AG104" s="1181"/>
      <c r="AH104" s="1181"/>
      <c r="AI104" s="1181"/>
      <c r="AJ104" s="1181"/>
      <c r="AK104" s="1181"/>
      <c r="AL104" s="1332"/>
      <c r="AM104" s="1014" t="s">
        <v>579</v>
      </c>
      <c r="AN104" s="1015"/>
      <c r="AO104" s="1345"/>
      <c r="AP104" s="1386"/>
      <c r="AQ104" s="1387"/>
      <c r="AR104" s="1387"/>
      <c r="AS104" s="1387"/>
      <c r="AT104" s="1387"/>
      <c r="AU104" s="1387"/>
      <c r="AV104" s="1387"/>
      <c r="AW104" s="1387"/>
      <c r="AX104" s="1387"/>
      <c r="AY104" s="1387"/>
      <c r="AZ104" s="1388"/>
      <c r="BA104" s="1386"/>
      <c r="BB104" s="1387"/>
      <c r="BC104" s="1387"/>
      <c r="BD104" s="1387"/>
      <c r="BE104" s="1387"/>
      <c r="BF104" s="1387"/>
      <c r="BG104" s="1387"/>
      <c r="BH104" s="1387"/>
      <c r="BI104" s="1387"/>
      <c r="BJ104" s="1387"/>
      <c r="BK104" s="1388"/>
      <c r="BL104" s="1340"/>
      <c r="BM104" s="1341"/>
      <c r="BN104" s="1341"/>
      <c r="BO104" s="1341"/>
      <c r="BP104" s="1341"/>
      <c r="BQ104" s="1341"/>
      <c r="BR104" s="1341"/>
      <c r="BS104" s="1341"/>
      <c r="BT104" s="1341"/>
      <c r="BU104" s="1341"/>
      <c r="BV104" s="1342"/>
      <c r="BW104" s="1044"/>
      <c r="BX104" s="454"/>
      <c r="BY104" s="454"/>
      <c r="BZ104" s="454"/>
      <c r="CA104" s="454"/>
      <c r="CB104" s="454"/>
      <c r="CC104" s="454"/>
      <c r="CD104" s="455"/>
      <c r="CE104" s="1044"/>
      <c r="CF104" s="454"/>
      <c r="CG104" s="454"/>
      <c r="CH104" s="454"/>
      <c r="CI104" s="454"/>
      <c r="CJ104" s="454"/>
      <c r="CK104" s="454"/>
      <c r="CL104" s="1349"/>
      <c r="CM104" s="543"/>
      <c r="CN104" s="537"/>
      <c r="CO104" s="537"/>
      <c r="CP104" s="537"/>
      <c r="CQ104" s="537"/>
      <c r="CR104" s="537"/>
      <c r="CS104" s="537"/>
      <c r="CT104" s="537"/>
      <c r="CU104" s="537"/>
      <c r="CV104" s="537"/>
    </row>
    <row r="105" spans="1:100" ht="12.75">
      <c r="A105" s="1120" t="s">
        <v>585</v>
      </c>
      <c r="B105" s="1121"/>
      <c r="C105" s="1121"/>
      <c r="D105" s="1121"/>
      <c r="E105" s="1121"/>
      <c r="F105" s="1121"/>
      <c r="G105" s="1121"/>
      <c r="H105" s="1121"/>
      <c r="I105" s="1121"/>
      <c r="J105" s="1121"/>
      <c r="K105" s="1121"/>
      <c r="L105" s="1121"/>
      <c r="M105" s="1121"/>
      <c r="N105" s="1121"/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1121"/>
      <c r="AD105" s="1121"/>
      <c r="AE105" s="1121"/>
      <c r="AF105" s="1121"/>
      <c r="AG105" s="1121"/>
      <c r="AH105" s="1121"/>
      <c r="AI105" s="1121"/>
      <c r="AJ105" s="1121"/>
      <c r="AK105" s="1121"/>
      <c r="AL105" s="1405"/>
      <c r="AM105" s="1014" t="s">
        <v>580</v>
      </c>
      <c r="AN105" s="1015"/>
      <c r="AO105" s="1345"/>
      <c r="AP105" s="1386"/>
      <c r="AQ105" s="1387"/>
      <c r="AR105" s="1387"/>
      <c r="AS105" s="1387"/>
      <c r="AT105" s="1387"/>
      <c r="AU105" s="1387"/>
      <c r="AV105" s="1387"/>
      <c r="AW105" s="1387"/>
      <c r="AX105" s="1387"/>
      <c r="AY105" s="1387"/>
      <c r="AZ105" s="1388"/>
      <c r="BA105" s="1386"/>
      <c r="BB105" s="1387"/>
      <c r="BC105" s="1387"/>
      <c r="BD105" s="1387"/>
      <c r="BE105" s="1387"/>
      <c r="BF105" s="1387"/>
      <c r="BG105" s="1387"/>
      <c r="BH105" s="1387"/>
      <c r="BI105" s="1387"/>
      <c r="BJ105" s="1387"/>
      <c r="BK105" s="1388"/>
      <c r="BL105" s="1340"/>
      <c r="BM105" s="1341"/>
      <c r="BN105" s="1341"/>
      <c r="BO105" s="1341"/>
      <c r="BP105" s="1341"/>
      <c r="BQ105" s="1341"/>
      <c r="BR105" s="1341"/>
      <c r="BS105" s="1341"/>
      <c r="BT105" s="1341"/>
      <c r="BU105" s="1341"/>
      <c r="BV105" s="1342"/>
      <c r="BW105" s="1044"/>
      <c r="BX105" s="454"/>
      <c r="BY105" s="454"/>
      <c r="BZ105" s="454"/>
      <c r="CA105" s="454"/>
      <c r="CB105" s="454"/>
      <c r="CC105" s="454"/>
      <c r="CD105" s="455"/>
      <c r="CE105" s="1044"/>
      <c r="CF105" s="454"/>
      <c r="CG105" s="454"/>
      <c r="CH105" s="454"/>
      <c r="CI105" s="454"/>
      <c r="CJ105" s="454"/>
      <c r="CK105" s="454"/>
      <c r="CL105" s="1349"/>
      <c r="CM105" s="543"/>
      <c r="CN105" s="537"/>
      <c r="CO105" s="537"/>
      <c r="CP105" s="537"/>
      <c r="CQ105" s="537"/>
      <c r="CR105" s="537"/>
      <c r="CS105" s="537"/>
      <c r="CT105" s="537"/>
      <c r="CU105" s="537"/>
      <c r="CV105" s="537"/>
    </row>
    <row r="106" spans="1:100" ht="12.75">
      <c r="A106" s="1333" t="s">
        <v>586</v>
      </c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  <c r="L106" s="1118"/>
      <c r="M106" s="1118"/>
      <c r="N106" s="1118"/>
      <c r="O106" s="1118"/>
      <c r="P106" s="1118"/>
      <c r="Q106" s="1118"/>
      <c r="R106" s="1118"/>
      <c r="S106" s="1118"/>
      <c r="T106" s="1118"/>
      <c r="U106" s="1118"/>
      <c r="V106" s="1118"/>
      <c r="W106" s="1118"/>
      <c r="X106" s="1118"/>
      <c r="Y106" s="1118"/>
      <c r="Z106" s="1118"/>
      <c r="AA106" s="1118"/>
      <c r="AB106" s="1118"/>
      <c r="AC106" s="1118"/>
      <c r="AD106" s="1118"/>
      <c r="AE106" s="1118"/>
      <c r="AF106" s="1118"/>
      <c r="AG106" s="1118"/>
      <c r="AH106" s="1118"/>
      <c r="AI106" s="1118"/>
      <c r="AJ106" s="1118"/>
      <c r="AK106" s="1118"/>
      <c r="AL106" s="1334"/>
      <c r="AM106" s="1014"/>
      <c r="AN106" s="1015"/>
      <c r="AO106" s="1345"/>
      <c r="AP106" s="1386"/>
      <c r="AQ106" s="1387"/>
      <c r="AR106" s="1387"/>
      <c r="AS106" s="1387"/>
      <c r="AT106" s="1387"/>
      <c r="AU106" s="1387"/>
      <c r="AV106" s="1387"/>
      <c r="AW106" s="1387"/>
      <c r="AX106" s="1387"/>
      <c r="AY106" s="1387"/>
      <c r="AZ106" s="1388"/>
      <c r="BA106" s="1386"/>
      <c r="BB106" s="1387"/>
      <c r="BC106" s="1387"/>
      <c r="BD106" s="1387"/>
      <c r="BE106" s="1387"/>
      <c r="BF106" s="1387"/>
      <c r="BG106" s="1387"/>
      <c r="BH106" s="1387"/>
      <c r="BI106" s="1387"/>
      <c r="BJ106" s="1387"/>
      <c r="BK106" s="1388"/>
      <c r="BL106" s="1340"/>
      <c r="BM106" s="1341"/>
      <c r="BN106" s="1341"/>
      <c r="BO106" s="1341"/>
      <c r="BP106" s="1341"/>
      <c r="BQ106" s="1341"/>
      <c r="BR106" s="1341"/>
      <c r="BS106" s="1341"/>
      <c r="BT106" s="1341"/>
      <c r="BU106" s="1341"/>
      <c r="BV106" s="1342"/>
      <c r="BW106" s="1044"/>
      <c r="BX106" s="454"/>
      <c r="BY106" s="454"/>
      <c r="BZ106" s="454"/>
      <c r="CA106" s="454"/>
      <c r="CB106" s="454"/>
      <c r="CC106" s="454"/>
      <c r="CD106" s="455"/>
      <c r="CE106" s="1044"/>
      <c r="CF106" s="454"/>
      <c r="CG106" s="454"/>
      <c r="CH106" s="454"/>
      <c r="CI106" s="454"/>
      <c r="CJ106" s="454"/>
      <c r="CK106" s="454"/>
      <c r="CL106" s="1349"/>
      <c r="CM106" s="545"/>
      <c r="CN106" s="540"/>
      <c r="CO106" s="540"/>
      <c r="CP106" s="540"/>
      <c r="CQ106" s="540"/>
      <c r="CR106" s="540"/>
      <c r="CS106" s="540"/>
      <c r="CT106" s="540"/>
      <c r="CU106" s="540"/>
      <c r="CV106" s="540"/>
    </row>
    <row r="107" spans="1:100" ht="12.75">
      <c r="A107" s="1141" t="s">
        <v>1000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42"/>
      <c r="P107" s="1142"/>
      <c r="Q107" s="1142"/>
      <c r="R107" s="1142"/>
      <c r="S107" s="1142"/>
      <c r="T107" s="1142"/>
      <c r="U107" s="1142"/>
      <c r="V107" s="1142"/>
      <c r="W107" s="1142"/>
      <c r="X107" s="1142"/>
      <c r="Y107" s="1142"/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2"/>
      <c r="AK107" s="1142"/>
      <c r="AL107" s="1328"/>
      <c r="AM107" s="1025" t="s">
        <v>581</v>
      </c>
      <c r="AN107" s="1026"/>
      <c r="AO107" s="1329"/>
      <c r="AP107" s="1396"/>
      <c r="AQ107" s="1397"/>
      <c r="AR107" s="1397"/>
      <c r="AS107" s="1397"/>
      <c r="AT107" s="1397"/>
      <c r="AU107" s="1397"/>
      <c r="AV107" s="1397"/>
      <c r="AW107" s="1397"/>
      <c r="AX107" s="1397"/>
      <c r="AY107" s="1397"/>
      <c r="AZ107" s="1398"/>
      <c r="BA107" s="1396"/>
      <c r="BB107" s="1397"/>
      <c r="BC107" s="1397"/>
      <c r="BD107" s="1397"/>
      <c r="BE107" s="1397"/>
      <c r="BF107" s="1397"/>
      <c r="BG107" s="1397"/>
      <c r="BH107" s="1397"/>
      <c r="BI107" s="1397"/>
      <c r="BJ107" s="1397"/>
      <c r="BK107" s="1398"/>
      <c r="BL107" s="1313"/>
      <c r="BM107" s="1314"/>
      <c r="BN107" s="1314"/>
      <c r="BO107" s="1314"/>
      <c r="BP107" s="1314"/>
      <c r="BQ107" s="1314"/>
      <c r="BR107" s="1314"/>
      <c r="BS107" s="1314"/>
      <c r="BT107" s="1314"/>
      <c r="BU107" s="1314"/>
      <c r="BV107" s="1315"/>
      <c r="BW107" s="536"/>
      <c r="BX107" s="537"/>
      <c r="BY107" s="537"/>
      <c r="BZ107" s="537"/>
      <c r="CA107" s="537"/>
      <c r="CB107" s="537"/>
      <c r="CC107" s="537"/>
      <c r="CD107" s="544"/>
      <c r="CE107" s="536"/>
      <c r="CF107" s="537"/>
      <c r="CG107" s="537"/>
      <c r="CH107" s="537"/>
      <c r="CI107" s="537"/>
      <c r="CJ107" s="537"/>
      <c r="CK107" s="537"/>
      <c r="CL107" s="538"/>
      <c r="CM107" s="543"/>
      <c r="CN107" s="537"/>
      <c r="CO107" s="537"/>
      <c r="CP107" s="537"/>
      <c r="CQ107" s="537"/>
      <c r="CR107" s="537"/>
      <c r="CS107" s="537"/>
      <c r="CT107" s="537"/>
      <c r="CU107" s="537"/>
      <c r="CV107" s="537"/>
    </row>
    <row r="108" spans="1:100" ht="12.75">
      <c r="A108" s="1117" t="s">
        <v>1001</v>
      </c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  <c r="T108" s="1118"/>
      <c r="U108" s="1118"/>
      <c r="V108" s="1118"/>
      <c r="W108" s="1118"/>
      <c r="X108" s="1118"/>
      <c r="Y108" s="1118"/>
      <c r="Z108" s="1118"/>
      <c r="AA108" s="1118"/>
      <c r="AB108" s="1118"/>
      <c r="AC108" s="1118"/>
      <c r="AD108" s="1118"/>
      <c r="AE108" s="1118"/>
      <c r="AF108" s="1118"/>
      <c r="AG108" s="1118"/>
      <c r="AH108" s="1118"/>
      <c r="AI108" s="1118"/>
      <c r="AJ108" s="1118"/>
      <c r="AK108" s="1118"/>
      <c r="AL108" s="1334"/>
      <c r="AM108" s="1330"/>
      <c r="AN108" s="1182"/>
      <c r="AO108" s="1331"/>
      <c r="AP108" s="1406"/>
      <c r="AQ108" s="1407"/>
      <c r="AR108" s="1407"/>
      <c r="AS108" s="1407"/>
      <c r="AT108" s="1407"/>
      <c r="AU108" s="1407"/>
      <c r="AV108" s="1407"/>
      <c r="AW108" s="1407"/>
      <c r="AX108" s="1407"/>
      <c r="AY108" s="1407"/>
      <c r="AZ108" s="1408"/>
      <c r="BA108" s="1406"/>
      <c r="BB108" s="1407"/>
      <c r="BC108" s="1407"/>
      <c r="BD108" s="1407"/>
      <c r="BE108" s="1407"/>
      <c r="BF108" s="1407"/>
      <c r="BG108" s="1407"/>
      <c r="BH108" s="1407"/>
      <c r="BI108" s="1407"/>
      <c r="BJ108" s="1407"/>
      <c r="BK108" s="1408"/>
      <c r="BL108" s="1316"/>
      <c r="BM108" s="1317"/>
      <c r="BN108" s="1317"/>
      <c r="BO108" s="1317"/>
      <c r="BP108" s="1317"/>
      <c r="BQ108" s="1317"/>
      <c r="BR108" s="1317"/>
      <c r="BS108" s="1317"/>
      <c r="BT108" s="1317"/>
      <c r="BU108" s="1317"/>
      <c r="BV108" s="1318"/>
      <c r="BW108" s="1288"/>
      <c r="BX108" s="1242"/>
      <c r="BY108" s="1242"/>
      <c r="BZ108" s="1242"/>
      <c r="CA108" s="1242"/>
      <c r="CB108" s="1242"/>
      <c r="CC108" s="1242"/>
      <c r="CD108" s="1243"/>
      <c r="CE108" s="1288"/>
      <c r="CF108" s="1242"/>
      <c r="CG108" s="1242"/>
      <c r="CH108" s="1242"/>
      <c r="CI108" s="1242"/>
      <c r="CJ108" s="1242"/>
      <c r="CK108" s="1242"/>
      <c r="CL108" s="1339"/>
      <c r="CM108" s="1327"/>
      <c r="CN108" s="1242"/>
      <c r="CO108" s="1242"/>
      <c r="CP108" s="1242"/>
      <c r="CQ108" s="1242"/>
      <c r="CR108" s="1242"/>
      <c r="CS108" s="1242"/>
      <c r="CT108" s="1242"/>
      <c r="CU108" s="1242"/>
      <c r="CV108" s="1242"/>
    </row>
    <row r="109" spans="1:100" ht="12.75">
      <c r="A109" s="1112" t="s">
        <v>587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  <c r="L109" s="1113"/>
      <c r="M109" s="1113"/>
      <c r="N109" s="1113"/>
      <c r="O109" s="1113"/>
      <c r="P109" s="1113"/>
      <c r="Q109" s="1113"/>
      <c r="R109" s="1113"/>
      <c r="S109" s="1113"/>
      <c r="T109" s="1113"/>
      <c r="U109" s="1113"/>
      <c r="V109" s="1113"/>
      <c r="W109" s="1113"/>
      <c r="X109" s="1113"/>
      <c r="Y109" s="1113"/>
      <c r="Z109" s="1113"/>
      <c r="AA109" s="1113"/>
      <c r="AB109" s="1113"/>
      <c r="AC109" s="1113"/>
      <c r="AD109" s="1113"/>
      <c r="AE109" s="1113"/>
      <c r="AF109" s="1113"/>
      <c r="AG109" s="1113"/>
      <c r="AH109" s="1113"/>
      <c r="AI109" s="1113"/>
      <c r="AJ109" s="1113"/>
      <c r="AK109" s="1113"/>
      <c r="AL109" s="1337"/>
      <c r="AM109" s="1014" t="s">
        <v>582</v>
      </c>
      <c r="AN109" s="1015"/>
      <c r="AO109" s="1345"/>
      <c r="AP109" s="1386"/>
      <c r="AQ109" s="1387"/>
      <c r="AR109" s="1387"/>
      <c r="AS109" s="1387"/>
      <c r="AT109" s="1387"/>
      <c r="AU109" s="1387"/>
      <c r="AV109" s="1387"/>
      <c r="AW109" s="1387"/>
      <c r="AX109" s="1387"/>
      <c r="AY109" s="1387"/>
      <c r="AZ109" s="1388"/>
      <c r="BA109" s="1386"/>
      <c r="BB109" s="1387"/>
      <c r="BC109" s="1387"/>
      <c r="BD109" s="1387"/>
      <c r="BE109" s="1387"/>
      <c r="BF109" s="1387"/>
      <c r="BG109" s="1387"/>
      <c r="BH109" s="1387"/>
      <c r="BI109" s="1387"/>
      <c r="BJ109" s="1387"/>
      <c r="BK109" s="1387"/>
      <c r="BL109" s="1340"/>
      <c r="BM109" s="1341"/>
      <c r="BN109" s="1341"/>
      <c r="BO109" s="1341"/>
      <c r="BP109" s="1341"/>
      <c r="BQ109" s="1341"/>
      <c r="BR109" s="1341"/>
      <c r="BS109" s="1341"/>
      <c r="BT109" s="1341"/>
      <c r="BU109" s="1341"/>
      <c r="BV109" s="1342"/>
      <c r="BW109" s="1044"/>
      <c r="BX109" s="454"/>
      <c r="BY109" s="454"/>
      <c r="BZ109" s="454"/>
      <c r="CA109" s="454"/>
      <c r="CB109" s="454"/>
      <c r="CC109" s="454"/>
      <c r="CD109" s="455"/>
      <c r="CE109" s="454"/>
      <c r="CF109" s="454"/>
      <c r="CG109" s="454"/>
      <c r="CH109" s="454"/>
      <c r="CI109" s="454"/>
      <c r="CJ109" s="454"/>
      <c r="CK109" s="454"/>
      <c r="CL109" s="1349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</row>
    <row r="110" spans="1:100" ht="12.75">
      <c r="A110" s="1117" t="s">
        <v>588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8"/>
      <c r="AI110" s="1118"/>
      <c r="AJ110" s="1118"/>
      <c r="AK110" s="1118"/>
      <c r="AL110" s="1334"/>
      <c r="AM110" s="1014" t="s">
        <v>583</v>
      </c>
      <c r="AN110" s="1015"/>
      <c r="AO110" s="1345"/>
      <c r="AP110" s="1386"/>
      <c r="AQ110" s="1387"/>
      <c r="AR110" s="1387"/>
      <c r="AS110" s="1387"/>
      <c r="AT110" s="1387"/>
      <c r="AU110" s="1387"/>
      <c r="AV110" s="1387"/>
      <c r="AW110" s="1387"/>
      <c r="AX110" s="1387"/>
      <c r="AY110" s="1387"/>
      <c r="AZ110" s="1388"/>
      <c r="BA110" s="1386"/>
      <c r="BB110" s="1387"/>
      <c r="BC110" s="1387"/>
      <c r="BD110" s="1387"/>
      <c r="BE110" s="1387"/>
      <c r="BF110" s="1387"/>
      <c r="BG110" s="1387"/>
      <c r="BH110" s="1387"/>
      <c r="BI110" s="1387"/>
      <c r="BJ110" s="1387"/>
      <c r="BK110" s="1387"/>
      <c r="BL110" s="1340"/>
      <c r="BM110" s="1341"/>
      <c r="BN110" s="1341"/>
      <c r="BO110" s="1341"/>
      <c r="BP110" s="1341"/>
      <c r="BQ110" s="1341"/>
      <c r="BR110" s="1341"/>
      <c r="BS110" s="1341"/>
      <c r="BT110" s="1341"/>
      <c r="BU110" s="1341"/>
      <c r="BV110" s="1342"/>
      <c r="BW110" s="1044"/>
      <c r="BX110" s="454"/>
      <c r="BY110" s="454"/>
      <c r="BZ110" s="454"/>
      <c r="CA110" s="454"/>
      <c r="CB110" s="454"/>
      <c r="CC110" s="454"/>
      <c r="CD110" s="455"/>
      <c r="CE110" s="454"/>
      <c r="CF110" s="454"/>
      <c r="CG110" s="454"/>
      <c r="CH110" s="454"/>
      <c r="CI110" s="454"/>
      <c r="CJ110" s="454"/>
      <c r="CK110" s="454"/>
      <c r="CL110" s="1349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4"/>
    </row>
    <row r="111" spans="1:100" ht="12.75">
      <c r="A111" s="1141" t="s">
        <v>1002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328"/>
      <c r="AM111" s="1025" t="s">
        <v>584</v>
      </c>
      <c r="AN111" s="1026"/>
      <c r="AO111" s="1329"/>
      <c r="AP111" s="1396"/>
      <c r="AQ111" s="1397"/>
      <c r="AR111" s="1397"/>
      <c r="AS111" s="1397"/>
      <c r="AT111" s="1397"/>
      <c r="AU111" s="1397"/>
      <c r="AV111" s="1397"/>
      <c r="AW111" s="1397"/>
      <c r="AX111" s="1397"/>
      <c r="AY111" s="1397"/>
      <c r="AZ111" s="1398"/>
      <c r="BA111" s="1396"/>
      <c r="BB111" s="1397"/>
      <c r="BC111" s="1397"/>
      <c r="BD111" s="1397"/>
      <c r="BE111" s="1397"/>
      <c r="BF111" s="1397"/>
      <c r="BG111" s="1397"/>
      <c r="BH111" s="1397"/>
      <c r="BI111" s="1397"/>
      <c r="BJ111" s="1397"/>
      <c r="BK111" s="1398"/>
      <c r="BL111" s="1313"/>
      <c r="BM111" s="1314"/>
      <c r="BN111" s="1314"/>
      <c r="BO111" s="1314"/>
      <c r="BP111" s="1314"/>
      <c r="BQ111" s="1314"/>
      <c r="BR111" s="1314"/>
      <c r="BS111" s="1314"/>
      <c r="BT111" s="1314"/>
      <c r="BU111" s="1314"/>
      <c r="BV111" s="1315"/>
      <c r="BW111" s="536"/>
      <c r="BX111" s="537"/>
      <c r="BY111" s="537"/>
      <c r="BZ111" s="537"/>
      <c r="CA111" s="537"/>
      <c r="CB111" s="537"/>
      <c r="CC111" s="537"/>
      <c r="CD111" s="544"/>
      <c r="CE111" s="536"/>
      <c r="CF111" s="537"/>
      <c r="CG111" s="537"/>
      <c r="CH111" s="537"/>
      <c r="CI111" s="537"/>
      <c r="CJ111" s="537"/>
      <c r="CK111" s="537"/>
      <c r="CL111" s="538"/>
      <c r="CM111" s="543"/>
      <c r="CN111" s="537"/>
      <c r="CO111" s="537"/>
      <c r="CP111" s="537"/>
      <c r="CQ111" s="537"/>
      <c r="CR111" s="537"/>
      <c r="CS111" s="537"/>
      <c r="CT111" s="537"/>
      <c r="CU111" s="537"/>
      <c r="CV111" s="537"/>
    </row>
    <row r="112" spans="1:100" ht="13.5" thickBot="1">
      <c r="A112" s="1208" t="s">
        <v>1003</v>
      </c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09"/>
      <c r="AH112" s="1209"/>
      <c r="AI112" s="1209"/>
      <c r="AJ112" s="1209"/>
      <c r="AK112" s="1209"/>
      <c r="AL112" s="1214"/>
      <c r="AM112" s="1377"/>
      <c r="AN112" s="1378"/>
      <c r="AO112" s="1379"/>
      <c r="AP112" s="1399"/>
      <c r="AQ112" s="1400"/>
      <c r="AR112" s="1400"/>
      <c r="AS112" s="1400"/>
      <c r="AT112" s="1400"/>
      <c r="AU112" s="1400"/>
      <c r="AV112" s="1400"/>
      <c r="AW112" s="1400"/>
      <c r="AX112" s="1400"/>
      <c r="AY112" s="1400"/>
      <c r="AZ112" s="1401"/>
      <c r="BA112" s="1399"/>
      <c r="BB112" s="1400"/>
      <c r="BC112" s="1400"/>
      <c r="BD112" s="1400"/>
      <c r="BE112" s="1400"/>
      <c r="BF112" s="1400"/>
      <c r="BG112" s="1400"/>
      <c r="BH112" s="1400"/>
      <c r="BI112" s="1400"/>
      <c r="BJ112" s="1400"/>
      <c r="BK112" s="1401"/>
      <c r="BL112" s="1402"/>
      <c r="BM112" s="1403"/>
      <c r="BN112" s="1403"/>
      <c r="BO112" s="1403"/>
      <c r="BP112" s="1403"/>
      <c r="BQ112" s="1403"/>
      <c r="BR112" s="1403"/>
      <c r="BS112" s="1403"/>
      <c r="BT112" s="1403"/>
      <c r="BU112" s="1403"/>
      <c r="BV112" s="1404"/>
      <c r="BW112" s="1371"/>
      <c r="BX112" s="1372"/>
      <c r="BY112" s="1372"/>
      <c r="BZ112" s="1372"/>
      <c r="CA112" s="1372"/>
      <c r="CB112" s="1372"/>
      <c r="CC112" s="1372"/>
      <c r="CD112" s="554"/>
      <c r="CE112" s="1371"/>
      <c r="CF112" s="1372"/>
      <c r="CG112" s="1372"/>
      <c r="CH112" s="1372"/>
      <c r="CI112" s="1372"/>
      <c r="CJ112" s="1372"/>
      <c r="CK112" s="1372"/>
      <c r="CL112" s="1373"/>
      <c r="CM112" s="545"/>
      <c r="CN112" s="540"/>
      <c r="CO112" s="540"/>
      <c r="CP112" s="540"/>
      <c r="CQ112" s="540"/>
      <c r="CR112" s="540"/>
      <c r="CS112" s="540"/>
      <c r="CT112" s="540"/>
      <c r="CU112" s="540"/>
      <c r="CV112" s="540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1004</v>
      </c>
    </row>
    <row r="116" spans="1:100" ht="12.75">
      <c r="A116" s="1229" t="s">
        <v>534</v>
      </c>
      <c r="B116" s="1229"/>
      <c r="C116" s="1229"/>
      <c r="D116" s="1229"/>
      <c r="E116" s="1229"/>
      <c r="F116" s="1229"/>
      <c r="G116" s="1229"/>
      <c r="H116" s="1229"/>
      <c r="I116" s="1229"/>
      <c r="J116" s="1229"/>
      <c r="K116" s="1229"/>
      <c r="L116" s="1229"/>
      <c r="M116" s="1229"/>
      <c r="N116" s="1229"/>
      <c r="O116" s="1229"/>
      <c r="P116" s="1229"/>
      <c r="Q116" s="1229"/>
      <c r="R116" s="1229"/>
      <c r="S116" s="1229"/>
      <c r="T116" s="1229"/>
      <c r="U116" s="1229"/>
      <c r="V116" s="1229"/>
      <c r="W116" s="1229"/>
      <c r="X116" s="1229"/>
      <c r="Y116" s="1229"/>
      <c r="Z116" s="1229"/>
      <c r="AA116" s="1229"/>
      <c r="AB116" s="1229"/>
      <c r="AC116" s="1229"/>
      <c r="AD116" s="1229"/>
      <c r="AE116" s="1229"/>
      <c r="AF116" s="1229"/>
      <c r="AG116" s="1229"/>
      <c r="AH116" s="1229"/>
      <c r="AI116" s="1229"/>
      <c r="AJ116" s="1229"/>
      <c r="AK116" s="1229"/>
      <c r="AL116" s="1188"/>
      <c r="AM116" s="1134" t="s">
        <v>392</v>
      </c>
      <c r="AN116" s="1229"/>
      <c r="AO116" s="1229"/>
      <c r="AP116" s="1134" t="s">
        <v>432</v>
      </c>
      <c r="AQ116" s="1229"/>
      <c r="AR116" s="1229"/>
      <c r="AS116" s="1229"/>
      <c r="AT116" s="1229"/>
      <c r="AU116" s="1229"/>
      <c r="AV116" s="1229"/>
      <c r="AW116" s="1229"/>
      <c r="AX116" s="1229"/>
      <c r="AY116" s="1229"/>
      <c r="AZ116" s="1229"/>
      <c r="BA116" s="1229"/>
      <c r="BB116" s="1229"/>
      <c r="BC116" s="1229"/>
      <c r="BD116" s="1229"/>
      <c r="BE116" s="1229"/>
      <c r="BF116" s="1229"/>
      <c r="BG116" s="1229"/>
      <c r="BH116" s="1229"/>
      <c r="BI116" s="1229"/>
      <c r="BJ116" s="1229"/>
      <c r="BK116" s="1188"/>
      <c r="BL116" s="1229" t="s">
        <v>391</v>
      </c>
      <c r="BM116" s="1229"/>
      <c r="BN116" s="1229"/>
      <c r="BO116" s="1229"/>
      <c r="BP116" s="1229"/>
      <c r="BQ116" s="1229"/>
      <c r="BR116" s="1229"/>
      <c r="BS116" s="1229"/>
      <c r="BT116" s="1229"/>
      <c r="BU116" s="1229"/>
      <c r="BV116" s="1188"/>
      <c r="BW116" s="1134" t="s">
        <v>546</v>
      </c>
      <c r="BX116" s="1229"/>
      <c r="BY116" s="1229"/>
      <c r="BZ116" s="1229"/>
      <c r="CA116" s="1229"/>
      <c r="CB116" s="1229"/>
      <c r="CC116" s="1229"/>
      <c r="CD116" s="1229"/>
      <c r="CE116" s="1229"/>
      <c r="CF116" s="1229"/>
      <c r="CG116" s="1229"/>
      <c r="CH116" s="1229"/>
      <c r="CI116" s="1229"/>
      <c r="CJ116" s="1229"/>
      <c r="CK116" s="1229"/>
      <c r="CL116" s="1188"/>
      <c r="CM116" s="1134" t="s">
        <v>398</v>
      </c>
      <c r="CN116" s="1229"/>
      <c r="CO116" s="1229"/>
      <c r="CP116" s="1229"/>
      <c r="CQ116" s="1229"/>
      <c r="CR116" s="1229"/>
      <c r="CS116" s="1229"/>
      <c r="CT116" s="1229"/>
      <c r="CU116" s="1229"/>
      <c r="CV116" s="1229"/>
    </row>
    <row r="117" spans="1:100" ht="12.75">
      <c r="A117" s="1233"/>
      <c r="B117" s="1233"/>
      <c r="C117" s="1233"/>
      <c r="D117" s="1233"/>
      <c r="E117" s="1233"/>
      <c r="F117" s="1233"/>
      <c r="G117" s="1233"/>
      <c r="H117" s="1233"/>
      <c r="I117" s="1233"/>
      <c r="J117" s="1233"/>
      <c r="K117" s="1233"/>
      <c r="L117" s="1233"/>
      <c r="M117" s="1233"/>
      <c r="N117" s="1233"/>
      <c r="O117" s="1233"/>
      <c r="P117" s="1233"/>
      <c r="Q117" s="1233"/>
      <c r="R117" s="1233"/>
      <c r="S117" s="1233"/>
      <c r="T117" s="1233"/>
      <c r="U117" s="1233"/>
      <c r="V117" s="1233"/>
      <c r="W117" s="1233"/>
      <c r="X117" s="1233"/>
      <c r="Y117" s="1233"/>
      <c r="Z117" s="1233"/>
      <c r="AA117" s="1233"/>
      <c r="AB117" s="1233"/>
      <c r="AC117" s="1233"/>
      <c r="AD117" s="1233"/>
      <c r="AE117" s="1233"/>
      <c r="AF117" s="1233"/>
      <c r="AG117" s="1233"/>
      <c r="AH117" s="1233"/>
      <c r="AI117" s="1233"/>
      <c r="AJ117" s="1233"/>
      <c r="AK117" s="1233"/>
      <c r="AL117" s="1146"/>
      <c r="AM117" s="1148" t="s">
        <v>425</v>
      </c>
      <c r="AN117" s="1233"/>
      <c r="AO117" s="1146"/>
      <c r="AP117" s="1234"/>
      <c r="AQ117" s="1235"/>
      <c r="AR117" s="1235"/>
      <c r="AS117" s="1235"/>
      <c r="AT117" s="1235"/>
      <c r="AU117" s="1235"/>
      <c r="AV117" s="1235"/>
      <c r="AW117" s="1235"/>
      <c r="AX117" s="1235"/>
      <c r="AY117" s="1235"/>
      <c r="AZ117" s="1235"/>
      <c r="BA117" s="1235"/>
      <c r="BB117" s="1235"/>
      <c r="BC117" s="1235"/>
      <c r="BD117" s="1235"/>
      <c r="BE117" s="1235"/>
      <c r="BF117" s="1235"/>
      <c r="BG117" s="1235"/>
      <c r="BH117" s="1235"/>
      <c r="BI117" s="1235"/>
      <c r="BJ117" s="1235"/>
      <c r="BK117" s="1236"/>
      <c r="BL117" s="1148" t="s">
        <v>669</v>
      </c>
      <c r="BM117" s="1233"/>
      <c r="BN117" s="1233"/>
      <c r="BO117" s="1233"/>
      <c r="BP117" s="1233"/>
      <c r="BQ117" s="1233"/>
      <c r="BR117" s="1233"/>
      <c r="BS117" s="1233"/>
      <c r="BT117" s="1233"/>
      <c r="BU117" s="1233"/>
      <c r="BV117" s="1146"/>
      <c r="BW117" s="1234" t="s">
        <v>972</v>
      </c>
      <c r="BX117" s="1235"/>
      <c r="BY117" s="1235"/>
      <c r="BZ117" s="1235"/>
      <c r="CA117" s="1235"/>
      <c r="CB117" s="1235"/>
      <c r="CC117" s="1235"/>
      <c r="CD117" s="1235"/>
      <c r="CE117" s="1235"/>
      <c r="CF117" s="1235"/>
      <c r="CG117" s="1235"/>
      <c r="CH117" s="1235"/>
      <c r="CI117" s="1235"/>
      <c r="CJ117" s="1235"/>
      <c r="CK117" s="1235"/>
      <c r="CL117" s="1236"/>
      <c r="CM117" s="1148" t="s">
        <v>399</v>
      </c>
      <c r="CN117" s="1233"/>
      <c r="CO117" s="1233"/>
      <c r="CP117" s="1233"/>
      <c r="CQ117" s="1233"/>
      <c r="CR117" s="1233"/>
      <c r="CS117" s="1233"/>
      <c r="CT117" s="1233"/>
      <c r="CU117" s="1233"/>
      <c r="CV117" s="1233"/>
    </row>
    <row r="118" spans="1:100" ht="12.75">
      <c r="A118" s="1233"/>
      <c r="B118" s="1233"/>
      <c r="C118" s="1233"/>
      <c r="D118" s="1233"/>
      <c r="E118" s="1233"/>
      <c r="F118" s="1233"/>
      <c r="G118" s="1233"/>
      <c r="H118" s="1233"/>
      <c r="I118" s="1233"/>
      <c r="J118" s="1233"/>
      <c r="K118" s="1233"/>
      <c r="L118" s="1233"/>
      <c r="M118" s="1233"/>
      <c r="N118" s="1233"/>
      <c r="O118" s="1233"/>
      <c r="P118" s="1233"/>
      <c r="Q118" s="1233"/>
      <c r="R118" s="1233"/>
      <c r="S118" s="1233"/>
      <c r="T118" s="1233"/>
      <c r="U118" s="1233"/>
      <c r="V118" s="1233"/>
      <c r="W118" s="1233"/>
      <c r="X118" s="1233"/>
      <c r="Y118" s="1233"/>
      <c r="Z118" s="1233"/>
      <c r="AA118" s="1233"/>
      <c r="AB118" s="1233"/>
      <c r="AC118" s="1233"/>
      <c r="AD118" s="1233"/>
      <c r="AE118" s="1233"/>
      <c r="AF118" s="1233"/>
      <c r="AG118" s="1233"/>
      <c r="AH118" s="1233"/>
      <c r="AI118" s="1233"/>
      <c r="AJ118" s="1233"/>
      <c r="AK118" s="1233"/>
      <c r="AL118" s="1146"/>
      <c r="AM118" s="1148" t="s">
        <v>426</v>
      </c>
      <c r="AN118" s="1233"/>
      <c r="AO118" s="1146"/>
      <c r="AP118" s="1148" t="s">
        <v>973</v>
      </c>
      <c r="AQ118" s="1233"/>
      <c r="AR118" s="1233"/>
      <c r="AS118" s="1233"/>
      <c r="AT118" s="1233"/>
      <c r="AU118" s="1233"/>
      <c r="AV118" s="1233"/>
      <c r="AW118" s="1233"/>
      <c r="AX118" s="1233"/>
      <c r="AY118" s="1233"/>
      <c r="AZ118" s="1233"/>
      <c r="BA118" s="1148" t="s">
        <v>423</v>
      </c>
      <c r="BB118" s="1233"/>
      <c r="BC118" s="1233"/>
      <c r="BD118" s="1233"/>
      <c r="BE118" s="1233"/>
      <c r="BF118" s="1233"/>
      <c r="BG118" s="1233"/>
      <c r="BH118" s="1233"/>
      <c r="BI118" s="1233"/>
      <c r="BJ118" s="1233"/>
      <c r="BK118" s="1233"/>
      <c r="BL118" s="1148" t="s">
        <v>390</v>
      </c>
      <c r="BM118" s="1233"/>
      <c r="BN118" s="1233"/>
      <c r="BO118" s="1233"/>
      <c r="BP118" s="1233"/>
      <c r="BQ118" s="1233"/>
      <c r="BR118" s="1233"/>
      <c r="BS118" s="1233"/>
      <c r="BT118" s="1233"/>
      <c r="BU118" s="1233"/>
      <c r="BV118" s="1146"/>
      <c r="BW118" s="1148" t="s">
        <v>545</v>
      </c>
      <c r="BX118" s="1233"/>
      <c r="BY118" s="1233"/>
      <c r="BZ118" s="1233"/>
      <c r="CA118" s="1233"/>
      <c r="CB118" s="1233"/>
      <c r="CC118" s="1233"/>
      <c r="CD118" s="1146"/>
      <c r="CE118" s="1233" t="s">
        <v>461</v>
      </c>
      <c r="CF118" s="1233"/>
      <c r="CG118" s="1233"/>
      <c r="CH118" s="1233"/>
      <c r="CI118" s="1233"/>
      <c r="CJ118" s="1233"/>
      <c r="CK118" s="1233"/>
      <c r="CL118" s="1233"/>
      <c r="CM118" s="1148"/>
      <c r="CN118" s="1233"/>
      <c r="CO118" s="1233"/>
      <c r="CP118" s="1233"/>
      <c r="CQ118" s="1233"/>
      <c r="CR118" s="1233"/>
      <c r="CS118" s="1233"/>
      <c r="CT118" s="1233"/>
      <c r="CU118" s="1233"/>
      <c r="CV118" s="1233"/>
    </row>
    <row r="119" spans="1:100" ht="12.75">
      <c r="A119" s="1233"/>
      <c r="B119" s="1233"/>
      <c r="C119" s="1233"/>
      <c r="D119" s="1233"/>
      <c r="E119" s="1233"/>
      <c r="F119" s="1233"/>
      <c r="G119" s="1233"/>
      <c r="H119" s="1233"/>
      <c r="I119" s="1233"/>
      <c r="J119" s="1233"/>
      <c r="K119" s="1233"/>
      <c r="L119" s="1233"/>
      <c r="M119" s="1233"/>
      <c r="N119" s="1233"/>
      <c r="O119" s="1233"/>
      <c r="P119" s="1233"/>
      <c r="Q119" s="1233"/>
      <c r="R119" s="1233"/>
      <c r="S119" s="1233"/>
      <c r="T119" s="1233"/>
      <c r="U119" s="1233"/>
      <c r="V119" s="1233"/>
      <c r="W119" s="1233"/>
      <c r="X119" s="1233"/>
      <c r="Y119" s="1233"/>
      <c r="Z119" s="1233"/>
      <c r="AA119" s="1233"/>
      <c r="AB119" s="1233"/>
      <c r="AC119" s="1233"/>
      <c r="AD119" s="1233"/>
      <c r="AE119" s="1233"/>
      <c r="AF119" s="1233"/>
      <c r="AG119" s="1233"/>
      <c r="AH119" s="1233"/>
      <c r="AI119" s="1233"/>
      <c r="AJ119" s="1233"/>
      <c r="AK119" s="1233"/>
      <c r="AL119" s="1146"/>
      <c r="AM119" s="1148"/>
      <c r="AN119" s="1233"/>
      <c r="AO119" s="1146"/>
      <c r="AP119" s="1148" t="s">
        <v>433</v>
      </c>
      <c r="AQ119" s="1233"/>
      <c r="AR119" s="1233"/>
      <c r="AS119" s="1233"/>
      <c r="AT119" s="1233"/>
      <c r="AU119" s="1233"/>
      <c r="AV119" s="1233"/>
      <c r="AW119" s="1233"/>
      <c r="AX119" s="1233"/>
      <c r="AY119" s="1233"/>
      <c r="AZ119" s="1233"/>
      <c r="BA119" s="1148" t="s">
        <v>424</v>
      </c>
      <c r="BB119" s="1233"/>
      <c r="BC119" s="1233"/>
      <c r="BD119" s="1233"/>
      <c r="BE119" s="1233"/>
      <c r="BF119" s="1233"/>
      <c r="BG119" s="1233"/>
      <c r="BH119" s="1233"/>
      <c r="BI119" s="1233"/>
      <c r="BJ119" s="1233"/>
      <c r="BK119" s="1233"/>
      <c r="BL119" s="1148"/>
      <c r="BM119" s="1233"/>
      <c r="BN119" s="1233"/>
      <c r="BO119" s="1233"/>
      <c r="BP119" s="1233"/>
      <c r="BQ119" s="1233"/>
      <c r="BR119" s="1233"/>
      <c r="BS119" s="1233"/>
      <c r="BT119" s="1233"/>
      <c r="BU119" s="1233"/>
      <c r="BV119" s="1146"/>
      <c r="BW119" s="1148" t="s">
        <v>462</v>
      </c>
      <c r="BX119" s="1233"/>
      <c r="BY119" s="1233"/>
      <c r="BZ119" s="1233"/>
      <c r="CA119" s="1233"/>
      <c r="CB119" s="1233"/>
      <c r="CC119" s="1233"/>
      <c r="CD119" s="1146"/>
      <c r="CE119" s="1233" t="s">
        <v>421</v>
      </c>
      <c r="CF119" s="1233"/>
      <c r="CG119" s="1233"/>
      <c r="CH119" s="1233"/>
      <c r="CI119" s="1233"/>
      <c r="CJ119" s="1233"/>
      <c r="CK119" s="1233"/>
      <c r="CL119" s="1233"/>
      <c r="CM119" s="1148"/>
      <c r="CN119" s="1233"/>
      <c r="CO119" s="1233"/>
      <c r="CP119" s="1233"/>
      <c r="CQ119" s="1233"/>
      <c r="CR119" s="1233"/>
      <c r="CS119" s="1233"/>
      <c r="CT119" s="1233"/>
      <c r="CU119" s="1233"/>
      <c r="CV119" s="1233"/>
    </row>
    <row r="120" spans="1:100" ht="12.75">
      <c r="A120" s="1233"/>
      <c r="B120" s="1233"/>
      <c r="C120" s="1233"/>
      <c r="D120" s="1233"/>
      <c r="E120" s="1233"/>
      <c r="F120" s="1233"/>
      <c r="G120" s="1233"/>
      <c r="H120" s="1233"/>
      <c r="I120" s="1233"/>
      <c r="J120" s="1233"/>
      <c r="K120" s="1233"/>
      <c r="L120" s="1233"/>
      <c r="M120" s="1233"/>
      <c r="N120" s="1233"/>
      <c r="O120" s="1233"/>
      <c r="P120" s="1233"/>
      <c r="Q120" s="1233"/>
      <c r="R120" s="1233"/>
      <c r="S120" s="1233"/>
      <c r="T120" s="1233"/>
      <c r="U120" s="1233"/>
      <c r="V120" s="1233"/>
      <c r="W120" s="1233"/>
      <c r="X120" s="1233"/>
      <c r="Y120" s="1233"/>
      <c r="Z120" s="1233"/>
      <c r="AA120" s="1233"/>
      <c r="AB120" s="1233"/>
      <c r="AC120" s="1233"/>
      <c r="AD120" s="1233"/>
      <c r="AE120" s="1233"/>
      <c r="AF120" s="1233"/>
      <c r="AG120" s="1233"/>
      <c r="AH120" s="1233"/>
      <c r="AI120" s="1233"/>
      <c r="AJ120" s="1233"/>
      <c r="AK120" s="1233"/>
      <c r="AL120" s="1146"/>
      <c r="AM120" s="1148"/>
      <c r="AN120" s="1233"/>
      <c r="AO120" s="1146"/>
      <c r="AP120" s="1148" t="s">
        <v>974</v>
      </c>
      <c r="AQ120" s="1233"/>
      <c r="AR120" s="1233"/>
      <c r="AS120" s="1233"/>
      <c r="AT120" s="1233"/>
      <c r="AU120" s="1233"/>
      <c r="AV120" s="1233"/>
      <c r="AW120" s="1233"/>
      <c r="AX120" s="1233"/>
      <c r="AY120" s="1233"/>
      <c r="AZ120" s="1233"/>
      <c r="BA120" s="1148" t="s">
        <v>434</v>
      </c>
      <c r="BB120" s="1233"/>
      <c r="BC120" s="1233"/>
      <c r="BD120" s="1233"/>
      <c r="BE120" s="1233"/>
      <c r="BF120" s="1233"/>
      <c r="BG120" s="1233"/>
      <c r="BH120" s="1233"/>
      <c r="BI120" s="1233"/>
      <c r="BJ120" s="1233"/>
      <c r="BK120" s="1233"/>
      <c r="BL120" s="1148"/>
      <c r="BM120" s="1233"/>
      <c r="BN120" s="1233"/>
      <c r="BO120" s="1233"/>
      <c r="BP120" s="1233"/>
      <c r="BQ120" s="1233"/>
      <c r="BR120" s="1233"/>
      <c r="BS120" s="1233"/>
      <c r="BT120" s="1233"/>
      <c r="BU120" s="1233"/>
      <c r="BV120" s="1146"/>
      <c r="BW120" s="1148"/>
      <c r="BX120" s="1233"/>
      <c r="BY120" s="1233"/>
      <c r="BZ120" s="1233"/>
      <c r="CA120" s="1233"/>
      <c r="CB120" s="1233"/>
      <c r="CC120" s="1233"/>
      <c r="CD120" s="1146"/>
      <c r="CE120" s="1233"/>
      <c r="CF120" s="1233"/>
      <c r="CG120" s="1233"/>
      <c r="CH120" s="1233"/>
      <c r="CI120" s="1233"/>
      <c r="CJ120" s="1233"/>
      <c r="CK120" s="1233"/>
      <c r="CL120" s="1233"/>
      <c r="CM120" s="1148"/>
      <c r="CN120" s="1233"/>
      <c r="CO120" s="1233"/>
      <c r="CP120" s="1233"/>
      <c r="CQ120" s="1233"/>
      <c r="CR120" s="1233"/>
      <c r="CS120" s="1233"/>
      <c r="CT120" s="1233"/>
      <c r="CU120" s="1233"/>
      <c r="CV120" s="1233"/>
    </row>
    <row r="121" spans="1:100" ht="12.75">
      <c r="A121" s="1233"/>
      <c r="B121" s="1233"/>
      <c r="C121" s="1233"/>
      <c r="D121" s="1233"/>
      <c r="E121" s="1233"/>
      <c r="F121" s="1233"/>
      <c r="G121" s="1233"/>
      <c r="H121" s="1233"/>
      <c r="I121" s="1233"/>
      <c r="J121" s="1233"/>
      <c r="K121" s="1233"/>
      <c r="L121" s="1233"/>
      <c r="M121" s="1233"/>
      <c r="N121" s="1233"/>
      <c r="O121" s="1233"/>
      <c r="P121" s="1233"/>
      <c r="Q121" s="1233"/>
      <c r="R121" s="1233"/>
      <c r="S121" s="1233"/>
      <c r="T121" s="1233"/>
      <c r="U121" s="1233"/>
      <c r="V121" s="1233"/>
      <c r="W121" s="1233"/>
      <c r="X121" s="1233"/>
      <c r="Y121" s="1233"/>
      <c r="Z121" s="1233"/>
      <c r="AA121" s="1233"/>
      <c r="AB121" s="1233"/>
      <c r="AC121" s="1233"/>
      <c r="AD121" s="1233"/>
      <c r="AE121" s="1233"/>
      <c r="AF121" s="1233"/>
      <c r="AG121" s="1233"/>
      <c r="AH121" s="1233"/>
      <c r="AI121" s="1233"/>
      <c r="AJ121" s="1233"/>
      <c r="AK121" s="1233"/>
      <c r="AL121" s="1146"/>
      <c r="AM121" s="1148"/>
      <c r="AN121" s="1233"/>
      <c r="AO121" s="1146"/>
      <c r="AP121" s="1148" t="s">
        <v>434</v>
      </c>
      <c r="AQ121" s="1233"/>
      <c r="AR121" s="1233"/>
      <c r="AS121" s="1233"/>
      <c r="AT121" s="1233"/>
      <c r="AU121" s="1233"/>
      <c r="AV121" s="1233"/>
      <c r="AW121" s="1233"/>
      <c r="AX121" s="1233"/>
      <c r="AY121" s="1233"/>
      <c r="AZ121" s="1233"/>
      <c r="BA121" s="1148" t="s">
        <v>435</v>
      </c>
      <c r="BB121" s="1233"/>
      <c r="BC121" s="1233"/>
      <c r="BD121" s="1233"/>
      <c r="BE121" s="1233"/>
      <c r="BF121" s="1233"/>
      <c r="BG121" s="1233"/>
      <c r="BH121" s="1233"/>
      <c r="BI121" s="1233"/>
      <c r="BJ121" s="1233"/>
      <c r="BK121" s="1233"/>
      <c r="BL121" s="1148"/>
      <c r="BM121" s="1233"/>
      <c r="BN121" s="1233"/>
      <c r="BO121" s="1233"/>
      <c r="BP121" s="1233"/>
      <c r="BQ121" s="1233"/>
      <c r="BR121" s="1233"/>
      <c r="BS121" s="1233"/>
      <c r="BT121" s="1233"/>
      <c r="BU121" s="1233"/>
      <c r="BV121" s="1146"/>
      <c r="BW121" s="1148"/>
      <c r="BX121" s="1233"/>
      <c r="BY121" s="1233"/>
      <c r="BZ121" s="1233"/>
      <c r="CA121" s="1233"/>
      <c r="CB121" s="1233"/>
      <c r="CC121" s="1233"/>
      <c r="CD121" s="1146"/>
      <c r="CE121" s="1233"/>
      <c r="CF121" s="1233"/>
      <c r="CG121" s="1233"/>
      <c r="CH121" s="1233"/>
      <c r="CI121" s="1233"/>
      <c r="CJ121" s="1233"/>
      <c r="CK121" s="1233"/>
      <c r="CL121" s="1233"/>
      <c r="CM121" s="1148"/>
      <c r="CN121" s="1233"/>
      <c r="CO121" s="1233"/>
      <c r="CP121" s="1233"/>
      <c r="CQ121" s="1233"/>
      <c r="CR121" s="1233"/>
      <c r="CS121" s="1233"/>
      <c r="CT121" s="1233"/>
      <c r="CU121" s="1233"/>
      <c r="CV121" s="1233"/>
    </row>
    <row r="122" spans="1:100" ht="12.75">
      <c r="A122" s="1233"/>
      <c r="B122" s="1233"/>
      <c r="C122" s="1233"/>
      <c r="D122" s="1233"/>
      <c r="E122" s="1233"/>
      <c r="F122" s="1233"/>
      <c r="G122" s="1233"/>
      <c r="H122" s="1233"/>
      <c r="I122" s="1233"/>
      <c r="J122" s="1233"/>
      <c r="K122" s="1233"/>
      <c r="L122" s="1233"/>
      <c r="M122" s="1233"/>
      <c r="N122" s="1233"/>
      <c r="O122" s="1233"/>
      <c r="P122" s="1233"/>
      <c r="Q122" s="1233"/>
      <c r="R122" s="1233"/>
      <c r="S122" s="1233"/>
      <c r="T122" s="1233"/>
      <c r="U122" s="1233"/>
      <c r="V122" s="1233"/>
      <c r="W122" s="1233"/>
      <c r="X122" s="1233"/>
      <c r="Y122" s="1233"/>
      <c r="Z122" s="1233"/>
      <c r="AA122" s="1233"/>
      <c r="AB122" s="1233"/>
      <c r="AC122" s="1233"/>
      <c r="AD122" s="1233"/>
      <c r="AE122" s="1233"/>
      <c r="AF122" s="1233"/>
      <c r="AG122" s="1233"/>
      <c r="AH122" s="1233"/>
      <c r="AI122" s="1233"/>
      <c r="AJ122" s="1233"/>
      <c r="AK122" s="1233"/>
      <c r="AL122" s="1146"/>
      <c r="AM122" s="1148"/>
      <c r="AN122" s="1233"/>
      <c r="AO122" s="1146"/>
      <c r="AP122" s="1148" t="s">
        <v>435</v>
      </c>
      <c r="AQ122" s="1233"/>
      <c r="AR122" s="1233"/>
      <c r="AS122" s="1233"/>
      <c r="AT122" s="1233"/>
      <c r="AU122" s="1233"/>
      <c r="AV122" s="1233"/>
      <c r="AW122" s="1233"/>
      <c r="AX122" s="1233"/>
      <c r="AY122" s="1233"/>
      <c r="AZ122" s="1233"/>
      <c r="BA122" s="1148"/>
      <c r="BB122" s="1233"/>
      <c r="BC122" s="1233"/>
      <c r="BD122" s="1233"/>
      <c r="BE122" s="1233"/>
      <c r="BF122" s="1233"/>
      <c r="BG122" s="1233"/>
      <c r="BH122" s="1233"/>
      <c r="BI122" s="1233"/>
      <c r="BJ122" s="1233"/>
      <c r="BK122" s="1233"/>
      <c r="BL122" s="1148"/>
      <c r="BM122" s="1233"/>
      <c r="BN122" s="1233"/>
      <c r="BO122" s="1233"/>
      <c r="BP122" s="1233"/>
      <c r="BQ122" s="1233"/>
      <c r="BR122" s="1233"/>
      <c r="BS122" s="1233"/>
      <c r="BT122" s="1233"/>
      <c r="BU122" s="1233"/>
      <c r="BV122" s="1146"/>
      <c r="BW122" s="1148"/>
      <c r="BX122" s="1233"/>
      <c r="BY122" s="1233"/>
      <c r="BZ122" s="1233"/>
      <c r="CA122" s="1233"/>
      <c r="CB122" s="1233"/>
      <c r="CC122" s="1233"/>
      <c r="CD122" s="1146"/>
      <c r="CE122" s="1233"/>
      <c r="CF122" s="1233"/>
      <c r="CG122" s="1233"/>
      <c r="CH122" s="1233"/>
      <c r="CI122" s="1233"/>
      <c r="CJ122" s="1233"/>
      <c r="CK122" s="1233"/>
      <c r="CL122" s="1233"/>
      <c r="CM122" s="1148"/>
      <c r="CN122" s="1233"/>
      <c r="CO122" s="1233"/>
      <c r="CP122" s="1233"/>
      <c r="CQ122" s="1233"/>
      <c r="CR122" s="1233"/>
      <c r="CS122" s="1233"/>
      <c r="CT122" s="1233"/>
      <c r="CU122" s="1233"/>
      <c r="CV122" s="1233"/>
    </row>
    <row r="123" spans="1:100" ht="13.5" thickBot="1">
      <c r="A123" s="1145">
        <v>1</v>
      </c>
      <c r="B123" s="1145"/>
      <c r="C123" s="1145"/>
      <c r="D123" s="1145"/>
      <c r="E123" s="1145"/>
      <c r="F123" s="1145"/>
      <c r="G123" s="1145"/>
      <c r="H123" s="1145"/>
      <c r="I123" s="1145"/>
      <c r="J123" s="1145"/>
      <c r="K123" s="1145"/>
      <c r="L123" s="1145"/>
      <c r="M123" s="1145"/>
      <c r="N123" s="1145"/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5"/>
      <c r="AD123" s="1145"/>
      <c r="AE123" s="1145"/>
      <c r="AF123" s="1145"/>
      <c r="AG123" s="1145"/>
      <c r="AH123" s="1145"/>
      <c r="AI123" s="1145"/>
      <c r="AJ123" s="1145"/>
      <c r="AK123" s="1145"/>
      <c r="AL123" s="1128"/>
      <c r="AM123" s="1134">
        <v>2</v>
      </c>
      <c r="AN123" s="1229"/>
      <c r="AO123" s="1188"/>
      <c r="AP123" s="1134">
        <v>3</v>
      </c>
      <c r="AQ123" s="1229"/>
      <c r="AR123" s="1229"/>
      <c r="AS123" s="1229"/>
      <c r="AT123" s="1229"/>
      <c r="AU123" s="1229"/>
      <c r="AV123" s="1229"/>
      <c r="AW123" s="1229"/>
      <c r="AX123" s="1229"/>
      <c r="AY123" s="1229"/>
      <c r="AZ123" s="1229"/>
      <c r="BA123" s="1134">
        <v>4</v>
      </c>
      <c r="BB123" s="1229"/>
      <c r="BC123" s="1229"/>
      <c r="BD123" s="1229"/>
      <c r="BE123" s="1229"/>
      <c r="BF123" s="1229"/>
      <c r="BG123" s="1229"/>
      <c r="BH123" s="1229"/>
      <c r="BI123" s="1229"/>
      <c r="BJ123" s="1229"/>
      <c r="BK123" s="1229"/>
      <c r="BL123" s="1134">
        <v>5</v>
      </c>
      <c r="BM123" s="1229"/>
      <c r="BN123" s="1229"/>
      <c r="BO123" s="1229"/>
      <c r="BP123" s="1229"/>
      <c r="BQ123" s="1229"/>
      <c r="BR123" s="1229"/>
      <c r="BS123" s="1229"/>
      <c r="BT123" s="1229"/>
      <c r="BU123" s="1229"/>
      <c r="BV123" s="1188"/>
      <c r="BW123" s="1134">
        <v>6</v>
      </c>
      <c r="BX123" s="1229"/>
      <c r="BY123" s="1229"/>
      <c r="BZ123" s="1229"/>
      <c r="CA123" s="1229"/>
      <c r="CB123" s="1229"/>
      <c r="CC123" s="1229"/>
      <c r="CD123" s="1188"/>
      <c r="CE123" s="1229">
        <v>7</v>
      </c>
      <c r="CF123" s="1229"/>
      <c r="CG123" s="1229"/>
      <c r="CH123" s="1229"/>
      <c r="CI123" s="1229"/>
      <c r="CJ123" s="1229"/>
      <c r="CK123" s="1229"/>
      <c r="CL123" s="1229"/>
      <c r="CM123" s="1237">
        <v>8</v>
      </c>
      <c r="CN123" s="1145"/>
      <c r="CO123" s="1145"/>
      <c r="CP123" s="1145"/>
      <c r="CQ123" s="1145"/>
      <c r="CR123" s="1145"/>
      <c r="CS123" s="1145"/>
      <c r="CT123" s="1145"/>
      <c r="CU123" s="1145"/>
      <c r="CV123" s="1145"/>
    </row>
    <row r="124" spans="1:100" ht="12.75">
      <c r="A124" s="1255" t="s">
        <v>606</v>
      </c>
      <c r="B124" s="1256"/>
      <c r="C124" s="1256"/>
      <c r="D124" s="1256"/>
      <c r="E124" s="1256"/>
      <c r="F124" s="1256"/>
      <c r="G124" s="1256"/>
      <c r="H124" s="1256"/>
      <c r="I124" s="1256"/>
      <c r="J124" s="1256"/>
      <c r="K124" s="1256"/>
      <c r="L124" s="1256"/>
      <c r="M124" s="1256"/>
      <c r="N124" s="1256"/>
      <c r="O124" s="1256"/>
      <c r="P124" s="1256"/>
      <c r="Q124" s="1256"/>
      <c r="R124" s="1256"/>
      <c r="S124" s="1256"/>
      <c r="T124" s="1256"/>
      <c r="U124" s="1256"/>
      <c r="V124" s="1256"/>
      <c r="W124" s="1256"/>
      <c r="X124" s="1256"/>
      <c r="Y124" s="1256"/>
      <c r="Z124" s="1256"/>
      <c r="AA124" s="1256"/>
      <c r="AB124" s="1256"/>
      <c r="AC124" s="1256"/>
      <c r="AD124" s="1256"/>
      <c r="AE124" s="1256"/>
      <c r="AF124" s="1256"/>
      <c r="AG124" s="1256"/>
      <c r="AH124" s="1256"/>
      <c r="AI124" s="1256"/>
      <c r="AJ124" s="1256"/>
      <c r="AK124" s="1256"/>
      <c r="AL124" s="1350"/>
      <c r="AM124" s="1011" t="s">
        <v>589</v>
      </c>
      <c r="AN124" s="1012"/>
      <c r="AO124" s="1389"/>
      <c r="AP124" s="1390"/>
      <c r="AQ124" s="1391"/>
      <c r="AR124" s="1391"/>
      <c r="AS124" s="1391"/>
      <c r="AT124" s="1391"/>
      <c r="AU124" s="1391"/>
      <c r="AV124" s="1391"/>
      <c r="AW124" s="1391"/>
      <c r="AX124" s="1391"/>
      <c r="AY124" s="1391"/>
      <c r="AZ124" s="1392"/>
      <c r="BA124" s="1390"/>
      <c r="BB124" s="1391"/>
      <c r="BC124" s="1391"/>
      <c r="BD124" s="1391"/>
      <c r="BE124" s="1391"/>
      <c r="BF124" s="1391"/>
      <c r="BG124" s="1391"/>
      <c r="BH124" s="1391"/>
      <c r="BI124" s="1391"/>
      <c r="BJ124" s="1391"/>
      <c r="BK124" s="1391"/>
      <c r="BL124" s="1393"/>
      <c r="BM124" s="1394"/>
      <c r="BN124" s="1394"/>
      <c r="BO124" s="1394"/>
      <c r="BP124" s="1394"/>
      <c r="BQ124" s="1394"/>
      <c r="BR124" s="1394"/>
      <c r="BS124" s="1394"/>
      <c r="BT124" s="1394"/>
      <c r="BU124" s="1394"/>
      <c r="BV124" s="1395"/>
      <c r="BW124" s="1091"/>
      <c r="BX124" s="1247"/>
      <c r="BY124" s="1247"/>
      <c r="BZ124" s="1247"/>
      <c r="CA124" s="1247"/>
      <c r="CB124" s="1247"/>
      <c r="CC124" s="1247"/>
      <c r="CD124" s="1090"/>
      <c r="CE124" s="1247"/>
      <c r="CF124" s="1247"/>
      <c r="CG124" s="1247"/>
      <c r="CH124" s="1247"/>
      <c r="CI124" s="1247"/>
      <c r="CJ124" s="1247"/>
      <c r="CK124" s="1247"/>
      <c r="CL124" s="1248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</row>
    <row r="125" spans="1:100" ht="12.75">
      <c r="A125" s="1141" t="s">
        <v>394</v>
      </c>
      <c r="B125" s="1142"/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142"/>
      <c r="AD125" s="1142"/>
      <c r="AE125" s="1142"/>
      <c r="AF125" s="1142"/>
      <c r="AG125" s="1142"/>
      <c r="AH125" s="1142"/>
      <c r="AI125" s="1142"/>
      <c r="AJ125" s="1142"/>
      <c r="AK125" s="1142"/>
      <c r="AL125" s="1328"/>
      <c r="AM125" s="1014" t="s">
        <v>590</v>
      </c>
      <c r="AN125" s="1015"/>
      <c r="AO125" s="1345"/>
      <c r="AP125" s="1386"/>
      <c r="AQ125" s="1387"/>
      <c r="AR125" s="1387"/>
      <c r="AS125" s="1387"/>
      <c r="AT125" s="1387"/>
      <c r="AU125" s="1387"/>
      <c r="AV125" s="1387"/>
      <c r="AW125" s="1387"/>
      <c r="AX125" s="1387"/>
      <c r="AY125" s="1387"/>
      <c r="AZ125" s="1388"/>
      <c r="BA125" s="1386"/>
      <c r="BB125" s="1387"/>
      <c r="BC125" s="1387"/>
      <c r="BD125" s="1387"/>
      <c r="BE125" s="1387"/>
      <c r="BF125" s="1387"/>
      <c r="BG125" s="1387"/>
      <c r="BH125" s="1387"/>
      <c r="BI125" s="1387"/>
      <c r="BJ125" s="1387"/>
      <c r="BK125" s="1388"/>
      <c r="BL125" s="1340"/>
      <c r="BM125" s="1341"/>
      <c r="BN125" s="1341"/>
      <c r="BO125" s="1341"/>
      <c r="BP125" s="1341"/>
      <c r="BQ125" s="1341"/>
      <c r="BR125" s="1341"/>
      <c r="BS125" s="1341"/>
      <c r="BT125" s="1341"/>
      <c r="BU125" s="1341"/>
      <c r="BV125" s="1342"/>
      <c r="BW125" s="1044"/>
      <c r="BX125" s="454"/>
      <c r="BY125" s="454"/>
      <c r="BZ125" s="454"/>
      <c r="CA125" s="454"/>
      <c r="CB125" s="454"/>
      <c r="CC125" s="454"/>
      <c r="CD125" s="455"/>
      <c r="CE125" s="1044"/>
      <c r="CF125" s="454"/>
      <c r="CG125" s="454"/>
      <c r="CH125" s="454"/>
      <c r="CI125" s="454"/>
      <c r="CJ125" s="454"/>
      <c r="CK125" s="454"/>
      <c r="CL125" s="1349"/>
      <c r="CM125" s="543"/>
      <c r="CN125" s="537"/>
      <c r="CO125" s="537"/>
      <c r="CP125" s="537"/>
      <c r="CQ125" s="537"/>
      <c r="CR125" s="537"/>
      <c r="CS125" s="537"/>
      <c r="CT125" s="537"/>
      <c r="CU125" s="537"/>
      <c r="CV125" s="537"/>
    </row>
    <row r="126" spans="1:100" ht="12.75">
      <c r="A126" s="1117" t="s">
        <v>603</v>
      </c>
      <c r="B126" s="1118"/>
      <c r="C126" s="1118"/>
      <c r="D126" s="1118"/>
      <c r="E126" s="1118"/>
      <c r="F126" s="1118"/>
      <c r="G126" s="1118"/>
      <c r="H126" s="1118"/>
      <c r="I126" s="1118"/>
      <c r="J126" s="1118"/>
      <c r="K126" s="1118"/>
      <c r="L126" s="1118"/>
      <c r="M126" s="1118"/>
      <c r="N126" s="1118"/>
      <c r="O126" s="1118"/>
      <c r="P126" s="1118"/>
      <c r="Q126" s="1118"/>
      <c r="R126" s="1118"/>
      <c r="S126" s="1118"/>
      <c r="T126" s="1118"/>
      <c r="U126" s="1118"/>
      <c r="V126" s="1118"/>
      <c r="W126" s="1118"/>
      <c r="X126" s="1118"/>
      <c r="Y126" s="1118"/>
      <c r="Z126" s="1118"/>
      <c r="AA126" s="1118"/>
      <c r="AB126" s="1118"/>
      <c r="AC126" s="1118"/>
      <c r="AD126" s="1118"/>
      <c r="AE126" s="1118"/>
      <c r="AF126" s="1118"/>
      <c r="AG126" s="1118"/>
      <c r="AH126" s="1118"/>
      <c r="AI126" s="1118"/>
      <c r="AJ126" s="1118"/>
      <c r="AK126" s="1118"/>
      <c r="AL126" s="1334"/>
      <c r="AM126" s="1014"/>
      <c r="AN126" s="1015"/>
      <c r="AO126" s="1345"/>
      <c r="AP126" s="1386"/>
      <c r="AQ126" s="1387"/>
      <c r="AR126" s="1387"/>
      <c r="AS126" s="1387"/>
      <c r="AT126" s="1387"/>
      <c r="AU126" s="1387"/>
      <c r="AV126" s="1387"/>
      <c r="AW126" s="1387"/>
      <c r="AX126" s="1387"/>
      <c r="AY126" s="1387"/>
      <c r="AZ126" s="1388"/>
      <c r="BA126" s="1386"/>
      <c r="BB126" s="1387"/>
      <c r="BC126" s="1387"/>
      <c r="BD126" s="1387"/>
      <c r="BE126" s="1387"/>
      <c r="BF126" s="1387"/>
      <c r="BG126" s="1387"/>
      <c r="BH126" s="1387"/>
      <c r="BI126" s="1387"/>
      <c r="BJ126" s="1387"/>
      <c r="BK126" s="1388"/>
      <c r="BL126" s="1340"/>
      <c r="BM126" s="1341"/>
      <c r="BN126" s="1341"/>
      <c r="BO126" s="1341"/>
      <c r="BP126" s="1341"/>
      <c r="BQ126" s="1341"/>
      <c r="BR126" s="1341"/>
      <c r="BS126" s="1341"/>
      <c r="BT126" s="1341"/>
      <c r="BU126" s="1341"/>
      <c r="BV126" s="1342"/>
      <c r="BW126" s="1044"/>
      <c r="BX126" s="454"/>
      <c r="BY126" s="454"/>
      <c r="BZ126" s="454"/>
      <c r="CA126" s="454"/>
      <c r="CB126" s="454"/>
      <c r="CC126" s="454"/>
      <c r="CD126" s="455"/>
      <c r="CE126" s="1044"/>
      <c r="CF126" s="454"/>
      <c r="CG126" s="454"/>
      <c r="CH126" s="454"/>
      <c r="CI126" s="454"/>
      <c r="CJ126" s="454"/>
      <c r="CK126" s="454"/>
      <c r="CL126" s="1349"/>
      <c r="CM126" s="1327"/>
      <c r="CN126" s="1242"/>
      <c r="CO126" s="1242"/>
      <c r="CP126" s="1242"/>
      <c r="CQ126" s="1242"/>
      <c r="CR126" s="1242"/>
      <c r="CS126" s="1242"/>
      <c r="CT126" s="1242"/>
      <c r="CU126" s="1242"/>
      <c r="CV126" s="1242"/>
    </row>
    <row r="127" spans="1:100" ht="12.75">
      <c r="A127" s="1112" t="s">
        <v>604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3"/>
      <c r="AI127" s="1113"/>
      <c r="AJ127" s="1113"/>
      <c r="AK127" s="1113"/>
      <c r="AL127" s="1337"/>
      <c r="AM127" s="1014" t="s">
        <v>591</v>
      </c>
      <c r="AN127" s="1015"/>
      <c r="AO127" s="1345"/>
      <c r="AP127" s="1386"/>
      <c r="AQ127" s="1387"/>
      <c r="AR127" s="1387"/>
      <c r="AS127" s="1387"/>
      <c r="AT127" s="1387"/>
      <c r="AU127" s="1387"/>
      <c r="AV127" s="1387"/>
      <c r="AW127" s="1387"/>
      <c r="AX127" s="1387"/>
      <c r="AY127" s="1387"/>
      <c r="AZ127" s="1388"/>
      <c r="BA127" s="1386"/>
      <c r="BB127" s="1387"/>
      <c r="BC127" s="1387"/>
      <c r="BD127" s="1387"/>
      <c r="BE127" s="1387"/>
      <c r="BF127" s="1387"/>
      <c r="BG127" s="1387"/>
      <c r="BH127" s="1387"/>
      <c r="BI127" s="1387"/>
      <c r="BJ127" s="1387"/>
      <c r="BK127" s="1387"/>
      <c r="BL127" s="1340"/>
      <c r="BM127" s="1341"/>
      <c r="BN127" s="1341"/>
      <c r="BO127" s="1341"/>
      <c r="BP127" s="1341"/>
      <c r="BQ127" s="1341"/>
      <c r="BR127" s="1341"/>
      <c r="BS127" s="1341"/>
      <c r="BT127" s="1341"/>
      <c r="BU127" s="1341"/>
      <c r="BV127" s="1342"/>
      <c r="BW127" s="1044"/>
      <c r="BX127" s="454"/>
      <c r="BY127" s="454"/>
      <c r="BZ127" s="454"/>
      <c r="CA127" s="454"/>
      <c r="CB127" s="454"/>
      <c r="CC127" s="454"/>
      <c r="CD127" s="455"/>
      <c r="CE127" s="454"/>
      <c r="CF127" s="454"/>
      <c r="CG127" s="454"/>
      <c r="CH127" s="454"/>
      <c r="CI127" s="454"/>
      <c r="CJ127" s="454"/>
      <c r="CK127" s="454"/>
      <c r="CL127" s="1349"/>
      <c r="CM127" s="454"/>
      <c r="CN127" s="454"/>
      <c r="CO127" s="454"/>
      <c r="CP127" s="454"/>
      <c r="CQ127" s="454"/>
      <c r="CR127" s="454"/>
      <c r="CS127" s="454"/>
      <c r="CT127" s="454"/>
      <c r="CU127" s="454"/>
      <c r="CV127" s="454"/>
    </row>
    <row r="128" spans="1:100" ht="12.75">
      <c r="A128" s="1112" t="s">
        <v>605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  <c r="L128" s="1113"/>
      <c r="M128" s="1113"/>
      <c r="N128" s="1113"/>
      <c r="O128" s="1113"/>
      <c r="P128" s="1113"/>
      <c r="Q128" s="1113"/>
      <c r="R128" s="1113"/>
      <c r="S128" s="1113"/>
      <c r="T128" s="1113"/>
      <c r="U128" s="1113"/>
      <c r="V128" s="1113"/>
      <c r="W128" s="1113"/>
      <c r="X128" s="1113"/>
      <c r="Y128" s="1113"/>
      <c r="Z128" s="1113"/>
      <c r="AA128" s="1113"/>
      <c r="AB128" s="1113"/>
      <c r="AC128" s="1113"/>
      <c r="AD128" s="1113"/>
      <c r="AE128" s="1113"/>
      <c r="AF128" s="1113"/>
      <c r="AG128" s="1113"/>
      <c r="AH128" s="1113"/>
      <c r="AI128" s="1113"/>
      <c r="AJ128" s="1113"/>
      <c r="AK128" s="1113"/>
      <c r="AL128" s="1337"/>
      <c r="AM128" s="1014" t="s">
        <v>592</v>
      </c>
      <c r="AN128" s="1015"/>
      <c r="AO128" s="1345"/>
      <c r="AP128" s="1386"/>
      <c r="AQ128" s="1387"/>
      <c r="AR128" s="1387"/>
      <c r="AS128" s="1387"/>
      <c r="AT128" s="1387"/>
      <c r="AU128" s="1387"/>
      <c r="AV128" s="1387"/>
      <c r="AW128" s="1387"/>
      <c r="AX128" s="1387"/>
      <c r="AY128" s="1387"/>
      <c r="AZ128" s="1388"/>
      <c r="BA128" s="1386"/>
      <c r="BB128" s="1387"/>
      <c r="BC128" s="1387"/>
      <c r="BD128" s="1387"/>
      <c r="BE128" s="1387"/>
      <c r="BF128" s="1387"/>
      <c r="BG128" s="1387"/>
      <c r="BH128" s="1387"/>
      <c r="BI128" s="1387"/>
      <c r="BJ128" s="1387"/>
      <c r="BK128" s="1387"/>
      <c r="BL128" s="1340"/>
      <c r="BM128" s="1341"/>
      <c r="BN128" s="1341"/>
      <c r="BO128" s="1341"/>
      <c r="BP128" s="1341"/>
      <c r="BQ128" s="1341"/>
      <c r="BR128" s="1341"/>
      <c r="BS128" s="1341"/>
      <c r="BT128" s="1341"/>
      <c r="BU128" s="1341"/>
      <c r="BV128" s="1342"/>
      <c r="BW128" s="1044"/>
      <c r="BX128" s="454"/>
      <c r="BY128" s="454"/>
      <c r="BZ128" s="454"/>
      <c r="CA128" s="454"/>
      <c r="CB128" s="454"/>
      <c r="CC128" s="454"/>
      <c r="CD128" s="455"/>
      <c r="CE128" s="454"/>
      <c r="CF128" s="454"/>
      <c r="CG128" s="454"/>
      <c r="CH128" s="454"/>
      <c r="CI128" s="454"/>
      <c r="CJ128" s="454"/>
      <c r="CK128" s="454"/>
      <c r="CL128" s="1349"/>
      <c r="CM128" s="454"/>
      <c r="CN128" s="454"/>
      <c r="CO128" s="454"/>
      <c r="CP128" s="454"/>
      <c r="CQ128" s="454"/>
      <c r="CR128" s="454"/>
      <c r="CS128" s="454"/>
      <c r="CT128" s="454"/>
      <c r="CU128" s="454"/>
      <c r="CV128" s="454"/>
    </row>
    <row r="129" spans="1:100" ht="12.75">
      <c r="A129" s="1255" t="s">
        <v>602</v>
      </c>
      <c r="B129" s="1256"/>
      <c r="C129" s="1256"/>
      <c r="D129" s="1256"/>
      <c r="E129" s="1256"/>
      <c r="F129" s="1256"/>
      <c r="G129" s="1256"/>
      <c r="H129" s="1256"/>
      <c r="I129" s="1256"/>
      <c r="J129" s="1256"/>
      <c r="K129" s="1256"/>
      <c r="L129" s="1256"/>
      <c r="M129" s="1256"/>
      <c r="N129" s="1256"/>
      <c r="O129" s="1256"/>
      <c r="P129" s="1256"/>
      <c r="Q129" s="1256"/>
      <c r="R129" s="1256"/>
      <c r="S129" s="1256"/>
      <c r="T129" s="1256"/>
      <c r="U129" s="1256"/>
      <c r="V129" s="1256"/>
      <c r="W129" s="1256"/>
      <c r="X129" s="1256"/>
      <c r="Y129" s="1256"/>
      <c r="Z129" s="1256"/>
      <c r="AA129" s="1256"/>
      <c r="AB129" s="1256"/>
      <c r="AC129" s="1256"/>
      <c r="AD129" s="1256"/>
      <c r="AE129" s="1256"/>
      <c r="AF129" s="1256"/>
      <c r="AG129" s="1256"/>
      <c r="AH129" s="1256"/>
      <c r="AI129" s="1256"/>
      <c r="AJ129" s="1256"/>
      <c r="AK129" s="1256"/>
      <c r="AL129" s="1350"/>
      <c r="AM129" s="1014" t="s">
        <v>500</v>
      </c>
      <c r="AN129" s="1015"/>
      <c r="AO129" s="1345"/>
      <c r="AP129" s="1386"/>
      <c r="AQ129" s="1387"/>
      <c r="AR129" s="1387"/>
      <c r="AS129" s="1387"/>
      <c r="AT129" s="1387"/>
      <c r="AU129" s="1387"/>
      <c r="AV129" s="1387"/>
      <c r="AW129" s="1387"/>
      <c r="AX129" s="1387"/>
      <c r="AY129" s="1387"/>
      <c r="AZ129" s="1388"/>
      <c r="BA129" s="1386"/>
      <c r="BB129" s="1387"/>
      <c r="BC129" s="1387"/>
      <c r="BD129" s="1387"/>
      <c r="BE129" s="1387"/>
      <c r="BF129" s="1387"/>
      <c r="BG129" s="1387"/>
      <c r="BH129" s="1387"/>
      <c r="BI129" s="1387"/>
      <c r="BJ129" s="1387"/>
      <c r="BK129" s="1387"/>
      <c r="BL129" s="1340"/>
      <c r="BM129" s="1341"/>
      <c r="BN129" s="1341"/>
      <c r="BO129" s="1341"/>
      <c r="BP129" s="1341"/>
      <c r="BQ129" s="1341"/>
      <c r="BR129" s="1341"/>
      <c r="BS129" s="1341"/>
      <c r="BT129" s="1341"/>
      <c r="BU129" s="1341"/>
      <c r="BV129" s="1342"/>
      <c r="BW129" s="1044"/>
      <c r="BX129" s="454"/>
      <c r="BY129" s="454"/>
      <c r="BZ129" s="454"/>
      <c r="CA129" s="454"/>
      <c r="CB129" s="454"/>
      <c r="CC129" s="454"/>
      <c r="CD129" s="455"/>
      <c r="CE129" s="454"/>
      <c r="CF129" s="454"/>
      <c r="CG129" s="454"/>
      <c r="CH129" s="454"/>
      <c r="CI129" s="454"/>
      <c r="CJ129" s="454"/>
      <c r="CK129" s="454"/>
      <c r="CL129" s="1349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</row>
    <row r="130" spans="1:100" ht="12.75">
      <c r="A130" s="1255" t="s">
        <v>601</v>
      </c>
      <c r="B130" s="1256"/>
      <c r="C130" s="1256"/>
      <c r="D130" s="1256"/>
      <c r="E130" s="1256"/>
      <c r="F130" s="1256"/>
      <c r="G130" s="1256"/>
      <c r="H130" s="1256"/>
      <c r="I130" s="1256"/>
      <c r="J130" s="1256"/>
      <c r="K130" s="1256"/>
      <c r="L130" s="1256"/>
      <c r="M130" s="1256"/>
      <c r="N130" s="1256"/>
      <c r="O130" s="1256"/>
      <c r="P130" s="1256"/>
      <c r="Q130" s="1256"/>
      <c r="R130" s="1256"/>
      <c r="S130" s="1256"/>
      <c r="T130" s="1256"/>
      <c r="U130" s="1256"/>
      <c r="V130" s="1256"/>
      <c r="W130" s="1256"/>
      <c r="X130" s="1256"/>
      <c r="Y130" s="1256"/>
      <c r="Z130" s="1256"/>
      <c r="AA130" s="1256"/>
      <c r="AB130" s="1256"/>
      <c r="AC130" s="1256"/>
      <c r="AD130" s="1256"/>
      <c r="AE130" s="1256"/>
      <c r="AF130" s="1256"/>
      <c r="AG130" s="1256"/>
      <c r="AH130" s="1256"/>
      <c r="AI130" s="1256"/>
      <c r="AJ130" s="1256"/>
      <c r="AK130" s="1256"/>
      <c r="AL130" s="1350"/>
      <c r="AM130" s="1014" t="s">
        <v>593</v>
      </c>
      <c r="AN130" s="1015"/>
      <c r="AO130" s="1345"/>
      <c r="AP130" s="1386"/>
      <c r="AQ130" s="1387"/>
      <c r="AR130" s="1387"/>
      <c r="AS130" s="1387"/>
      <c r="AT130" s="1387"/>
      <c r="AU130" s="1387"/>
      <c r="AV130" s="1387"/>
      <c r="AW130" s="1387"/>
      <c r="AX130" s="1387"/>
      <c r="AY130" s="1387"/>
      <c r="AZ130" s="1388"/>
      <c r="BA130" s="1386"/>
      <c r="BB130" s="1387"/>
      <c r="BC130" s="1387"/>
      <c r="BD130" s="1387"/>
      <c r="BE130" s="1387"/>
      <c r="BF130" s="1387"/>
      <c r="BG130" s="1387"/>
      <c r="BH130" s="1387"/>
      <c r="BI130" s="1387"/>
      <c r="BJ130" s="1387"/>
      <c r="BK130" s="1387"/>
      <c r="BL130" s="1340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2"/>
      <c r="BW130" s="1044"/>
      <c r="BX130" s="454"/>
      <c r="BY130" s="454"/>
      <c r="BZ130" s="454"/>
      <c r="CA130" s="454"/>
      <c r="CB130" s="454"/>
      <c r="CC130" s="454"/>
      <c r="CD130" s="455"/>
      <c r="CE130" s="454"/>
      <c r="CF130" s="454"/>
      <c r="CG130" s="454"/>
      <c r="CH130" s="454"/>
      <c r="CI130" s="454"/>
      <c r="CJ130" s="454"/>
      <c r="CK130" s="454"/>
      <c r="CL130" s="1349"/>
      <c r="CM130" s="454"/>
      <c r="CN130" s="454"/>
      <c r="CO130" s="454"/>
      <c r="CP130" s="454"/>
      <c r="CQ130" s="454"/>
      <c r="CR130" s="454"/>
      <c r="CS130" s="454"/>
      <c r="CT130" s="454"/>
      <c r="CU130" s="454"/>
      <c r="CV130" s="454"/>
    </row>
    <row r="131" spans="1:100" ht="12.75">
      <c r="A131" s="1255" t="s">
        <v>1005</v>
      </c>
      <c r="B131" s="1256"/>
      <c r="C131" s="1256"/>
      <c r="D131" s="1256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6"/>
      <c r="AB131" s="1256"/>
      <c r="AC131" s="1256"/>
      <c r="AD131" s="1256"/>
      <c r="AE131" s="1256"/>
      <c r="AF131" s="1256"/>
      <c r="AG131" s="1256"/>
      <c r="AH131" s="1256"/>
      <c r="AI131" s="1256"/>
      <c r="AJ131" s="1256"/>
      <c r="AK131" s="1256"/>
      <c r="AL131" s="1350"/>
      <c r="AM131" s="1014" t="s">
        <v>594</v>
      </c>
      <c r="AN131" s="1015"/>
      <c r="AO131" s="1345"/>
      <c r="AP131" s="1386"/>
      <c r="AQ131" s="1387"/>
      <c r="AR131" s="1387"/>
      <c r="AS131" s="1387"/>
      <c r="AT131" s="1387"/>
      <c r="AU131" s="1387"/>
      <c r="AV131" s="1387"/>
      <c r="AW131" s="1387"/>
      <c r="AX131" s="1387"/>
      <c r="AY131" s="1387"/>
      <c r="AZ131" s="1388"/>
      <c r="BA131" s="1386"/>
      <c r="BB131" s="1387"/>
      <c r="BC131" s="1387"/>
      <c r="BD131" s="1387"/>
      <c r="BE131" s="1387"/>
      <c r="BF131" s="1387"/>
      <c r="BG131" s="1387"/>
      <c r="BH131" s="1387"/>
      <c r="BI131" s="1387"/>
      <c r="BJ131" s="1387"/>
      <c r="BK131" s="1387"/>
      <c r="BL131" s="1340"/>
      <c r="BM131" s="1341"/>
      <c r="BN131" s="1341"/>
      <c r="BO131" s="1341"/>
      <c r="BP131" s="1341"/>
      <c r="BQ131" s="1341"/>
      <c r="BR131" s="1341"/>
      <c r="BS131" s="1341"/>
      <c r="BT131" s="1341"/>
      <c r="BU131" s="1341"/>
      <c r="BV131" s="1342"/>
      <c r="BW131" s="1044"/>
      <c r="BX131" s="454"/>
      <c r="BY131" s="454"/>
      <c r="BZ131" s="454"/>
      <c r="CA131" s="454"/>
      <c r="CB131" s="454"/>
      <c r="CC131" s="454"/>
      <c r="CD131" s="455"/>
      <c r="CE131" s="454"/>
      <c r="CF131" s="454"/>
      <c r="CG131" s="454"/>
      <c r="CH131" s="454"/>
      <c r="CI131" s="454"/>
      <c r="CJ131" s="454"/>
      <c r="CK131" s="454"/>
      <c r="CL131" s="1349"/>
      <c r="CM131" s="454"/>
      <c r="CN131" s="454"/>
      <c r="CO131" s="454"/>
      <c r="CP131" s="454"/>
      <c r="CQ131" s="454"/>
      <c r="CR131" s="454"/>
      <c r="CS131" s="454"/>
      <c r="CT131" s="454"/>
      <c r="CU131" s="454"/>
      <c r="CV131" s="454"/>
    </row>
    <row r="132" spans="1:100" ht="12.75">
      <c r="A132" s="1141" t="s">
        <v>394</v>
      </c>
      <c r="B132" s="1142"/>
      <c r="C132" s="1142"/>
      <c r="D132" s="1142"/>
      <c r="E132" s="1142"/>
      <c r="F132" s="1142"/>
      <c r="G132" s="1142"/>
      <c r="H132" s="1142"/>
      <c r="I132" s="1142"/>
      <c r="J132" s="1142"/>
      <c r="K132" s="1142"/>
      <c r="L132" s="1142"/>
      <c r="M132" s="1142"/>
      <c r="N132" s="1142"/>
      <c r="O132" s="1142"/>
      <c r="P132" s="1142"/>
      <c r="Q132" s="1142"/>
      <c r="R132" s="1142"/>
      <c r="S132" s="1142"/>
      <c r="T132" s="1142"/>
      <c r="U132" s="1142"/>
      <c r="V132" s="1142"/>
      <c r="W132" s="1142"/>
      <c r="X132" s="1142"/>
      <c r="Y132" s="1142"/>
      <c r="Z132" s="1142"/>
      <c r="AA132" s="1142"/>
      <c r="AB132" s="1142"/>
      <c r="AC132" s="1142"/>
      <c r="AD132" s="1142"/>
      <c r="AE132" s="1142"/>
      <c r="AF132" s="1142"/>
      <c r="AG132" s="1142"/>
      <c r="AH132" s="1142"/>
      <c r="AI132" s="1142"/>
      <c r="AJ132" s="1142"/>
      <c r="AK132" s="1142"/>
      <c r="AL132" s="1328"/>
      <c r="AM132" s="1014" t="s">
        <v>595</v>
      </c>
      <c r="AN132" s="1015"/>
      <c r="AO132" s="1345"/>
      <c r="AP132" s="1386"/>
      <c r="AQ132" s="1387"/>
      <c r="AR132" s="1387"/>
      <c r="AS132" s="1387"/>
      <c r="AT132" s="1387"/>
      <c r="AU132" s="1387"/>
      <c r="AV132" s="1387"/>
      <c r="AW132" s="1387"/>
      <c r="AX132" s="1387"/>
      <c r="AY132" s="1387"/>
      <c r="AZ132" s="1388"/>
      <c r="BA132" s="1386"/>
      <c r="BB132" s="1387"/>
      <c r="BC132" s="1387"/>
      <c r="BD132" s="1387"/>
      <c r="BE132" s="1387"/>
      <c r="BF132" s="1387"/>
      <c r="BG132" s="1387"/>
      <c r="BH132" s="1387"/>
      <c r="BI132" s="1387"/>
      <c r="BJ132" s="1387"/>
      <c r="BK132" s="1388"/>
      <c r="BL132" s="1340"/>
      <c r="BM132" s="1341"/>
      <c r="BN132" s="1341"/>
      <c r="BO132" s="1341"/>
      <c r="BP132" s="1341"/>
      <c r="BQ132" s="1341"/>
      <c r="BR132" s="1341"/>
      <c r="BS132" s="1341"/>
      <c r="BT132" s="1341"/>
      <c r="BU132" s="1341"/>
      <c r="BV132" s="1342"/>
      <c r="BW132" s="1044"/>
      <c r="BX132" s="454"/>
      <c r="BY132" s="454"/>
      <c r="BZ132" s="454"/>
      <c r="CA132" s="454"/>
      <c r="CB132" s="454"/>
      <c r="CC132" s="454"/>
      <c r="CD132" s="455"/>
      <c r="CE132" s="1044"/>
      <c r="CF132" s="454"/>
      <c r="CG132" s="454"/>
      <c r="CH132" s="454"/>
      <c r="CI132" s="454"/>
      <c r="CJ132" s="454"/>
      <c r="CK132" s="454"/>
      <c r="CL132" s="1349"/>
      <c r="CM132" s="543"/>
      <c r="CN132" s="537"/>
      <c r="CO132" s="537"/>
      <c r="CP132" s="537"/>
      <c r="CQ132" s="537"/>
      <c r="CR132" s="537"/>
      <c r="CS132" s="537"/>
      <c r="CT132" s="537"/>
      <c r="CU132" s="537"/>
      <c r="CV132" s="537"/>
    </row>
    <row r="133" spans="1:100" ht="12.75">
      <c r="A133" s="1117" t="s">
        <v>1006</v>
      </c>
      <c r="B133" s="1118"/>
      <c r="C133" s="1118"/>
      <c r="D133" s="1118"/>
      <c r="E133" s="1118"/>
      <c r="F133" s="1118"/>
      <c r="G133" s="1118"/>
      <c r="H133" s="1118"/>
      <c r="I133" s="1118"/>
      <c r="J133" s="1118"/>
      <c r="K133" s="1118"/>
      <c r="L133" s="1118"/>
      <c r="M133" s="1118"/>
      <c r="N133" s="1118"/>
      <c r="O133" s="1118"/>
      <c r="P133" s="1118"/>
      <c r="Q133" s="1118"/>
      <c r="R133" s="1118"/>
      <c r="S133" s="1118"/>
      <c r="T133" s="1118"/>
      <c r="U133" s="1118"/>
      <c r="V133" s="1118"/>
      <c r="W133" s="1118"/>
      <c r="X133" s="1118"/>
      <c r="Y133" s="1118"/>
      <c r="Z133" s="1118"/>
      <c r="AA133" s="1118"/>
      <c r="AB133" s="1118"/>
      <c r="AC133" s="1118"/>
      <c r="AD133" s="1118"/>
      <c r="AE133" s="1118"/>
      <c r="AF133" s="1118"/>
      <c r="AG133" s="1118"/>
      <c r="AH133" s="1118"/>
      <c r="AI133" s="1118"/>
      <c r="AJ133" s="1118"/>
      <c r="AK133" s="1118"/>
      <c r="AL133" s="1334"/>
      <c r="AM133" s="1014"/>
      <c r="AN133" s="1015"/>
      <c r="AO133" s="1345"/>
      <c r="AP133" s="1386"/>
      <c r="AQ133" s="1387"/>
      <c r="AR133" s="1387"/>
      <c r="AS133" s="1387"/>
      <c r="AT133" s="1387"/>
      <c r="AU133" s="1387"/>
      <c r="AV133" s="1387"/>
      <c r="AW133" s="1387"/>
      <c r="AX133" s="1387"/>
      <c r="AY133" s="1387"/>
      <c r="AZ133" s="1388"/>
      <c r="BA133" s="1386"/>
      <c r="BB133" s="1387"/>
      <c r="BC133" s="1387"/>
      <c r="BD133" s="1387"/>
      <c r="BE133" s="1387"/>
      <c r="BF133" s="1387"/>
      <c r="BG133" s="1387"/>
      <c r="BH133" s="1387"/>
      <c r="BI133" s="1387"/>
      <c r="BJ133" s="1387"/>
      <c r="BK133" s="1388"/>
      <c r="BL133" s="1340"/>
      <c r="BM133" s="1341"/>
      <c r="BN133" s="1341"/>
      <c r="BO133" s="1341"/>
      <c r="BP133" s="1341"/>
      <c r="BQ133" s="1341"/>
      <c r="BR133" s="1341"/>
      <c r="BS133" s="1341"/>
      <c r="BT133" s="1341"/>
      <c r="BU133" s="1341"/>
      <c r="BV133" s="1342"/>
      <c r="BW133" s="1044"/>
      <c r="BX133" s="454"/>
      <c r="BY133" s="454"/>
      <c r="BZ133" s="454"/>
      <c r="CA133" s="454"/>
      <c r="CB133" s="454"/>
      <c r="CC133" s="454"/>
      <c r="CD133" s="455"/>
      <c r="CE133" s="1044"/>
      <c r="CF133" s="454"/>
      <c r="CG133" s="454"/>
      <c r="CH133" s="454"/>
      <c r="CI133" s="454"/>
      <c r="CJ133" s="454"/>
      <c r="CK133" s="454"/>
      <c r="CL133" s="1349"/>
      <c r="CM133" s="1327"/>
      <c r="CN133" s="1242"/>
      <c r="CO133" s="1242"/>
      <c r="CP133" s="1242"/>
      <c r="CQ133" s="1242"/>
      <c r="CR133" s="1242"/>
      <c r="CS133" s="1242"/>
      <c r="CT133" s="1242"/>
      <c r="CU133" s="1242"/>
      <c r="CV133" s="1242"/>
    </row>
    <row r="134" spans="1:100" ht="12.75">
      <c r="A134" s="1141" t="s">
        <v>599</v>
      </c>
      <c r="B134" s="1142"/>
      <c r="C134" s="1142"/>
      <c r="D134" s="1142"/>
      <c r="E134" s="1142"/>
      <c r="F134" s="1142"/>
      <c r="G134" s="1142"/>
      <c r="H134" s="1142"/>
      <c r="I134" s="1142"/>
      <c r="J134" s="1142"/>
      <c r="K134" s="1142"/>
      <c r="L134" s="1142"/>
      <c r="M134" s="1142"/>
      <c r="N134" s="1142"/>
      <c r="O134" s="1142"/>
      <c r="P134" s="1142"/>
      <c r="Q134" s="1142"/>
      <c r="R134" s="1142"/>
      <c r="S134" s="1142"/>
      <c r="T134" s="1142"/>
      <c r="U134" s="1142"/>
      <c r="V134" s="1142"/>
      <c r="W134" s="1142"/>
      <c r="X134" s="1142"/>
      <c r="Y134" s="1142"/>
      <c r="Z134" s="1142"/>
      <c r="AA134" s="1142"/>
      <c r="AB134" s="1142"/>
      <c r="AC134" s="1142"/>
      <c r="AD134" s="1142"/>
      <c r="AE134" s="1142"/>
      <c r="AF134" s="1142"/>
      <c r="AG134" s="1142"/>
      <c r="AH134" s="1142"/>
      <c r="AI134" s="1142"/>
      <c r="AJ134" s="1142"/>
      <c r="AK134" s="1142"/>
      <c r="AL134" s="1328"/>
      <c r="AM134" s="1014" t="s">
        <v>596</v>
      </c>
      <c r="AN134" s="1015"/>
      <c r="AO134" s="1345"/>
      <c r="AP134" s="1386"/>
      <c r="AQ134" s="1387"/>
      <c r="AR134" s="1387"/>
      <c r="AS134" s="1387"/>
      <c r="AT134" s="1387"/>
      <c r="AU134" s="1387"/>
      <c r="AV134" s="1387"/>
      <c r="AW134" s="1387"/>
      <c r="AX134" s="1387"/>
      <c r="AY134" s="1387"/>
      <c r="AZ134" s="1388"/>
      <c r="BA134" s="1386"/>
      <c r="BB134" s="1387"/>
      <c r="BC134" s="1387"/>
      <c r="BD134" s="1387"/>
      <c r="BE134" s="1387"/>
      <c r="BF134" s="1387"/>
      <c r="BG134" s="1387"/>
      <c r="BH134" s="1387"/>
      <c r="BI134" s="1387"/>
      <c r="BJ134" s="1387"/>
      <c r="BK134" s="1388"/>
      <c r="BL134" s="1340"/>
      <c r="BM134" s="1341"/>
      <c r="BN134" s="1341"/>
      <c r="BO134" s="1341"/>
      <c r="BP134" s="1341"/>
      <c r="BQ134" s="1341"/>
      <c r="BR134" s="1341"/>
      <c r="BS134" s="1341"/>
      <c r="BT134" s="1341"/>
      <c r="BU134" s="1341"/>
      <c r="BV134" s="1342"/>
      <c r="BW134" s="1044"/>
      <c r="BX134" s="454"/>
      <c r="BY134" s="454"/>
      <c r="BZ134" s="454"/>
      <c r="CA134" s="454"/>
      <c r="CB134" s="454"/>
      <c r="CC134" s="454"/>
      <c r="CD134" s="455"/>
      <c r="CE134" s="1044"/>
      <c r="CF134" s="454"/>
      <c r="CG134" s="454"/>
      <c r="CH134" s="454"/>
      <c r="CI134" s="454"/>
      <c r="CJ134" s="454"/>
      <c r="CK134" s="454"/>
      <c r="CL134" s="1349"/>
      <c r="CM134" s="543"/>
      <c r="CN134" s="537"/>
      <c r="CO134" s="537"/>
      <c r="CP134" s="537"/>
      <c r="CQ134" s="537"/>
      <c r="CR134" s="537"/>
      <c r="CS134" s="537"/>
      <c r="CT134" s="537"/>
      <c r="CU134" s="537"/>
      <c r="CV134" s="537"/>
    </row>
    <row r="135" spans="1:100" ht="12.75">
      <c r="A135" s="1333" t="s">
        <v>600</v>
      </c>
      <c r="B135" s="1118"/>
      <c r="C135" s="1118"/>
      <c r="D135" s="1118"/>
      <c r="E135" s="1118"/>
      <c r="F135" s="1118"/>
      <c r="G135" s="1118"/>
      <c r="H135" s="1118"/>
      <c r="I135" s="1118"/>
      <c r="J135" s="1118"/>
      <c r="K135" s="1118"/>
      <c r="L135" s="1118"/>
      <c r="M135" s="1118"/>
      <c r="N135" s="1118"/>
      <c r="O135" s="1118"/>
      <c r="P135" s="1118"/>
      <c r="Q135" s="1118"/>
      <c r="R135" s="1118"/>
      <c r="S135" s="1118"/>
      <c r="T135" s="1118"/>
      <c r="U135" s="1118"/>
      <c r="V135" s="1118"/>
      <c r="W135" s="1118"/>
      <c r="X135" s="1118"/>
      <c r="Y135" s="1118"/>
      <c r="Z135" s="1118"/>
      <c r="AA135" s="1118"/>
      <c r="AB135" s="1118"/>
      <c r="AC135" s="1118"/>
      <c r="AD135" s="1118"/>
      <c r="AE135" s="1118"/>
      <c r="AF135" s="1118"/>
      <c r="AG135" s="1118"/>
      <c r="AH135" s="1118"/>
      <c r="AI135" s="1118"/>
      <c r="AJ135" s="1118"/>
      <c r="AK135" s="1118"/>
      <c r="AL135" s="1334"/>
      <c r="AM135" s="1014"/>
      <c r="AN135" s="1015"/>
      <c r="AO135" s="1345"/>
      <c r="AP135" s="1386"/>
      <c r="AQ135" s="1387"/>
      <c r="AR135" s="1387"/>
      <c r="AS135" s="1387"/>
      <c r="AT135" s="1387"/>
      <c r="AU135" s="1387"/>
      <c r="AV135" s="1387"/>
      <c r="AW135" s="1387"/>
      <c r="AX135" s="1387"/>
      <c r="AY135" s="1387"/>
      <c r="AZ135" s="1388"/>
      <c r="BA135" s="1386"/>
      <c r="BB135" s="1387"/>
      <c r="BC135" s="1387"/>
      <c r="BD135" s="1387"/>
      <c r="BE135" s="1387"/>
      <c r="BF135" s="1387"/>
      <c r="BG135" s="1387"/>
      <c r="BH135" s="1387"/>
      <c r="BI135" s="1387"/>
      <c r="BJ135" s="1387"/>
      <c r="BK135" s="1388"/>
      <c r="BL135" s="1340"/>
      <c r="BM135" s="1341"/>
      <c r="BN135" s="1341"/>
      <c r="BO135" s="1341"/>
      <c r="BP135" s="1341"/>
      <c r="BQ135" s="1341"/>
      <c r="BR135" s="1341"/>
      <c r="BS135" s="1341"/>
      <c r="BT135" s="1341"/>
      <c r="BU135" s="1341"/>
      <c r="BV135" s="1342"/>
      <c r="BW135" s="1044"/>
      <c r="BX135" s="454"/>
      <c r="BY135" s="454"/>
      <c r="BZ135" s="454"/>
      <c r="CA135" s="454"/>
      <c r="CB135" s="454"/>
      <c r="CC135" s="454"/>
      <c r="CD135" s="455"/>
      <c r="CE135" s="1044"/>
      <c r="CF135" s="454"/>
      <c r="CG135" s="454"/>
      <c r="CH135" s="454"/>
      <c r="CI135" s="454"/>
      <c r="CJ135" s="454"/>
      <c r="CK135" s="454"/>
      <c r="CL135" s="1349"/>
      <c r="CM135" s="1327"/>
      <c r="CN135" s="1242"/>
      <c r="CO135" s="1242"/>
      <c r="CP135" s="1242"/>
      <c r="CQ135" s="1242"/>
      <c r="CR135" s="1242"/>
      <c r="CS135" s="1242"/>
      <c r="CT135" s="1242"/>
      <c r="CU135" s="1242"/>
      <c r="CV135" s="1242"/>
    </row>
    <row r="136" spans="1:100" ht="12.75">
      <c r="A136" s="1255" t="s">
        <v>598</v>
      </c>
      <c r="B136" s="1256"/>
      <c r="C136" s="1256"/>
      <c r="D136" s="1256"/>
      <c r="E136" s="1256"/>
      <c r="F136" s="1256"/>
      <c r="G136" s="1256"/>
      <c r="H136" s="1256"/>
      <c r="I136" s="1256"/>
      <c r="J136" s="1256"/>
      <c r="K136" s="1256"/>
      <c r="L136" s="1256"/>
      <c r="M136" s="1256"/>
      <c r="N136" s="1256"/>
      <c r="O136" s="1256"/>
      <c r="P136" s="1256"/>
      <c r="Q136" s="1256"/>
      <c r="R136" s="1256"/>
      <c r="S136" s="1256"/>
      <c r="T136" s="1256"/>
      <c r="U136" s="1256"/>
      <c r="V136" s="1256"/>
      <c r="W136" s="1256"/>
      <c r="X136" s="1256"/>
      <c r="Y136" s="1256"/>
      <c r="Z136" s="1256"/>
      <c r="AA136" s="1256"/>
      <c r="AB136" s="1256"/>
      <c r="AC136" s="1256"/>
      <c r="AD136" s="1256"/>
      <c r="AE136" s="1256"/>
      <c r="AF136" s="1256"/>
      <c r="AG136" s="1256"/>
      <c r="AH136" s="1256"/>
      <c r="AI136" s="1256"/>
      <c r="AJ136" s="1256"/>
      <c r="AK136" s="1256"/>
      <c r="AL136" s="1350"/>
      <c r="AM136" s="1014" t="s">
        <v>509</v>
      </c>
      <c r="AN136" s="1015"/>
      <c r="AO136" s="1345"/>
      <c r="AP136" s="1386"/>
      <c r="AQ136" s="1387"/>
      <c r="AR136" s="1387"/>
      <c r="AS136" s="1387"/>
      <c r="AT136" s="1387"/>
      <c r="AU136" s="1387"/>
      <c r="AV136" s="1387"/>
      <c r="AW136" s="1387"/>
      <c r="AX136" s="1387"/>
      <c r="AY136" s="1387"/>
      <c r="AZ136" s="1388"/>
      <c r="BA136" s="1386"/>
      <c r="BB136" s="1387"/>
      <c r="BC136" s="1387"/>
      <c r="BD136" s="1387"/>
      <c r="BE136" s="1387"/>
      <c r="BF136" s="1387"/>
      <c r="BG136" s="1387"/>
      <c r="BH136" s="1387"/>
      <c r="BI136" s="1387"/>
      <c r="BJ136" s="1387"/>
      <c r="BK136" s="1387"/>
      <c r="BL136" s="1340"/>
      <c r="BM136" s="1341"/>
      <c r="BN136" s="1341"/>
      <c r="BO136" s="1341"/>
      <c r="BP136" s="1341"/>
      <c r="BQ136" s="1341"/>
      <c r="BR136" s="1341"/>
      <c r="BS136" s="1341"/>
      <c r="BT136" s="1341"/>
      <c r="BU136" s="1341"/>
      <c r="BV136" s="1342"/>
      <c r="BW136" s="1044"/>
      <c r="BX136" s="454"/>
      <c r="BY136" s="454"/>
      <c r="BZ136" s="454"/>
      <c r="CA136" s="454"/>
      <c r="CB136" s="454"/>
      <c r="CC136" s="454"/>
      <c r="CD136" s="455"/>
      <c r="CE136" s="454"/>
      <c r="CF136" s="454"/>
      <c r="CG136" s="454"/>
      <c r="CH136" s="454"/>
      <c r="CI136" s="454"/>
      <c r="CJ136" s="454"/>
      <c r="CK136" s="454"/>
      <c r="CL136" s="1349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</row>
    <row r="137" spans="1:100" ht="12.75">
      <c r="A137" s="1255" t="s">
        <v>597</v>
      </c>
      <c r="B137" s="1256"/>
      <c r="C137" s="1256"/>
      <c r="D137" s="1256"/>
      <c r="E137" s="1256"/>
      <c r="F137" s="1256"/>
      <c r="G137" s="1256"/>
      <c r="H137" s="1256"/>
      <c r="I137" s="1256"/>
      <c r="J137" s="1256"/>
      <c r="K137" s="1256"/>
      <c r="L137" s="1256"/>
      <c r="M137" s="1256"/>
      <c r="N137" s="1256"/>
      <c r="O137" s="1256"/>
      <c r="P137" s="1256"/>
      <c r="Q137" s="1256"/>
      <c r="R137" s="1256"/>
      <c r="S137" s="1256"/>
      <c r="T137" s="1256"/>
      <c r="U137" s="1256"/>
      <c r="V137" s="1256"/>
      <c r="W137" s="1256"/>
      <c r="X137" s="1256"/>
      <c r="Y137" s="1256"/>
      <c r="Z137" s="1256"/>
      <c r="AA137" s="1256"/>
      <c r="AB137" s="1256"/>
      <c r="AC137" s="1256"/>
      <c r="AD137" s="1256"/>
      <c r="AE137" s="1256"/>
      <c r="AF137" s="1256"/>
      <c r="AG137" s="1256"/>
      <c r="AH137" s="1256"/>
      <c r="AI137" s="1256"/>
      <c r="AJ137" s="1256"/>
      <c r="AK137" s="1256"/>
      <c r="AL137" s="1350"/>
      <c r="AM137" s="1014" t="s">
        <v>502</v>
      </c>
      <c r="AN137" s="1015"/>
      <c r="AO137" s="1345"/>
      <c r="AP137" s="1386"/>
      <c r="AQ137" s="1387"/>
      <c r="AR137" s="1387"/>
      <c r="AS137" s="1387"/>
      <c r="AT137" s="1387"/>
      <c r="AU137" s="1387"/>
      <c r="AV137" s="1387"/>
      <c r="AW137" s="1387"/>
      <c r="AX137" s="1387"/>
      <c r="AY137" s="1387"/>
      <c r="AZ137" s="1388"/>
      <c r="BA137" s="1386"/>
      <c r="BB137" s="1387"/>
      <c r="BC137" s="1387"/>
      <c r="BD137" s="1387"/>
      <c r="BE137" s="1387"/>
      <c r="BF137" s="1387"/>
      <c r="BG137" s="1387"/>
      <c r="BH137" s="1387"/>
      <c r="BI137" s="1387"/>
      <c r="BJ137" s="1387"/>
      <c r="BK137" s="1387"/>
      <c r="BL137" s="1340"/>
      <c r="BM137" s="1341"/>
      <c r="BN137" s="1341"/>
      <c r="BO137" s="1341"/>
      <c r="BP137" s="1341"/>
      <c r="BQ137" s="1341"/>
      <c r="BR137" s="1341"/>
      <c r="BS137" s="1341"/>
      <c r="BT137" s="1341"/>
      <c r="BU137" s="1341"/>
      <c r="BV137" s="1342"/>
      <c r="BW137" s="1044"/>
      <c r="BX137" s="454"/>
      <c r="BY137" s="454"/>
      <c r="BZ137" s="454"/>
      <c r="CA137" s="454"/>
      <c r="CB137" s="454"/>
      <c r="CC137" s="454"/>
      <c r="CD137" s="455"/>
      <c r="CE137" s="454"/>
      <c r="CF137" s="454"/>
      <c r="CG137" s="454"/>
      <c r="CH137" s="454"/>
      <c r="CI137" s="454"/>
      <c r="CJ137" s="454"/>
      <c r="CK137" s="454"/>
      <c r="CL137" s="1349"/>
      <c r="CM137" s="454"/>
      <c r="CN137" s="454"/>
      <c r="CO137" s="454"/>
      <c r="CP137" s="454"/>
      <c r="CQ137" s="454"/>
      <c r="CR137" s="454"/>
      <c r="CS137" s="454"/>
      <c r="CT137" s="454"/>
      <c r="CU137" s="454"/>
      <c r="CV137" s="454"/>
    </row>
    <row r="138" spans="1:100" ht="12.75">
      <c r="A138" s="1017" t="s">
        <v>613</v>
      </c>
      <c r="B138" s="1017"/>
      <c r="C138" s="1017"/>
      <c r="D138" s="1017"/>
      <c r="E138" s="1017"/>
      <c r="F138" s="1017"/>
      <c r="G138" s="1017"/>
      <c r="H138" s="1017"/>
      <c r="I138" s="1017"/>
      <c r="J138" s="1017"/>
      <c r="K138" s="1017"/>
      <c r="L138" s="1017"/>
      <c r="M138" s="1017"/>
      <c r="N138" s="1017"/>
      <c r="O138" s="1017"/>
      <c r="P138" s="1017"/>
      <c r="Q138" s="1017"/>
      <c r="R138" s="1017"/>
      <c r="S138" s="1017"/>
      <c r="T138" s="1017"/>
      <c r="U138" s="1017"/>
      <c r="V138" s="1017"/>
      <c r="W138" s="1017"/>
      <c r="X138" s="1017"/>
      <c r="Y138" s="1017"/>
      <c r="Z138" s="1017"/>
      <c r="AA138" s="1017"/>
      <c r="AB138" s="1017"/>
      <c r="AC138" s="1017"/>
      <c r="AD138" s="1017"/>
      <c r="AE138" s="1017"/>
      <c r="AF138" s="1017"/>
      <c r="AG138" s="1017"/>
      <c r="AH138" s="1017"/>
      <c r="AI138" s="1017"/>
      <c r="AJ138" s="1017"/>
      <c r="AK138" s="1017"/>
      <c r="AL138" s="1346"/>
      <c r="AM138" s="1014" t="s">
        <v>503</v>
      </c>
      <c r="AN138" s="1015"/>
      <c r="AO138" s="1345"/>
      <c r="AP138" s="1340"/>
      <c r="AQ138" s="1341"/>
      <c r="AR138" s="1341"/>
      <c r="AS138" s="1341"/>
      <c r="AT138" s="1341"/>
      <c r="AU138" s="1341"/>
      <c r="AV138" s="1341"/>
      <c r="AW138" s="1341"/>
      <c r="AX138" s="1341"/>
      <c r="AY138" s="1341"/>
      <c r="AZ138" s="1342"/>
      <c r="BA138" s="1340"/>
      <c r="BB138" s="1341"/>
      <c r="BC138" s="1341"/>
      <c r="BD138" s="1341"/>
      <c r="BE138" s="1341"/>
      <c r="BF138" s="1341"/>
      <c r="BG138" s="1341"/>
      <c r="BH138" s="1341"/>
      <c r="BI138" s="1341"/>
      <c r="BJ138" s="1341"/>
      <c r="BK138" s="1342"/>
      <c r="BL138" s="1340"/>
      <c r="BM138" s="1341"/>
      <c r="BN138" s="1341"/>
      <c r="BO138" s="1341"/>
      <c r="BP138" s="1341"/>
      <c r="BQ138" s="1341"/>
      <c r="BR138" s="1341"/>
      <c r="BS138" s="1341"/>
      <c r="BT138" s="1341"/>
      <c r="BU138" s="1341"/>
      <c r="BV138" s="1342"/>
      <c r="BW138" s="1044"/>
      <c r="BX138" s="454"/>
      <c r="BY138" s="454"/>
      <c r="BZ138" s="454"/>
      <c r="CA138" s="454"/>
      <c r="CB138" s="454"/>
      <c r="CC138" s="454"/>
      <c r="CD138" s="455"/>
      <c r="CE138" s="1044"/>
      <c r="CF138" s="454"/>
      <c r="CG138" s="454"/>
      <c r="CH138" s="454"/>
      <c r="CI138" s="454"/>
      <c r="CJ138" s="454"/>
      <c r="CK138" s="454"/>
      <c r="CL138" s="1349"/>
      <c r="CM138" s="453"/>
      <c r="CN138" s="454"/>
      <c r="CO138" s="454"/>
      <c r="CP138" s="454"/>
      <c r="CQ138" s="454"/>
      <c r="CR138" s="454"/>
      <c r="CS138" s="454"/>
      <c r="CT138" s="454"/>
      <c r="CU138" s="454"/>
      <c r="CV138" s="455"/>
    </row>
    <row r="139" spans="1:100" ht="12.75">
      <c r="A139" s="1141" t="s">
        <v>394</v>
      </c>
      <c r="B139" s="1142"/>
      <c r="C139" s="1142"/>
      <c r="D139" s="1142"/>
      <c r="E139" s="1142"/>
      <c r="F139" s="1142"/>
      <c r="G139" s="1142"/>
      <c r="H139" s="1142"/>
      <c r="I139" s="1142"/>
      <c r="J139" s="1142"/>
      <c r="K139" s="1142"/>
      <c r="L139" s="1142"/>
      <c r="M139" s="1142"/>
      <c r="N139" s="1142"/>
      <c r="O139" s="1142"/>
      <c r="P139" s="1142"/>
      <c r="Q139" s="1142"/>
      <c r="R139" s="1142"/>
      <c r="S139" s="1142"/>
      <c r="T139" s="1142"/>
      <c r="U139" s="1142"/>
      <c r="V139" s="1142"/>
      <c r="W139" s="1142"/>
      <c r="X139" s="1142"/>
      <c r="Y139" s="1142"/>
      <c r="Z139" s="1142"/>
      <c r="AA139" s="1142"/>
      <c r="AB139" s="1142"/>
      <c r="AC139" s="1142"/>
      <c r="AD139" s="1142"/>
      <c r="AE139" s="1142"/>
      <c r="AF139" s="1142"/>
      <c r="AG139" s="1142"/>
      <c r="AH139" s="1142"/>
      <c r="AI139" s="1142"/>
      <c r="AJ139" s="1142"/>
      <c r="AK139" s="1142"/>
      <c r="AL139" s="1328"/>
      <c r="AM139" s="1014" t="s">
        <v>607</v>
      </c>
      <c r="AN139" s="1015"/>
      <c r="AO139" s="1345"/>
      <c r="AP139" s="1340"/>
      <c r="AQ139" s="1341"/>
      <c r="AR139" s="1341"/>
      <c r="AS139" s="1341"/>
      <c r="AT139" s="1341"/>
      <c r="AU139" s="1341"/>
      <c r="AV139" s="1341"/>
      <c r="AW139" s="1341"/>
      <c r="AX139" s="1341"/>
      <c r="AY139" s="1341"/>
      <c r="AZ139" s="1342"/>
      <c r="BA139" s="1340"/>
      <c r="BB139" s="1341"/>
      <c r="BC139" s="1341"/>
      <c r="BD139" s="1341"/>
      <c r="BE139" s="1341"/>
      <c r="BF139" s="1341"/>
      <c r="BG139" s="1341"/>
      <c r="BH139" s="1341"/>
      <c r="BI139" s="1341"/>
      <c r="BJ139" s="1341"/>
      <c r="BK139" s="1342"/>
      <c r="BL139" s="1340"/>
      <c r="BM139" s="1341"/>
      <c r="BN139" s="1341"/>
      <c r="BO139" s="1341"/>
      <c r="BP139" s="1341"/>
      <c r="BQ139" s="1341"/>
      <c r="BR139" s="1341"/>
      <c r="BS139" s="1341"/>
      <c r="BT139" s="1341"/>
      <c r="BU139" s="1341"/>
      <c r="BV139" s="1342"/>
      <c r="BW139" s="1044"/>
      <c r="BX139" s="454"/>
      <c r="BY139" s="454"/>
      <c r="BZ139" s="454"/>
      <c r="CA139" s="454"/>
      <c r="CB139" s="454"/>
      <c r="CC139" s="454"/>
      <c r="CD139" s="455"/>
      <c r="CE139" s="1044"/>
      <c r="CF139" s="454"/>
      <c r="CG139" s="454"/>
      <c r="CH139" s="454"/>
      <c r="CI139" s="454"/>
      <c r="CJ139" s="454"/>
      <c r="CK139" s="454"/>
      <c r="CL139" s="1349"/>
      <c r="CM139" s="543"/>
      <c r="CN139" s="537"/>
      <c r="CO139" s="537"/>
      <c r="CP139" s="537"/>
      <c r="CQ139" s="537"/>
      <c r="CR139" s="537"/>
      <c r="CS139" s="537"/>
      <c r="CT139" s="537"/>
      <c r="CU139" s="537"/>
      <c r="CV139" s="544"/>
    </row>
    <row r="140" spans="1:100" ht="12.75">
      <c r="A140" s="1181" t="s">
        <v>614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1181"/>
      <c r="L140" s="1181"/>
      <c r="M140" s="1181"/>
      <c r="N140" s="1181"/>
      <c r="O140" s="1181"/>
      <c r="P140" s="1181"/>
      <c r="Q140" s="1181"/>
      <c r="R140" s="1181"/>
      <c r="S140" s="1181"/>
      <c r="T140" s="1181"/>
      <c r="U140" s="1181"/>
      <c r="V140" s="1181"/>
      <c r="W140" s="1181"/>
      <c r="X140" s="1181"/>
      <c r="Y140" s="1181"/>
      <c r="Z140" s="1181"/>
      <c r="AA140" s="1181"/>
      <c r="AB140" s="1181"/>
      <c r="AC140" s="1181"/>
      <c r="AD140" s="1181"/>
      <c r="AE140" s="1181"/>
      <c r="AF140" s="1181"/>
      <c r="AG140" s="1181"/>
      <c r="AH140" s="1181"/>
      <c r="AI140" s="1181"/>
      <c r="AJ140" s="1181"/>
      <c r="AK140" s="1181"/>
      <c r="AL140" s="1332"/>
      <c r="AM140" s="1014"/>
      <c r="AN140" s="1015"/>
      <c r="AO140" s="1345"/>
      <c r="AP140" s="1340"/>
      <c r="AQ140" s="1341"/>
      <c r="AR140" s="1341"/>
      <c r="AS140" s="1341"/>
      <c r="AT140" s="1341"/>
      <c r="AU140" s="1341"/>
      <c r="AV140" s="1341"/>
      <c r="AW140" s="1341"/>
      <c r="AX140" s="1341"/>
      <c r="AY140" s="1341"/>
      <c r="AZ140" s="1342"/>
      <c r="BA140" s="1340"/>
      <c r="BB140" s="1341"/>
      <c r="BC140" s="1341"/>
      <c r="BD140" s="1341"/>
      <c r="BE140" s="1341"/>
      <c r="BF140" s="1341"/>
      <c r="BG140" s="1341"/>
      <c r="BH140" s="1341"/>
      <c r="BI140" s="1341"/>
      <c r="BJ140" s="1341"/>
      <c r="BK140" s="1342"/>
      <c r="BL140" s="1340"/>
      <c r="BM140" s="1341"/>
      <c r="BN140" s="1341"/>
      <c r="BO140" s="1341"/>
      <c r="BP140" s="1341"/>
      <c r="BQ140" s="1341"/>
      <c r="BR140" s="1341"/>
      <c r="BS140" s="1341"/>
      <c r="BT140" s="1341"/>
      <c r="BU140" s="1341"/>
      <c r="BV140" s="1342"/>
      <c r="BW140" s="1044"/>
      <c r="BX140" s="454"/>
      <c r="BY140" s="454"/>
      <c r="BZ140" s="454"/>
      <c r="CA140" s="454"/>
      <c r="CB140" s="454"/>
      <c r="CC140" s="454"/>
      <c r="CD140" s="455"/>
      <c r="CE140" s="1044"/>
      <c r="CF140" s="454"/>
      <c r="CG140" s="454"/>
      <c r="CH140" s="454"/>
      <c r="CI140" s="454"/>
      <c r="CJ140" s="454"/>
      <c r="CK140" s="454"/>
      <c r="CL140" s="1349"/>
      <c r="CM140" s="1327"/>
      <c r="CN140" s="1242"/>
      <c r="CO140" s="1242"/>
      <c r="CP140" s="1242"/>
      <c r="CQ140" s="1242"/>
      <c r="CR140" s="1242"/>
      <c r="CS140" s="1242"/>
      <c r="CT140" s="1242"/>
      <c r="CU140" s="1242"/>
      <c r="CV140" s="1243"/>
    </row>
    <row r="141" spans="1:100" ht="12.75">
      <c r="A141" s="1117" t="s">
        <v>615</v>
      </c>
      <c r="B141" s="1118"/>
      <c r="C141" s="1118"/>
      <c r="D141" s="1118"/>
      <c r="E141" s="1118"/>
      <c r="F141" s="1118"/>
      <c r="G141" s="1118"/>
      <c r="H141" s="1118"/>
      <c r="I141" s="1118"/>
      <c r="J141" s="1118"/>
      <c r="K141" s="1118"/>
      <c r="L141" s="1118"/>
      <c r="M141" s="1118"/>
      <c r="N141" s="1118"/>
      <c r="O141" s="1118"/>
      <c r="P141" s="1118"/>
      <c r="Q141" s="1118"/>
      <c r="R141" s="1118"/>
      <c r="S141" s="1118"/>
      <c r="T141" s="1118"/>
      <c r="U141" s="1118"/>
      <c r="V141" s="1118"/>
      <c r="W141" s="1118"/>
      <c r="X141" s="1118"/>
      <c r="Y141" s="1118"/>
      <c r="Z141" s="1118"/>
      <c r="AA141" s="1118"/>
      <c r="AB141" s="1118"/>
      <c r="AC141" s="1118"/>
      <c r="AD141" s="1118"/>
      <c r="AE141" s="1118"/>
      <c r="AF141" s="1118"/>
      <c r="AG141" s="1118"/>
      <c r="AH141" s="1118"/>
      <c r="AI141" s="1118"/>
      <c r="AJ141" s="1118"/>
      <c r="AK141" s="1118"/>
      <c r="AL141" s="1334"/>
      <c r="AM141" s="1014"/>
      <c r="AN141" s="1015"/>
      <c r="AO141" s="1345"/>
      <c r="AP141" s="1340"/>
      <c r="AQ141" s="1341"/>
      <c r="AR141" s="1341"/>
      <c r="AS141" s="1341"/>
      <c r="AT141" s="1341"/>
      <c r="AU141" s="1341"/>
      <c r="AV141" s="1341"/>
      <c r="AW141" s="1341"/>
      <c r="AX141" s="1341"/>
      <c r="AY141" s="1341"/>
      <c r="AZ141" s="1342"/>
      <c r="BA141" s="1340"/>
      <c r="BB141" s="1341"/>
      <c r="BC141" s="1341"/>
      <c r="BD141" s="1341"/>
      <c r="BE141" s="1341"/>
      <c r="BF141" s="1341"/>
      <c r="BG141" s="1341"/>
      <c r="BH141" s="1341"/>
      <c r="BI141" s="1341"/>
      <c r="BJ141" s="1341"/>
      <c r="BK141" s="1342"/>
      <c r="BL141" s="1340"/>
      <c r="BM141" s="1341"/>
      <c r="BN141" s="1341"/>
      <c r="BO141" s="1341"/>
      <c r="BP141" s="1341"/>
      <c r="BQ141" s="1341"/>
      <c r="BR141" s="1341"/>
      <c r="BS141" s="1341"/>
      <c r="BT141" s="1341"/>
      <c r="BU141" s="1341"/>
      <c r="BV141" s="1342"/>
      <c r="BW141" s="1044"/>
      <c r="BX141" s="454"/>
      <c r="BY141" s="454"/>
      <c r="BZ141" s="454"/>
      <c r="CA141" s="454"/>
      <c r="CB141" s="454"/>
      <c r="CC141" s="454"/>
      <c r="CD141" s="455"/>
      <c r="CE141" s="1044"/>
      <c r="CF141" s="454"/>
      <c r="CG141" s="454"/>
      <c r="CH141" s="454"/>
      <c r="CI141" s="454"/>
      <c r="CJ141" s="454"/>
      <c r="CK141" s="454"/>
      <c r="CL141" s="1349"/>
      <c r="CM141" s="1327"/>
      <c r="CN141" s="1242"/>
      <c r="CO141" s="1242"/>
      <c r="CP141" s="1242"/>
      <c r="CQ141" s="1242"/>
      <c r="CR141" s="1242"/>
      <c r="CS141" s="1242"/>
      <c r="CT141" s="1242"/>
      <c r="CU141" s="1242"/>
      <c r="CV141" s="1243"/>
    </row>
    <row r="142" spans="1:100" ht="12.75">
      <c r="A142" s="1141" t="s">
        <v>616</v>
      </c>
      <c r="B142" s="1142"/>
      <c r="C142" s="1142"/>
      <c r="D142" s="1142"/>
      <c r="E142" s="1142"/>
      <c r="F142" s="1142"/>
      <c r="G142" s="1142"/>
      <c r="H142" s="1142"/>
      <c r="I142" s="1142"/>
      <c r="J142" s="1142"/>
      <c r="K142" s="1142"/>
      <c r="L142" s="1142"/>
      <c r="M142" s="1142"/>
      <c r="N142" s="1142"/>
      <c r="O142" s="1142"/>
      <c r="P142" s="1142"/>
      <c r="Q142" s="1142"/>
      <c r="R142" s="1142"/>
      <c r="S142" s="1142"/>
      <c r="T142" s="1142"/>
      <c r="U142" s="1142"/>
      <c r="V142" s="1142"/>
      <c r="W142" s="1142"/>
      <c r="X142" s="1142"/>
      <c r="Y142" s="1142"/>
      <c r="Z142" s="1142"/>
      <c r="AA142" s="1142"/>
      <c r="AB142" s="1142"/>
      <c r="AC142" s="1142"/>
      <c r="AD142" s="1142"/>
      <c r="AE142" s="1142"/>
      <c r="AF142" s="1142"/>
      <c r="AG142" s="1142"/>
      <c r="AH142" s="1142"/>
      <c r="AI142" s="1142"/>
      <c r="AJ142" s="1142"/>
      <c r="AK142" s="1142"/>
      <c r="AL142" s="1328"/>
      <c r="AM142" s="1014" t="s">
        <v>608</v>
      </c>
      <c r="AN142" s="1015"/>
      <c r="AO142" s="1345"/>
      <c r="AP142" s="1340"/>
      <c r="AQ142" s="1341"/>
      <c r="AR142" s="1341"/>
      <c r="AS142" s="1341"/>
      <c r="AT142" s="1341"/>
      <c r="AU142" s="1341"/>
      <c r="AV142" s="1341"/>
      <c r="AW142" s="1341"/>
      <c r="AX142" s="1341"/>
      <c r="AY142" s="1341"/>
      <c r="AZ142" s="1342"/>
      <c r="BA142" s="1340"/>
      <c r="BB142" s="1341"/>
      <c r="BC142" s="1341"/>
      <c r="BD142" s="1341"/>
      <c r="BE142" s="1341"/>
      <c r="BF142" s="1341"/>
      <c r="BG142" s="1341"/>
      <c r="BH142" s="1341"/>
      <c r="BI142" s="1341"/>
      <c r="BJ142" s="1341"/>
      <c r="BK142" s="1342"/>
      <c r="BL142" s="1340"/>
      <c r="BM142" s="1341"/>
      <c r="BN142" s="1341"/>
      <c r="BO142" s="1341"/>
      <c r="BP142" s="1341"/>
      <c r="BQ142" s="1341"/>
      <c r="BR142" s="1341"/>
      <c r="BS142" s="1341"/>
      <c r="BT142" s="1341"/>
      <c r="BU142" s="1341"/>
      <c r="BV142" s="1342"/>
      <c r="BW142" s="1044"/>
      <c r="BX142" s="454"/>
      <c r="BY142" s="454"/>
      <c r="BZ142" s="454"/>
      <c r="CA142" s="454"/>
      <c r="CB142" s="454"/>
      <c r="CC142" s="454"/>
      <c r="CD142" s="455"/>
      <c r="CE142" s="1044"/>
      <c r="CF142" s="454"/>
      <c r="CG142" s="454"/>
      <c r="CH142" s="454"/>
      <c r="CI142" s="454"/>
      <c r="CJ142" s="454"/>
      <c r="CK142" s="454"/>
      <c r="CL142" s="1349"/>
      <c r="CM142" s="543"/>
      <c r="CN142" s="537"/>
      <c r="CO142" s="537"/>
      <c r="CP142" s="537"/>
      <c r="CQ142" s="537"/>
      <c r="CR142" s="537"/>
      <c r="CS142" s="537"/>
      <c r="CT142" s="537"/>
      <c r="CU142" s="537"/>
      <c r="CV142" s="544"/>
    </row>
    <row r="143" spans="1:100" ht="12.75">
      <c r="A143" s="1117" t="s">
        <v>617</v>
      </c>
      <c r="B143" s="1118"/>
      <c r="C143" s="1118"/>
      <c r="D143" s="1118"/>
      <c r="E143" s="1118"/>
      <c r="F143" s="1118"/>
      <c r="G143" s="1118"/>
      <c r="H143" s="1118"/>
      <c r="I143" s="1118"/>
      <c r="J143" s="1118"/>
      <c r="K143" s="1118"/>
      <c r="L143" s="1118"/>
      <c r="M143" s="1118"/>
      <c r="N143" s="1118"/>
      <c r="O143" s="1118"/>
      <c r="P143" s="1118"/>
      <c r="Q143" s="1118"/>
      <c r="R143" s="1118"/>
      <c r="S143" s="1118"/>
      <c r="T143" s="1118"/>
      <c r="U143" s="1118"/>
      <c r="V143" s="1118"/>
      <c r="W143" s="1118"/>
      <c r="X143" s="1118"/>
      <c r="Y143" s="1118"/>
      <c r="Z143" s="1118"/>
      <c r="AA143" s="1118"/>
      <c r="AB143" s="1118"/>
      <c r="AC143" s="1118"/>
      <c r="AD143" s="1118"/>
      <c r="AE143" s="1118"/>
      <c r="AF143" s="1118"/>
      <c r="AG143" s="1118"/>
      <c r="AH143" s="1118"/>
      <c r="AI143" s="1118"/>
      <c r="AJ143" s="1118"/>
      <c r="AK143" s="1118"/>
      <c r="AL143" s="1334"/>
      <c r="AM143" s="1014"/>
      <c r="AN143" s="1015"/>
      <c r="AO143" s="1345"/>
      <c r="AP143" s="1340"/>
      <c r="AQ143" s="1341"/>
      <c r="AR143" s="1341"/>
      <c r="AS143" s="1341"/>
      <c r="AT143" s="1341"/>
      <c r="AU143" s="1341"/>
      <c r="AV143" s="1341"/>
      <c r="AW143" s="1341"/>
      <c r="AX143" s="1341"/>
      <c r="AY143" s="1341"/>
      <c r="AZ143" s="1342"/>
      <c r="BA143" s="1340"/>
      <c r="BB143" s="1341"/>
      <c r="BC143" s="1341"/>
      <c r="BD143" s="1341"/>
      <c r="BE143" s="1341"/>
      <c r="BF143" s="1341"/>
      <c r="BG143" s="1341"/>
      <c r="BH143" s="1341"/>
      <c r="BI143" s="1341"/>
      <c r="BJ143" s="1341"/>
      <c r="BK143" s="1342"/>
      <c r="BL143" s="1340"/>
      <c r="BM143" s="1341"/>
      <c r="BN143" s="1341"/>
      <c r="BO143" s="1341"/>
      <c r="BP143" s="1341"/>
      <c r="BQ143" s="1341"/>
      <c r="BR143" s="1341"/>
      <c r="BS143" s="1341"/>
      <c r="BT143" s="1341"/>
      <c r="BU143" s="1341"/>
      <c r="BV143" s="1342"/>
      <c r="BW143" s="1044"/>
      <c r="BX143" s="454"/>
      <c r="BY143" s="454"/>
      <c r="BZ143" s="454"/>
      <c r="CA143" s="454"/>
      <c r="CB143" s="454"/>
      <c r="CC143" s="454"/>
      <c r="CD143" s="455"/>
      <c r="CE143" s="1044"/>
      <c r="CF143" s="454"/>
      <c r="CG143" s="454"/>
      <c r="CH143" s="454"/>
      <c r="CI143" s="454"/>
      <c r="CJ143" s="454"/>
      <c r="CK143" s="454"/>
      <c r="CL143" s="1349"/>
      <c r="CM143" s="1327"/>
      <c r="CN143" s="1242"/>
      <c r="CO143" s="1242"/>
      <c r="CP143" s="1242"/>
      <c r="CQ143" s="1242"/>
      <c r="CR143" s="1242"/>
      <c r="CS143" s="1242"/>
      <c r="CT143" s="1242"/>
      <c r="CU143" s="1242"/>
      <c r="CV143" s="1243"/>
    </row>
    <row r="144" spans="1:100" ht="12.75">
      <c r="A144" s="1112" t="s">
        <v>1007</v>
      </c>
      <c r="B144" s="1113"/>
      <c r="C144" s="1113"/>
      <c r="D144" s="1113"/>
      <c r="E144" s="1113"/>
      <c r="F144" s="1113"/>
      <c r="G144" s="1113"/>
      <c r="H144" s="1113"/>
      <c r="I144" s="1113"/>
      <c r="J144" s="1113"/>
      <c r="K144" s="1113"/>
      <c r="L144" s="1113"/>
      <c r="M144" s="1113"/>
      <c r="N144" s="1113"/>
      <c r="O144" s="1113"/>
      <c r="P144" s="1113"/>
      <c r="Q144" s="1113"/>
      <c r="R144" s="1113"/>
      <c r="S144" s="1113"/>
      <c r="T144" s="1113"/>
      <c r="U144" s="1113"/>
      <c r="V144" s="1113"/>
      <c r="W144" s="1113"/>
      <c r="X144" s="1113"/>
      <c r="Y144" s="1113"/>
      <c r="Z144" s="1113"/>
      <c r="AA144" s="1113"/>
      <c r="AB144" s="1113"/>
      <c r="AC144" s="1113"/>
      <c r="AD144" s="1113"/>
      <c r="AE144" s="1113"/>
      <c r="AF144" s="1113"/>
      <c r="AG144" s="1113"/>
      <c r="AH144" s="1113"/>
      <c r="AI144" s="1113"/>
      <c r="AJ144" s="1113"/>
      <c r="AK144" s="1113"/>
      <c r="AL144" s="1337"/>
      <c r="AM144" s="1014" t="s">
        <v>1008</v>
      </c>
      <c r="AN144" s="1015"/>
      <c r="AO144" s="1345"/>
      <c r="AP144" s="1386"/>
      <c r="AQ144" s="1387"/>
      <c r="AR144" s="1387"/>
      <c r="AS144" s="1387"/>
      <c r="AT144" s="1387"/>
      <c r="AU144" s="1387"/>
      <c r="AV144" s="1387"/>
      <c r="AW144" s="1387"/>
      <c r="AX144" s="1387"/>
      <c r="AY144" s="1387"/>
      <c r="AZ144" s="1388"/>
      <c r="BA144" s="1386"/>
      <c r="BB144" s="1387"/>
      <c r="BC144" s="1387"/>
      <c r="BD144" s="1387"/>
      <c r="BE144" s="1387"/>
      <c r="BF144" s="1387"/>
      <c r="BG144" s="1387"/>
      <c r="BH144" s="1387"/>
      <c r="BI144" s="1387"/>
      <c r="BJ144" s="1387"/>
      <c r="BK144" s="1387"/>
      <c r="BL144" s="1340"/>
      <c r="BM144" s="1341"/>
      <c r="BN144" s="1341"/>
      <c r="BO144" s="1341"/>
      <c r="BP144" s="1341"/>
      <c r="BQ144" s="1341"/>
      <c r="BR144" s="1341"/>
      <c r="BS144" s="1341"/>
      <c r="BT144" s="1341"/>
      <c r="BU144" s="1341"/>
      <c r="BV144" s="1342"/>
      <c r="BW144" s="1044"/>
      <c r="BX144" s="454"/>
      <c r="BY144" s="454"/>
      <c r="BZ144" s="454"/>
      <c r="CA144" s="454"/>
      <c r="CB144" s="454"/>
      <c r="CC144" s="454"/>
      <c r="CD144" s="455"/>
      <c r="CE144" s="454"/>
      <c r="CF144" s="454"/>
      <c r="CG144" s="454"/>
      <c r="CH144" s="454"/>
      <c r="CI144" s="454"/>
      <c r="CJ144" s="454"/>
      <c r="CK144" s="454"/>
      <c r="CL144" s="1349"/>
      <c r="CM144" s="454"/>
      <c r="CN144" s="454"/>
      <c r="CO144" s="454"/>
      <c r="CP144" s="454"/>
      <c r="CQ144" s="454"/>
      <c r="CR144" s="454"/>
      <c r="CS144" s="454"/>
      <c r="CT144" s="454"/>
      <c r="CU144" s="454"/>
      <c r="CV144" s="454"/>
    </row>
    <row r="145" spans="1:100" ht="12.75">
      <c r="A145" s="1112" t="s">
        <v>1009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  <c r="L145" s="1113"/>
      <c r="M145" s="1113"/>
      <c r="N145" s="1113"/>
      <c r="O145" s="1113"/>
      <c r="P145" s="1113"/>
      <c r="Q145" s="1113"/>
      <c r="R145" s="1113"/>
      <c r="S145" s="1113"/>
      <c r="T145" s="1113"/>
      <c r="U145" s="1113"/>
      <c r="V145" s="1113"/>
      <c r="W145" s="1113"/>
      <c r="X145" s="1113"/>
      <c r="Y145" s="1113"/>
      <c r="Z145" s="1113"/>
      <c r="AA145" s="1113"/>
      <c r="AB145" s="1113"/>
      <c r="AC145" s="1113"/>
      <c r="AD145" s="1113"/>
      <c r="AE145" s="1113"/>
      <c r="AF145" s="1113"/>
      <c r="AG145" s="1113"/>
      <c r="AH145" s="1113"/>
      <c r="AI145" s="1113"/>
      <c r="AJ145" s="1113"/>
      <c r="AK145" s="1113"/>
      <c r="AL145" s="1337"/>
      <c r="AM145" s="1014" t="s">
        <v>1010</v>
      </c>
      <c r="AN145" s="1015"/>
      <c r="AO145" s="1345"/>
      <c r="AP145" s="1386"/>
      <c r="AQ145" s="1387"/>
      <c r="AR145" s="1387"/>
      <c r="AS145" s="1387"/>
      <c r="AT145" s="1387"/>
      <c r="AU145" s="1387"/>
      <c r="AV145" s="1387"/>
      <c r="AW145" s="1387"/>
      <c r="AX145" s="1387"/>
      <c r="AY145" s="1387"/>
      <c r="AZ145" s="1388"/>
      <c r="BA145" s="1386"/>
      <c r="BB145" s="1387"/>
      <c r="BC145" s="1387"/>
      <c r="BD145" s="1387"/>
      <c r="BE145" s="1387"/>
      <c r="BF145" s="1387"/>
      <c r="BG145" s="1387"/>
      <c r="BH145" s="1387"/>
      <c r="BI145" s="1387"/>
      <c r="BJ145" s="1387"/>
      <c r="BK145" s="1387"/>
      <c r="BL145" s="1340"/>
      <c r="BM145" s="1341"/>
      <c r="BN145" s="1341"/>
      <c r="BO145" s="1341"/>
      <c r="BP145" s="1341"/>
      <c r="BQ145" s="1341"/>
      <c r="BR145" s="1341"/>
      <c r="BS145" s="1341"/>
      <c r="BT145" s="1341"/>
      <c r="BU145" s="1341"/>
      <c r="BV145" s="1342"/>
      <c r="BW145" s="1044"/>
      <c r="BX145" s="454"/>
      <c r="BY145" s="454"/>
      <c r="BZ145" s="454"/>
      <c r="CA145" s="454"/>
      <c r="CB145" s="454"/>
      <c r="CC145" s="454"/>
      <c r="CD145" s="455"/>
      <c r="CE145" s="454"/>
      <c r="CF145" s="454"/>
      <c r="CG145" s="454"/>
      <c r="CH145" s="454"/>
      <c r="CI145" s="454"/>
      <c r="CJ145" s="454"/>
      <c r="CK145" s="454"/>
      <c r="CL145" s="1349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</row>
    <row r="146" spans="1:100" ht="12.75">
      <c r="A146" s="1255" t="s">
        <v>618</v>
      </c>
      <c r="B146" s="1256"/>
      <c r="C146" s="1256"/>
      <c r="D146" s="1256"/>
      <c r="E146" s="1256"/>
      <c r="F146" s="1256"/>
      <c r="G146" s="1256"/>
      <c r="H146" s="1256"/>
      <c r="I146" s="1256"/>
      <c r="J146" s="1256"/>
      <c r="K146" s="1256"/>
      <c r="L146" s="1256"/>
      <c r="M146" s="1256"/>
      <c r="N146" s="1256"/>
      <c r="O146" s="1256"/>
      <c r="P146" s="1256"/>
      <c r="Q146" s="1256"/>
      <c r="R146" s="1256"/>
      <c r="S146" s="1256"/>
      <c r="T146" s="1256"/>
      <c r="U146" s="1256"/>
      <c r="V146" s="1256"/>
      <c r="W146" s="1256"/>
      <c r="X146" s="1256"/>
      <c r="Y146" s="1256"/>
      <c r="Z146" s="1256"/>
      <c r="AA146" s="1256"/>
      <c r="AB146" s="1256"/>
      <c r="AC146" s="1256"/>
      <c r="AD146" s="1256"/>
      <c r="AE146" s="1256"/>
      <c r="AF146" s="1256"/>
      <c r="AG146" s="1256"/>
      <c r="AH146" s="1256"/>
      <c r="AI146" s="1256"/>
      <c r="AJ146" s="1256"/>
      <c r="AK146" s="1256"/>
      <c r="AL146" s="1350"/>
      <c r="AM146" s="1014" t="s">
        <v>505</v>
      </c>
      <c r="AN146" s="1015"/>
      <c r="AO146" s="1345"/>
      <c r="AP146" s="1340"/>
      <c r="AQ146" s="1341"/>
      <c r="AR146" s="1341"/>
      <c r="AS146" s="1341"/>
      <c r="AT146" s="1341"/>
      <c r="AU146" s="1341"/>
      <c r="AV146" s="1341"/>
      <c r="AW146" s="1341"/>
      <c r="AX146" s="1341"/>
      <c r="AY146" s="1341"/>
      <c r="AZ146" s="1342"/>
      <c r="BA146" s="1340"/>
      <c r="BB146" s="1341"/>
      <c r="BC146" s="1341"/>
      <c r="BD146" s="1341"/>
      <c r="BE146" s="1341"/>
      <c r="BF146" s="1341"/>
      <c r="BG146" s="1341"/>
      <c r="BH146" s="1341"/>
      <c r="BI146" s="1341"/>
      <c r="BJ146" s="1341"/>
      <c r="BK146" s="1341"/>
      <c r="BL146" s="1340"/>
      <c r="BM146" s="1341"/>
      <c r="BN146" s="1341"/>
      <c r="BO146" s="1341"/>
      <c r="BP146" s="1341"/>
      <c r="BQ146" s="1341"/>
      <c r="BR146" s="1341"/>
      <c r="BS146" s="1341"/>
      <c r="BT146" s="1341"/>
      <c r="BU146" s="1341"/>
      <c r="BV146" s="1342"/>
      <c r="BW146" s="1044"/>
      <c r="BX146" s="454"/>
      <c r="BY146" s="454"/>
      <c r="BZ146" s="454"/>
      <c r="CA146" s="454"/>
      <c r="CB146" s="454"/>
      <c r="CC146" s="454"/>
      <c r="CD146" s="455"/>
      <c r="CE146" s="454"/>
      <c r="CF146" s="454"/>
      <c r="CG146" s="454"/>
      <c r="CH146" s="454"/>
      <c r="CI146" s="454"/>
      <c r="CJ146" s="454"/>
      <c r="CK146" s="454"/>
      <c r="CL146" s="1349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5"/>
    </row>
    <row r="147" spans="1:100" ht="12.75">
      <c r="A147" s="1141" t="s">
        <v>394</v>
      </c>
      <c r="B147" s="1142"/>
      <c r="C147" s="1142"/>
      <c r="D147" s="1142"/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328"/>
      <c r="AM147" s="1014" t="s">
        <v>609</v>
      </c>
      <c r="AN147" s="1015"/>
      <c r="AO147" s="1345"/>
      <c r="AP147" s="1340"/>
      <c r="AQ147" s="1341"/>
      <c r="AR147" s="1341"/>
      <c r="AS147" s="1341"/>
      <c r="AT147" s="1341"/>
      <c r="AU147" s="1341"/>
      <c r="AV147" s="1341"/>
      <c r="AW147" s="1341"/>
      <c r="AX147" s="1341"/>
      <c r="AY147" s="1341"/>
      <c r="AZ147" s="1342"/>
      <c r="BA147" s="1340"/>
      <c r="BB147" s="1341"/>
      <c r="BC147" s="1341"/>
      <c r="BD147" s="1341"/>
      <c r="BE147" s="1341"/>
      <c r="BF147" s="1341"/>
      <c r="BG147" s="1341"/>
      <c r="BH147" s="1341"/>
      <c r="BI147" s="1341"/>
      <c r="BJ147" s="1341"/>
      <c r="BK147" s="1342"/>
      <c r="BL147" s="1340"/>
      <c r="BM147" s="1341"/>
      <c r="BN147" s="1341"/>
      <c r="BO147" s="1341"/>
      <c r="BP147" s="1341"/>
      <c r="BQ147" s="1341"/>
      <c r="BR147" s="1341"/>
      <c r="BS147" s="1341"/>
      <c r="BT147" s="1341"/>
      <c r="BU147" s="1341"/>
      <c r="BV147" s="1342"/>
      <c r="BW147" s="1044"/>
      <c r="BX147" s="454"/>
      <c r="BY147" s="454"/>
      <c r="BZ147" s="454"/>
      <c r="CA147" s="454"/>
      <c r="CB147" s="454"/>
      <c r="CC147" s="454"/>
      <c r="CD147" s="455"/>
      <c r="CE147" s="1044"/>
      <c r="CF147" s="454"/>
      <c r="CG147" s="454"/>
      <c r="CH147" s="454"/>
      <c r="CI147" s="454"/>
      <c r="CJ147" s="454"/>
      <c r="CK147" s="454"/>
      <c r="CL147" s="1349"/>
      <c r="CM147" s="543"/>
      <c r="CN147" s="537"/>
      <c r="CO147" s="537"/>
      <c r="CP147" s="537"/>
      <c r="CQ147" s="537"/>
      <c r="CR147" s="537"/>
      <c r="CS147" s="537"/>
      <c r="CT147" s="537"/>
      <c r="CU147" s="537"/>
      <c r="CV147" s="544"/>
    </row>
    <row r="148" spans="1:100" ht="12.75">
      <c r="A148" s="1117" t="s">
        <v>619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1118"/>
      <c r="AH148" s="1118"/>
      <c r="AI148" s="1118"/>
      <c r="AJ148" s="1118"/>
      <c r="AK148" s="1118"/>
      <c r="AL148" s="1334"/>
      <c r="AM148" s="1014"/>
      <c r="AN148" s="1015"/>
      <c r="AO148" s="1345"/>
      <c r="AP148" s="1340"/>
      <c r="AQ148" s="1341"/>
      <c r="AR148" s="1341"/>
      <c r="AS148" s="1341"/>
      <c r="AT148" s="1341"/>
      <c r="AU148" s="1341"/>
      <c r="AV148" s="1341"/>
      <c r="AW148" s="1341"/>
      <c r="AX148" s="1341"/>
      <c r="AY148" s="1341"/>
      <c r="AZ148" s="1342"/>
      <c r="BA148" s="1340"/>
      <c r="BB148" s="1341"/>
      <c r="BC148" s="1341"/>
      <c r="BD148" s="1341"/>
      <c r="BE148" s="1341"/>
      <c r="BF148" s="1341"/>
      <c r="BG148" s="1341"/>
      <c r="BH148" s="1341"/>
      <c r="BI148" s="1341"/>
      <c r="BJ148" s="1341"/>
      <c r="BK148" s="1342"/>
      <c r="BL148" s="1340"/>
      <c r="BM148" s="1341"/>
      <c r="BN148" s="1341"/>
      <c r="BO148" s="1341"/>
      <c r="BP148" s="1341"/>
      <c r="BQ148" s="1341"/>
      <c r="BR148" s="1341"/>
      <c r="BS148" s="1341"/>
      <c r="BT148" s="1341"/>
      <c r="BU148" s="1341"/>
      <c r="BV148" s="1342"/>
      <c r="BW148" s="1044"/>
      <c r="BX148" s="454"/>
      <c r="BY148" s="454"/>
      <c r="BZ148" s="454"/>
      <c r="CA148" s="454"/>
      <c r="CB148" s="454"/>
      <c r="CC148" s="454"/>
      <c r="CD148" s="455"/>
      <c r="CE148" s="1044"/>
      <c r="CF148" s="454"/>
      <c r="CG148" s="454"/>
      <c r="CH148" s="454"/>
      <c r="CI148" s="454"/>
      <c r="CJ148" s="454"/>
      <c r="CK148" s="454"/>
      <c r="CL148" s="1349"/>
      <c r="CM148" s="1327"/>
      <c r="CN148" s="1242"/>
      <c r="CO148" s="1242"/>
      <c r="CP148" s="1242"/>
      <c r="CQ148" s="1242"/>
      <c r="CR148" s="1242"/>
      <c r="CS148" s="1242"/>
      <c r="CT148" s="1242"/>
      <c r="CU148" s="1242"/>
      <c r="CV148" s="1243"/>
    </row>
    <row r="149" spans="1:100" ht="12.75">
      <c r="A149" s="1112" t="s">
        <v>620</v>
      </c>
      <c r="B149" s="1113"/>
      <c r="C149" s="1113"/>
      <c r="D149" s="1113"/>
      <c r="E149" s="1113"/>
      <c r="F149" s="1113"/>
      <c r="G149" s="1113"/>
      <c r="H149" s="1113"/>
      <c r="I149" s="1113"/>
      <c r="J149" s="1113"/>
      <c r="K149" s="1113"/>
      <c r="L149" s="1113"/>
      <c r="M149" s="1113"/>
      <c r="N149" s="1113"/>
      <c r="O149" s="1113"/>
      <c r="P149" s="1113"/>
      <c r="Q149" s="1113"/>
      <c r="R149" s="1113"/>
      <c r="S149" s="1113"/>
      <c r="T149" s="1113"/>
      <c r="U149" s="1113"/>
      <c r="V149" s="1113"/>
      <c r="W149" s="1113"/>
      <c r="X149" s="1113"/>
      <c r="Y149" s="1113"/>
      <c r="Z149" s="1113"/>
      <c r="AA149" s="1113"/>
      <c r="AB149" s="1113"/>
      <c r="AC149" s="1113"/>
      <c r="AD149" s="1113"/>
      <c r="AE149" s="1113"/>
      <c r="AF149" s="1113"/>
      <c r="AG149" s="1113"/>
      <c r="AH149" s="1113"/>
      <c r="AI149" s="1113"/>
      <c r="AJ149" s="1113"/>
      <c r="AK149" s="1113"/>
      <c r="AL149" s="1337"/>
      <c r="AM149" s="1014" t="s">
        <v>610</v>
      </c>
      <c r="AN149" s="1015"/>
      <c r="AO149" s="1345"/>
      <c r="AP149" s="1340"/>
      <c r="AQ149" s="1341"/>
      <c r="AR149" s="1341"/>
      <c r="AS149" s="1341"/>
      <c r="AT149" s="1341"/>
      <c r="AU149" s="1341"/>
      <c r="AV149" s="1341"/>
      <c r="AW149" s="1341"/>
      <c r="AX149" s="1341"/>
      <c r="AY149" s="1341"/>
      <c r="AZ149" s="1342"/>
      <c r="BA149" s="1340"/>
      <c r="BB149" s="1341"/>
      <c r="BC149" s="1341"/>
      <c r="BD149" s="1341"/>
      <c r="BE149" s="1341"/>
      <c r="BF149" s="1341"/>
      <c r="BG149" s="1341"/>
      <c r="BH149" s="1341"/>
      <c r="BI149" s="1341"/>
      <c r="BJ149" s="1341"/>
      <c r="BK149" s="1341"/>
      <c r="BL149" s="1340"/>
      <c r="BM149" s="1341"/>
      <c r="BN149" s="1341"/>
      <c r="BO149" s="1341"/>
      <c r="BP149" s="1341"/>
      <c r="BQ149" s="1341"/>
      <c r="BR149" s="1341"/>
      <c r="BS149" s="1341"/>
      <c r="BT149" s="1341"/>
      <c r="BU149" s="1341"/>
      <c r="BV149" s="1342"/>
      <c r="BW149" s="1044"/>
      <c r="BX149" s="454"/>
      <c r="BY149" s="454"/>
      <c r="BZ149" s="454"/>
      <c r="CA149" s="454"/>
      <c r="CB149" s="454"/>
      <c r="CC149" s="454"/>
      <c r="CD149" s="455"/>
      <c r="CE149" s="454"/>
      <c r="CF149" s="454"/>
      <c r="CG149" s="454"/>
      <c r="CH149" s="454"/>
      <c r="CI149" s="454"/>
      <c r="CJ149" s="454"/>
      <c r="CK149" s="454"/>
      <c r="CL149" s="1349"/>
      <c r="CM149" s="454"/>
      <c r="CN149" s="454"/>
      <c r="CO149" s="454"/>
      <c r="CP149" s="454"/>
      <c r="CQ149" s="454"/>
      <c r="CR149" s="454"/>
      <c r="CS149" s="454"/>
      <c r="CT149" s="454"/>
      <c r="CU149" s="454"/>
      <c r="CV149" s="455"/>
    </row>
    <row r="150" spans="1:100" ht="12.75">
      <c r="A150" s="1112" t="s">
        <v>621</v>
      </c>
      <c r="B150" s="1113"/>
      <c r="C150" s="1113"/>
      <c r="D150" s="1113"/>
      <c r="E150" s="1113"/>
      <c r="F150" s="1113"/>
      <c r="G150" s="1113"/>
      <c r="H150" s="1113"/>
      <c r="I150" s="1113"/>
      <c r="J150" s="1113"/>
      <c r="K150" s="1113"/>
      <c r="L150" s="1113"/>
      <c r="M150" s="1113"/>
      <c r="N150" s="1113"/>
      <c r="O150" s="1113"/>
      <c r="P150" s="1113"/>
      <c r="Q150" s="1113"/>
      <c r="R150" s="1113"/>
      <c r="S150" s="1113"/>
      <c r="T150" s="1113"/>
      <c r="U150" s="1113"/>
      <c r="V150" s="1113"/>
      <c r="W150" s="1113"/>
      <c r="X150" s="1113"/>
      <c r="Y150" s="1113"/>
      <c r="Z150" s="1113"/>
      <c r="AA150" s="1113"/>
      <c r="AB150" s="1113"/>
      <c r="AC150" s="1113"/>
      <c r="AD150" s="1113"/>
      <c r="AE150" s="1113"/>
      <c r="AF150" s="1113"/>
      <c r="AG150" s="1113"/>
      <c r="AH150" s="1113"/>
      <c r="AI150" s="1113"/>
      <c r="AJ150" s="1113"/>
      <c r="AK150" s="1113"/>
      <c r="AL150" s="1337"/>
      <c r="AM150" s="1014" t="s">
        <v>611</v>
      </c>
      <c r="AN150" s="1015"/>
      <c r="AO150" s="1345"/>
      <c r="AP150" s="1340"/>
      <c r="AQ150" s="1341"/>
      <c r="AR150" s="1341"/>
      <c r="AS150" s="1341"/>
      <c r="AT150" s="1341"/>
      <c r="AU150" s="1341"/>
      <c r="AV150" s="1341"/>
      <c r="AW150" s="1341"/>
      <c r="AX150" s="1341"/>
      <c r="AY150" s="1341"/>
      <c r="AZ150" s="1342"/>
      <c r="BA150" s="1340"/>
      <c r="BB150" s="1341"/>
      <c r="BC150" s="1341"/>
      <c r="BD150" s="1341"/>
      <c r="BE150" s="1341"/>
      <c r="BF150" s="1341"/>
      <c r="BG150" s="1341"/>
      <c r="BH150" s="1341"/>
      <c r="BI150" s="1341"/>
      <c r="BJ150" s="1341"/>
      <c r="BK150" s="1341"/>
      <c r="BL150" s="1340"/>
      <c r="BM150" s="1341"/>
      <c r="BN150" s="1341"/>
      <c r="BO150" s="1341"/>
      <c r="BP150" s="1341"/>
      <c r="BQ150" s="1341"/>
      <c r="BR150" s="1341"/>
      <c r="BS150" s="1341"/>
      <c r="BT150" s="1341"/>
      <c r="BU150" s="1341"/>
      <c r="BV150" s="1342"/>
      <c r="BW150" s="1044"/>
      <c r="BX150" s="454"/>
      <c r="BY150" s="454"/>
      <c r="BZ150" s="454"/>
      <c r="CA150" s="454"/>
      <c r="CB150" s="454"/>
      <c r="CC150" s="454"/>
      <c r="CD150" s="455"/>
      <c r="CE150" s="454"/>
      <c r="CF150" s="454"/>
      <c r="CG150" s="454"/>
      <c r="CH150" s="454"/>
      <c r="CI150" s="454"/>
      <c r="CJ150" s="454"/>
      <c r="CK150" s="454"/>
      <c r="CL150" s="1349"/>
      <c r="CM150" s="454"/>
      <c r="CN150" s="454"/>
      <c r="CO150" s="454"/>
      <c r="CP150" s="454"/>
      <c r="CQ150" s="454"/>
      <c r="CR150" s="454"/>
      <c r="CS150" s="454"/>
      <c r="CT150" s="454"/>
      <c r="CU150" s="454"/>
      <c r="CV150" s="455"/>
    </row>
    <row r="151" spans="1:100" ht="12.75">
      <c r="A151" s="1383" t="s">
        <v>623</v>
      </c>
      <c r="B151" s="1384"/>
      <c r="C151" s="1384"/>
      <c r="D151" s="1384"/>
      <c r="E151" s="1384"/>
      <c r="F151" s="1384"/>
      <c r="G151" s="1384"/>
      <c r="H151" s="1384"/>
      <c r="I151" s="1384"/>
      <c r="J151" s="1384"/>
      <c r="K151" s="1384"/>
      <c r="L151" s="1384"/>
      <c r="M151" s="1384"/>
      <c r="N151" s="1384"/>
      <c r="O151" s="1384"/>
      <c r="P151" s="1384"/>
      <c r="Q151" s="1384"/>
      <c r="R151" s="1384"/>
      <c r="S151" s="1384"/>
      <c r="T151" s="1384"/>
      <c r="U151" s="1384"/>
      <c r="V151" s="1384"/>
      <c r="W151" s="1384"/>
      <c r="X151" s="1384"/>
      <c r="Y151" s="1384"/>
      <c r="Z151" s="1384"/>
      <c r="AA151" s="1384"/>
      <c r="AB151" s="1384"/>
      <c r="AC151" s="1384"/>
      <c r="AD151" s="1384"/>
      <c r="AE151" s="1384"/>
      <c r="AF151" s="1384"/>
      <c r="AG151" s="1384"/>
      <c r="AH151" s="1384"/>
      <c r="AI151" s="1384"/>
      <c r="AJ151" s="1384"/>
      <c r="AK151" s="1384"/>
      <c r="AL151" s="1385"/>
      <c r="AM151" s="1014" t="s">
        <v>612</v>
      </c>
      <c r="AN151" s="1015"/>
      <c r="AO151" s="1345"/>
      <c r="AP151" s="1340"/>
      <c r="AQ151" s="1341"/>
      <c r="AR151" s="1341"/>
      <c r="AS151" s="1341"/>
      <c r="AT151" s="1341"/>
      <c r="AU151" s="1341"/>
      <c r="AV151" s="1341"/>
      <c r="AW151" s="1341"/>
      <c r="AX151" s="1341"/>
      <c r="AY151" s="1341"/>
      <c r="AZ151" s="1342"/>
      <c r="BA151" s="1340"/>
      <c r="BB151" s="1341"/>
      <c r="BC151" s="1341"/>
      <c r="BD151" s="1341"/>
      <c r="BE151" s="1341"/>
      <c r="BF151" s="1341"/>
      <c r="BG151" s="1341"/>
      <c r="BH151" s="1341"/>
      <c r="BI151" s="1341"/>
      <c r="BJ151" s="1341"/>
      <c r="BK151" s="1342"/>
      <c r="BL151" s="1340"/>
      <c r="BM151" s="1341"/>
      <c r="BN151" s="1341"/>
      <c r="BO151" s="1341"/>
      <c r="BP151" s="1341"/>
      <c r="BQ151" s="1341"/>
      <c r="BR151" s="1341"/>
      <c r="BS151" s="1341"/>
      <c r="BT151" s="1341"/>
      <c r="BU151" s="1341"/>
      <c r="BV151" s="1342"/>
      <c r="BW151" s="1044"/>
      <c r="BX151" s="454"/>
      <c r="BY151" s="454"/>
      <c r="BZ151" s="454"/>
      <c r="CA151" s="454"/>
      <c r="CB151" s="454"/>
      <c r="CC151" s="454"/>
      <c r="CD151" s="455"/>
      <c r="CE151" s="1044"/>
      <c r="CF151" s="454"/>
      <c r="CG151" s="454"/>
      <c r="CH151" s="454"/>
      <c r="CI151" s="454"/>
      <c r="CJ151" s="454"/>
      <c r="CK151" s="454"/>
      <c r="CL151" s="1349"/>
      <c r="CM151" s="543"/>
      <c r="CN151" s="537"/>
      <c r="CO151" s="537"/>
      <c r="CP151" s="537"/>
      <c r="CQ151" s="537"/>
      <c r="CR151" s="537"/>
      <c r="CS151" s="537"/>
      <c r="CT151" s="537"/>
      <c r="CU151" s="537"/>
      <c r="CV151" s="544"/>
    </row>
    <row r="152" spans="1:100" ht="13.5" thickBot="1">
      <c r="A152" s="1380" t="s">
        <v>622</v>
      </c>
      <c r="B152" s="1381"/>
      <c r="C152" s="1381"/>
      <c r="D152" s="1381"/>
      <c r="E152" s="1381"/>
      <c r="F152" s="1381"/>
      <c r="G152" s="1381"/>
      <c r="H152" s="1381"/>
      <c r="I152" s="1381"/>
      <c r="J152" s="1381"/>
      <c r="K152" s="1381"/>
      <c r="L152" s="1381"/>
      <c r="M152" s="1381"/>
      <c r="N152" s="1381"/>
      <c r="O152" s="1381"/>
      <c r="P152" s="1381"/>
      <c r="Q152" s="1381"/>
      <c r="R152" s="1381"/>
      <c r="S152" s="1381"/>
      <c r="T152" s="1381"/>
      <c r="U152" s="1381"/>
      <c r="V152" s="1381"/>
      <c r="W152" s="1381"/>
      <c r="X152" s="1381"/>
      <c r="Y152" s="1381"/>
      <c r="Z152" s="1381"/>
      <c r="AA152" s="1381"/>
      <c r="AB152" s="1381"/>
      <c r="AC152" s="1381"/>
      <c r="AD152" s="1381"/>
      <c r="AE152" s="1381"/>
      <c r="AF152" s="1381"/>
      <c r="AG152" s="1381"/>
      <c r="AH152" s="1381"/>
      <c r="AI152" s="1381"/>
      <c r="AJ152" s="1381"/>
      <c r="AK152" s="1381"/>
      <c r="AL152" s="1382"/>
      <c r="AM152" s="1008"/>
      <c r="AN152" s="1009"/>
      <c r="AO152" s="1338"/>
      <c r="AP152" s="1335"/>
      <c r="AQ152" s="1264"/>
      <c r="AR152" s="1264"/>
      <c r="AS152" s="1264"/>
      <c r="AT152" s="1264"/>
      <c r="AU152" s="1264"/>
      <c r="AV152" s="1264"/>
      <c r="AW152" s="1264"/>
      <c r="AX152" s="1264"/>
      <c r="AY152" s="1264"/>
      <c r="AZ152" s="1336"/>
      <c r="BA152" s="1335"/>
      <c r="BB152" s="1264"/>
      <c r="BC152" s="1264"/>
      <c r="BD152" s="1264"/>
      <c r="BE152" s="1264"/>
      <c r="BF152" s="1264"/>
      <c r="BG152" s="1264"/>
      <c r="BH152" s="1264"/>
      <c r="BI152" s="1264"/>
      <c r="BJ152" s="1264"/>
      <c r="BK152" s="1336"/>
      <c r="BL152" s="1335"/>
      <c r="BM152" s="1264"/>
      <c r="BN152" s="1264"/>
      <c r="BO152" s="1264"/>
      <c r="BP152" s="1264"/>
      <c r="BQ152" s="1264"/>
      <c r="BR152" s="1264"/>
      <c r="BS152" s="1264"/>
      <c r="BT152" s="1264"/>
      <c r="BU152" s="1264"/>
      <c r="BV152" s="1336"/>
      <c r="BW152" s="1093"/>
      <c r="BX152" s="1206"/>
      <c r="BY152" s="1206"/>
      <c r="BZ152" s="1206"/>
      <c r="CA152" s="1206"/>
      <c r="CB152" s="1206"/>
      <c r="CC152" s="1206"/>
      <c r="CD152" s="1092"/>
      <c r="CE152" s="1093"/>
      <c r="CF152" s="1206"/>
      <c r="CG152" s="1206"/>
      <c r="CH152" s="1206"/>
      <c r="CI152" s="1206"/>
      <c r="CJ152" s="1206"/>
      <c r="CK152" s="1206"/>
      <c r="CL152" s="1207"/>
      <c r="CM152" s="1327"/>
      <c r="CN152" s="1242"/>
      <c r="CO152" s="1242"/>
      <c r="CP152" s="1242"/>
      <c r="CQ152" s="1242"/>
      <c r="CR152" s="1242"/>
      <c r="CS152" s="1242"/>
      <c r="CT152" s="1242"/>
      <c r="CU152" s="1242"/>
      <c r="CV152" s="1243"/>
    </row>
    <row r="153" spans="1:100" ht="13.5" thickBot="1">
      <c r="A153" s="1374" t="s">
        <v>624</v>
      </c>
      <c r="B153" s="1375"/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75"/>
      <c r="Z153" s="1375"/>
      <c r="AA153" s="1375"/>
      <c r="AB153" s="1375"/>
      <c r="AC153" s="1375"/>
      <c r="AD153" s="1375"/>
      <c r="AE153" s="1375"/>
      <c r="AF153" s="1375"/>
      <c r="AG153" s="1375"/>
      <c r="AH153" s="1375"/>
      <c r="AI153" s="1375"/>
      <c r="AJ153" s="1375"/>
      <c r="AK153" s="1375"/>
      <c r="AL153" s="1376"/>
      <c r="AM153" s="1377" t="s">
        <v>511</v>
      </c>
      <c r="AN153" s="1378"/>
      <c r="AO153" s="1379"/>
      <c r="AP153" s="1368">
        <f>AP151+AP96</f>
        <v>0</v>
      </c>
      <c r="AQ153" s="1369"/>
      <c r="AR153" s="1369"/>
      <c r="AS153" s="1369"/>
      <c r="AT153" s="1369"/>
      <c r="AU153" s="1369"/>
      <c r="AV153" s="1369"/>
      <c r="AW153" s="1369"/>
      <c r="AX153" s="1369"/>
      <c r="AY153" s="1369"/>
      <c r="AZ153" s="1370"/>
      <c r="BA153" s="1368">
        <f>BA151+BA96</f>
        <v>48330.6</v>
      </c>
      <c r="BB153" s="1369"/>
      <c r="BC153" s="1369"/>
      <c r="BD153" s="1369"/>
      <c r="BE153" s="1369"/>
      <c r="BF153" s="1369"/>
      <c r="BG153" s="1369"/>
      <c r="BH153" s="1369"/>
      <c r="BI153" s="1369"/>
      <c r="BJ153" s="1369"/>
      <c r="BK153" s="1370"/>
      <c r="BL153" s="1368">
        <f>BL151+BL96</f>
        <v>48330.6</v>
      </c>
      <c r="BM153" s="1369"/>
      <c r="BN153" s="1369"/>
      <c r="BO153" s="1369"/>
      <c r="BP153" s="1369"/>
      <c r="BQ153" s="1369"/>
      <c r="BR153" s="1369"/>
      <c r="BS153" s="1369"/>
      <c r="BT153" s="1369"/>
      <c r="BU153" s="1369"/>
      <c r="BV153" s="1370"/>
      <c r="BW153" s="1371"/>
      <c r="BX153" s="1372"/>
      <c r="BY153" s="1372"/>
      <c r="BZ153" s="1372"/>
      <c r="CA153" s="1372"/>
      <c r="CB153" s="1372"/>
      <c r="CC153" s="1372"/>
      <c r="CD153" s="554"/>
      <c r="CE153" s="1372"/>
      <c r="CF153" s="1372"/>
      <c r="CG153" s="1372"/>
      <c r="CH153" s="1372"/>
      <c r="CI153" s="1372"/>
      <c r="CJ153" s="1372"/>
      <c r="CK153" s="1372"/>
      <c r="CL153" s="1373"/>
      <c r="CM153" s="454"/>
      <c r="CN153" s="454"/>
      <c r="CO153" s="454"/>
      <c r="CP153" s="454"/>
      <c r="CQ153" s="454"/>
      <c r="CR153" s="454"/>
      <c r="CS153" s="454"/>
      <c r="CT153" s="454"/>
      <c r="CU153" s="454"/>
      <c r="CV153" s="455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1011</v>
      </c>
    </row>
    <row r="157" spans="1:100" ht="12.75">
      <c r="A157" s="1229" t="s">
        <v>625</v>
      </c>
      <c r="B157" s="1229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1229"/>
      <c r="AK157" s="1229"/>
      <c r="AL157" s="1188"/>
      <c r="AM157" s="1134" t="s">
        <v>392</v>
      </c>
      <c r="AN157" s="1229"/>
      <c r="AO157" s="1229"/>
      <c r="AP157" s="1134" t="s">
        <v>432</v>
      </c>
      <c r="AQ157" s="1229"/>
      <c r="AR157" s="1229"/>
      <c r="AS157" s="1229"/>
      <c r="AT157" s="1229"/>
      <c r="AU157" s="1229"/>
      <c r="AV157" s="1229"/>
      <c r="AW157" s="1229"/>
      <c r="AX157" s="1229"/>
      <c r="AY157" s="1229"/>
      <c r="AZ157" s="1229"/>
      <c r="BA157" s="1229"/>
      <c r="BB157" s="1229"/>
      <c r="BC157" s="1229"/>
      <c r="BD157" s="1229"/>
      <c r="BE157" s="1229"/>
      <c r="BF157" s="1229"/>
      <c r="BG157" s="1229"/>
      <c r="BH157" s="1229"/>
      <c r="BI157" s="1229"/>
      <c r="BJ157" s="1229"/>
      <c r="BK157" s="1188"/>
      <c r="BL157" s="1229" t="s">
        <v>391</v>
      </c>
      <c r="BM157" s="1229"/>
      <c r="BN157" s="1229"/>
      <c r="BO157" s="1229"/>
      <c r="BP157" s="1229"/>
      <c r="BQ157" s="1229"/>
      <c r="BR157" s="1229"/>
      <c r="BS157" s="1229"/>
      <c r="BT157" s="1229"/>
      <c r="BU157" s="1229"/>
      <c r="BV157" s="1188"/>
      <c r="BW157" s="1134" t="s">
        <v>546</v>
      </c>
      <c r="BX157" s="1229"/>
      <c r="BY157" s="1229"/>
      <c r="BZ157" s="1229"/>
      <c r="CA157" s="1229"/>
      <c r="CB157" s="1229"/>
      <c r="CC157" s="1229"/>
      <c r="CD157" s="1229"/>
      <c r="CE157" s="1229"/>
      <c r="CF157" s="1229"/>
      <c r="CG157" s="1229"/>
      <c r="CH157" s="1229"/>
      <c r="CI157" s="1229"/>
      <c r="CJ157" s="1229"/>
      <c r="CK157" s="1229"/>
      <c r="CL157" s="1188"/>
      <c r="CM157" s="1134" t="s">
        <v>398</v>
      </c>
      <c r="CN157" s="1229"/>
      <c r="CO157" s="1229"/>
      <c r="CP157" s="1229"/>
      <c r="CQ157" s="1229"/>
      <c r="CR157" s="1229"/>
      <c r="CS157" s="1229"/>
      <c r="CT157" s="1229"/>
      <c r="CU157" s="1229"/>
      <c r="CV157" s="1229"/>
    </row>
    <row r="158" spans="1:100" ht="12.75">
      <c r="A158" s="1233"/>
      <c r="B158" s="1233"/>
      <c r="C158" s="1233"/>
      <c r="D158" s="1233"/>
      <c r="E158" s="1233"/>
      <c r="F158" s="1233"/>
      <c r="G158" s="1233"/>
      <c r="H158" s="1233"/>
      <c r="I158" s="1233"/>
      <c r="J158" s="1233"/>
      <c r="K158" s="1233"/>
      <c r="L158" s="1233"/>
      <c r="M158" s="1233"/>
      <c r="N158" s="1233"/>
      <c r="O158" s="1233"/>
      <c r="P158" s="1233"/>
      <c r="Q158" s="1233"/>
      <c r="R158" s="1233"/>
      <c r="S158" s="1233"/>
      <c r="T158" s="1233"/>
      <c r="U158" s="1233"/>
      <c r="V158" s="1233"/>
      <c r="W158" s="1233"/>
      <c r="X158" s="1233"/>
      <c r="Y158" s="1233"/>
      <c r="Z158" s="1233"/>
      <c r="AA158" s="1233"/>
      <c r="AB158" s="1233"/>
      <c r="AC158" s="1233"/>
      <c r="AD158" s="1233"/>
      <c r="AE158" s="1233"/>
      <c r="AF158" s="1233"/>
      <c r="AG158" s="1233"/>
      <c r="AH158" s="1233"/>
      <c r="AI158" s="1233"/>
      <c r="AJ158" s="1233"/>
      <c r="AK158" s="1233"/>
      <c r="AL158" s="1146"/>
      <c r="AM158" s="1148" t="s">
        <v>425</v>
      </c>
      <c r="AN158" s="1233"/>
      <c r="AO158" s="1146"/>
      <c r="AP158" s="1234"/>
      <c r="AQ158" s="1235"/>
      <c r="AR158" s="1235"/>
      <c r="AS158" s="1235"/>
      <c r="AT158" s="1235"/>
      <c r="AU158" s="1235"/>
      <c r="AV158" s="1235"/>
      <c r="AW158" s="1235"/>
      <c r="AX158" s="1235"/>
      <c r="AY158" s="1235"/>
      <c r="AZ158" s="1235"/>
      <c r="BA158" s="1235"/>
      <c r="BB158" s="1235"/>
      <c r="BC158" s="1235"/>
      <c r="BD158" s="1235"/>
      <c r="BE158" s="1235"/>
      <c r="BF158" s="1235"/>
      <c r="BG158" s="1235"/>
      <c r="BH158" s="1235"/>
      <c r="BI158" s="1235"/>
      <c r="BJ158" s="1235"/>
      <c r="BK158" s="1236"/>
      <c r="BL158" s="1148" t="s">
        <v>669</v>
      </c>
      <c r="BM158" s="1233"/>
      <c r="BN158" s="1233"/>
      <c r="BO158" s="1233"/>
      <c r="BP158" s="1233"/>
      <c r="BQ158" s="1233"/>
      <c r="BR158" s="1233"/>
      <c r="BS158" s="1233"/>
      <c r="BT158" s="1233"/>
      <c r="BU158" s="1233"/>
      <c r="BV158" s="1146"/>
      <c r="BW158" s="1234" t="s">
        <v>972</v>
      </c>
      <c r="BX158" s="1235"/>
      <c r="BY158" s="1235"/>
      <c r="BZ158" s="1235"/>
      <c r="CA158" s="1235"/>
      <c r="CB158" s="1235"/>
      <c r="CC158" s="1235"/>
      <c r="CD158" s="1235"/>
      <c r="CE158" s="1235"/>
      <c r="CF158" s="1235"/>
      <c r="CG158" s="1235"/>
      <c r="CH158" s="1235"/>
      <c r="CI158" s="1235"/>
      <c r="CJ158" s="1235"/>
      <c r="CK158" s="1235"/>
      <c r="CL158" s="1236"/>
      <c r="CM158" s="1148" t="s">
        <v>399</v>
      </c>
      <c r="CN158" s="1233"/>
      <c r="CO158" s="1233"/>
      <c r="CP158" s="1233"/>
      <c r="CQ158" s="1233"/>
      <c r="CR158" s="1233"/>
      <c r="CS158" s="1233"/>
      <c r="CT158" s="1233"/>
      <c r="CU158" s="1233"/>
      <c r="CV158" s="1233"/>
    </row>
    <row r="159" spans="1:100" ht="12.75">
      <c r="A159" s="1233"/>
      <c r="B159" s="1233"/>
      <c r="C159" s="1233"/>
      <c r="D159" s="1233"/>
      <c r="E159" s="1233"/>
      <c r="F159" s="1233"/>
      <c r="G159" s="1233"/>
      <c r="H159" s="1233"/>
      <c r="I159" s="1233"/>
      <c r="J159" s="1233"/>
      <c r="K159" s="1233"/>
      <c r="L159" s="1233"/>
      <c r="M159" s="1233"/>
      <c r="N159" s="1233"/>
      <c r="O159" s="1233"/>
      <c r="P159" s="1233"/>
      <c r="Q159" s="1233"/>
      <c r="R159" s="1233"/>
      <c r="S159" s="1233"/>
      <c r="T159" s="1233"/>
      <c r="U159" s="1233"/>
      <c r="V159" s="1233"/>
      <c r="W159" s="1233"/>
      <c r="X159" s="1233"/>
      <c r="Y159" s="1233"/>
      <c r="Z159" s="1233"/>
      <c r="AA159" s="1233"/>
      <c r="AB159" s="1233"/>
      <c r="AC159" s="1233"/>
      <c r="AD159" s="1233"/>
      <c r="AE159" s="1233"/>
      <c r="AF159" s="1233"/>
      <c r="AG159" s="1233"/>
      <c r="AH159" s="1233"/>
      <c r="AI159" s="1233"/>
      <c r="AJ159" s="1233"/>
      <c r="AK159" s="1233"/>
      <c r="AL159" s="1146"/>
      <c r="AM159" s="1148" t="s">
        <v>426</v>
      </c>
      <c r="AN159" s="1233"/>
      <c r="AO159" s="1146"/>
      <c r="AP159" s="1148" t="s">
        <v>973</v>
      </c>
      <c r="AQ159" s="1233"/>
      <c r="AR159" s="1233"/>
      <c r="AS159" s="1233"/>
      <c r="AT159" s="1233"/>
      <c r="AU159" s="1233"/>
      <c r="AV159" s="1233"/>
      <c r="AW159" s="1233"/>
      <c r="AX159" s="1233"/>
      <c r="AY159" s="1233"/>
      <c r="AZ159" s="1233"/>
      <c r="BA159" s="1148" t="s">
        <v>423</v>
      </c>
      <c r="BB159" s="1233"/>
      <c r="BC159" s="1233"/>
      <c r="BD159" s="1233"/>
      <c r="BE159" s="1233"/>
      <c r="BF159" s="1233"/>
      <c r="BG159" s="1233"/>
      <c r="BH159" s="1233"/>
      <c r="BI159" s="1233"/>
      <c r="BJ159" s="1233"/>
      <c r="BK159" s="1233"/>
      <c r="BL159" s="1148" t="s">
        <v>390</v>
      </c>
      <c r="BM159" s="1233"/>
      <c r="BN159" s="1233"/>
      <c r="BO159" s="1233"/>
      <c r="BP159" s="1233"/>
      <c r="BQ159" s="1233"/>
      <c r="BR159" s="1233"/>
      <c r="BS159" s="1233"/>
      <c r="BT159" s="1233"/>
      <c r="BU159" s="1233"/>
      <c r="BV159" s="1146"/>
      <c r="BW159" s="1148" t="s">
        <v>545</v>
      </c>
      <c r="BX159" s="1233"/>
      <c r="BY159" s="1233"/>
      <c r="BZ159" s="1233"/>
      <c r="CA159" s="1233"/>
      <c r="CB159" s="1233"/>
      <c r="CC159" s="1233"/>
      <c r="CD159" s="1146"/>
      <c r="CE159" s="1233" t="s">
        <v>461</v>
      </c>
      <c r="CF159" s="1233"/>
      <c r="CG159" s="1233"/>
      <c r="CH159" s="1233"/>
      <c r="CI159" s="1233"/>
      <c r="CJ159" s="1233"/>
      <c r="CK159" s="1233"/>
      <c r="CL159" s="1233"/>
      <c r="CM159" s="1148"/>
      <c r="CN159" s="1233"/>
      <c r="CO159" s="1233"/>
      <c r="CP159" s="1233"/>
      <c r="CQ159" s="1233"/>
      <c r="CR159" s="1233"/>
      <c r="CS159" s="1233"/>
      <c r="CT159" s="1233"/>
      <c r="CU159" s="1233"/>
      <c r="CV159" s="1233"/>
    </row>
    <row r="160" spans="1:100" ht="12.75">
      <c r="A160" s="1233"/>
      <c r="B160" s="1233"/>
      <c r="C160" s="1233"/>
      <c r="D160" s="1233"/>
      <c r="E160" s="1233"/>
      <c r="F160" s="1233"/>
      <c r="G160" s="1233"/>
      <c r="H160" s="1233"/>
      <c r="I160" s="1233"/>
      <c r="J160" s="1233"/>
      <c r="K160" s="1233"/>
      <c r="L160" s="1233"/>
      <c r="M160" s="1233"/>
      <c r="N160" s="1233"/>
      <c r="O160" s="1233"/>
      <c r="P160" s="1233"/>
      <c r="Q160" s="1233"/>
      <c r="R160" s="1233"/>
      <c r="S160" s="1233"/>
      <c r="T160" s="1233"/>
      <c r="U160" s="1233"/>
      <c r="V160" s="1233"/>
      <c r="W160" s="1233"/>
      <c r="X160" s="1233"/>
      <c r="Y160" s="1233"/>
      <c r="Z160" s="1233"/>
      <c r="AA160" s="1233"/>
      <c r="AB160" s="1233"/>
      <c r="AC160" s="1233"/>
      <c r="AD160" s="1233"/>
      <c r="AE160" s="1233"/>
      <c r="AF160" s="1233"/>
      <c r="AG160" s="1233"/>
      <c r="AH160" s="1233"/>
      <c r="AI160" s="1233"/>
      <c r="AJ160" s="1233"/>
      <c r="AK160" s="1233"/>
      <c r="AL160" s="1146"/>
      <c r="AM160" s="1148"/>
      <c r="AN160" s="1233"/>
      <c r="AO160" s="1146"/>
      <c r="AP160" s="1148" t="s">
        <v>433</v>
      </c>
      <c r="AQ160" s="1233"/>
      <c r="AR160" s="1233"/>
      <c r="AS160" s="1233"/>
      <c r="AT160" s="1233"/>
      <c r="AU160" s="1233"/>
      <c r="AV160" s="1233"/>
      <c r="AW160" s="1233"/>
      <c r="AX160" s="1233"/>
      <c r="AY160" s="1233"/>
      <c r="AZ160" s="1233"/>
      <c r="BA160" s="1148" t="s">
        <v>424</v>
      </c>
      <c r="BB160" s="1233"/>
      <c r="BC160" s="1233"/>
      <c r="BD160" s="1233"/>
      <c r="BE160" s="1233"/>
      <c r="BF160" s="1233"/>
      <c r="BG160" s="1233"/>
      <c r="BH160" s="1233"/>
      <c r="BI160" s="1233"/>
      <c r="BJ160" s="1233"/>
      <c r="BK160" s="1233"/>
      <c r="BL160" s="1148"/>
      <c r="BM160" s="1233"/>
      <c r="BN160" s="1233"/>
      <c r="BO160" s="1233"/>
      <c r="BP160" s="1233"/>
      <c r="BQ160" s="1233"/>
      <c r="BR160" s="1233"/>
      <c r="BS160" s="1233"/>
      <c r="BT160" s="1233"/>
      <c r="BU160" s="1233"/>
      <c r="BV160" s="1146"/>
      <c r="BW160" s="1148" t="s">
        <v>462</v>
      </c>
      <c r="BX160" s="1233"/>
      <c r="BY160" s="1233"/>
      <c r="BZ160" s="1233"/>
      <c r="CA160" s="1233"/>
      <c r="CB160" s="1233"/>
      <c r="CC160" s="1233"/>
      <c r="CD160" s="1146"/>
      <c r="CE160" s="1233" t="s">
        <v>421</v>
      </c>
      <c r="CF160" s="1233"/>
      <c r="CG160" s="1233"/>
      <c r="CH160" s="1233"/>
      <c r="CI160" s="1233"/>
      <c r="CJ160" s="1233"/>
      <c r="CK160" s="1233"/>
      <c r="CL160" s="1233"/>
      <c r="CM160" s="1148"/>
      <c r="CN160" s="1233"/>
      <c r="CO160" s="1233"/>
      <c r="CP160" s="1233"/>
      <c r="CQ160" s="1233"/>
      <c r="CR160" s="1233"/>
      <c r="CS160" s="1233"/>
      <c r="CT160" s="1233"/>
      <c r="CU160" s="1233"/>
      <c r="CV160" s="1233"/>
    </row>
    <row r="161" spans="1:100" ht="12.75">
      <c r="A161" s="1233"/>
      <c r="B161" s="1233"/>
      <c r="C161" s="1233"/>
      <c r="D161" s="1233"/>
      <c r="E161" s="1233"/>
      <c r="F161" s="1233"/>
      <c r="G161" s="1233"/>
      <c r="H161" s="1233"/>
      <c r="I161" s="1233"/>
      <c r="J161" s="1233"/>
      <c r="K161" s="1233"/>
      <c r="L161" s="1233"/>
      <c r="M161" s="1233"/>
      <c r="N161" s="1233"/>
      <c r="O161" s="1233"/>
      <c r="P161" s="1233"/>
      <c r="Q161" s="1233"/>
      <c r="R161" s="1233"/>
      <c r="S161" s="1233"/>
      <c r="T161" s="1233"/>
      <c r="U161" s="1233"/>
      <c r="V161" s="1233"/>
      <c r="W161" s="1233"/>
      <c r="X161" s="1233"/>
      <c r="Y161" s="1233"/>
      <c r="Z161" s="1233"/>
      <c r="AA161" s="1233"/>
      <c r="AB161" s="1233"/>
      <c r="AC161" s="1233"/>
      <c r="AD161" s="1233"/>
      <c r="AE161" s="1233"/>
      <c r="AF161" s="1233"/>
      <c r="AG161" s="1233"/>
      <c r="AH161" s="1233"/>
      <c r="AI161" s="1233"/>
      <c r="AJ161" s="1233"/>
      <c r="AK161" s="1233"/>
      <c r="AL161" s="1146"/>
      <c r="AM161" s="1148"/>
      <c r="AN161" s="1233"/>
      <c r="AO161" s="1146"/>
      <c r="AP161" s="1148" t="s">
        <v>974</v>
      </c>
      <c r="AQ161" s="1233"/>
      <c r="AR161" s="1233"/>
      <c r="AS161" s="1233"/>
      <c r="AT161" s="1233"/>
      <c r="AU161" s="1233"/>
      <c r="AV161" s="1233"/>
      <c r="AW161" s="1233"/>
      <c r="AX161" s="1233"/>
      <c r="AY161" s="1233"/>
      <c r="AZ161" s="1233"/>
      <c r="BA161" s="1148" t="s">
        <v>434</v>
      </c>
      <c r="BB161" s="1233"/>
      <c r="BC161" s="1233"/>
      <c r="BD161" s="1233"/>
      <c r="BE161" s="1233"/>
      <c r="BF161" s="1233"/>
      <c r="BG161" s="1233"/>
      <c r="BH161" s="1233"/>
      <c r="BI161" s="1233"/>
      <c r="BJ161" s="1233"/>
      <c r="BK161" s="1233"/>
      <c r="BL161" s="1148"/>
      <c r="BM161" s="1233"/>
      <c r="BN161" s="1233"/>
      <c r="BO161" s="1233"/>
      <c r="BP161" s="1233"/>
      <c r="BQ161" s="1233"/>
      <c r="BR161" s="1233"/>
      <c r="BS161" s="1233"/>
      <c r="BT161" s="1233"/>
      <c r="BU161" s="1233"/>
      <c r="BV161" s="1146"/>
      <c r="BW161" s="1148"/>
      <c r="BX161" s="1233"/>
      <c r="BY161" s="1233"/>
      <c r="BZ161" s="1233"/>
      <c r="CA161" s="1233"/>
      <c r="CB161" s="1233"/>
      <c r="CC161" s="1233"/>
      <c r="CD161" s="1146"/>
      <c r="CE161" s="1233"/>
      <c r="CF161" s="1233"/>
      <c r="CG161" s="1233"/>
      <c r="CH161" s="1233"/>
      <c r="CI161" s="1233"/>
      <c r="CJ161" s="1233"/>
      <c r="CK161" s="1233"/>
      <c r="CL161" s="1233"/>
      <c r="CM161" s="1148"/>
      <c r="CN161" s="1233"/>
      <c r="CO161" s="1233"/>
      <c r="CP161" s="1233"/>
      <c r="CQ161" s="1233"/>
      <c r="CR161" s="1233"/>
      <c r="CS161" s="1233"/>
      <c r="CT161" s="1233"/>
      <c r="CU161" s="1233"/>
      <c r="CV161" s="1233"/>
    </row>
    <row r="162" spans="1:100" ht="12.75">
      <c r="A162" s="1233"/>
      <c r="B162" s="1233"/>
      <c r="C162" s="1233"/>
      <c r="D162" s="1233"/>
      <c r="E162" s="1233"/>
      <c r="F162" s="1233"/>
      <c r="G162" s="1233"/>
      <c r="H162" s="1233"/>
      <c r="I162" s="1233"/>
      <c r="J162" s="1233"/>
      <c r="K162" s="1233"/>
      <c r="L162" s="1233"/>
      <c r="M162" s="1233"/>
      <c r="N162" s="1233"/>
      <c r="O162" s="1233"/>
      <c r="P162" s="1233"/>
      <c r="Q162" s="1233"/>
      <c r="R162" s="1233"/>
      <c r="S162" s="1233"/>
      <c r="T162" s="1233"/>
      <c r="U162" s="1233"/>
      <c r="V162" s="1233"/>
      <c r="W162" s="1233"/>
      <c r="X162" s="1233"/>
      <c r="Y162" s="1233"/>
      <c r="Z162" s="1233"/>
      <c r="AA162" s="1233"/>
      <c r="AB162" s="1233"/>
      <c r="AC162" s="1233"/>
      <c r="AD162" s="1233"/>
      <c r="AE162" s="1233"/>
      <c r="AF162" s="1233"/>
      <c r="AG162" s="1233"/>
      <c r="AH162" s="1233"/>
      <c r="AI162" s="1233"/>
      <c r="AJ162" s="1233"/>
      <c r="AK162" s="1233"/>
      <c r="AL162" s="1146"/>
      <c r="AM162" s="1148"/>
      <c r="AN162" s="1233"/>
      <c r="AO162" s="1146"/>
      <c r="AP162" s="1148" t="s">
        <v>434</v>
      </c>
      <c r="AQ162" s="1233"/>
      <c r="AR162" s="1233"/>
      <c r="AS162" s="1233"/>
      <c r="AT162" s="1233"/>
      <c r="AU162" s="1233"/>
      <c r="AV162" s="1233"/>
      <c r="AW162" s="1233"/>
      <c r="AX162" s="1233"/>
      <c r="AY162" s="1233"/>
      <c r="AZ162" s="1233"/>
      <c r="BA162" s="1148" t="s">
        <v>435</v>
      </c>
      <c r="BB162" s="1233"/>
      <c r="BC162" s="1233"/>
      <c r="BD162" s="1233"/>
      <c r="BE162" s="1233"/>
      <c r="BF162" s="1233"/>
      <c r="BG162" s="1233"/>
      <c r="BH162" s="1233"/>
      <c r="BI162" s="1233"/>
      <c r="BJ162" s="1233"/>
      <c r="BK162" s="1233"/>
      <c r="BL162" s="1148"/>
      <c r="BM162" s="1233"/>
      <c r="BN162" s="1233"/>
      <c r="BO162" s="1233"/>
      <c r="BP162" s="1233"/>
      <c r="BQ162" s="1233"/>
      <c r="BR162" s="1233"/>
      <c r="BS162" s="1233"/>
      <c r="BT162" s="1233"/>
      <c r="BU162" s="1233"/>
      <c r="BV162" s="1146"/>
      <c r="BW162" s="1148"/>
      <c r="BX162" s="1233"/>
      <c r="BY162" s="1233"/>
      <c r="BZ162" s="1233"/>
      <c r="CA162" s="1233"/>
      <c r="CB162" s="1233"/>
      <c r="CC162" s="1233"/>
      <c r="CD162" s="1146"/>
      <c r="CE162" s="1233"/>
      <c r="CF162" s="1233"/>
      <c r="CG162" s="1233"/>
      <c r="CH162" s="1233"/>
      <c r="CI162" s="1233"/>
      <c r="CJ162" s="1233"/>
      <c r="CK162" s="1233"/>
      <c r="CL162" s="1233"/>
      <c r="CM162" s="1148"/>
      <c r="CN162" s="1233"/>
      <c r="CO162" s="1233"/>
      <c r="CP162" s="1233"/>
      <c r="CQ162" s="1233"/>
      <c r="CR162" s="1233"/>
      <c r="CS162" s="1233"/>
      <c r="CT162" s="1233"/>
      <c r="CU162" s="1233"/>
      <c r="CV162" s="1233"/>
    </row>
    <row r="163" spans="1:100" ht="12.75">
      <c r="A163" s="1233"/>
      <c r="B163" s="1233"/>
      <c r="C163" s="1233"/>
      <c r="D163" s="1233"/>
      <c r="E163" s="1233"/>
      <c r="F163" s="1233"/>
      <c r="G163" s="1233"/>
      <c r="H163" s="1233"/>
      <c r="I163" s="1233"/>
      <c r="J163" s="1233"/>
      <c r="K163" s="1233"/>
      <c r="L163" s="1233"/>
      <c r="M163" s="1233"/>
      <c r="N163" s="1233"/>
      <c r="O163" s="1233"/>
      <c r="P163" s="1233"/>
      <c r="Q163" s="1233"/>
      <c r="R163" s="1233"/>
      <c r="S163" s="1233"/>
      <c r="T163" s="1233"/>
      <c r="U163" s="1233"/>
      <c r="V163" s="1233"/>
      <c r="W163" s="1233"/>
      <c r="X163" s="1233"/>
      <c r="Y163" s="1233"/>
      <c r="Z163" s="1233"/>
      <c r="AA163" s="1233"/>
      <c r="AB163" s="1233"/>
      <c r="AC163" s="1233"/>
      <c r="AD163" s="1233"/>
      <c r="AE163" s="1233"/>
      <c r="AF163" s="1233"/>
      <c r="AG163" s="1233"/>
      <c r="AH163" s="1233"/>
      <c r="AI163" s="1233"/>
      <c r="AJ163" s="1233"/>
      <c r="AK163" s="1233"/>
      <c r="AL163" s="1146"/>
      <c r="AM163" s="1148"/>
      <c r="AN163" s="1233"/>
      <c r="AO163" s="1146"/>
      <c r="AP163" s="1148" t="s">
        <v>435</v>
      </c>
      <c r="AQ163" s="1233"/>
      <c r="AR163" s="1233"/>
      <c r="AS163" s="1233"/>
      <c r="AT163" s="1233"/>
      <c r="AU163" s="1233"/>
      <c r="AV163" s="1233"/>
      <c r="AW163" s="1233"/>
      <c r="AX163" s="1233"/>
      <c r="AY163" s="1233"/>
      <c r="AZ163" s="1233"/>
      <c r="BA163" s="1148"/>
      <c r="BB163" s="1233"/>
      <c r="BC163" s="1233"/>
      <c r="BD163" s="1233"/>
      <c r="BE163" s="1233"/>
      <c r="BF163" s="1233"/>
      <c r="BG163" s="1233"/>
      <c r="BH163" s="1233"/>
      <c r="BI163" s="1233"/>
      <c r="BJ163" s="1233"/>
      <c r="BK163" s="1233"/>
      <c r="BL163" s="1148"/>
      <c r="BM163" s="1233"/>
      <c r="BN163" s="1233"/>
      <c r="BO163" s="1233"/>
      <c r="BP163" s="1233"/>
      <c r="BQ163" s="1233"/>
      <c r="BR163" s="1233"/>
      <c r="BS163" s="1233"/>
      <c r="BT163" s="1233"/>
      <c r="BU163" s="1233"/>
      <c r="BV163" s="1146"/>
      <c r="BW163" s="1148"/>
      <c r="BX163" s="1233"/>
      <c r="BY163" s="1233"/>
      <c r="BZ163" s="1233"/>
      <c r="CA163" s="1233"/>
      <c r="CB163" s="1233"/>
      <c r="CC163" s="1233"/>
      <c r="CD163" s="1146"/>
      <c r="CE163" s="1233"/>
      <c r="CF163" s="1233"/>
      <c r="CG163" s="1233"/>
      <c r="CH163" s="1233"/>
      <c r="CI163" s="1233"/>
      <c r="CJ163" s="1233"/>
      <c r="CK163" s="1233"/>
      <c r="CL163" s="1233"/>
      <c r="CM163" s="1148"/>
      <c r="CN163" s="1233"/>
      <c r="CO163" s="1233"/>
      <c r="CP163" s="1233"/>
      <c r="CQ163" s="1233"/>
      <c r="CR163" s="1233"/>
      <c r="CS163" s="1233"/>
      <c r="CT163" s="1233"/>
      <c r="CU163" s="1233"/>
      <c r="CV163" s="1233"/>
    </row>
    <row r="164" spans="1:100" ht="13.5" thickBot="1">
      <c r="A164" s="1145">
        <v>1</v>
      </c>
      <c r="B164" s="1145"/>
      <c r="C164" s="1145"/>
      <c r="D164" s="1145"/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5"/>
      <c r="Z164" s="1145"/>
      <c r="AA164" s="1145"/>
      <c r="AB164" s="1145"/>
      <c r="AC164" s="1145"/>
      <c r="AD164" s="1145"/>
      <c r="AE164" s="1145"/>
      <c r="AF164" s="1145"/>
      <c r="AG164" s="1145"/>
      <c r="AH164" s="1145"/>
      <c r="AI164" s="1145"/>
      <c r="AJ164" s="1145"/>
      <c r="AK164" s="1145"/>
      <c r="AL164" s="1128"/>
      <c r="AM164" s="1134">
        <v>2</v>
      </c>
      <c r="AN164" s="1229"/>
      <c r="AO164" s="1188"/>
      <c r="AP164" s="1134">
        <v>3</v>
      </c>
      <c r="AQ164" s="1229"/>
      <c r="AR164" s="1229"/>
      <c r="AS164" s="1229"/>
      <c r="AT164" s="1229"/>
      <c r="AU164" s="1229"/>
      <c r="AV164" s="1229"/>
      <c r="AW164" s="1229"/>
      <c r="AX164" s="1229"/>
      <c r="AY164" s="1229"/>
      <c r="AZ164" s="1229"/>
      <c r="BA164" s="1134">
        <v>4</v>
      </c>
      <c r="BB164" s="1229"/>
      <c r="BC164" s="1229"/>
      <c r="BD164" s="1229"/>
      <c r="BE164" s="1229"/>
      <c r="BF164" s="1229"/>
      <c r="BG164" s="1229"/>
      <c r="BH164" s="1229"/>
      <c r="BI164" s="1229"/>
      <c r="BJ164" s="1229"/>
      <c r="BK164" s="1229"/>
      <c r="BL164" s="1134">
        <v>5</v>
      </c>
      <c r="BM164" s="1229"/>
      <c r="BN164" s="1229"/>
      <c r="BO164" s="1229"/>
      <c r="BP164" s="1229"/>
      <c r="BQ164" s="1229"/>
      <c r="BR164" s="1229"/>
      <c r="BS164" s="1229"/>
      <c r="BT164" s="1229"/>
      <c r="BU164" s="1229"/>
      <c r="BV164" s="1188"/>
      <c r="BW164" s="1134">
        <v>6</v>
      </c>
      <c r="BX164" s="1229"/>
      <c r="BY164" s="1229"/>
      <c r="BZ164" s="1229"/>
      <c r="CA164" s="1229"/>
      <c r="CB164" s="1229"/>
      <c r="CC164" s="1229"/>
      <c r="CD164" s="1188"/>
      <c r="CE164" s="1229">
        <v>7</v>
      </c>
      <c r="CF164" s="1229"/>
      <c r="CG164" s="1229"/>
      <c r="CH164" s="1229"/>
      <c r="CI164" s="1229"/>
      <c r="CJ164" s="1229"/>
      <c r="CK164" s="1229"/>
      <c r="CL164" s="1229"/>
      <c r="CM164" s="1237">
        <v>8</v>
      </c>
      <c r="CN164" s="1145"/>
      <c r="CO164" s="1145"/>
      <c r="CP164" s="1145"/>
      <c r="CQ164" s="1145"/>
      <c r="CR164" s="1145"/>
      <c r="CS164" s="1145"/>
      <c r="CT164" s="1145"/>
      <c r="CU164" s="1145"/>
      <c r="CV164" s="1145"/>
    </row>
    <row r="165" spans="1:100" ht="12.75">
      <c r="A165" s="1351" t="s">
        <v>638</v>
      </c>
      <c r="B165" s="1351"/>
      <c r="C165" s="1351"/>
      <c r="D165" s="1351"/>
      <c r="E165" s="1351"/>
      <c r="F165" s="1351"/>
      <c r="G165" s="1351"/>
      <c r="H165" s="1351"/>
      <c r="I165" s="1351"/>
      <c r="J165" s="1351"/>
      <c r="K165" s="1351"/>
      <c r="L165" s="1351"/>
      <c r="M165" s="1351"/>
      <c r="N165" s="1351"/>
      <c r="O165" s="1351"/>
      <c r="P165" s="1351"/>
      <c r="Q165" s="1351"/>
      <c r="R165" s="1351"/>
      <c r="S165" s="1351"/>
      <c r="T165" s="1351"/>
      <c r="U165" s="1351"/>
      <c r="V165" s="1351"/>
      <c r="W165" s="1351"/>
      <c r="X165" s="1351"/>
      <c r="Y165" s="1351"/>
      <c r="Z165" s="1351"/>
      <c r="AA165" s="1351"/>
      <c r="AB165" s="1351"/>
      <c r="AC165" s="1351"/>
      <c r="AD165" s="1351"/>
      <c r="AE165" s="1351"/>
      <c r="AF165" s="1351"/>
      <c r="AG165" s="1351"/>
      <c r="AH165" s="1351"/>
      <c r="AI165" s="1351"/>
      <c r="AJ165" s="1351"/>
      <c r="AK165" s="1351"/>
      <c r="AL165" s="1352"/>
      <c r="AM165" s="1353" t="s">
        <v>626</v>
      </c>
      <c r="AN165" s="1354"/>
      <c r="AO165" s="1355"/>
      <c r="AP165" s="1357"/>
      <c r="AQ165" s="1358"/>
      <c r="AR165" s="1358"/>
      <c r="AS165" s="1358"/>
      <c r="AT165" s="1358"/>
      <c r="AU165" s="1358"/>
      <c r="AV165" s="1358"/>
      <c r="AW165" s="1358"/>
      <c r="AX165" s="1358"/>
      <c r="AY165" s="1358"/>
      <c r="AZ165" s="1359"/>
      <c r="BA165" s="1357"/>
      <c r="BB165" s="1358"/>
      <c r="BC165" s="1358"/>
      <c r="BD165" s="1358"/>
      <c r="BE165" s="1358"/>
      <c r="BF165" s="1358"/>
      <c r="BG165" s="1358"/>
      <c r="BH165" s="1358"/>
      <c r="BI165" s="1358"/>
      <c r="BJ165" s="1358"/>
      <c r="BK165" s="1359"/>
      <c r="BL165" s="1357"/>
      <c r="BM165" s="1358"/>
      <c r="BN165" s="1358"/>
      <c r="BO165" s="1358"/>
      <c r="BP165" s="1358"/>
      <c r="BQ165" s="1358"/>
      <c r="BR165" s="1358"/>
      <c r="BS165" s="1358"/>
      <c r="BT165" s="1358"/>
      <c r="BU165" s="1358"/>
      <c r="BV165" s="1359"/>
      <c r="BW165" s="1363"/>
      <c r="BX165" s="1364"/>
      <c r="BY165" s="1364"/>
      <c r="BZ165" s="1364"/>
      <c r="CA165" s="1364"/>
      <c r="CB165" s="1364"/>
      <c r="CC165" s="1364"/>
      <c r="CD165" s="1365"/>
      <c r="CE165" s="1363"/>
      <c r="CF165" s="1364"/>
      <c r="CG165" s="1364"/>
      <c r="CH165" s="1364"/>
      <c r="CI165" s="1364"/>
      <c r="CJ165" s="1364"/>
      <c r="CK165" s="1364"/>
      <c r="CL165" s="1366"/>
      <c r="CM165" s="543"/>
      <c r="CN165" s="537"/>
      <c r="CO165" s="537"/>
      <c r="CP165" s="537"/>
      <c r="CQ165" s="537"/>
      <c r="CR165" s="537"/>
      <c r="CS165" s="537"/>
      <c r="CT165" s="537"/>
      <c r="CU165" s="537"/>
      <c r="CV165" s="537"/>
    </row>
    <row r="166" spans="1:100" ht="12.75">
      <c r="A166" s="1031" t="s">
        <v>639</v>
      </c>
      <c r="B166" s="1031"/>
      <c r="C166" s="1031"/>
      <c r="D166" s="1031"/>
      <c r="E166" s="1031"/>
      <c r="F166" s="1031"/>
      <c r="G166" s="1031"/>
      <c r="H166" s="1031"/>
      <c r="I166" s="1031"/>
      <c r="J166" s="1031"/>
      <c r="K166" s="1031"/>
      <c r="L166" s="1031"/>
      <c r="M166" s="1031"/>
      <c r="N166" s="1031"/>
      <c r="O166" s="1031"/>
      <c r="P166" s="1031"/>
      <c r="Q166" s="1031"/>
      <c r="R166" s="1031"/>
      <c r="S166" s="1031"/>
      <c r="T166" s="1031"/>
      <c r="U166" s="1031"/>
      <c r="V166" s="1031"/>
      <c r="W166" s="1031"/>
      <c r="X166" s="1031"/>
      <c r="Y166" s="1031"/>
      <c r="Z166" s="1031"/>
      <c r="AA166" s="1031"/>
      <c r="AB166" s="1031"/>
      <c r="AC166" s="1031"/>
      <c r="AD166" s="1031"/>
      <c r="AE166" s="1031"/>
      <c r="AF166" s="1031"/>
      <c r="AG166" s="1031"/>
      <c r="AH166" s="1031"/>
      <c r="AI166" s="1031"/>
      <c r="AJ166" s="1031"/>
      <c r="AK166" s="1031"/>
      <c r="AL166" s="1367"/>
      <c r="AM166" s="1028"/>
      <c r="AN166" s="1029"/>
      <c r="AO166" s="1356"/>
      <c r="AP166" s="1360"/>
      <c r="AQ166" s="1361"/>
      <c r="AR166" s="1361"/>
      <c r="AS166" s="1361"/>
      <c r="AT166" s="1361"/>
      <c r="AU166" s="1361"/>
      <c r="AV166" s="1361"/>
      <c r="AW166" s="1361"/>
      <c r="AX166" s="1361"/>
      <c r="AY166" s="1361"/>
      <c r="AZ166" s="1362"/>
      <c r="BA166" s="1360"/>
      <c r="BB166" s="1361"/>
      <c r="BC166" s="1361"/>
      <c r="BD166" s="1361"/>
      <c r="BE166" s="1361"/>
      <c r="BF166" s="1361"/>
      <c r="BG166" s="1361"/>
      <c r="BH166" s="1361"/>
      <c r="BI166" s="1361"/>
      <c r="BJ166" s="1361"/>
      <c r="BK166" s="1362"/>
      <c r="BL166" s="1360"/>
      <c r="BM166" s="1361"/>
      <c r="BN166" s="1361"/>
      <c r="BO166" s="1361"/>
      <c r="BP166" s="1361"/>
      <c r="BQ166" s="1361"/>
      <c r="BR166" s="1361"/>
      <c r="BS166" s="1361"/>
      <c r="BT166" s="1361"/>
      <c r="BU166" s="1361"/>
      <c r="BV166" s="1362"/>
      <c r="BW166" s="539"/>
      <c r="BX166" s="540"/>
      <c r="BY166" s="540"/>
      <c r="BZ166" s="540"/>
      <c r="CA166" s="540"/>
      <c r="CB166" s="540"/>
      <c r="CC166" s="540"/>
      <c r="CD166" s="546"/>
      <c r="CE166" s="539"/>
      <c r="CF166" s="540"/>
      <c r="CG166" s="540"/>
      <c r="CH166" s="540"/>
      <c r="CI166" s="540"/>
      <c r="CJ166" s="540"/>
      <c r="CK166" s="540"/>
      <c r="CL166" s="541"/>
      <c r="CM166" s="1327"/>
      <c r="CN166" s="1242"/>
      <c r="CO166" s="1242"/>
      <c r="CP166" s="1242"/>
      <c r="CQ166" s="1242"/>
      <c r="CR166" s="1242"/>
      <c r="CS166" s="1242"/>
      <c r="CT166" s="1242"/>
      <c r="CU166" s="1242"/>
      <c r="CV166" s="1242"/>
    </row>
    <row r="167" spans="1:100" ht="12.75">
      <c r="A167" s="1141" t="s">
        <v>394</v>
      </c>
      <c r="B167" s="1142"/>
      <c r="C167" s="1142"/>
      <c r="D167" s="1142"/>
      <c r="E167" s="1142"/>
      <c r="F167" s="1142"/>
      <c r="G167" s="1142"/>
      <c r="H167" s="1142"/>
      <c r="I167" s="1142"/>
      <c r="J167" s="1142"/>
      <c r="K167" s="1142"/>
      <c r="L167" s="1142"/>
      <c r="M167" s="1142"/>
      <c r="N167" s="1142"/>
      <c r="O167" s="1142"/>
      <c r="P167" s="1142"/>
      <c r="Q167" s="1142"/>
      <c r="R167" s="1142"/>
      <c r="S167" s="1142"/>
      <c r="T167" s="1142"/>
      <c r="U167" s="1142"/>
      <c r="V167" s="1142"/>
      <c r="W167" s="1142"/>
      <c r="X167" s="1142"/>
      <c r="Y167" s="1142"/>
      <c r="Z167" s="1142"/>
      <c r="AA167" s="1142"/>
      <c r="AB167" s="1142"/>
      <c r="AC167" s="1142"/>
      <c r="AD167" s="1142"/>
      <c r="AE167" s="1142"/>
      <c r="AF167" s="1142"/>
      <c r="AG167" s="1142"/>
      <c r="AH167" s="1142"/>
      <c r="AI167" s="1142"/>
      <c r="AJ167" s="1142"/>
      <c r="AK167" s="1142"/>
      <c r="AL167" s="1328"/>
      <c r="AM167" s="1025" t="s">
        <v>627</v>
      </c>
      <c r="AN167" s="1026"/>
      <c r="AO167" s="1329"/>
      <c r="AP167" s="1313"/>
      <c r="AQ167" s="1314"/>
      <c r="AR167" s="1314"/>
      <c r="AS167" s="1314"/>
      <c r="AT167" s="1314"/>
      <c r="AU167" s="1314"/>
      <c r="AV167" s="1314"/>
      <c r="AW167" s="1314"/>
      <c r="AX167" s="1314"/>
      <c r="AY167" s="1314"/>
      <c r="AZ167" s="1315"/>
      <c r="BA167" s="1313"/>
      <c r="BB167" s="1314"/>
      <c r="BC167" s="1314"/>
      <c r="BD167" s="1314"/>
      <c r="BE167" s="1314"/>
      <c r="BF167" s="1314"/>
      <c r="BG167" s="1314"/>
      <c r="BH167" s="1314"/>
      <c r="BI167" s="1314"/>
      <c r="BJ167" s="1314"/>
      <c r="BK167" s="1315"/>
      <c r="BL167" s="1313"/>
      <c r="BM167" s="1314"/>
      <c r="BN167" s="1314"/>
      <c r="BO167" s="1314"/>
      <c r="BP167" s="1314"/>
      <c r="BQ167" s="1314"/>
      <c r="BR167" s="1314"/>
      <c r="BS167" s="1314"/>
      <c r="BT167" s="1314"/>
      <c r="BU167" s="1314"/>
      <c r="BV167" s="1315"/>
      <c r="BW167" s="536"/>
      <c r="BX167" s="537"/>
      <c r="BY167" s="537"/>
      <c r="BZ167" s="537"/>
      <c r="CA167" s="537"/>
      <c r="CB167" s="537"/>
      <c r="CC167" s="537"/>
      <c r="CD167" s="544"/>
      <c r="CE167" s="536"/>
      <c r="CF167" s="537"/>
      <c r="CG167" s="537"/>
      <c r="CH167" s="537"/>
      <c r="CI167" s="537"/>
      <c r="CJ167" s="537"/>
      <c r="CK167" s="537"/>
      <c r="CL167" s="538"/>
      <c r="CM167" s="543"/>
      <c r="CN167" s="537"/>
      <c r="CO167" s="537"/>
      <c r="CP167" s="537"/>
      <c r="CQ167" s="537"/>
      <c r="CR167" s="537"/>
      <c r="CS167" s="537"/>
      <c r="CT167" s="537"/>
      <c r="CU167" s="537"/>
      <c r="CV167" s="537"/>
    </row>
    <row r="168" spans="1:100" ht="12.75">
      <c r="A168" s="1117" t="s">
        <v>640</v>
      </c>
      <c r="B168" s="1118"/>
      <c r="C168" s="1118"/>
      <c r="D168" s="1118"/>
      <c r="E168" s="1118"/>
      <c r="F168" s="1118"/>
      <c r="G168" s="1118"/>
      <c r="H168" s="1118"/>
      <c r="I168" s="1118"/>
      <c r="J168" s="1118"/>
      <c r="K168" s="1118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8"/>
      <c r="AA168" s="1118"/>
      <c r="AB168" s="1118"/>
      <c r="AC168" s="1118"/>
      <c r="AD168" s="1118"/>
      <c r="AE168" s="1118"/>
      <c r="AF168" s="1118"/>
      <c r="AG168" s="1118"/>
      <c r="AH168" s="1118"/>
      <c r="AI168" s="1118"/>
      <c r="AJ168" s="1118"/>
      <c r="AK168" s="1118"/>
      <c r="AL168" s="1334"/>
      <c r="AM168" s="1330"/>
      <c r="AN168" s="1182"/>
      <c r="AO168" s="1331"/>
      <c r="AP168" s="1316"/>
      <c r="AQ168" s="1317"/>
      <c r="AR168" s="1317"/>
      <c r="AS168" s="1317"/>
      <c r="AT168" s="1317"/>
      <c r="AU168" s="1317"/>
      <c r="AV168" s="1317"/>
      <c r="AW168" s="1317"/>
      <c r="AX168" s="1317"/>
      <c r="AY168" s="1317"/>
      <c r="AZ168" s="1318"/>
      <c r="BA168" s="1316"/>
      <c r="BB168" s="1317"/>
      <c r="BC168" s="1317"/>
      <c r="BD168" s="1317"/>
      <c r="BE168" s="1317"/>
      <c r="BF168" s="1317"/>
      <c r="BG168" s="1317"/>
      <c r="BH168" s="1317"/>
      <c r="BI168" s="1317"/>
      <c r="BJ168" s="1317"/>
      <c r="BK168" s="1318"/>
      <c r="BL168" s="1316"/>
      <c r="BM168" s="1317"/>
      <c r="BN168" s="1317"/>
      <c r="BO168" s="1317"/>
      <c r="BP168" s="1317"/>
      <c r="BQ168" s="1317"/>
      <c r="BR168" s="1317"/>
      <c r="BS168" s="1317"/>
      <c r="BT168" s="1317"/>
      <c r="BU168" s="1317"/>
      <c r="BV168" s="1318"/>
      <c r="BW168" s="1288"/>
      <c r="BX168" s="1242"/>
      <c r="BY168" s="1242"/>
      <c r="BZ168" s="1242"/>
      <c r="CA168" s="1242"/>
      <c r="CB168" s="1242"/>
      <c r="CC168" s="1242"/>
      <c r="CD168" s="1243"/>
      <c r="CE168" s="1288"/>
      <c r="CF168" s="1242"/>
      <c r="CG168" s="1242"/>
      <c r="CH168" s="1242"/>
      <c r="CI168" s="1242"/>
      <c r="CJ168" s="1242"/>
      <c r="CK168" s="1242"/>
      <c r="CL168" s="1339"/>
      <c r="CM168" s="1327"/>
      <c r="CN168" s="1242"/>
      <c r="CO168" s="1242"/>
      <c r="CP168" s="1242"/>
      <c r="CQ168" s="1242"/>
      <c r="CR168" s="1242"/>
      <c r="CS168" s="1242"/>
      <c r="CT168" s="1242"/>
      <c r="CU168" s="1242"/>
      <c r="CV168" s="1242"/>
    </row>
    <row r="169" spans="1:100" ht="12.75">
      <c r="A169" s="1141" t="s">
        <v>670</v>
      </c>
      <c r="B169" s="1142"/>
      <c r="C169" s="1142"/>
      <c r="D169" s="1142"/>
      <c r="E169" s="1142"/>
      <c r="F169" s="1142"/>
      <c r="G169" s="1142"/>
      <c r="H169" s="1142"/>
      <c r="I169" s="1142"/>
      <c r="J169" s="1142"/>
      <c r="K169" s="1142"/>
      <c r="L169" s="1142"/>
      <c r="M169" s="1142"/>
      <c r="N169" s="1142"/>
      <c r="O169" s="1142"/>
      <c r="P169" s="1142"/>
      <c r="Q169" s="1142"/>
      <c r="R169" s="1142"/>
      <c r="S169" s="1142"/>
      <c r="T169" s="1142"/>
      <c r="U169" s="1142"/>
      <c r="V169" s="1142"/>
      <c r="W169" s="1142"/>
      <c r="X169" s="1142"/>
      <c r="Y169" s="1142"/>
      <c r="Z169" s="1142"/>
      <c r="AA169" s="1142"/>
      <c r="AB169" s="1142"/>
      <c r="AC169" s="1142"/>
      <c r="AD169" s="1142"/>
      <c r="AE169" s="1142"/>
      <c r="AF169" s="1142"/>
      <c r="AG169" s="1142"/>
      <c r="AH169" s="1142"/>
      <c r="AI169" s="1142"/>
      <c r="AJ169" s="1142"/>
      <c r="AK169" s="1142"/>
      <c r="AL169" s="1328"/>
      <c r="AM169" s="1025" t="s">
        <v>628</v>
      </c>
      <c r="AN169" s="1026"/>
      <c r="AO169" s="1329"/>
      <c r="AP169" s="1313"/>
      <c r="AQ169" s="1314"/>
      <c r="AR169" s="1314"/>
      <c r="AS169" s="1314"/>
      <c r="AT169" s="1314"/>
      <c r="AU169" s="1314"/>
      <c r="AV169" s="1314"/>
      <c r="AW169" s="1314"/>
      <c r="AX169" s="1314"/>
      <c r="AY169" s="1314"/>
      <c r="AZ169" s="1315"/>
      <c r="BA169" s="1313"/>
      <c r="BB169" s="1314"/>
      <c r="BC169" s="1314"/>
      <c r="BD169" s="1314"/>
      <c r="BE169" s="1314"/>
      <c r="BF169" s="1314"/>
      <c r="BG169" s="1314"/>
      <c r="BH169" s="1314"/>
      <c r="BI169" s="1314"/>
      <c r="BJ169" s="1314"/>
      <c r="BK169" s="1315"/>
      <c r="BL169" s="1313"/>
      <c r="BM169" s="1314"/>
      <c r="BN169" s="1314"/>
      <c r="BO169" s="1314"/>
      <c r="BP169" s="1314"/>
      <c r="BQ169" s="1314"/>
      <c r="BR169" s="1314"/>
      <c r="BS169" s="1314"/>
      <c r="BT169" s="1314"/>
      <c r="BU169" s="1314"/>
      <c r="BV169" s="1315"/>
      <c r="BW169" s="536"/>
      <c r="BX169" s="537"/>
      <c r="BY169" s="537"/>
      <c r="BZ169" s="537"/>
      <c r="CA169" s="537"/>
      <c r="CB169" s="537"/>
      <c r="CC169" s="537"/>
      <c r="CD169" s="544"/>
      <c r="CE169" s="536"/>
      <c r="CF169" s="537"/>
      <c r="CG169" s="537"/>
      <c r="CH169" s="537"/>
      <c r="CI169" s="537"/>
      <c r="CJ169" s="537"/>
      <c r="CK169" s="537"/>
      <c r="CL169" s="538"/>
      <c r="CM169" s="543"/>
      <c r="CN169" s="537"/>
      <c r="CO169" s="537"/>
      <c r="CP169" s="537"/>
      <c r="CQ169" s="537"/>
      <c r="CR169" s="537"/>
      <c r="CS169" s="537"/>
      <c r="CT169" s="537"/>
      <c r="CU169" s="537"/>
      <c r="CV169" s="537"/>
    </row>
    <row r="170" spans="1:100" ht="12.75">
      <c r="A170" s="1117" t="s">
        <v>641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8"/>
      <c r="AI170" s="1118"/>
      <c r="AJ170" s="1118"/>
      <c r="AK170" s="1118"/>
      <c r="AL170" s="1334"/>
      <c r="AM170" s="1330"/>
      <c r="AN170" s="1182"/>
      <c r="AO170" s="1331"/>
      <c r="AP170" s="1316"/>
      <c r="AQ170" s="1317"/>
      <c r="AR170" s="1317"/>
      <c r="AS170" s="1317"/>
      <c r="AT170" s="1317"/>
      <c r="AU170" s="1317"/>
      <c r="AV170" s="1317"/>
      <c r="AW170" s="1317"/>
      <c r="AX170" s="1317"/>
      <c r="AY170" s="1317"/>
      <c r="AZ170" s="1318"/>
      <c r="BA170" s="1316"/>
      <c r="BB170" s="1317"/>
      <c r="BC170" s="1317"/>
      <c r="BD170" s="1317"/>
      <c r="BE170" s="1317"/>
      <c r="BF170" s="1317"/>
      <c r="BG170" s="1317"/>
      <c r="BH170" s="1317"/>
      <c r="BI170" s="1317"/>
      <c r="BJ170" s="1317"/>
      <c r="BK170" s="1318"/>
      <c r="BL170" s="1316"/>
      <c r="BM170" s="1317"/>
      <c r="BN170" s="1317"/>
      <c r="BO170" s="1317"/>
      <c r="BP170" s="1317"/>
      <c r="BQ170" s="1317"/>
      <c r="BR170" s="1317"/>
      <c r="BS170" s="1317"/>
      <c r="BT170" s="1317"/>
      <c r="BU170" s="1317"/>
      <c r="BV170" s="1318"/>
      <c r="BW170" s="1288"/>
      <c r="BX170" s="1242"/>
      <c r="BY170" s="1242"/>
      <c r="BZ170" s="1242"/>
      <c r="CA170" s="1242"/>
      <c r="CB170" s="1242"/>
      <c r="CC170" s="1242"/>
      <c r="CD170" s="1243"/>
      <c r="CE170" s="1288"/>
      <c r="CF170" s="1242"/>
      <c r="CG170" s="1242"/>
      <c r="CH170" s="1242"/>
      <c r="CI170" s="1242"/>
      <c r="CJ170" s="1242"/>
      <c r="CK170" s="1242"/>
      <c r="CL170" s="1339"/>
      <c r="CM170" s="1327"/>
      <c r="CN170" s="1242"/>
      <c r="CO170" s="1242"/>
      <c r="CP170" s="1242"/>
      <c r="CQ170" s="1242"/>
      <c r="CR170" s="1242"/>
      <c r="CS170" s="1242"/>
      <c r="CT170" s="1242"/>
      <c r="CU170" s="1242"/>
      <c r="CV170" s="1242"/>
    </row>
    <row r="171" spans="1:100" ht="12.75">
      <c r="A171" s="1112" t="s">
        <v>642</v>
      </c>
      <c r="B171" s="1113"/>
      <c r="C171" s="1113"/>
      <c r="D171" s="1113"/>
      <c r="E171" s="1113"/>
      <c r="F171" s="1113"/>
      <c r="G171" s="1113"/>
      <c r="H171" s="1113"/>
      <c r="I171" s="1113"/>
      <c r="J171" s="1113"/>
      <c r="K171" s="1113"/>
      <c r="L171" s="1113"/>
      <c r="M171" s="1113"/>
      <c r="N171" s="1113"/>
      <c r="O171" s="1113"/>
      <c r="P171" s="1113"/>
      <c r="Q171" s="1113"/>
      <c r="R171" s="1113"/>
      <c r="S171" s="1113"/>
      <c r="T171" s="1113"/>
      <c r="U171" s="1113"/>
      <c r="V171" s="1113"/>
      <c r="W171" s="1113"/>
      <c r="X171" s="1113"/>
      <c r="Y171" s="1113"/>
      <c r="Z171" s="1113"/>
      <c r="AA171" s="1113"/>
      <c r="AB171" s="1113"/>
      <c r="AC171" s="1113"/>
      <c r="AD171" s="1113"/>
      <c r="AE171" s="1113"/>
      <c r="AF171" s="1113"/>
      <c r="AG171" s="1113"/>
      <c r="AH171" s="1113"/>
      <c r="AI171" s="1113"/>
      <c r="AJ171" s="1113"/>
      <c r="AK171" s="1113"/>
      <c r="AL171" s="1337"/>
      <c r="AM171" s="1014" t="s">
        <v>629</v>
      </c>
      <c r="AN171" s="1015"/>
      <c r="AO171" s="1345"/>
      <c r="AP171" s="1340"/>
      <c r="AQ171" s="1341"/>
      <c r="AR171" s="1341"/>
      <c r="AS171" s="1341"/>
      <c r="AT171" s="1341"/>
      <c r="AU171" s="1341"/>
      <c r="AV171" s="1341"/>
      <c r="AW171" s="1341"/>
      <c r="AX171" s="1341"/>
      <c r="AY171" s="1341"/>
      <c r="AZ171" s="1342"/>
      <c r="BA171" s="1340"/>
      <c r="BB171" s="1341"/>
      <c r="BC171" s="1341"/>
      <c r="BD171" s="1341"/>
      <c r="BE171" s="1341"/>
      <c r="BF171" s="1341"/>
      <c r="BG171" s="1341"/>
      <c r="BH171" s="1341"/>
      <c r="BI171" s="1341"/>
      <c r="BJ171" s="1341"/>
      <c r="BK171" s="1341"/>
      <c r="BL171" s="1340"/>
      <c r="BM171" s="1341"/>
      <c r="BN171" s="1341"/>
      <c r="BO171" s="1341"/>
      <c r="BP171" s="1341"/>
      <c r="BQ171" s="1341"/>
      <c r="BR171" s="1341"/>
      <c r="BS171" s="1341"/>
      <c r="BT171" s="1341"/>
      <c r="BU171" s="1341"/>
      <c r="BV171" s="1342"/>
      <c r="BW171" s="1044"/>
      <c r="BX171" s="454"/>
      <c r="BY171" s="454"/>
      <c r="BZ171" s="454"/>
      <c r="CA171" s="454"/>
      <c r="CB171" s="454"/>
      <c r="CC171" s="454"/>
      <c r="CD171" s="455"/>
      <c r="CE171" s="454"/>
      <c r="CF171" s="454"/>
      <c r="CG171" s="454"/>
      <c r="CH171" s="454"/>
      <c r="CI171" s="454"/>
      <c r="CJ171" s="454"/>
      <c r="CK171" s="454"/>
      <c r="CL171" s="1349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</row>
    <row r="172" spans="1:100" ht="12.75">
      <c r="A172" s="1255" t="s">
        <v>643</v>
      </c>
      <c r="B172" s="1256"/>
      <c r="C172" s="1256"/>
      <c r="D172" s="1256"/>
      <c r="E172" s="1256"/>
      <c r="F172" s="1256"/>
      <c r="G172" s="1256"/>
      <c r="H172" s="1256"/>
      <c r="I172" s="1256"/>
      <c r="J172" s="1256"/>
      <c r="K172" s="1256"/>
      <c r="L172" s="1256"/>
      <c r="M172" s="1256"/>
      <c r="N172" s="1256"/>
      <c r="O172" s="1256"/>
      <c r="P172" s="1256"/>
      <c r="Q172" s="1256"/>
      <c r="R172" s="1256"/>
      <c r="S172" s="1256"/>
      <c r="T172" s="1256"/>
      <c r="U172" s="1256"/>
      <c r="V172" s="1256"/>
      <c r="W172" s="1256"/>
      <c r="X172" s="1256"/>
      <c r="Y172" s="1256"/>
      <c r="Z172" s="1256"/>
      <c r="AA172" s="1256"/>
      <c r="AB172" s="1256"/>
      <c r="AC172" s="1256"/>
      <c r="AD172" s="1256"/>
      <c r="AE172" s="1256"/>
      <c r="AF172" s="1256"/>
      <c r="AG172" s="1256"/>
      <c r="AH172" s="1256"/>
      <c r="AI172" s="1256"/>
      <c r="AJ172" s="1256"/>
      <c r="AK172" s="1256"/>
      <c r="AL172" s="1350"/>
      <c r="AM172" s="1014" t="s">
        <v>630</v>
      </c>
      <c r="AN172" s="1015"/>
      <c r="AO172" s="1345"/>
      <c r="AP172" s="1340"/>
      <c r="AQ172" s="1341"/>
      <c r="AR172" s="1341"/>
      <c r="AS172" s="1341"/>
      <c r="AT172" s="1341"/>
      <c r="AU172" s="1341"/>
      <c r="AV172" s="1341"/>
      <c r="AW172" s="1341"/>
      <c r="AX172" s="1341"/>
      <c r="AY172" s="1341"/>
      <c r="AZ172" s="1342"/>
      <c r="BA172" s="1340"/>
      <c r="BB172" s="1341"/>
      <c r="BC172" s="1341"/>
      <c r="BD172" s="1341"/>
      <c r="BE172" s="1341"/>
      <c r="BF172" s="1341"/>
      <c r="BG172" s="1341"/>
      <c r="BH172" s="1341"/>
      <c r="BI172" s="1341"/>
      <c r="BJ172" s="1341"/>
      <c r="BK172" s="1341"/>
      <c r="BL172" s="1340"/>
      <c r="BM172" s="1341"/>
      <c r="BN172" s="1341"/>
      <c r="BO172" s="1341"/>
      <c r="BP172" s="1341"/>
      <c r="BQ172" s="1341"/>
      <c r="BR172" s="1341"/>
      <c r="BS172" s="1341"/>
      <c r="BT172" s="1341"/>
      <c r="BU172" s="1341"/>
      <c r="BV172" s="1342"/>
      <c r="BW172" s="1044"/>
      <c r="BX172" s="454"/>
      <c r="BY172" s="454"/>
      <c r="BZ172" s="454"/>
      <c r="CA172" s="454"/>
      <c r="CB172" s="454"/>
      <c r="CC172" s="454"/>
      <c r="CD172" s="455"/>
      <c r="CE172" s="454"/>
      <c r="CF172" s="454"/>
      <c r="CG172" s="454"/>
      <c r="CH172" s="454"/>
      <c r="CI172" s="454"/>
      <c r="CJ172" s="454"/>
      <c r="CK172" s="454"/>
      <c r="CL172" s="1349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</row>
    <row r="173" spans="1:100" ht="12.75">
      <c r="A173" s="1255" t="s">
        <v>644</v>
      </c>
      <c r="B173" s="1256"/>
      <c r="C173" s="1256"/>
      <c r="D173" s="1256"/>
      <c r="E173" s="1256"/>
      <c r="F173" s="1256"/>
      <c r="G173" s="1256"/>
      <c r="H173" s="1256"/>
      <c r="I173" s="1256"/>
      <c r="J173" s="1256"/>
      <c r="K173" s="1256"/>
      <c r="L173" s="1256"/>
      <c r="M173" s="1256"/>
      <c r="N173" s="1256"/>
      <c r="O173" s="1256"/>
      <c r="P173" s="1256"/>
      <c r="Q173" s="1256"/>
      <c r="R173" s="1256"/>
      <c r="S173" s="1256"/>
      <c r="T173" s="1256"/>
      <c r="U173" s="1256"/>
      <c r="V173" s="1256"/>
      <c r="W173" s="1256"/>
      <c r="X173" s="1256"/>
      <c r="Y173" s="1256"/>
      <c r="Z173" s="1256"/>
      <c r="AA173" s="1256"/>
      <c r="AB173" s="1256"/>
      <c r="AC173" s="1256"/>
      <c r="AD173" s="1256"/>
      <c r="AE173" s="1256"/>
      <c r="AF173" s="1256"/>
      <c r="AG173" s="1256"/>
      <c r="AH173" s="1256"/>
      <c r="AI173" s="1256"/>
      <c r="AJ173" s="1256"/>
      <c r="AK173" s="1256"/>
      <c r="AL173" s="1350"/>
      <c r="AM173" s="1014" t="s">
        <v>631</v>
      </c>
      <c r="AN173" s="1015"/>
      <c r="AO173" s="1345"/>
      <c r="AP173" s="1340"/>
      <c r="AQ173" s="1341"/>
      <c r="AR173" s="1341"/>
      <c r="AS173" s="1341"/>
      <c r="AT173" s="1341"/>
      <c r="AU173" s="1341"/>
      <c r="AV173" s="1341"/>
      <c r="AW173" s="1341"/>
      <c r="AX173" s="1341"/>
      <c r="AY173" s="1341"/>
      <c r="AZ173" s="1342"/>
      <c r="BA173" s="1340"/>
      <c r="BB173" s="1341"/>
      <c r="BC173" s="1341"/>
      <c r="BD173" s="1341"/>
      <c r="BE173" s="1341"/>
      <c r="BF173" s="1341"/>
      <c r="BG173" s="1341"/>
      <c r="BH173" s="1341"/>
      <c r="BI173" s="1341"/>
      <c r="BJ173" s="1341"/>
      <c r="BK173" s="1341"/>
      <c r="BL173" s="1340"/>
      <c r="BM173" s="1341"/>
      <c r="BN173" s="1341"/>
      <c r="BO173" s="1341"/>
      <c r="BP173" s="1341"/>
      <c r="BQ173" s="1341"/>
      <c r="BR173" s="1341"/>
      <c r="BS173" s="1341"/>
      <c r="BT173" s="1341"/>
      <c r="BU173" s="1341"/>
      <c r="BV173" s="1342"/>
      <c r="BW173" s="1044"/>
      <c r="BX173" s="454"/>
      <c r="BY173" s="454"/>
      <c r="BZ173" s="454"/>
      <c r="CA173" s="454"/>
      <c r="CB173" s="454"/>
      <c r="CC173" s="454"/>
      <c r="CD173" s="455"/>
      <c r="CE173" s="454"/>
      <c r="CF173" s="454"/>
      <c r="CG173" s="454"/>
      <c r="CH173" s="454"/>
      <c r="CI173" s="454"/>
      <c r="CJ173" s="454"/>
      <c r="CK173" s="454"/>
      <c r="CL173" s="1349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</row>
    <row r="174" spans="1:100" ht="12.75">
      <c r="A174" s="1141" t="s">
        <v>829</v>
      </c>
      <c r="B174" s="1142"/>
      <c r="C174" s="1142"/>
      <c r="D174" s="1142"/>
      <c r="E174" s="1142"/>
      <c r="F174" s="1142"/>
      <c r="G174" s="1142"/>
      <c r="H174" s="1142"/>
      <c r="I174" s="1142"/>
      <c r="J174" s="1142"/>
      <c r="K174" s="1142"/>
      <c r="L174" s="1142"/>
      <c r="M174" s="1142"/>
      <c r="N174" s="1142"/>
      <c r="O174" s="1142"/>
      <c r="P174" s="1142"/>
      <c r="Q174" s="1142"/>
      <c r="R174" s="1142"/>
      <c r="S174" s="1142"/>
      <c r="T174" s="1142"/>
      <c r="U174" s="1142"/>
      <c r="V174" s="1142"/>
      <c r="W174" s="1142"/>
      <c r="X174" s="1142"/>
      <c r="Y174" s="1142"/>
      <c r="Z174" s="1142"/>
      <c r="AA174" s="1142"/>
      <c r="AB174" s="1142"/>
      <c r="AC174" s="1142"/>
      <c r="AD174" s="1142"/>
      <c r="AE174" s="1142"/>
      <c r="AF174" s="1142"/>
      <c r="AG174" s="1142"/>
      <c r="AH174" s="1142"/>
      <c r="AI174" s="1142"/>
      <c r="AJ174" s="1142"/>
      <c r="AK174" s="1142"/>
      <c r="AL174" s="1328"/>
      <c r="AM174" s="1025" t="s">
        <v>632</v>
      </c>
      <c r="AN174" s="1026"/>
      <c r="AO174" s="1329"/>
      <c r="AP174" s="1313"/>
      <c r="AQ174" s="1314"/>
      <c r="AR174" s="1314"/>
      <c r="AS174" s="1314"/>
      <c r="AT174" s="1314"/>
      <c r="AU174" s="1314"/>
      <c r="AV174" s="1314"/>
      <c r="AW174" s="1314"/>
      <c r="AX174" s="1314"/>
      <c r="AY174" s="1314"/>
      <c r="AZ174" s="1315"/>
      <c r="BA174" s="1313"/>
      <c r="BB174" s="1314"/>
      <c r="BC174" s="1314"/>
      <c r="BD174" s="1314"/>
      <c r="BE174" s="1314"/>
      <c r="BF174" s="1314"/>
      <c r="BG174" s="1314"/>
      <c r="BH174" s="1314"/>
      <c r="BI174" s="1314"/>
      <c r="BJ174" s="1314"/>
      <c r="BK174" s="1315"/>
      <c r="BL174" s="1313"/>
      <c r="BM174" s="1314"/>
      <c r="BN174" s="1314"/>
      <c r="BO174" s="1314"/>
      <c r="BP174" s="1314"/>
      <c r="BQ174" s="1314"/>
      <c r="BR174" s="1314"/>
      <c r="BS174" s="1314"/>
      <c r="BT174" s="1314"/>
      <c r="BU174" s="1314"/>
      <c r="BV174" s="1315"/>
      <c r="BW174" s="536"/>
      <c r="BX174" s="537"/>
      <c r="BY174" s="537"/>
      <c r="BZ174" s="537"/>
      <c r="CA174" s="537"/>
      <c r="CB174" s="537"/>
      <c r="CC174" s="537"/>
      <c r="CD174" s="544"/>
      <c r="CE174" s="536"/>
      <c r="CF174" s="537"/>
      <c r="CG174" s="537"/>
      <c r="CH174" s="537"/>
      <c r="CI174" s="537"/>
      <c r="CJ174" s="537"/>
      <c r="CK174" s="537"/>
      <c r="CL174" s="538"/>
      <c r="CM174" s="543"/>
      <c r="CN174" s="537"/>
      <c r="CO174" s="537"/>
      <c r="CP174" s="537"/>
      <c r="CQ174" s="537"/>
      <c r="CR174" s="537"/>
      <c r="CS174" s="537"/>
      <c r="CT174" s="537"/>
      <c r="CU174" s="537"/>
      <c r="CV174" s="537"/>
    </row>
    <row r="175" spans="1:100" ht="12.75">
      <c r="A175" s="1117" t="s">
        <v>645</v>
      </c>
      <c r="B175" s="1118"/>
      <c r="C175" s="1118"/>
      <c r="D175" s="1118"/>
      <c r="E175" s="1118"/>
      <c r="F175" s="1118"/>
      <c r="G175" s="1118"/>
      <c r="H175" s="1118"/>
      <c r="I175" s="1118"/>
      <c r="J175" s="1118"/>
      <c r="K175" s="1118"/>
      <c r="L175" s="1118"/>
      <c r="M175" s="1118"/>
      <c r="N175" s="1118"/>
      <c r="O175" s="1118"/>
      <c r="P175" s="1118"/>
      <c r="Q175" s="1118"/>
      <c r="R175" s="1118"/>
      <c r="S175" s="1118"/>
      <c r="T175" s="1118"/>
      <c r="U175" s="1118"/>
      <c r="V175" s="1118"/>
      <c r="W175" s="1118"/>
      <c r="X175" s="1118"/>
      <c r="Y175" s="1118"/>
      <c r="Z175" s="1118"/>
      <c r="AA175" s="1118"/>
      <c r="AB175" s="1118"/>
      <c r="AC175" s="1118"/>
      <c r="AD175" s="1118"/>
      <c r="AE175" s="1118"/>
      <c r="AF175" s="1118"/>
      <c r="AG175" s="1118"/>
      <c r="AH175" s="1118"/>
      <c r="AI175" s="1118"/>
      <c r="AJ175" s="1118"/>
      <c r="AK175" s="1118"/>
      <c r="AL175" s="1334"/>
      <c r="AM175" s="1330"/>
      <c r="AN175" s="1182"/>
      <c r="AO175" s="1331"/>
      <c r="AP175" s="1316"/>
      <c r="AQ175" s="1317"/>
      <c r="AR175" s="1317"/>
      <c r="AS175" s="1317"/>
      <c r="AT175" s="1317"/>
      <c r="AU175" s="1317"/>
      <c r="AV175" s="1317"/>
      <c r="AW175" s="1317"/>
      <c r="AX175" s="1317"/>
      <c r="AY175" s="1317"/>
      <c r="AZ175" s="1318"/>
      <c r="BA175" s="1316"/>
      <c r="BB175" s="1317"/>
      <c r="BC175" s="1317"/>
      <c r="BD175" s="1317"/>
      <c r="BE175" s="1317"/>
      <c r="BF175" s="1317"/>
      <c r="BG175" s="1317"/>
      <c r="BH175" s="1317"/>
      <c r="BI175" s="1317"/>
      <c r="BJ175" s="1317"/>
      <c r="BK175" s="1318"/>
      <c r="BL175" s="1316"/>
      <c r="BM175" s="1317"/>
      <c r="BN175" s="1317"/>
      <c r="BO175" s="1317"/>
      <c r="BP175" s="1317"/>
      <c r="BQ175" s="1317"/>
      <c r="BR175" s="1317"/>
      <c r="BS175" s="1317"/>
      <c r="BT175" s="1317"/>
      <c r="BU175" s="1317"/>
      <c r="BV175" s="1318"/>
      <c r="BW175" s="1288"/>
      <c r="BX175" s="1242"/>
      <c r="BY175" s="1242"/>
      <c r="BZ175" s="1242"/>
      <c r="CA175" s="1242"/>
      <c r="CB175" s="1242"/>
      <c r="CC175" s="1242"/>
      <c r="CD175" s="1243"/>
      <c r="CE175" s="1288"/>
      <c r="CF175" s="1242"/>
      <c r="CG175" s="1242"/>
      <c r="CH175" s="1242"/>
      <c r="CI175" s="1242"/>
      <c r="CJ175" s="1242"/>
      <c r="CK175" s="1242"/>
      <c r="CL175" s="1339"/>
      <c r="CM175" s="1327"/>
      <c r="CN175" s="1242"/>
      <c r="CO175" s="1242"/>
      <c r="CP175" s="1242"/>
      <c r="CQ175" s="1242"/>
      <c r="CR175" s="1242"/>
      <c r="CS175" s="1242"/>
      <c r="CT175" s="1242"/>
      <c r="CU175" s="1242"/>
      <c r="CV175" s="1242"/>
    </row>
    <row r="176" spans="1:100" ht="12.75">
      <c r="A176" s="1141" t="s">
        <v>646</v>
      </c>
      <c r="B176" s="1142"/>
      <c r="C176" s="1142"/>
      <c r="D176" s="1142"/>
      <c r="E176" s="1142"/>
      <c r="F176" s="1142"/>
      <c r="G176" s="1142"/>
      <c r="H176" s="1142"/>
      <c r="I176" s="1142"/>
      <c r="J176" s="1142"/>
      <c r="K176" s="1142"/>
      <c r="L176" s="1142"/>
      <c r="M176" s="1142"/>
      <c r="N176" s="1142"/>
      <c r="O176" s="1142"/>
      <c r="P176" s="1142"/>
      <c r="Q176" s="1142"/>
      <c r="R176" s="1142"/>
      <c r="S176" s="1142"/>
      <c r="T176" s="1142"/>
      <c r="U176" s="1142"/>
      <c r="V176" s="1142"/>
      <c r="W176" s="1142"/>
      <c r="X176" s="1142"/>
      <c r="Y176" s="1142"/>
      <c r="Z176" s="1142"/>
      <c r="AA176" s="1142"/>
      <c r="AB176" s="1142"/>
      <c r="AC176" s="1142"/>
      <c r="AD176" s="1142"/>
      <c r="AE176" s="1142"/>
      <c r="AF176" s="1142"/>
      <c r="AG176" s="1142"/>
      <c r="AH176" s="1142"/>
      <c r="AI176" s="1142"/>
      <c r="AJ176" s="1142"/>
      <c r="AK176" s="1142"/>
      <c r="AL176" s="1328"/>
      <c r="AM176" s="1025" t="s">
        <v>633</v>
      </c>
      <c r="AN176" s="1026"/>
      <c r="AO176" s="1329"/>
      <c r="AP176" s="1313"/>
      <c r="AQ176" s="1314"/>
      <c r="AR176" s="1314"/>
      <c r="AS176" s="1314"/>
      <c r="AT176" s="1314"/>
      <c r="AU176" s="1314"/>
      <c r="AV176" s="1314"/>
      <c r="AW176" s="1314"/>
      <c r="AX176" s="1314"/>
      <c r="AY176" s="1314"/>
      <c r="AZ176" s="1315"/>
      <c r="BA176" s="1313"/>
      <c r="BB176" s="1314"/>
      <c r="BC176" s="1314"/>
      <c r="BD176" s="1314"/>
      <c r="BE176" s="1314"/>
      <c r="BF176" s="1314"/>
      <c r="BG176" s="1314"/>
      <c r="BH176" s="1314"/>
      <c r="BI176" s="1314"/>
      <c r="BJ176" s="1314"/>
      <c r="BK176" s="1315"/>
      <c r="BL176" s="1313"/>
      <c r="BM176" s="1314"/>
      <c r="BN176" s="1314"/>
      <c r="BO176" s="1314"/>
      <c r="BP176" s="1314"/>
      <c r="BQ176" s="1314"/>
      <c r="BR176" s="1314"/>
      <c r="BS176" s="1314"/>
      <c r="BT176" s="1314"/>
      <c r="BU176" s="1314"/>
      <c r="BV176" s="1315"/>
      <c r="BW176" s="536"/>
      <c r="BX176" s="537"/>
      <c r="BY176" s="537"/>
      <c r="BZ176" s="537"/>
      <c r="CA176" s="537"/>
      <c r="CB176" s="537"/>
      <c r="CC176" s="537"/>
      <c r="CD176" s="544"/>
      <c r="CE176" s="536"/>
      <c r="CF176" s="537"/>
      <c r="CG176" s="537"/>
      <c r="CH176" s="537"/>
      <c r="CI176" s="537"/>
      <c r="CJ176" s="537"/>
      <c r="CK176" s="537"/>
      <c r="CL176" s="538"/>
      <c r="CM176" s="543"/>
      <c r="CN176" s="537"/>
      <c r="CO176" s="537"/>
      <c r="CP176" s="537"/>
      <c r="CQ176" s="537"/>
      <c r="CR176" s="537"/>
      <c r="CS176" s="537"/>
      <c r="CT176" s="537"/>
      <c r="CU176" s="537"/>
      <c r="CV176" s="537"/>
    </row>
    <row r="177" spans="1:100" ht="12.75">
      <c r="A177" s="1181" t="s">
        <v>1012</v>
      </c>
      <c r="B177" s="1181"/>
      <c r="C177" s="1181"/>
      <c r="D177" s="1181"/>
      <c r="E177" s="1181"/>
      <c r="F177" s="1181"/>
      <c r="G177" s="1181"/>
      <c r="H177" s="1181"/>
      <c r="I177" s="1181"/>
      <c r="J177" s="1181"/>
      <c r="K177" s="1181"/>
      <c r="L177" s="1181"/>
      <c r="M177" s="1181"/>
      <c r="N177" s="1181"/>
      <c r="O177" s="1181"/>
      <c r="P177" s="1181"/>
      <c r="Q177" s="1181"/>
      <c r="R177" s="1181"/>
      <c r="S177" s="1181"/>
      <c r="T177" s="1181"/>
      <c r="U177" s="1181"/>
      <c r="V177" s="1181"/>
      <c r="W177" s="1181"/>
      <c r="X177" s="1181"/>
      <c r="Y177" s="1181"/>
      <c r="Z177" s="1181"/>
      <c r="AA177" s="1181"/>
      <c r="AB177" s="1181"/>
      <c r="AC177" s="1181"/>
      <c r="AD177" s="1181"/>
      <c r="AE177" s="1181"/>
      <c r="AF177" s="1181"/>
      <c r="AG177" s="1181"/>
      <c r="AH177" s="1181"/>
      <c r="AI177" s="1181"/>
      <c r="AJ177" s="1181"/>
      <c r="AK177" s="1181"/>
      <c r="AL177" s="1332"/>
      <c r="AM177" s="1330"/>
      <c r="AN177" s="1182"/>
      <c r="AO177" s="1331"/>
      <c r="AP177" s="1316"/>
      <c r="AQ177" s="1317"/>
      <c r="AR177" s="1317"/>
      <c r="AS177" s="1317"/>
      <c r="AT177" s="1317"/>
      <c r="AU177" s="1317"/>
      <c r="AV177" s="1317"/>
      <c r="AW177" s="1317"/>
      <c r="AX177" s="1317"/>
      <c r="AY177" s="1317"/>
      <c r="AZ177" s="1318"/>
      <c r="BA177" s="1316"/>
      <c r="BB177" s="1317"/>
      <c r="BC177" s="1317"/>
      <c r="BD177" s="1317"/>
      <c r="BE177" s="1317"/>
      <c r="BF177" s="1317"/>
      <c r="BG177" s="1317"/>
      <c r="BH177" s="1317"/>
      <c r="BI177" s="1317"/>
      <c r="BJ177" s="1317"/>
      <c r="BK177" s="1318"/>
      <c r="BL177" s="1316"/>
      <c r="BM177" s="1317"/>
      <c r="BN177" s="1317"/>
      <c r="BO177" s="1317"/>
      <c r="BP177" s="1317"/>
      <c r="BQ177" s="1317"/>
      <c r="BR177" s="1317"/>
      <c r="BS177" s="1317"/>
      <c r="BT177" s="1317"/>
      <c r="BU177" s="1317"/>
      <c r="BV177" s="1318"/>
      <c r="BW177" s="1288"/>
      <c r="BX177" s="1242"/>
      <c r="BY177" s="1242"/>
      <c r="BZ177" s="1242"/>
      <c r="CA177" s="1242"/>
      <c r="CB177" s="1242"/>
      <c r="CC177" s="1242"/>
      <c r="CD177" s="1243"/>
      <c r="CE177" s="1288"/>
      <c r="CF177" s="1242"/>
      <c r="CG177" s="1242"/>
      <c r="CH177" s="1242"/>
      <c r="CI177" s="1242"/>
      <c r="CJ177" s="1242"/>
      <c r="CK177" s="1242"/>
      <c r="CL177" s="1339"/>
      <c r="CM177" s="1327"/>
      <c r="CN177" s="1242"/>
      <c r="CO177" s="1242"/>
      <c r="CP177" s="1242"/>
      <c r="CQ177" s="1242"/>
      <c r="CR177" s="1242"/>
      <c r="CS177" s="1242"/>
      <c r="CT177" s="1242"/>
      <c r="CU177" s="1242"/>
      <c r="CV177" s="1242"/>
    </row>
    <row r="178" spans="1:100" ht="12.75">
      <c r="A178" s="1112" t="s">
        <v>647</v>
      </c>
      <c r="B178" s="1113"/>
      <c r="C178" s="1113"/>
      <c r="D178" s="1113"/>
      <c r="E178" s="1113"/>
      <c r="F178" s="1113"/>
      <c r="G178" s="1113"/>
      <c r="H178" s="1113"/>
      <c r="I178" s="1113"/>
      <c r="J178" s="1113"/>
      <c r="K178" s="1113"/>
      <c r="L178" s="1113"/>
      <c r="M178" s="1113"/>
      <c r="N178" s="1113"/>
      <c r="O178" s="1113"/>
      <c r="P178" s="1113"/>
      <c r="Q178" s="1113"/>
      <c r="R178" s="1113"/>
      <c r="S178" s="1113"/>
      <c r="T178" s="1113"/>
      <c r="U178" s="1113"/>
      <c r="V178" s="1113"/>
      <c r="W178" s="1113"/>
      <c r="X178" s="1113"/>
      <c r="Y178" s="1113"/>
      <c r="Z178" s="1113"/>
      <c r="AA178" s="1113"/>
      <c r="AB178" s="1113"/>
      <c r="AC178" s="1113"/>
      <c r="AD178" s="1113"/>
      <c r="AE178" s="1113"/>
      <c r="AF178" s="1113"/>
      <c r="AG178" s="1113"/>
      <c r="AH178" s="1113"/>
      <c r="AI178" s="1113"/>
      <c r="AJ178" s="1113"/>
      <c r="AK178" s="1113"/>
      <c r="AL178" s="1337"/>
      <c r="AM178" s="1014" t="s">
        <v>634</v>
      </c>
      <c r="AN178" s="1015"/>
      <c r="AO178" s="1345"/>
      <c r="AP178" s="1340"/>
      <c r="AQ178" s="1341"/>
      <c r="AR178" s="1341"/>
      <c r="AS178" s="1341"/>
      <c r="AT178" s="1341"/>
      <c r="AU178" s="1341"/>
      <c r="AV178" s="1341"/>
      <c r="AW178" s="1341"/>
      <c r="AX178" s="1341"/>
      <c r="AY178" s="1341"/>
      <c r="AZ178" s="1342"/>
      <c r="BA178" s="1340"/>
      <c r="BB178" s="1341"/>
      <c r="BC178" s="1341"/>
      <c r="BD178" s="1341"/>
      <c r="BE178" s="1341"/>
      <c r="BF178" s="1341"/>
      <c r="BG178" s="1341"/>
      <c r="BH178" s="1341"/>
      <c r="BI178" s="1341"/>
      <c r="BJ178" s="1341"/>
      <c r="BK178" s="1341"/>
      <c r="BL178" s="1340"/>
      <c r="BM178" s="1341"/>
      <c r="BN178" s="1341"/>
      <c r="BO178" s="1341"/>
      <c r="BP178" s="1341"/>
      <c r="BQ178" s="1341"/>
      <c r="BR178" s="1341"/>
      <c r="BS178" s="1341"/>
      <c r="BT178" s="1341"/>
      <c r="BU178" s="1341"/>
      <c r="BV178" s="1342"/>
      <c r="BW178" s="1044"/>
      <c r="BX178" s="454"/>
      <c r="BY178" s="454"/>
      <c r="BZ178" s="454"/>
      <c r="CA178" s="454"/>
      <c r="CB178" s="454"/>
      <c r="CC178" s="454"/>
      <c r="CD178" s="455"/>
      <c r="CE178" s="454"/>
      <c r="CF178" s="454"/>
      <c r="CG178" s="454"/>
      <c r="CH178" s="454"/>
      <c r="CI178" s="454"/>
      <c r="CJ178" s="454"/>
      <c r="CK178" s="454"/>
      <c r="CL178" s="1349"/>
      <c r="CM178" s="454"/>
      <c r="CN178" s="454"/>
      <c r="CO178" s="454"/>
      <c r="CP178" s="454"/>
      <c r="CQ178" s="454"/>
      <c r="CR178" s="454"/>
      <c r="CS178" s="454"/>
      <c r="CT178" s="454"/>
      <c r="CU178" s="454"/>
      <c r="CV178" s="454"/>
    </row>
    <row r="179" spans="1:100" ht="12.75">
      <c r="A179" s="1112" t="s">
        <v>648</v>
      </c>
      <c r="B179" s="1113"/>
      <c r="C179" s="1113"/>
      <c r="D179" s="1113"/>
      <c r="E179" s="1113"/>
      <c r="F179" s="1113"/>
      <c r="G179" s="1113"/>
      <c r="H179" s="1113"/>
      <c r="I179" s="1113"/>
      <c r="J179" s="1113"/>
      <c r="K179" s="1113"/>
      <c r="L179" s="1113"/>
      <c r="M179" s="1113"/>
      <c r="N179" s="1113"/>
      <c r="O179" s="1113"/>
      <c r="P179" s="1113"/>
      <c r="Q179" s="1113"/>
      <c r="R179" s="1113"/>
      <c r="S179" s="1113"/>
      <c r="T179" s="1113"/>
      <c r="U179" s="1113"/>
      <c r="V179" s="1113"/>
      <c r="W179" s="1113"/>
      <c r="X179" s="1113"/>
      <c r="Y179" s="1113"/>
      <c r="Z179" s="1113"/>
      <c r="AA179" s="1113"/>
      <c r="AB179" s="1113"/>
      <c r="AC179" s="1113"/>
      <c r="AD179" s="1113"/>
      <c r="AE179" s="1113"/>
      <c r="AF179" s="1113"/>
      <c r="AG179" s="1113"/>
      <c r="AH179" s="1113"/>
      <c r="AI179" s="1113"/>
      <c r="AJ179" s="1113"/>
      <c r="AK179" s="1113"/>
      <c r="AL179" s="1337"/>
      <c r="AM179" s="1025" t="s">
        <v>635</v>
      </c>
      <c r="AN179" s="1026"/>
      <c r="AO179" s="1329"/>
      <c r="AP179" s="1313"/>
      <c r="AQ179" s="1314"/>
      <c r="AR179" s="1314"/>
      <c r="AS179" s="1314"/>
      <c r="AT179" s="1314"/>
      <c r="AU179" s="1314"/>
      <c r="AV179" s="1314"/>
      <c r="AW179" s="1314"/>
      <c r="AX179" s="1314"/>
      <c r="AY179" s="1314"/>
      <c r="AZ179" s="1315"/>
      <c r="BA179" s="1313"/>
      <c r="BB179" s="1314"/>
      <c r="BC179" s="1314"/>
      <c r="BD179" s="1314"/>
      <c r="BE179" s="1314"/>
      <c r="BF179" s="1314"/>
      <c r="BG179" s="1314"/>
      <c r="BH179" s="1314"/>
      <c r="BI179" s="1314"/>
      <c r="BJ179" s="1314"/>
      <c r="BK179" s="1314"/>
      <c r="BL179" s="1313"/>
      <c r="BM179" s="1314"/>
      <c r="BN179" s="1314"/>
      <c r="BO179" s="1314"/>
      <c r="BP179" s="1314"/>
      <c r="BQ179" s="1314"/>
      <c r="BR179" s="1314"/>
      <c r="BS179" s="1314"/>
      <c r="BT179" s="1314"/>
      <c r="BU179" s="1314"/>
      <c r="BV179" s="1315"/>
      <c r="BW179" s="536"/>
      <c r="BX179" s="537"/>
      <c r="BY179" s="537"/>
      <c r="BZ179" s="537"/>
      <c r="CA179" s="537"/>
      <c r="CB179" s="537"/>
      <c r="CC179" s="537"/>
      <c r="CD179" s="544"/>
      <c r="CE179" s="537"/>
      <c r="CF179" s="537"/>
      <c r="CG179" s="537"/>
      <c r="CH179" s="537"/>
      <c r="CI179" s="537"/>
      <c r="CJ179" s="537"/>
      <c r="CK179" s="537"/>
      <c r="CL179" s="538"/>
      <c r="CM179" s="454"/>
      <c r="CN179" s="454"/>
      <c r="CO179" s="454"/>
      <c r="CP179" s="454"/>
      <c r="CQ179" s="454"/>
      <c r="CR179" s="454"/>
      <c r="CS179" s="454"/>
      <c r="CT179" s="454"/>
      <c r="CU179" s="454"/>
      <c r="CV179" s="454"/>
    </row>
    <row r="180" spans="1:100" ht="12.75">
      <c r="A180" s="1141" t="s">
        <v>1013</v>
      </c>
      <c r="B180" s="1142"/>
      <c r="C180" s="1142"/>
      <c r="D180" s="1142"/>
      <c r="E180" s="1142"/>
      <c r="F180" s="1142"/>
      <c r="G180" s="1142"/>
      <c r="H180" s="1142"/>
      <c r="I180" s="1142"/>
      <c r="J180" s="1142"/>
      <c r="K180" s="1142"/>
      <c r="L180" s="1142"/>
      <c r="M180" s="1142"/>
      <c r="N180" s="1142"/>
      <c r="O180" s="1142"/>
      <c r="P180" s="1142"/>
      <c r="Q180" s="1142"/>
      <c r="R180" s="1142"/>
      <c r="S180" s="1142"/>
      <c r="T180" s="1142"/>
      <c r="U180" s="1142"/>
      <c r="V180" s="1142"/>
      <c r="W180" s="1142"/>
      <c r="X180" s="1142"/>
      <c r="Y180" s="1142"/>
      <c r="Z180" s="1142"/>
      <c r="AA180" s="1142"/>
      <c r="AB180" s="1142"/>
      <c r="AC180" s="1142"/>
      <c r="AD180" s="1142"/>
      <c r="AE180" s="1142"/>
      <c r="AF180" s="1142"/>
      <c r="AG180" s="1142"/>
      <c r="AH180" s="1142"/>
      <c r="AI180" s="1142"/>
      <c r="AJ180" s="1142"/>
      <c r="AK180" s="1142"/>
      <c r="AL180" s="1328"/>
      <c r="AM180" s="1025" t="s">
        <v>636</v>
      </c>
      <c r="AN180" s="1026"/>
      <c r="AO180" s="1329"/>
      <c r="AP180" s="1313"/>
      <c r="AQ180" s="1314"/>
      <c r="AR180" s="1314"/>
      <c r="AS180" s="1314"/>
      <c r="AT180" s="1314"/>
      <c r="AU180" s="1314"/>
      <c r="AV180" s="1314"/>
      <c r="AW180" s="1314"/>
      <c r="AX180" s="1314"/>
      <c r="AY180" s="1314"/>
      <c r="AZ180" s="1315"/>
      <c r="BA180" s="1313"/>
      <c r="BB180" s="1314"/>
      <c r="BC180" s="1314"/>
      <c r="BD180" s="1314"/>
      <c r="BE180" s="1314"/>
      <c r="BF180" s="1314"/>
      <c r="BG180" s="1314"/>
      <c r="BH180" s="1314"/>
      <c r="BI180" s="1314"/>
      <c r="BJ180" s="1314"/>
      <c r="BK180" s="1315"/>
      <c r="BL180" s="1313"/>
      <c r="BM180" s="1314"/>
      <c r="BN180" s="1314"/>
      <c r="BO180" s="1314"/>
      <c r="BP180" s="1314"/>
      <c r="BQ180" s="1314"/>
      <c r="BR180" s="1314"/>
      <c r="BS180" s="1314"/>
      <c r="BT180" s="1314"/>
      <c r="BU180" s="1314"/>
      <c r="BV180" s="1315"/>
      <c r="BW180" s="536"/>
      <c r="BX180" s="537"/>
      <c r="BY180" s="537"/>
      <c r="BZ180" s="537"/>
      <c r="CA180" s="537"/>
      <c r="CB180" s="537"/>
      <c r="CC180" s="537"/>
      <c r="CD180" s="544"/>
      <c r="CE180" s="536"/>
      <c r="CF180" s="537"/>
      <c r="CG180" s="537"/>
      <c r="CH180" s="537"/>
      <c r="CI180" s="537"/>
      <c r="CJ180" s="537"/>
      <c r="CK180" s="537"/>
      <c r="CL180" s="538"/>
      <c r="CM180" s="543"/>
      <c r="CN180" s="537"/>
      <c r="CO180" s="537"/>
      <c r="CP180" s="537"/>
      <c r="CQ180" s="537"/>
      <c r="CR180" s="537"/>
      <c r="CS180" s="537"/>
      <c r="CT180" s="537"/>
      <c r="CU180" s="537"/>
      <c r="CV180" s="537"/>
    </row>
    <row r="181" spans="1:100" ht="12.75">
      <c r="A181" s="1343" t="s">
        <v>1014</v>
      </c>
      <c r="B181" s="1343"/>
      <c r="C181" s="1343"/>
      <c r="D181" s="1343"/>
      <c r="E181" s="1343"/>
      <c r="F181" s="1343"/>
      <c r="G181" s="1343"/>
      <c r="H181" s="1343"/>
      <c r="I181" s="1343"/>
      <c r="J181" s="1343"/>
      <c r="K181" s="1343"/>
      <c r="L181" s="1343"/>
      <c r="M181" s="1343"/>
      <c r="N181" s="1343"/>
      <c r="O181" s="1343"/>
      <c r="P181" s="1343"/>
      <c r="Q181" s="1343"/>
      <c r="R181" s="1343"/>
      <c r="S181" s="1343"/>
      <c r="T181" s="1343"/>
      <c r="U181" s="1343"/>
      <c r="V181" s="1343"/>
      <c r="W181" s="1343"/>
      <c r="X181" s="1343"/>
      <c r="Y181" s="1343"/>
      <c r="Z181" s="1343"/>
      <c r="AA181" s="1343"/>
      <c r="AB181" s="1343"/>
      <c r="AC181" s="1343"/>
      <c r="AD181" s="1343"/>
      <c r="AE181" s="1343"/>
      <c r="AF181" s="1343"/>
      <c r="AG181" s="1343"/>
      <c r="AH181" s="1343"/>
      <c r="AI181" s="1343"/>
      <c r="AJ181" s="1343"/>
      <c r="AK181" s="1343"/>
      <c r="AL181" s="1344"/>
      <c r="AM181" s="1330"/>
      <c r="AN181" s="1182"/>
      <c r="AO181" s="1331"/>
      <c r="AP181" s="1316"/>
      <c r="AQ181" s="1317"/>
      <c r="AR181" s="1317"/>
      <c r="AS181" s="1317"/>
      <c r="AT181" s="1317"/>
      <c r="AU181" s="1317"/>
      <c r="AV181" s="1317"/>
      <c r="AW181" s="1317"/>
      <c r="AX181" s="1317"/>
      <c r="AY181" s="1317"/>
      <c r="AZ181" s="1318"/>
      <c r="BA181" s="1316"/>
      <c r="BB181" s="1317"/>
      <c r="BC181" s="1317"/>
      <c r="BD181" s="1317"/>
      <c r="BE181" s="1317"/>
      <c r="BF181" s="1317"/>
      <c r="BG181" s="1317"/>
      <c r="BH181" s="1317"/>
      <c r="BI181" s="1317"/>
      <c r="BJ181" s="1317"/>
      <c r="BK181" s="1318"/>
      <c r="BL181" s="1316"/>
      <c r="BM181" s="1317"/>
      <c r="BN181" s="1317"/>
      <c r="BO181" s="1317"/>
      <c r="BP181" s="1317"/>
      <c r="BQ181" s="1317"/>
      <c r="BR181" s="1317"/>
      <c r="BS181" s="1317"/>
      <c r="BT181" s="1317"/>
      <c r="BU181" s="1317"/>
      <c r="BV181" s="1318"/>
      <c r="BW181" s="1288"/>
      <c r="BX181" s="1242"/>
      <c r="BY181" s="1242"/>
      <c r="BZ181" s="1242"/>
      <c r="CA181" s="1242"/>
      <c r="CB181" s="1242"/>
      <c r="CC181" s="1242"/>
      <c r="CD181" s="1243"/>
      <c r="CE181" s="1288"/>
      <c r="CF181" s="1242"/>
      <c r="CG181" s="1242"/>
      <c r="CH181" s="1242"/>
      <c r="CI181" s="1242"/>
      <c r="CJ181" s="1242"/>
      <c r="CK181" s="1242"/>
      <c r="CL181" s="1339"/>
      <c r="CM181" s="1327"/>
      <c r="CN181" s="1242"/>
      <c r="CO181" s="1242"/>
      <c r="CP181" s="1242"/>
      <c r="CQ181" s="1242"/>
      <c r="CR181" s="1242"/>
      <c r="CS181" s="1242"/>
      <c r="CT181" s="1242"/>
      <c r="CU181" s="1242"/>
      <c r="CV181" s="1242"/>
    </row>
    <row r="182" spans="1:100" ht="12.75">
      <c r="A182" s="1141" t="s">
        <v>1015</v>
      </c>
      <c r="B182" s="1142"/>
      <c r="C182" s="1142"/>
      <c r="D182" s="1142"/>
      <c r="E182" s="1142"/>
      <c r="F182" s="1142"/>
      <c r="G182" s="1142"/>
      <c r="H182" s="1142"/>
      <c r="I182" s="1142"/>
      <c r="J182" s="1142"/>
      <c r="K182" s="1142"/>
      <c r="L182" s="1142"/>
      <c r="M182" s="1142"/>
      <c r="N182" s="1142"/>
      <c r="O182" s="1142"/>
      <c r="P182" s="1142"/>
      <c r="Q182" s="1142"/>
      <c r="R182" s="1142"/>
      <c r="S182" s="1142"/>
      <c r="T182" s="1142"/>
      <c r="U182" s="1142"/>
      <c r="V182" s="1142"/>
      <c r="W182" s="1142"/>
      <c r="X182" s="1142"/>
      <c r="Y182" s="1142"/>
      <c r="Z182" s="1142"/>
      <c r="AA182" s="1142"/>
      <c r="AB182" s="1142"/>
      <c r="AC182" s="1142"/>
      <c r="AD182" s="1142"/>
      <c r="AE182" s="1142"/>
      <c r="AF182" s="1142"/>
      <c r="AG182" s="1142"/>
      <c r="AH182" s="1142"/>
      <c r="AI182" s="1142"/>
      <c r="AJ182" s="1142"/>
      <c r="AK182" s="1142"/>
      <c r="AL182" s="1328"/>
      <c r="AM182" s="1014" t="s">
        <v>637</v>
      </c>
      <c r="AN182" s="1015"/>
      <c r="AO182" s="1345"/>
      <c r="AP182" s="1340"/>
      <c r="AQ182" s="1341"/>
      <c r="AR182" s="1341"/>
      <c r="AS182" s="1341"/>
      <c r="AT182" s="1341"/>
      <c r="AU182" s="1341"/>
      <c r="AV182" s="1341"/>
      <c r="AW182" s="1341"/>
      <c r="AX182" s="1341"/>
      <c r="AY182" s="1341"/>
      <c r="AZ182" s="1342"/>
      <c r="BA182" s="1340"/>
      <c r="BB182" s="1341"/>
      <c r="BC182" s="1341"/>
      <c r="BD182" s="1341"/>
      <c r="BE182" s="1341"/>
      <c r="BF182" s="1341"/>
      <c r="BG182" s="1341"/>
      <c r="BH182" s="1341"/>
      <c r="BI182" s="1341"/>
      <c r="BJ182" s="1341"/>
      <c r="BK182" s="1342"/>
      <c r="BL182" s="1340"/>
      <c r="BM182" s="1341"/>
      <c r="BN182" s="1341"/>
      <c r="BO182" s="1341"/>
      <c r="BP182" s="1341"/>
      <c r="BQ182" s="1341"/>
      <c r="BR182" s="1341"/>
      <c r="BS182" s="1341"/>
      <c r="BT182" s="1341"/>
      <c r="BU182" s="1341"/>
      <c r="BV182" s="1342"/>
      <c r="BW182" s="1044"/>
      <c r="BX182" s="454"/>
      <c r="BY182" s="454"/>
      <c r="BZ182" s="454"/>
      <c r="CA182" s="454"/>
      <c r="CB182" s="454"/>
      <c r="CC182" s="454"/>
      <c r="CD182" s="455"/>
      <c r="CE182" s="1044"/>
      <c r="CF182" s="454"/>
      <c r="CG182" s="454"/>
      <c r="CH182" s="454"/>
      <c r="CI182" s="454"/>
      <c r="CJ182" s="454"/>
      <c r="CK182" s="454"/>
      <c r="CL182" s="1349"/>
      <c r="CM182" s="543"/>
      <c r="CN182" s="537"/>
      <c r="CO182" s="537"/>
      <c r="CP182" s="537"/>
      <c r="CQ182" s="537"/>
      <c r="CR182" s="537"/>
      <c r="CS182" s="537"/>
      <c r="CT182" s="537"/>
      <c r="CU182" s="537"/>
      <c r="CV182" s="537"/>
    </row>
    <row r="183" spans="1:100" ht="12.75">
      <c r="A183" s="1181" t="s">
        <v>1016</v>
      </c>
      <c r="B183" s="1181"/>
      <c r="C183" s="1181"/>
      <c r="D183" s="1181"/>
      <c r="E183" s="1181"/>
      <c r="F183" s="1181"/>
      <c r="G183" s="1181"/>
      <c r="H183" s="1181"/>
      <c r="I183" s="1181"/>
      <c r="J183" s="1181"/>
      <c r="K183" s="1181"/>
      <c r="L183" s="1181"/>
      <c r="M183" s="1181"/>
      <c r="N183" s="1181"/>
      <c r="O183" s="1181"/>
      <c r="P183" s="1181"/>
      <c r="Q183" s="1181"/>
      <c r="R183" s="1181"/>
      <c r="S183" s="1181"/>
      <c r="T183" s="1181"/>
      <c r="U183" s="1181"/>
      <c r="V183" s="1181"/>
      <c r="W183" s="1181"/>
      <c r="X183" s="1181"/>
      <c r="Y183" s="1181"/>
      <c r="Z183" s="1181"/>
      <c r="AA183" s="1181"/>
      <c r="AB183" s="1181"/>
      <c r="AC183" s="1181"/>
      <c r="AD183" s="1181"/>
      <c r="AE183" s="1181"/>
      <c r="AF183" s="1181"/>
      <c r="AG183" s="1181"/>
      <c r="AH183" s="1181"/>
      <c r="AI183" s="1181"/>
      <c r="AJ183" s="1181"/>
      <c r="AK183" s="1181"/>
      <c r="AL183" s="1332"/>
      <c r="AM183" s="1014"/>
      <c r="AN183" s="1015"/>
      <c r="AO183" s="1345"/>
      <c r="AP183" s="1340"/>
      <c r="AQ183" s="1341"/>
      <c r="AR183" s="1341"/>
      <c r="AS183" s="1341"/>
      <c r="AT183" s="1341"/>
      <c r="AU183" s="1341"/>
      <c r="AV183" s="1341"/>
      <c r="AW183" s="1341"/>
      <c r="AX183" s="1341"/>
      <c r="AY183" s="1341"/>
      <c r="AZ183" s="1342"/>
      <c r="BA183" s="1340"/>
      <c r="BB183" s="1341"/>
      <c r="BC183" s="1341"/>
      <c r="BD183" s="1341"/>
      <c r="BE183" s="1341"/>
      <c r="BF183" s="1341"/>
      <c r="BG183" s="1341"/>
      <c r="BH183" s="1341"/>
      <c r="BI183" s="1341"/>
      <c r="BJ183" s="1341"/>
      <c r="BK183" s="1342"/>
      <c r="BL183" s="1340"/>
      <c r="BM183" s="1341"/>
      <c r="BN183" s="1341"/>
      <c r="BO183" s="1341"/>
      <c r="BP183" s="1341"/>
      <c r="BQ183" s="1341"/>
      <c r="BR183" s="1341"/>
      <c r="BS183" s="1341"/>
      <c r="BT183" s="1341"/>
      <c r="BU183" s="1341"/>
      <c r="BV183" s="1342"/>
      <c r="BW183" s="1044"/>
      <c r="BX183" s="454"/>
      <c r="BY183" s="454"/>
      <c r="BZ183" s="454"/>
      <c r="CA183" s="454"/>
      <c r="CB183" s="454"/>
      <c r="CC183" s="454"/>
      <c r="CD183" s="455"/>
      <c r="CE183" s="1044"/>
      <c r="CF183" s="454"/>
      <c r="CG183" s="454"/>
      <c r="CH183" s="454"/>
      <c r="CI183" s="454"/>
      <c r="CJ183" s="454"/>
      <c r="CK183" s="454"/>
      <c r="CL183" s="1349"/>
      <c r="CM183" s="1327"/>
      <c r="CN183" s="1242"/>
      <c r="CO183" s="1242"/>
      <c r="CP183" s="1242"/>
      <c r="CQ183" s="1242"/>
      <c r="CR183" s="1242"/>
      <c r="CS183" s="1242"/>
      <c r="CT183" s="1242"/>
      <c r="CU183" s="1242"/>
      <c r="CV183" s="1242"/>
    </row>
    <row r="184" spans="1:100" ht="12.75">
      <c r="A184" s="1347" t="s">
        <v>1059</v>
      </c>
      <c r="B184" s="1347"/>
      <c r="C184" s="1347"/>
      <c r="D184" s="1347"/>
      <c r="E184" s="1347"/>
      <c r="F184" s="1347"/>
      <c r="G184" s="1347"/>
      <c r="H184" s="1347"/>
      <c r="I184" s="1347"/>
      <c r="J184" s="1347"/>
      <c r="K184" s="1347"/>
      <c r="L184" s="1347"/>
      <c r="M184" s="1347"/>
      <c r="N184" s="1347"/>
      <c r="O184" s="1347"/>
      <c r="P184" s="1347"/>
      <c r="Q184" s="1347"/>
      <c r="R184" s="1347"/>
      <c r="S184" s="1347"/>
      <c r="T184" s="1347"/>
      <c r="U184" s="1347"/>
      <c r="V184" s="1347"/>
      <c r="W184" s="1347"/>
      <c r="X184" s="1347"/>
      <c r="Y184" s="1347"/>
      <c r="Z184" s="1347"/>
      <c r="AA184" s="1347"/>
      <c r="AB184" s="1347"/>
      <c r="AC184" s="1347"/>
      <c r="AD184" s="1347"/>
      <c r="AE184" s="1347"/>
      <c r="AF184" s="1347"/>
      <c r="AG184" s="1347"/>
      <c r="AH184" s="1347"/>
      <c r="AI184" s="1347"/>
      <c r="AJ184" s="1347"/>
      <c r="AK184" s="1347"/>
      <c r="AL184" s="1348"/>
      <c r="AM184" s="1014"/>
      <c r="AN184" s="1015"/>
      <c r="AO184" s="1345"/>
      <c r="AP184" s="1340"/>
      <c r="AQ184" s="1341"/>
      <c r="AR184" s="1341"/>
      <c r="AS184" s="1341"/>
      <c r="AT184" s="1341"/>
      <c r="AU184" s="1341"/>
      <c r="AV184" s="1341"/>
      <c r="AW184" s="1341"/>
      <c r="AX184" s="1341"/>
      <c r="AY184" s="1341"/>
      <c r="AZ184" s="1342"/>
      <c r="BA184" s="1340"/>
      <c r="BB184" s="1341"/>
      <c r="BC184" s="1341"/>
      <c r="BD184" s="1341"/>
      <c r="BE184" s="1341"/>
      <c r="BF184" s="1341"/>
      <c r="BG184" s="1341"/>
      <c r="BH184" s="1341"/>
      <c r="BI184" s="1341"/>
      <c r="BJ184" s="1341"/>
      <c r="BK184" s="1342"/>
      <c r="BL184" s="1340"/>
      <c r="BM184" s="1341"/>
      <c r="BN184" s="1341"/>
      <c r="BO184" s="1341"/>
      <c r="BP184" s="1341"/>
      <c r="BQ184" s="1341"/>
      <c r="BR184" s="1341"/>
      <c r="BS184" s="1341"/>
      <c r="BT184" s="1341"/>
      <c r="BU184" s="1341"/>
      <c r="BV184" s="1342"/>
      <c r="BW184" s="1044"/>
      <c r="BX184" s="454"/>
      <c r="BY184" s="454"/>
      <c r="BZ184" s="454"/>
      <c r="CA184" s="454"/>
      <c r="CB184" s="454"/>
      <c r="CC184" s="454"/>
      <c r="CD184" s="455"/>
      <c r="CE184" s="1044"/>
      <c r="CF184" s="454"/>
      <c r="CG184" s="454"/>
      <c r="CH184" s="454"/>
      <c r="CI184" s="454"/>
      <c r="CJ184" s="454"/>
      <c r="CK184" s="454"/>
      <c r="CL184" s="1349"/>
      <c r="CM184" s="545"/>
      <c r="CN184" s="540"/>
      <c r="CO184" s="540"/>
      <c r="CP184" s="540"/>
      <c r="CQ184" s="540"/>
      <c r="CR184" s="540"/>
      <c r="CS184" s="540"/>
      <c r="CT184" s="540"/>
      <c r="CU184" s="540"/>
      <c r="CV184" s="540"/>
    </row>
    <row r="185" spans="1:100" ht="12.75">
      <c r="A185" s="1017" t="s">
        <v>664</v>
      </c>
      <c r="B185" s="1017"/>
      <c r="C185" s="1017"/>
      <c r="D185" s="1017"/>
      <c r="E185" s="1017"/>
      <c r="F185" s="1017"/>
      <c r="G185" s="1017"/>
      <c r="H185" s="1017"/>
      <c r="I185" s="1017"/>
      <c r="J185" s="1017"/>
      <c r="K185" s="1017"/>
      <c r="L185" s="1017"/>
      <c r="M185" s="1017"/>
      <c r="N185" s="1017"/>
      <c r="O185" s="1017"/>
      <c r="P185" s="1017"/>
      <c r="Q185" s="1017"/>
      <c r="R185" s="1017"/>
      <c r="S185" s="1017"/>
      <c r="T185" s="1017"/>
      <c r="U185" s="1017"/>
      <c r="V185" s="1017"/>
      <c r="W185" s="1017"/>
      <c r="X185" s="1017"/>
      <c r="Y185" s="1017"/>
      <c r="Z185" s="1017"/>
      <c r="AA185" s="1017"/>
      <c r="AB185" s="1017"/>
      <c r="AC185" s="1017"/>
      <c r="AD185" s="1017"/>
      <c r="AE185" s="1017"/>
      <c r="AF185" s="1017"/>
      <c r="AG185" s="1017"/>
      <c r="AH185" s="1017"/>
      <c r="AI185" s="1017"/>
      <c r="AJ185" s="1017"/>
      <c r="AK185" s="1017"/>
      <c r="AL185" s="1346"/>
      <c r="AM185" s="1014" t="s">
        <v>649</v>
      </c>
      <c r="AN185" s="1015"/>
      <c r="AO185" s="1345"/>
      <c r="AP185" s="1340"/>
      <c r="AQ185" s="1341"/>
      <c r="AR185" s="1341"/>
      <c r="AS185" s="1341"/>
      <c r="AT185" s="1341"/>
      <c r="AU185" s="1341"/>
      <c r="AV185" s="1341"/>
      <c r="AW185" s="1341"/>
      <c r="AX185" s="1341"/>
      <c r="AY185" s="1341"/>
      <c r="AZ185" s="1342"/>
      <c r="BA185" s="1340"/>
      <c r="BB185" s="1341"/>
      <c r="BC185" s="1341"/>
      <c r="BD185" s="1341"/>
      <c r="BE185" s="1341"/>
      <c r="BF185" s="1341"/>
      <c r="BG185" s="1341"/>
      <c r="BH185" s="1341"/>
      <c r="BI185" s="1341"/>
      <c r="BJ185" s="1341"/>
      <c r="BK185" s="1342"/>
      <c r="BL185" s="1340"/>
      <c r="BM185" s="1341"/>
      <c r="BN185" s="1341"/>
      <c r="BO185" s="1341"/>
      <c r="BP185" s="1341"/>
      <c r="BQ185" s="1341"/>
      <c r="BR185" s="1341"/>
      <c r="BS185" s="1341"/>
      <c r="BT185" s="1341"/>
      <c r="BU185" s="1341"/>
      <c r="BV185" s="1342"/>
      <c r="BW185" s="1044"/>
      <c r="BX185" s="454"/>
      <c r="BY185" s="454"/>
      <c r="BZ185" s="454"/>
      <c r="CA185" s="454"/>
      <c r="CB185" s="454"/>
      <c r="CC185" s="454"/>
      <c r="CD185" s="455"/>
      <c r="CE185" s="1044"/>
      <c r="CF185" s="454"/>
      <c r="CG185" s="454"/>
      <c r="CH185" s="454"/>
      <c r="CI185" s="454"/>
      <c r="CJ185" s="454"/>
      <c r="CK185" s="454"/>
      <c r="CL185" s="1349"/>
      <c r="CM185" s="543"/>
      <c r="CN185" s="537"/>
      <c r="CO185" s="537"/>
      <c r="CP185" s="537"/>
      <c r="CQ185" s="537"/>
      <c r="CR185" s="537"/>
      <c r="CS185" s="537"/>
      <c r="CT185" s="537"/>
      <c r="CU185" s="537"/>
      <c r="CV185" s="537"/>
    </row>
    <row r="186" spans="1:100" ht="12.75">
      <c r="A186" s="1141" t="s">
        <v>829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142"/>
      <c r="Q186" s="1142"/>
      <c r="R186" s="1142"/>
      <c r="S186" s="1142"/>
      <c r="T186" s="1142"/>
      <c r="U186" s="1142"/>
      <c r="V186" s="1142"/>
      <c r="W186" s="1142"/>
      <c r="X186" s="1142"/>
      <c r="Y186" s="1142"/>
      <c r="Z186" s="1142"/>
      <c r="AA186" s="1142"/>
      <c r="AB186" s="1142"/>
      <c r="AC186" s="1142"/>
      <c r="AD186" s="1142"/>
      <c r="AE186" s="1142"/>
      <c r="AF186" s="1142"/>
      <c r="AG186" s="1142"/>
      <c r="AH186" s="1142"/>
      <c r="AI186" s="1142"/>
      <c r="AJ186" s="1142"/>
      <c r="AK186" s="1142"/>
      <c r="AL186" s="1328"/>
      <c r="AM186" s="1025" t="s">
        <v>650</v>
      </c>
      <c r="AN186" s="1026"/>
      <c r="AO186" s="1329"/>
      <c r="AP186" s="1313"/>
      <c r="AQ186" s="1314"/>
      <c r="AR186" s="1314"/>
      <c r="AS186" s="1314"/>
      <c r="AT186" s="1314"/>
      <c r="AU186" s="1314"/>
      <c r="AV186" s="1314"/>
      <c r="AW186" s="1314"/>
      <c r="AX186" s="1314"/>
      <c r="AY186" s="1314"/>
      <c r="AZ186" s="1315"/>
      <c r="BA186" s="1313"/>
      <c r="BB186" s="1314"/>
      <c r="BC186" s="1314"/>
      <c r="BD186" s="1314"/>
      <c r="BE186" s="1314"/>
      <c r="BF186" s="1314"/>
      <c r="BG186" s="1314"/>
      <c r="BH186" s="1314"/>
      <c r="BI186" s="1314"/>
      <c r="BJ186" s="1314"/>
      <c r="BK186" s="1315"/>
      <c r="BL186" s="1313"/>
      <c r="BM186" s="1314"/>
      <c r="BN186" s="1314"/>
      <c r="BO186" s="1314"/>
      <c r="BP186" s="1314"/>
      <c r="BQ186" s="1314"/>
      <c r="BR186" s="1314"/>
      <c r="BS186" s="1314"/>
      <c r="BT186" s="1314"/>
      <c r="BU186" s="1314"/>
      <c r="BV186" s="1315"/>
      <c r="BW186" s="1319"/>
      <c r="BX186" s="1320"/>
      <c r="BY186" s="1320"/>
      <c r="BZ186" s="1320"/>
      <c r="CA186" s="1320"/>
      <c r="CB186" s="1320"/>
      <c r="CC186" s="1320"/>
      <c r="CD186" s="1321"/>
      <c r="CE186" s="1319"/>
      <c r="CF186" s="1320"/>
      <c r="CG186" s="1320"/>
      <c r="CH186" s="1320"/>
      <c r="CI186" s="1320"/>
      <c r="CJ186" s="1320"/>
      <c r="CK186" s="1320"/>
      <c r="CL186" s="1325"/>
      <c r="CM186" s="543"/>
      <c r="CN186" s="537"/>
      <c r="CO186" s="537"/>
      <c r="CP186" s="537"/>
      <c r="CQ186" s="537"/>
      <c r="CR186" s="537"/>
      <c r="CS186" s="537"/>
      <c r="CT186" s="537"/>
      <c r="CU186" s="537"/>
      <c r="CV186" s="537"/>
    </row>
    <row r="187" spans="1:100" ht="12.75">
      <c r="A187" s="1181" t="s">
        <v>665</v>
      </c>
      <c r="B187" s="1181"/>
      <c r="C187" s="1181"/>
      <c r="D187" s="1181"/>
      <c r="E187" s="1181"/>
      <c r="F187" s="1181"/>
      <c r="G187" s="1181"/>
      <c r="H187" s="1181"/>
      <c r="I187" s="1181"/>
      <c r="J187" s="1181"/>
      <c r="K187" s="1181"/>
      <c r="L187" s="1181"/>
      <c r="M187" s="1181"/>
      <c r="N187" s="1181"/>
      <c r="O187" s="1181"/>
      <c r="P187" s="1181"/>
      <c r="Q187" s="1181"/>
      <c r="R187" s="1181"/>
      <c r="S187" s="1181"/>
      <c r="T187" s="1181"/>
      <c r="U187" s="1181"/>
      <c r="V187" s="1181"/>
      <c r="W187" s="1181"/>
      <c r="X187" s="1181"/>
      <c r="Y187" s="1181"/>
      <c r="Z187" s="1181"/>
      <c r="AA187" s="1181"/>
      <c r="AB187" s="1181"/>
      <c r="AC187" s="1181"/>
      <c r="AD187" s="1181"/>
      <c r="AE187" s="1181"/>
      <c r="AF187" s="1181"/>
      <c r="AG187" s="1181"/>
      <c r="AH187" s="1181"/>
      <c r="AI187" s="1181"/>
      <c r="AJ187" s="1181"/>
      <c r="AK187" s="1181"/>
      <c r="AL187" s="1332"/>
      <c r="AM187" s="1330"/>
      <c r="AN187" s="1182"/>
      <c r="AO187" s="1331"/>
      <c r="AP187" s="1316"/>
      <c r="AQ187" s="1317"/>
      <c r="AR187" s="1317"/>
      <c r="AS187" s="1317"/>
      <c r="AT187" s="1317"/>
      <c r="AU187" s="1317"/>
      <c r="AV187" s="1317"/>
      <c r="AW187" s="1317"/>
      <c r="AX187" s="1317"/>
      <c r="AY187" s="1317"/>
      <c r="AZ187" s="1318"/>
      <c r="BA187" s="1316"/>
      <c r="BB187" s="1317"/>
      <c r="BC187" s="1317"/>
      <c r="BD187" s="1317"/>
      <c r="BE187" s="1317"/>
      <c r="BF187" s="1317"/>
      <c r="BG187" s="1317"/>
      <c r="BH187" s="1317"/>
      <c r="BI187" s="1317"/>
      <c r="BJ187" s="1317"/>
      <c r="BK187" s="1318"/>
      <c r="BL187" s="1316"/>
      <c r="BM187" s="1317"/>
      <c r="BN187" s="1317"/>
      <c r="BO187" s="1317"/>
      <c r="BP187" s="1317"/>
      <c r="BQ187" s="1317"/>
      <c r="BR187" s="1317"/>
      <c r="BS187" s="1317"/>
      <c r="BT187" s="1317"/>
      <c r="BU187" s="1317"/>
      <c r="BV187" s="1318"/>
      <c r="BW187" s="1322"/>
      <c r="BX187" s="1323"/>
      <c r="BY187" s="1323"/>
      <c r="BZ187" s="1323"/>
      <c r="CA187" s="1323"/>
      <c r="CB187" s="1323"/>
      <c r="CC187" s="1323"/>
      <c r="CD187" s="1324"/>
      <c r="CE187" s="1322"/>
      <c r="CF187" s="1323"/>
      <c r="CG187" s="1323"/>
      <c r="CH187" s="1323"/>
      <c r="CI187" s="1323"/>
      <c r="CJ187" s="1323"/>
      <c r="CK187" s="1323"/>
      <c r="CL187" s="1326"/>
      <c r="CM187" s="1327"/>
      <c r="CN187" s="1242"/>
      <c r="CO187" s="1242"/>
      <c r="CP187" s="1242"/>
      <c r="CQ187" s="1242"/>
      <c r="CR187" s="1242"/>
      <c r="CS187" s="1242"/>
      <c r="CT187" s="1242"/>
      <c r="CU187" s="1242"/>
      <c r="CV187" s="1242"/>
    </row>
    <row r="188" spans="1:100" ht="12.75">
      <c r="A188" s="1333" t="s">
        <v>666</v>
      </c>
      <c r="B188" s="1118"/>
      <c r="C188" s="1118"/>
      <c r="D188" s="1118"/>
      <c r="E188" s="1118"/>
      <c r="F188" s="1118"/>
      <c r="G188" s="1118"/>
      <c r="H188" s="1118"/>
      <c r="I188" s="1118"/>
      <c r="J188" s="1118"/>
      <c r="K188" s="1118"/>
      <c r="L188" s="1118"/>
      <c r="M188" s="1118"/>
      <c r="N188" s="1118"/>
      <c r="O188" s="1118"/>
      <c r="P188" s="1118"/>
      <c r="Q188" s="1118"/>
      <c r="R188" s="1118"/>
      <c r="S188" s="1118"/>
      <c r="T188" s="1118"/>
      <c r="U188" s="1118"/>
      <c r="V188" s="1118"/>
      <c r="W188" s="1118"/>
      <c r="X188" s="1118"/>
      <c r="Y188" s="1118"/>
      <c r="Z188" s="1118"/>
      <c r="AA188" s="1118"/>
      <c r="AB188" s="1118"/>
      <c r="AC188" s="1118"/>
      <c r="AD188" s="1118"/>
      <c r="AE188" s="1118"/>
      <c r="AF188" s="1118"/>
      <c r="AG188" s="1118"/>
      <c r="AH188" s="1118"/>
      <c r="AI188" s="1118"/>
      <c r="AJ188" s="1118"/>
      <c r="AK188" s="1118"/>
      <c r="AL188" s="1334"/>
      <c r="AM188" s="1330"/>
      <c r="AN188" s="1182"/>
      <c r="AO188" s="1331"/>
      <c r="AP188" s="1316"/>
      <c r="AQ188" s="1317"/>
      <c r="AR188" s="1317"/>
      <c r="AS188" s="1317"/>
      <c r="AT188" s="1317"/>
      <c r="AU188" s="1317"/>
      <c r="AV188" s="1317"/>
      <c r="AW188" s="1317"/>
      <c r="AX188" s="1317"/>
      <c r="AY188" s="1317"/>
      <c r="AZ188" s="1318"/>
      <c r="BA188" s="1316"/>
      <c r="BB188" s="1317"/>
      <c r="BC188" s="1317"/>
      <c r="BD188" s="1317"/>
      <c r="BE188" s="1317"/>
      <c r="BF188" s="1317"/>
      <c r="BG188" s="1317"/>
      <c r="BH188" s="1317"/>
      <c r="BI188" s="1317"/>
      <c r="BJ188" s="1317"/>
      <c r="BK188" s="1318"/>
      <c r="BL188" s="1316"/>
      <c r="BM188" s="1317"/>
      <c r="BN188" s="1317"/>
      <c r="BO188" s="1317"/>
      <c r="BP188" s="1317"/>
      <c r="BQ188" s="1317"/>
      <c r="BR188" s="1317"/>
      <c r="BS188" s="1317"/>
      <c r="BT188" s="1317"/>
      <c r="BU188" s="1317"/>
      <c r="BV188" s="1318"/>
      <c r="BW188" s="1322"/>
      <c r="BX188" s="1323"/>
      <c r="BY188" s="1323"/>
      <c r="BZ188" s="1323"/>
      <c r="CA188" s="1323"/>
      <c r="CB188" s="1323"/>
      <c r="CC188" s="1323"/>
      <c r="CD188" s="1324"/>
      <c r="CE188" s="1322"/>
      <c r="CF188" s="1323"/>
      <c r="CG188" s="1323"/>
      <c r="CH188" s="1323"/>
      <c r="CI188" s="1323"/>
      <c r="CJ188" s="1323"/>
      <c r="CK188" s="1323"/>
      <c r="CL188" s="1326"/>
      <c r="CM188" s="1327"/>
      <c r="CN188" s="1242"/>
      <c r="CO188" s="1242"/>
      <c r="CP188" s="1242"/>
      <c r="CQ188" s="1242"/>
      <c r="CR188" s="1242"/>
      <c r="CS188" s="1242"/>
      <c r="CT188" s="1242"/>
      <c r="CU188" s="1242"/>
      <c r="CV188" s="1242"/>
    </row>
    <row r="189" spans="1:100" ht="13.5" thickBot="1">
      <c r="A189" s="1112" t="s">
        <v>667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3"/>
      <c r="AI189" s="1113"/>
      <c r="AJ189" s="1113"/>
      <c r="AK189" s="1113"/>
      <c r="AL189" s="1337"/>
      <c r="AM189" s="1008" t="s">
        <v>651</v>
      </c>
      <c r="AN189" s="1009"/>
      <c r="AO189" s="1338"/>
      <c r="AP189" s="1335"/>
      <c r="AQ189" s="1264"/>
      <c r="AR189" s="1264"/>
      <c r="AS189" s="1264"/>
      <c r="AT189" s="1264"/>
      <c r="AU189" s="1264"/>
      <c r="AV189" s="1264"/>
      <c r="AW189" s="1264"/>
      <c r="AX189" s="1264"/>
      <c r="AY189" s="1264"/>
      <c r="AZ189" s="1336"/>
      <c r="BA189" s="1335"/>
      <c r="BB189" s="1264"/>
      <c r="BC189" s="1264"/>
      <c r="BD189" s="1264"/>
      <c r="BE189" s="1264"/>
      <c r="BF189" s="1264"/>
      <c r="BG189" s="1264"/>
      <c r="BH189" s="1264"/>
      <c r="BI189" s="1264"/>
      <c r="BJ189" s="1264"/>
      <c r="BK189" s="1264"/>
      <c r="BL189" s="1335"/>
      <c r="BM189" s="1264"/>
      <c r="BN189" s="1264"/>
      <c r="BO189" s="1264"/>
      <c r="BP189" s="1264"/>
      <c r="BQ189" s="1264"/>
      <c r="BR189" s="1264"/>
      <c r="BS189" s="1264"/>
      <c r="BT189" s="1264"/>
      <c r="BU189" s="1264"/>
      <c r="BV189" s="1336"/>
      <c r="BW189" s="1093"/>
      <c r="BX189" s="1206"/>
      <c r="BY189" s="1206"/>
      <c r="BZ189" s="1206"/>
      <c r="CA189" s="1206"/>
      <c r="CB189" s="1206"/>
      <c r="CC189" s="1206"/>
      <c r="CD189" s="1092"/>
      <c r="CE189" s="1206"/>
      <c r="CF189" s="1206"/>
      <c r="CG189" s="1206"/>
      <c r="CH189" s="1206"/>
      <c r="CI189" s="1206"/>
      <c r="CJ189" s="1206"/>
      <c r="CK189" s="1206"/>
      <c r="CL189" s="1207"/>
      <c r="CM189" s="454"/>
      <c r="CN189" s="454"/>
      <c r="CO189" s="454"/>
      <c r="CP189" s="454"/>
      <c r="CQ189" s="454"/>
      <c r="CR189" s="454"/>
      <c r="CS189" s="454"/>
      <c r="CT189" s="454"/>
      <c r="CU189" s="454"/>
      <c r="CV189" s="454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1018</v>
      </c>
      <c r="CW191" s="14"/>
    </row>
    <row r="193" spans="1:100" ht="12.75">
      <c r="A193" s="1229" t="s">
        <v>625</v>
      </c>
      <c r="B193" s="1229"/>
      <c r="C193" s="1229"/>
      <c r="D193" s="1229"/>
      <c r="E193" s="1229"/>
      <c r="F193" s="1229"/>
      <c r="G193" s="1229"/>
      <c r="H193" s="1229"/>
      <c r="I193" s="1229"/>
      <c r="J193" s="1229"/>
      <c r="K193" s="1229"/>
      <c r="L193" s="1229"/>
      <c r="M193" s="1229"/>
      <c r="N193" s="1229"/>
      <c r="O193" s="1229"/>
      <c r="P193" s="1229"/>
      <c r="Q193" s="1229"/>
      <c r="R193" s="1229"/>
      <c r="S193" s="1229"/>
      <c r="T193" s="1229"/>
      <c r="U193" s="1229"/>
      <c r="V193" s="1229"/>
      <c r="W193" s="1229"/>
      <c r="X193" s="1229"/>
      <c r="Y193" s="1229"/>
      <c r="Z193" s="1229"/>
      <c r="AA193" s="1229"/>
      <c r="AB193" s="1229"/>
      <c r="AC193" s="1229"/>
      <c r="AD193" s="1229"/>
      <c r="AE193" s="1229"/>
      <c r="AF193" s="1229"/>
      <c r="AG193" s="1229"/>
      <c r="AH193" s="1229"/>
      <c r="AI193" s="1229"/>
      <c r="AJ193" s="1229"/>
      <c r="AK193" s="1229"/>
      <c r="AL193" s="1188"/>
      <c r="AM193" s="1134" t="s">
        <v>392</v>
      </c>
      <c r="AN193" s="1229"/>
      <c r="AO193" s="1229"/>
      <c r="AP193" s="1134" t="s">
        <v>432</v>
      </c>
      <c r="AQ193" s="1229"/>
      <c r="AR193" s="1229"/>
      <c r="AS193" s="1229"/>
      <c r="AT193" s="1229"/>
      <c r="AU193" s="1229"/>
      <c r="AV193" s="1229"/>
      <c r="AW193" s="1229"/>
      <c r="AX193" s="1229"/>
      <c r="AY193" s="1229"/>
      <c r="AZ193" s="1229"/>
      <c r="BA193" s="1229"/>
      <c r="BB193" s="1229"/>
      <c r="BC193" s="1229"/>
      <c r="BD193" s="1229"/>
      <c r="BE193" s="1229"/>
      <c r="BF193" s="1229"/>
      <c r="BG193" s="1229"/>
      <c r="BH193" s="1229"/>
      <c r="BI193" s="1229"/>
      <c r="BJ193" s="1229"/>
      <c r="BK193" s="1188"/>
      <c r="BL193" s="1229" t="s">
        <v>391</v>
      </c>
      <c r="BM193" s="1229"/>
      <c r="BN193" s="1229"/>
      <c r="BO193" s="1229"/>
      <c r="BP193" s="1229"/>
      <c r="BQ193" s="1229"/>
      <c r="BR193" s="1229"/>
      <c r="BS193" s="1229"/>
      <c r="BT193" s="1229"/>
      <c r="BU193" s="1229"/>
      <c r="BV193" s="1188"/>
      <c r="BW193" s="1134" t="s">
        <v>546</v>
      </c>
      <c r="BX193" s="1229"/>
      <c r="BY193" s="1229"/>
      <c r="BZ193" s="1229"/>
      <c r="CA193" s="1229"/>
      <c r="CB193" s="1229"/>
      <c r="CC193" s="1229"/>
      <c r="CD193" s="1229"/>
      <c r="CE193" s="1229"/>
      <c r="CF193" s="1229"/>
      <c r="CG193" s="1229"/>
      <c r="CH193" s="1229"/>
      <c r="CI193" s="1229"/>
      <c r="CJ193" s="1229"/>
      <c r="CK193" s="1229"/>
      <c r="CL193" s="1188"/>
      <c r="CM193" s="1134" t="s">
        <v>398</v>
      </c>
      <c r="CN193" s="1229"/>
      <c r="CO193" s="1229"/>
      <c r="CP193" s="1229"/>
      <c r="CQ193" s="1229"/>
      <c r="CR193" s="1229"/>
      <c r="CS193" s="1229"/>
      <c r="CT193" s="1229"/>
      <c r="CU193" s="1229"/>
      <c r="CV193" s="1229"/>
    </row>
    <row r="194" spans="1:100" ht="12.75">
      <c r="A194" s="1233"/>
      <c r="B194" s="1233"/>
      <c r="C194" s="1233"/>
      <c r="D194" s="1233"/>
      <c r="E194" s="1233"/>
      <c r="F194" s="1233"/>
      <c r="G194" s="1233"/>
      <c r="H194" s="1233"/>
      <c r="I194" s="1233"/>
      <c r="J194" s="1233"/>
      <c r="K194" s="1233"/>
      <c r="L194" s="1233"/>
      <c r="M194" s="1233"/>
      <c r="N194" s="1233"/>
      <c r="O194" s="1233"/>
      <c r="P194" s="1233"/>
      <c r="Q194" s="1233"/>
      <c r="R194" s="1233"/>
      <c r="S194" s="1233"/>
      <c r="T194" s="1233"/>
      <c r="U194" s="1233"/>
      <c r="V194" s="1233"/>
      <c r="W194" s="1233"/>
      <c r="X194" s="1233"/>
      <c r="Y194" s="1233"/>
      <c r="Z194" s="1233"/>
      <c r="AA194" s="1233"/>
      <c r="AB194" s="1233"/>
      <c r="AC194" s="1233"/>
      <c r="AD194" s="1233"/>
      <c r="AE194" s="1233"/>
      <c r="AF194" s="1233"/>
      <c r="AG194" s="1233"/>
      <c r="AH194" s="1233"/>
      <c r="AI194" s="1233"/>
      <c r="AJ194" s="1233"/>
      <c r="AK194" s="1233"/>
      <c r="AL194" s="1146"/>
      <c r="AM194" s="1148" t="s">
        <v>425</v>
      </c>
      <c r="AN194" s="1233"/>
      <c r="AO194" s="1146"/>
      <c r="AP194" s="1234"/>
      <c r="AQ194" s="1235"/>
      <c r="AR194" s="1235"/>
      <c r="AS194" s="1235"/>
      <c r="AT194" s="1235"/>
      <c r="AU194" s="1235"/>
      <c r="AV194" s="1235"/>
      <c r="AW194" s="1235"/>
      <c r="AX194" s="1235"/>
      <c r="AY194" s="1235"/>
      <c r="AZ194" s="1235"/>
      <c r="BA194" s="1235"/>
      <c r="BB194" s="1235"/>
      <c r="BC194" s="1235"/>
      <c r="BD194" s="1235"/>
      <c r="BE194" s="1235"/>
      <c r="BF194" s="1235"/>
      <c r="BG194" s="1235"/>
      <c r="BH194" s="1235"/>
      <c r="BI194" s="1235"/>
      <c r="BJ194" s="1235"/>
      <c r="BK194" s="1236"/>
      <c r="BL194" s="1148" t="s">
        <v>669</v>
      </c>
      <c r="BM194" s="1233"/>
      <c r="BN194" s="1233"/>
      <c r="BO194" s="1233"/>
      <c r="BP194" s="1233"/>
      <c r="BQ194" s="1233"/>
      <c r="BR194" s="1233"/>
      <c r="BS194" s="1233"/>
      <c r="BT194" s="1233"/>
      <c r="BU194" s="1233"/>
      <c r="BV194" s="1146"/>
      <c r="BW194" s="1234" t="s">
        <v>972</v>
      </c>
      <c r="BX194" s="1235"/>
      <c r="BY194" s="1235"/>
      <c r="BZ194" s="1235"/>
      <c r="CA194" s="1235"/>
      <c r="CB194" s="1235"/>
      <c r="CC194" s="1235"/>
      <c r="CD194" s="1235"/>
      <c r="CE194" s="1235"/>
      <c r="CF194" s="1235"/>
      <c r="CG194" s="1235"/>
      <c r="CH194" s="1235"/>
      <c r="CI194" s="1235"/>
      <c r="CJ194" s="1235"/>
      <c r="CK194" s="1235"/>
      <c r="CL194" s="1236"/>
      <c r="CM194" s="1148" t="s">
        <v>399</v>
      </c>
      <c r="CN194" s="1233"/>
      <c r="CO194" s="1233"/>
      <c r="CP194" s="1233"/>
      <c r="CQ194" s="1233"/>
      <c r="CR194" s="1233"/>
      <c r="CS194" s="1233"/>
      <c r="CT194" s="1233"/>
      <c r="CU194" s="1233"/>
      <c r="CV194" s="1233"/>
    </row>
    <row r="195" spans="1:100" ht="12.75">
      <c r="A195" s="1233"/>
      <c r="B195" s="1233"/>
      <c r="C195" s="1233"/>
      <c r="D195" s="1233"/>
      <c r="E195" s="1233"/>
      <c r="F195" s="1233"/>
      <c r="G195" s="1233"/>
      <c r="H195" s="1233"/>
      <c r="I195" s="1233"/>
      <c r="J195" s="1233"/>
      <c r="K195" s="1233"/>
      <c r="L195" s="1233"/>
      <c r="M195" s="1233"/>
      <c r="N195" s="1233"/>
      <c r="O195" s="1233"/>
      <c r="P195" s="1233"/>
      <c r="Q195" s="1233"/>
      <c r="R195" s="1233"/>
      <c r="S195" s="1233"/>
      <c r="T195" s="1233"/>
      <c r="U195" s="1233"/>
      <c r="V195" s="1233"/>
      <c r="W195" s="1233"/>
      <c r="X195" s="1233"/>
      <c r="Y195" s="1233"/>
      <c r="Z195" s="1233"/>
      <c r="AA195" s="1233"/>
      <c r="AB195" s="1233"/>
      <c r="AC195" s="1233"/>
      <c r="AD195" s="1233"/>
      <c r="AE195" s="1233"/>
      <c r="AF195" s="1233"/>
      <c r="AG195" s="1233"/>
      <c r="AH195" s="1233"/>
      <c r="AI195" s="1233"/>
      <c r="AJ195" s="1233"/>
      <c r="AK195" s="1233"/>
      <c r="AL195" s="1146"/>
      <c r="AM195" s="1148" t="s">
        <v>426</v>
      </c>
      <c r="AN195" s="1233"/>
      <c r="AO195" s="1146"/>
      <c r="AP195" s="1148" t="s">
        <v>973</v>
      </c>
      <c r="AQ195" s="1233"/>
      <c r="AR195" s="1233"/>
      <c r="AS195" s="1233"/>
      <c r="AT195" s="1233"/>
      <c r="AU195" s="1233"/>
      <c r="AV195" s="1233"/>
      <c r="AW195" s="1233"/>
      <c r="AX195" s="1233"/>
      <c r="AY195" s="1233"/>
      <c r="AZ195" s="1233"/>
      <c r="BA195" s="1148" t="s">
        <v>423</v>
      </c>
      <c r="BB195" s="1233"/>
      <c r="BC195" s="1233"/>
      <c r="BD195" s="1233"/>
      <c r="BE195" s="1233"/>
      <c r="BF195" s="1233"/>
      <c r="BG195" s="1233"/>
      <c r="BH195" s="1233"/>
      <c r="BI195" s="1233"/>
      <c r="BJ195" s="1233"/>
      <c r="BK195" s="1233"/>
      <c r="BL195" s="1148" t="s">
        <v>390</v>
      </c>
      <c r="BM195" s="1233"/>
      <c r="BN195" s="1233"/>
      <c r="BO195" s="1233"/>
      <c r="BP195" s="1233"/>
      <c r="BQ195" s="1233"/>
      <c r="BR195" s="1233"/>
      <c r="BS195" s="1233"/>
      <c r="BT195" s="1233"/>
      <c r="BU195" s="1233"/>
      <c r="BV195" s="1146"/>
      <c r="BW195" s="1148" t="s">
        <v>545</v>
      </c>
      <c r="BX195" s="1233"/>
      <c r="BY195" s="1233"/>
      <c r="BZ195" s="1233"/>
      <c r="CA195" s="1233"/>
      <c r="CB195" s="1233"/>
      <c r="CC195" s="1233"/>
      <c r="CD195" s="1146"/>
      <c r="CE195" s="1233" t="s">
        <v>461</v>
      </c>
      <c r="CF195" s="1233"/>
      <c r="CG195" s="1233"/>
      <c r="CH195" s="1233"/>
      <c r="CI195" s="1233"/>
      <c r="CJ195" s="1233"/>
      <c r="CK195" s="1233"/>
      <c r="CL195" s="1233"/>
      <c r="CM195" s="1148"/>
      <c r="CN195" s="1233"/>
      <c r="CO195" s="1233"/>
      <c r="CP195" s="1233"/>
      <c r="CQ195" s="1233"/>
      <c r="CR195" s="1233"/>
      <c r="CS195" s="1233"/>
      <c r="CT195" s="1233"/>
      <c r="CU195" s="1233"/>
      <c r="CV195" s="1233"/>
    </row>
    <row r="196" spans="1:100" ht="12.75">
      <c r="A196" s="1233"/>
      <c r="B196" s="1233"/>
      <c r="C196" s="1233"/>
      <c r="D196" s="1233"/>
      <c r="E196" s="1233"/>
      <c r="F196" s="1233"/>
      <c r="G196" s="1233"/>
      <c r="H196" s="1233"/>
      <c r="I196" s="1233"/>
      <c r="J196" s="1233"/>
      <c r="K196" s="1233"/>
      <c r="L196" s="1233"/>
      <c r="M196" s="1233"/>
      <c r="N196" s="1233"/>
      <c r="O196" s="1233"/>
      <c r="P196" s="1233"/>
      <c r="Q196" s="1233"/>
      <c r="R196" s="1233"/>
      <c r="S196" s="1233"/>
      <c r="T196" s="1233"/>
      <c r="U196" s="1233"/>
      <c r="V196" s="1233"/>
      <c r="W196" s="1233"/>
      <c r="X196" s="1233"/>
      <c r="Y196" s="1233"/>
      <c r="Z196" s="1233"/>
      <c r="AA196" s="1233"/>
      <c r="AB196" s="1233"/>
      <c r="AC196" s="1233"/>
      <c r="AD196" s="1233"/>
      <c r="AE196" s="1233"/>
      <c r="AF196" s="1233"/>
      <c r="AG196" s="1233"/>
      <c r="AH196" s="1233"/>
      <c r="AI196" s="1233"/>
      <c r="AJ196" s="1233"/>
      <c r="AK196" s="1233"/>
      <c r="AL196" s="1146"/>
      <c r="AM196" s="1148"/>
      <c r="AN196" s="1233"/>
      <c r="AO196" s="1146"/>
      <c r="AP196" s="1148" t="s">
        <v>433</v>
      </c>
      <c r="AQ196" s="1233"/>
      <c r="AR196" s="1233"/>
      <c r="AS196" s="1233"/>
      <c r="AT196" s="1233"/>
      <c r="AU196" s="1233"/>
      <c r="AV196" s="1233"/>
      <c r="AW196" s="1233"/>
      <c r="AX196" s="1233"/>
      <c r="AY196" s="1233"/>
      <c r="AZ196" s="1233"/>
      <c r="BA196" s="1148" t="s">
        <v>424</v>
      </c>
      <c r="BB196" s="1233"/>
      <c r="BC196" s="1233"/>
      <c r="BD196" s="1233"/>
      <c r="BE196" s="1233"/>
      <c r="BF196" s="1233"/>
      <c r="BG196" s="1233"/>
      <c r="BH196" s="1233"/>
      <c r="BI196" s="1233"/>
      <c r="BJ196" s="1233"/>
      <c r="BK196" s="1233"/>
      <c r="BL196" s="1148"/>
      <c r="BM196" s="1233"/>
      <c r="BN196" s="1233"/>
      <c r="BO196" s="1233"/>
      <c r="BP196" s="1233"/>
      <c r="BQ196" s="1233"/>
      <c r="BR196" s="1233"/>
      <c r="BS196" s="1233"/>
      <c r="BT196" s="1233"/>
      <c r="BU196" s="1233"/>
      <c r="BV196" s="1146"/>
      <c r="BW196" s="1148" t="s">
        <v>462</v>
      </c>
      <c r="BX196" s="1233"/>
      <c r="BY196" s="1233"/>
      <c r="BZ196" s="1233"/>
      <c r="CA196" s="1233"/>
      <c r="CB196" s="1233"/>
      <c r="CC196" s="1233"/>
      <c r="CD196" s="1146"/>
      <c r="CE196" s="1233" t="s">
        <v>421</v>
      </c>
      <c r="CF196" s="1233"/>
      <c r="CG196" s="1233"/>
      <c r="CH196" s="1233"/>
      <c r="CI196" s="1233"/>
      <c r="CJ196" s="1233"/>
      <c r="CK196" s="1233"/>
      <c r="CL196" s="1233"/>
      <c r="CM196" s="1148"/>
      <c r="CN196" s="1233"/>
      <c r="CO196" s="1233"/>
      <c r="CP196" s="1233"/>
      <c r="CQ196" s="1233"/>
      <c r="CR196" s="1233"/>
      <c r="CS196" s="1233"/>
      <c r="CT196" s="1233"/>
      <c r="CU196" s="1233"/>
      <c r="CV196" s="1233"/>
    </row>
    <row r="197" spans="1:100" ht="12.75">
      <c r="A197" s="1233"/>
      <c r="B197" s="1233"/>
      <c r="C197" s="1233"/>
      <c r="D197" s="1233"/>
      <c r="E197" s="1233"/>
      <c r="F197" s="1233"/>
      <c r="G197" s="1233"/>
      <c r="H197" s="1233"/>
      <c r="I197" s="1233"/>
      <c r="J197" s="1233"/>
      <c r="K197" s="1233"/>
      <c r="L197" s="1233"/>
      <c r="M197" s="1233"/>
      <c r="N197" s="1233"/>
      <c r="O197" s="1233"/>
      <c r="P197" s="1233"/>
      <c r="Q197" s="1233"/>
      <c r="R197" s="1233"/>
      <c r="S197" s="1233"/>
      <c r="T197" s="1233"/>
      <c r="U197" s="1233"/>
      <c r="V197" s="1233"/>
      <c r="W197" s="1233"/>
      <c r="X197" s="1233"/>
      <c r="Y197" s="1233"/>
      <c r="Z197" s="1233"/>
      <c r="AA197" s="1233"/>
      <c r="AB197" s="1233"/>
      <c r="AC197" s="1233"/>
      <c r="AD197" s="1233"/>
      <c r="AE197" s="1233"/>
      <c r="AF197" s="1233"/>
      <c r="AG197" s="1233"/>
      <c r="AH197" s="1233"/>
      <c r="AI197" s="1233"/>
      <c r="AJ197" s="1233"/>
      <c r="AK197" s="1233"/>
      <c r="AL197" s="1146"/>
      <c r="AM197" s="1148"/>
      <c r="AN197" s="1233"/>
      <c r="AO197" s="1146"/>
      <c r="AP197" s="1148" t="s">
        <v>974</v>
      </c>
      <c r="AQ197" s="1233"/>
      <c r="AR197" s="1233"/>
      <c r="AS197" s="1233"/>
      <c r="AT197" s="1233"/>
      <c r="AU197" s="1233"/>
      <c r="AV197" s="1233"/>
      <c r="AW197" s="1233"/>
      <c r="AX197" s="1233"/>
      <c r="AY197" s="1233"/>
      <c r="AZ197" s="1233"/>
      <c r="BA197" s="1148" t="s">
        <v>434</v>
      </c>
      <c r="BB197" s="1233"/>
      <c r="BC197" s="1233"/>
      <c r="BD197" s="1233"/>
      <c r="BE197" s="1233"/>
      <c r="BF197" s="1233"/>
      <c r="BG197" s="1233"/>
      <c r="BH197" s="1233"/>
      <c r="BI197" s="1233"/>
      <c r="BJ197" s="1233"/>
      <c r="BK197" s="1233"/>
      <c r="BL197" s="1148"/>
      <c r="BM197" s="1233"/>
      <c r="BN197" s="1233"/>
      <c r="BO197" s="1233"/>
      <c r="BP197" s="1233"/>
      <c r="BQ197" s="1233"/>
      <c r="BR197" s="1233"/>
      <c r="BS197" s="1233"/>
      <c r="BT197" s="1233"/>
      <c r="BU197" s="1233"/>
      <c r="BV197" s="1146"/>
      <c r="BW197" s="1148"/>
      <c r="BX197" s="1233"/>
      <c r="BY197" s="1233"/>
      <c r="BZ197" s="1233"/>
      <c r="CA197" s="1233"/>
      <c r="CB197" s="1233"/>
      <c r="CC197" s="1233"/>
      <c r="CD197" s="1146"/>
      <c r="CE197" s="1233"/>
      <c r="CF197" s="1233"/>
      <c r="CG197" s="1233"/>
      <c r="CH197" s="1233"/>
      <c r="CI197" s="1233"/>
      <c r="CJ197" s="1233"/>
      <c r="CK197" s="1233"/>
      <c r="CL197" s="1233"/>
      <c r="CM197" s="1148"/>
      <c r="CN197" s="1233"/>
      <c r="CO197" s="1233"/>
      <c r="CP197" s="1233"/>
      <c r="CQ197" s="1233"/>
      <c r="CR197" s="1233"/>
      <c r="CS197" s="1233"/>
      <c r="CT197" s="1233"/>
      <c r="CU197" s="1233"/>
      <c r="CV197" s="1233"/>
    </row>
    <row r="198" spans="1:100" ht="12.75">
      <c r="A198" s="1233"/>
      <c r="B198" s="1233"/>
      <c r="C198" s="1233"/>
      <c r="D198" s="1233"/>
      <c r="E198" s="1233"/>
      <c r="F198" s="1233"/>
      <c r="G198" s="1233"/>
      <c r="H198" s="1233"/>
      <c r="I198" s="1233"/>
      <c r="J198" s="1233"/>
      <c r="K198" s="1233"/>
      <c r="L198" s="1233"/>
      <c r="M198" s="1233"/>
      <c r="N198" s="1233"/>
      <c r="O198" s="1233"/>
      <c r="P198" s="1233"/>
      <c r="Q198" s="1233"/>
      <c r="R198" s="1233"/>
      <c r="S198" s="1233"/>
      <c r="T198" s="1233"/>
      <c r="U198" s="1233"/>
      <c r="V198" s="1233"/>
      <c r="W198" s="1233"/>
      <c r="X198" s="1233"/>
      <c r="Y198" s="1233"/>
      <c r="Z198" s="1233"/>
      <c r="AA198" s="1233"/>
      <c r="AB198" s="1233"/>
      <c r="AC198" s="1233"/>
      <c r="AD198" s="1233"/>
      <c r="AE198" s="1233"/>
      <c r="AF198" s="1233"/>
      <c r="AG198" s="1233"/>
      <c r="AH198" s="1233"/>
      <c r="AI198" s="1233"/>
      <c r="AJ198" s="1233"/>
      <c r="AK198" s="1233"/>
      <c r="AL198" s="1146"/>
      <c r="AM198" s="1148"/>
      <c r="AN198" s="1233"/>
      <c r="AO198" s="1146"/>
      <c r="AP198" s="1148" t="s">
        <v>434</v>
      </c>
      <c r="AQ198" s="1233"/>
      <c r="AR198" s="1233"/>
      <c r="AS198" s="1233"/>
      <c r="AT198" s="1233"/>
      <c r="AU198" s="1233"/>
      <c r="AV198" s="1233"/>
      <c r="AW198" s="1233"/>
      <c r="AX198" s="1233"/>
      <c r="AY198" s="1233"/>
      <c r="AZ198" s="1233"/>
      <c r="BA198" s="1148" t="s">
        <v>435</v>
      </c>
      <c r="BB198" s="1233"/>
      <c r="BC198" s="1233"/>
      <c r="BD198" s="1233"/>
      <c r="BE198" s="1233"/>
      <c r="BF198" s="1233"/>
      <c r="BG198" s="1233"/>
      <c r="BH198" s="1233"/>
      <c r="BI198" s="1233"/>
      <c r="BJ198" s="1233"/>
      <c r="BK198" s="1233"/>
      <c r="BL198" s="1148"/>
      <c r="BM198" s="1233"/>
      <c r="BN198" s="1233"/>
      <c r="BO198" s="1233"/>
      <c r="BP198" s="1233"/>
      <c r="BQ198" s="1233"/>
      <c r="BR198" s="1233"/>
      <c r="BS198" s="1233"/>
      <c r="BT198" s="1233"/>
      <c r="BU198" s="1233"/>
      <c r="BV198" s="1146"/>
      <c r="BW198" s="1148"/>
      <c r="BX198" s="1233"/>
      <c r="BY198" s="1233"/>
      <c r="BZ198" s="1233"/>
      <c r="CA198" s="1233"/>
      <c r="CB198" s="1233"/>
      <c r="CC198" s="1233"/>
      <c r="CD198" s="1146"/>
      <c r="CE198" s="1233"/>
      <c r="CF198" s="1233"/>
      <c r="CG198" s="1233"/>
      <c r="CH198" s="1233"/>
      <c r="CI198" s="1233"/>
      <c r="CJ198" s="1233"/>
      <c r="CK198" s="1233"/>
      <c r="CL198" s="1233"/>
      <c r="CM198" s="1148"/>
      <c r="CN198" s="1233"/>
      <c r="CO198" s="1233"/>
      <c r="CP198" s="1233"/>
      <c r="CQ198" s="1233"/>
      <c r="CR198" s="1233"/>
      <c r="CS198" s="1233"/>
      <c r="CT198" s="1233"/>
      <c r="CU198" s="1233"/>
      <c r="CV198" s="1233"/>
    </row>
    <row r="199" spans="1:100" ht="12.75">
      <c r="A199" s="1233"/>
      <c r="B199" s="1233"/>
      <c r="C199" s="1233"/>
      <c r="D199" s="1233"/>
      <c r="E199" s="1233"/>
      <c r="F199" s="1233"/>
      <c r="G199" s="1233"/>
      <c r="H199" s="1233"/>
      <c r="I199" s="1233"/>
      <c r="J199" s="1233"/>
      <c r="K199" s="1233"/>
      <c r="L199" s="1233"/>
      <c r="M199" s="1233"/>
      <c r="N199" s="1233"/>
      <c r="O199" s="1233"/>
      <c r="P199" s="1233"/>
      <c r="Q199" s="1233"/>
      <c r="R199" s="1233"/>
      <c r="S199" s="1233"/>
      <c r="T199" s="1233"/>
      <c r="U199" s="1233"/>
      <c r="V199" s="1233"/>
      <c r="W199" s="1233"/>
      <c r="X199" s="1233"/>
      <c r="Y199" s="1233"/>
      <c r="Z199" s="1233"/>
      <c r="AA199" s="1233"/>
      <c r="AB199" s="1233"/>
      <c r="AC199" s="1233"/>
      <c r="AD199" s="1233"/>
      <c r="AE199" s="1233"/>
      <c r="AF199" s="1233"/>
      <c r="AG199" s="1233"/>
      <c r="AH199" s="1233"/>
      <c r="AI199" s="1233"/>
      <c r="AJ199" s="1233"/>
      <c r="AK199" s="1233"/>
      <c r="AL199" s="1146"/>
      <c r="AM199" s="1148"/>
      <c r="AN199" s="1233"/>
      <c r="AO199" s="1146"/>
      <c r="AP199" s="1148" t="s">
        <v>435</v>
      </c>
      <c r="AQ199" s="1233"/>
      <c r="AR199" s="1233"/>
      <c r="AS199" s="1233"/>
      <c r="AT199" s="1233"/>
      <c r="AU199" s="1233"/>
      <c r="AV199" s="1233"/>
      <c r="AW199" s="1233"/>
      <c r="AX199" s="1233"/>
      <c r="AY199" s="1233"/>
      <c r="AZ199" s="1233"/>
      <c r="BA199" s="1148"/>
      <c r="BB199" s="1233"/>
      <c r="BC199" s="1233"/>
      <c r="BD199" s="1233"/>
      <c r="BE199" s="1233"/>
      <c r="BF199" s="1233"/>
      <c r="BG199" s="1233"/>
      <c r="BH199" s="1233"/>
      <c r="BI199" s="1233"/>
      <c r="BJ199" s="1233"/>
      <c r="BK199" s="1233"/>
      <c r="BL199" s="1148"/>
      <c r="BM199" s="1233"/>
      <c r="BN199" s="1233"/>
      <c r="BO199" s="1233"/>
      <c r="BP199" s="1233"/>
      <c r="BQ199" s="1233"/>
      <c r="BR199" s="1233"/>
      <c r="BS199" s="1233"/>
      <c r="BT199" s="1233"/>
      <c r="BU199" s="1233"/>
      <c r="BV199" s="1146"/>
      <c r="BW199" s="1148"/>
      <c r="BX199" s="1233"/>
      <c r="BY199" s="1233"/>
      <c r="BZ199" s="1233"/>
      <c r="CA199" s="1233"/>
      <c r="CB199" s="1233"/>
      <c r="CC199" s="1233"/>
      <c r="CD199" s="1146"/>
      <c r="CE199" s="1233"/>
      <c r="CF199" s="1233"/>
      <c r="CG199" s="1233"/>
      <c r="CH199" s="1233"/>
      <c r="CI199" s="1233"/>
      <c r="CJ199" s="1233"/>
      <c r="CK199" s="1233"/>
      <c r="CL199" s="1233"/>
      <c r="CM199" s="1148"/>
      <c r="CN199" s="1233"/>
      <c r="CO199" s="1233"/>
      <c r="CP199" s="1233"/>
      <c r="CQ199" s="1233"/>
      <c r="CR199" s="1233"/>
      <c r="CS199" s="1233"/>
      <c r="CT199" s="1233"/>
      <c r="CU199" s="1233"/>
      <c r="CV199" s="1233"/>
    </row>
    <row r="200" spans="1:100" ht="13.5" thickBot="1">
      <c r="A200" s="1145">
        <v>1</v>
      </c>
      <c r="B200" s="1145"/>
      <c r="C200" s="1145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5"/>
      <c r="AD200" s="1145"/>
      <c r="AE200" s="1145"/>
      <c r="AF200" s="1145"/>
      <c r="AG200" s="1145"/>
      <c r="AH200" s="1145"/>
      <c r="AI200" s="1145"/>
      <c r="AJ200" s="1145"/>
      <c r="AK200" s="1145"/>
      <c r="AL200" s="1128"/>
      <c r="AM200" s="1134">
        <v>2</v>
      </c>
      <c r="AN200" s="1229"/>
      <c r="AO200" s="1188"/>
      <c r="AP200" s="1134">
        <v>3</v>
      </c>
      <c r="AQ200" s="1229"/>
      <c r="AR200" s="1229"/>
      <c r="AS200" s="1229"/>
      <c r="AT200" s="1229"/>
      <c r="AU200" s="1229"/>
      <c r="AV200" s="1229"/>
      <c r="AW200" s="1229"/>
      <c r="AX200" s="1229"/>
      <c r="AY200" s="1229"/>
      <c r="AZ200" s="1229"/>
      <c r="BA200" s="1134">
        <v>4</v>
      </c>
      <c r="BB200" s="1229"/>
      <c r="BC200" s="1229"/>
      <c r="BD200" s="1229"/>
      <c r="BE200" s="1229"/>
      <c r="BF200" s="1229"/>
      <c r="BG200" s="1229"/>
      <c r="BH200" s="1229"/>
      <c r="BI200" s="1229"/>
      <c r="BJ200" s="1229"/>
      <c r="BK200" s="1229"/>
      <c r="BL200" s="1134">
        <v>5</v>
      </c>
      <c r="BM200" s="1229"/>
      <c r="BN200" s="1229"/>
      <c r="BO200" s="1229"/>
      <c r="BP200" s="1229"/>
      <c r="BQ200" s="1229"/>
      <c r="BR200" s="1229"/>
      <c r="BS200" s="1229"/>
      <c r="BT200" s="1229"/>
      <c r="BU200" s="1229"/>
      <c r="BV200" s="1188"/>
      <c r="BW200" s="1134">
        <v>6</v>
      </c>
      <c r="BX200" s="1229"/>
      <c r="BY200" s="1229"/>
      <c r="BZ200" s="1229"/>
      <c r="CA200" s="1229"/>
      <c r="CB200" s="1229"/>
      <c r="CC200" s="1229"/>
      <c r="CD200" s="1188"/>
      <c r="CE200" s="1229">
        <v>7</v>
      </c>
      <c r="CF200" s="1229"/>
      <c r="CG200" s="1229"/>
      <c r="CH200" s="1229"/>
      <c r="CI200" s="1229"/>
      <c r="CJ200" s="1229"/>
      <c r="CK200" s="1229"/>
      <c r="CL200" s="1229"/>
      <c r="CM200" s="1237">
        <v>8</v>
      </c>
      <c r="CN200" s="1145"/>
      <c r="CO200" s="1145"/>
      <c r="CP200" s="1145"/>
      <c r="CQ200" s="1145"/>
      <c r="CR200" s="1145"/>
      <c r="CS200" s="1145"/>
      <c r="CT200" s="1145"/>
      <c r="CU200" s="1145"/>
      <c r="CV200" s="1145"/>
    </row>
    <row r="201" spans="1:100" ht="12.75">
      <c r="A201" s="1112" t="s">
        <v>668</v>
      </c>
      <c r="B201" s="1113"/>
      <c r="C201" s="1113"/>
      <c r="D201" s="1113"/>
      <c r="E201" s="1113"/>
      <c r="F201" s="1113"/>
      <c r="G201" s="1113"/>
      <c r="H201" s="1113"/>
      <c r="I201" s="1113"/>
      <c r="J201" s="1113"/>
      <c r="K201" s="1113"/>
      <c r="L201" s="1113"/>
      <c r="M201" s="1113"/>
      <c r="N201" s="1113"/>
      <c r="O201" s="1113"/>
      <c r="P201" s="1113"/>
      <c r="Q201" s="1113"/>
      <c r="R201" s="1113"/>
      <c r="S201" s="1113"/>
      <c r="T201" s="1113"/>
      <c r="U201" s="1113"/>
      <c r="V201" s="1113"/>
      <c r="W201" s="1113"/>
      <c r="X201" s="1113"/>
      <c r="Y201" s="1113"/>
      <c r="Z201" s="1113"/>
      <c r="AA201" s="1113"/>
      <c r="AB201" s="1113"/>
      <c r="AC201" s="1113"/>
      <c r="AD201" s="1113"/>
      <c r="AE201" s="1113"/>
      <c r="AF201" s="1113"/>
      <c r="AG201" s="1113"/>
      <c r="AH201" s="1113"/>
      <c r="AI201" s="1113"/>
      <c r="AJ201" s="1113"/>
      <c r="AK201" s="1113"/>
      <c r="AL201" s="1114"/>
      <c r="AM201" s="1039" t="s">
        <v>652</v>
      </c>
      <c r="AN201" s="1040"/>
      <c r="AO201" s="1040"/>
      <c r="AP201" s="1127"/>
      <c r="AQ201" s="1127"/>
      <c r="AR201" s="1127"/>
      <c r="AS201" s="1127"/>
      <c r="AT201" s="1127"/>
      <c r="AU201" s="1127"/>
      <c r="AV201" s="1127"/>
      <c r="AW201" s="1127"/>
      <c r="AX201" s="1127"/>
      <c r="AY201" s="1127"/>
      <c r="AZ201" s="1127"/>
      <c r="BA201" s="1127"/>
      <c r="BB201" s="1127"/>
      <c r="BC201" s="1127"/>
      <c r="BD201" s="1127"/>
      <c r="BE201" s="1127"/>
      <c r="BF201" s="1127"/>
      <c r="BG201" s="1127"/>
      <c r="BH201" s="1127"/>
      <c r="BI201" s="1127"/>
      <c r="BJ201" s="1127"/>
      <c r="BK201" s="1127"/>
      <c r="BL201" s="1127"/>
      <c r="BM201" s="1127"/>
      <c r="BN201" s="1127"/>
      <c r="BO201" s="1127"/>
      <c r="BP201" s="1127"/>
      <c r="BQ201" s="1127"/>
      <c r="BR201" s="1127"/>
      <c r="BS201" s="1127"/>
      <c r="BT201" s="1127"/>
      <c r="BU201" s="1127"/>
      <c r="BV201" s="1127"/>
      <c r="BW201" s="448"/>
      <c r="BX201" s="448"/>
      <c r="BY201" s="448"/>
      <c r="BZ201" s="448"/>
      <c r="CA201" s="448"/>
      <c r="CB201" s="448"/>
      <c r="CC201" s="448"/>
      <c r="CD201" s="448"/>
      <c r="CE201" s="448"/>
      <c r="CF201" s="448"/>
      <c r="CG201" s="448"/>
      <c r="CH201" s="448"/>
      <c r="CI201" s="448"/>
      <c r="CJ201" s="448"/>
      <c r="CK201" s="448"/>
      <c r="CL201" s="1098"/>
      <c r="CM201" s="455"/>
      <c r="CN201" s="461"/>
      <c r="CO201" s="461"/>
      <c r="CP201" s="461"/>
      <c r="CQ201" s="461"/>
      <c r="CR201" s="461"/>
      <c r="CS201" s="461"/>
      <c r="CT201" s="461"/>
      <c r="CU201" s="461"/>
      <c r="CV201" s="1044"/>
    </row>
    <row r="202" spans="1:100" ht="12.75">
      <c r="A202" s="1112" t="s">
        <v>1019</v>
      </c>
      <c r="B202" s="1113"/>
      <c r="C202" s="1113"/>
      <c r="D202" s="1113"/>
      <c r="E202" s="1113"/>
      <c r="F202" s="1113"/>
      <c r="G202" s="1113"/>
      <c r="H202" s="1113"/>
      <c r="I202" s="1113"/>
      <c r="J202" s="1113"/>
      <c r="K202" s="1113"/>
      <c r="L202" s="1113"/>
      <c r="M202" s="1113"/>
      <c r="N202" s="1113"/>
      <c r="O202" s="1113"/>
      <c r="P202" s="1113"/>
      <c r="Q202" s="1113"/>
      <c r="R202" s="1113"/>
      <c r="S202" s="1113"/>
      <c r="T202" s="1113"/>
      <c r="U202" s="1113"/>
      <c r="V202" s="1113"/>
      <c r="W202" s="1113"/>
      <c r="X202" s="1113"/>
      <c r="Y202" s="1113"/>
      <c r="Z202" s="1113"/>
      <c r="AA202" s="1113"/>
      <c r="AB202" s="1113"/>
      <c r="AC202" s="1113"/>
      <c r="AD202" s="1113"/>
      <c r="AE202" s="1113"/>
      <c r="AF202" s="1113"/>
      <c r="AG202" s="1113"/>
      <c r="AH202" s="1113"/>
      <c r="AI202" s="1113"/>
      <c r="AJ202" s="1113"/>
      <c r="AK202" s="1113"/>
      <c r="AL202" s="1114"/>
      <c r="AM202" s="999" t="s">
        <v>653</v>
      </c>
      <c r="AN202" s="534"/>
      <c r="AO202" s="534"/>
      <c r="AP202" s="1102"/>
      <c r="AQ202" s="1102"/>
      <c r="AR202" s="1102"/>
      <c r="AS202" s="1102"/>
      <c r="AT202" s="1102"/>
      <c r="AU202" s="1102"/>
      <c r="AV202" s="1102"/>
      <c r="AW202" s="1102"/>
      <c r="AX202" s="1102"/>
      <c r="AY202" s="1102"/>
      <c r="AZ202" s="1102"/>
      <c r="BA202" s="1102"/>
      <c r="BB202" s="1102"/>
      <c r="BC202" s="1102"/>
      <c r="BD202" s="1102"/>
      <c r="BE202" s="1102"/>
      <c r="BF202" s="1102"/>
      <c r="BG202" s="1102"/>
      <c r="BH202" s="1102"/>
      <c r="BI202" s="1102"/>
      <c r="BJ202" s="1102"/>
      <c r="BK202" s="1102"/>
      <c r="BL202" s="1102"/>
      <c r="BM202" s="1102"/>
      <c r="BN202" s="1102"/>
      <c r="BO202" s="1102"/>
      <c r="BP202" s="1102"/>
      <c r="BQ202" s="1102"/>
      <c r="BR202" s="1102"/>
      <c r="BS202" s="1102"/>
      <c r="BT202" s="1102"/>
      <c r="BU202" s="1102"/>
      <c r="BV202" s="1102"/>
      <c r="BW202" s="461"/>
      <c r="BX202" s="461"/>
      <c r="BY202" s="461"/>
      <c r="BZ202" s="461"/>
      <c r="CA202" s="461"/>
      <c r="CB202" s="461"/>
      <c r="CC202" s="461"/>
      <c r="CD202" s="461"/>
      <c r="CE202" s="461"/>
      <c r="CF202" s="461"/>
      <c r="CG202" s="461"/>
      <c r="CH202" s="461"/>
      <c r="CI202" s="461"/>
      <c r="CJ202" s="461"/>
      <c r="CK202" s="461"/>
      <c r="CL202" s="542"/>
      <c r="CM202" s="455"/>
      <c r="CN202" s="461"/>
      <c r="CO202" s="461"/>
      <c r="CP202" s="461"/>
      <c r="CQ202" s="461"/>
      <c r="CR202" s="461"/>
      <c r="CS202" s="461"/>
      <c r="CT202" s="461"/>
      <c r="CU202" s="461"/>
      <c r="CV202" s="1044"/>
    </row>
    <row r="203" spans="1:100" ht="12.75">
      <c r="A203" s="1112" t="s">
        <v>1020</v>
      </c>
      <c r="B203" s="1113"/>
      <c r="C203" s="1113"/>
      <c r="D203" s="1113"/>
      <c r="E203" s="1113"/>
      <c r="F203" s="1113"/>
      <c r="G203" s="1113"/>
      <c r="H203" s="1113"/>
      <c r="I203" s="1113"/>
      <c r="J203" s="1113"/>
      <c r="K203" s="1113"/>
      <c r="L203" s="1113"/>
      <c r="M203" s="1113"/>
      <c r="N203" s="1113"/>
      <c r="O203" s="1113"/>
      <c r="P203" s="1113"/>
      <c r="Q203" s="1113"/>
      <c r="R203" s="1113"/>
      <c r="S203" s="1113"/>
      <c r="T203" s="1113"/>
      <c r="U203" s="1113"/>
      <c r="V203" s="1113"/>
      <c r="W203" s="1113"/>
      <c r="X203" s="1113"/>
      <c r="Y203" s="1113"/>
      <c r="Z203" s="1113"/>
      <c r="AA203" s="1113"/>
      <c r="AB203" s="1113"/>
      <c r="AC203" s="1113"/>
      <c r="AD203" s="1113"/>
      <c r="AE203" s="1113"/>
      <c r="AF203" s="1113"/>
      <c r="AG203" s="1113"/>
      <c r="AH203" s="1113"/>
      <c r="AI203" s="1113"/>
      <c r="AJ203" s="1113"/>
      <c r="AK203" s="1113"/>
      <c r="AL203" s="1114"/>
      <c r="AM203" s="999" t="s">
        <v>1021</v>
      </c>
      <c r="AN203" s="534"/>
      <c r="AO203" s="534"/>
      <c r="AP203" s="1102"/>
      <c r="AQ203" s="1102"/>
      <c r="AR203" s="1102"/>
      <c r="AS203" s="1102"/>
      <c r="AT203" s="1102"/>
      <c r="AU203" s="1102"/>
      <c r="AV203" s="1102"/>
      <c r="AW203" s="1102"/>
      <c r="AX203" s="1102"/>
      <c r="AY203" s="1102"/>
      <c r="AZ203" s="1102"/>
      <c r="BA203" s="1102"/>
      <c r="BB203" s="1102"/>
      <c r="BC203" s="1102"/>
      <c r="BD203" s="1102"/>
      <c r="BE203" s="1102"/>
      <c r="BF203" s="1102"/>
      <c r="BG203" s="1102"/>
      <c r="BH203" s="1102"/>
      <c r="BI203" s="1102"/>
      <c r="BJ203" s="1102"/>
      <c r="BK203" s="1102"/>
      <c r="BL203" s="1102"/>
      <c r="BM203" s="1102"/>
      <c r="BN203" s="1102"/>
      <c r="BO203" s="1102"/>
      <c r="BP203" s="1102"/>
      <c r="BQ203" s="1102"/>
      <c r="BR203" s="1102"/>
      <c r="BS203" s="1102"/>
      <c r="BT203" s="1102"/>
      <c r="BU203" s="1102"/>
      <c r="BV203" s="1102"/>
      <c r="BW203" s="461"/>
      <c r="BX203" s="461"/>
      <c r="BY203" s="461"/>
      <c r="BZ203" s="461"/>
      <c r="CA203" s="461"/>
      <c r="CB203" s="461"/>
      <c r="CC203" s="461"/>
      <c r="CD203" s="461"/>
      <c r="CE203" s="461"/>
      <c r="CF203" s="461"/>
      <c r="CG203" s="461"/>
      <c r="CH203" s="461"/>
      <c r="CI203" s="461"/>
      <c r="CJ203" s="461"/>
      <c r="CK203" s="461"/>
      <c r="CL203" s="542"/>
      <c r="CM203" s="455"/>
      <c r="CN203" s="461"/>
      <c r="CO203" s="461"/>
      <c r="CP203" s="461"/>
      <c r="CQ203" s="461"/>
      <c r="CR203" s="461"/>
      <c r="CS203" s="461"/>
      <c r="CT203" s="461"/>
      <c r="CU203" s="461"/>
      <c r="CV203" s="1044"/>
    </row>
    <row r="204" spans="1:100" ht="13.5" thickBot="1">
      <c r="A204" s="1310" t="s">
        <v>663</v>
      </c>
      <c r="B204" s="1311"/>
      <c r="C204" s="1311"/>
      <c r="D204" s="1311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11"/>
      <c r="P204" s="1311"/>
      <c r="Q204" s="1311"/>
      <c r="R204" s="1311"/>
      <c r="S204" s="1311"/>
      <c r="T204" s="1311"/>
      <c r="U204" s="1311"/>
      <c r="V204" s="1311"/>
      <c r="W204" s="1311"/>
      <c r="X204" s="1311"/>
      <c r="Y204" s="1311"/>
      <c r="Z204" s="1311"/>
      <c r="AA204" s="1311"/>
      <c r="AB204" s="1311"/>
      <c r="AC204" s="1311"/>
      <c r="AD204" s="1311"/>
      <c r="AE204" s="1311"/>
      <c r="AF204" s="1311"/>
      <c r="AG204" s="1311"/>
      <c r="AH204" s="1311"/>
      <c r="AI204" s="1311"/>
      <c r="AJ204" s="1311"/>
      <c r="AK204" s="1311"/>
      <c r="AL204" s="1312"/>
      <c r="AM204" s="1022" t="s">
        <v>654</v>
      </c>
      <c r="AN204" s="1023"/>
      <c r="AO204" s="1023"/>
      <c r="AP204" s="1107"/>
      <c r="AQ204" s="1107"/>
      <c r="AR204" s="1107"/>
      <c r="AS204" s="1107"/>
      <c r="AT204" s="1107"/>
      <c r="AU204" s="1107"/>
      <c r="AV204" s="1107"/>
      <c r="AW204" s="1107"/>
      <c r="AX204" s="1107"/>
      <c r="AY204" s="1107"/>
      <c r="AZ204" s="1107"/>
      <c r="BA204" s="1107"/>
      <c r="BB204" s="1107"/>
      <c r="BC204" s="1107"/>
      <c r="BD204" s="1107"/>
      <c r="BE204" s="1107"/>
      <c r="BF204" s="1107"/>
      <c r="BG204" s="1107"/>
      <c r="BH204" s="1107"/>
      <c r="BI204" s="1107"/>
      <c r="BJ204" s="1107"/>
      <c r="BK204" s="1107"/>
      <c r="BL204" s="1107"/>
      <c r="BM204" s="1107"/>
      <c r="BN204" s="1107"/>
      <c r="BO204" s="1107"/>
      <c r="BP204" s="1107"/>
      <c r="BQ204" s="1107"/>
      <c r="BR204" s="1107"/>
      <c r="BS204" s="1107"/>
      <c r="BT204" s="1107"/>
      <c r="BU204" s="1107"/>
      <c r="BV204" s="1107"/>
      <c r="BW204" s="489"/>
      <c r="BX204" s="489"/>
      <c r="BY204" s="489"/>
      <c r="BZ204" s="489"/>
      <c r="CA204" s="489"/>
      <c r="CB204" s="489"/>
      <c r="CC204" s="489"/>
      <c r="CD204" s="489"/>
      <c r="CE204" s="489"/>
      <c r="CF204" s="489"/>
      <c r="CG204" s="489"/>
      <c r="CH204" s="489"/>
      <c r="CI204" s="489"/>
      <c r="CJ204" s="489"/>
      <c r="CK204" s="489"/>
      <c r="CL204" s="1094"/>
      <c r="CM204" s="455"/>
      <c r="CN204" s="461"/>
      <c r="CO204" s="461"/>
      <c r="CP204" s="461"/>
      <c r="CQ204" s="461"/>
      <c r="CR204" s="461"/>
      <c r="CS204" s="461"/>
      <c r="CT204" s="461"/>
      <c r="CU204" s="461"/>
      <c r="CV204" s="1044"/>
    </row>
    <row r="205" spans="1:100" ht="12.75">
      <c r="A205" s="1303" t="s">
        <v>662</v>
      </c>
      <c r="B205" s="1304"/>
      <c r="C205" s="1304"/>
      <c r="D205" s="1304"/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1304"/>
      <c r="AC205" s="1304"/>
      <c r="AD205" s="1304"/>
      <c r="AE205" s="1304"/>
      <c r="AF205" s="1304"/>
      <c r="AG205" s="1304"/>
      <c r="AH205" s="1304"/>
      <c r="AI205" s="1304"/>
      <c r="AJ205" s="1304"/>
      <c r="AK205" s="1304"/>
      <c r="AL205" s="1305"/>
      <c r="AM205" s="1039" t="s">
        <v>468</v>
      </c>
      <c r="AN205" s="1040"/>
      <c r="AO205" s="1040"/>
      <c r="AP205" s="1300">
        <f>AP207</f>
        <v>0</v>
      </c>
      <c r="AQ205" s="1127"/>
      <c r="AR205" s="1127"/>
      <c r="AS205" s="1127"/>
      <c r="AT205" s="1127"/>
      <c r="AU205" s="1127"/>
      <c r="AV205" s="1127"/>
      <c r="AW205" s="1127"/>
      <c r="AX205" s="1127"/>
      <c r="AY205" s="1127"/>
      <c r="AZ205" s="1127"/>
      <c r="BA205" s="1300">
        <f>BA207</f>
        <v>48330.6</v>
      </c>
      <c r="BB205" s="1127"/>
      <c r="BC205" s="1127"/>
      <c r="BD205" s="1127"/>
      <c r="BE205" s="1127"/>
      <c r="BF205" s="1127"/>
      <c r="BG205" s="1127"/>
      <c r="BH205" s="1127"/>
      <c r="BI205" s="1127"/>
      <c r="BJ205" s="1127"/>
      <c r="BK205" s="1127"/>
      <c r="BL205" s="1300">
        <f>BL207</f>
        <v>48330.6</v>
      </c>
      <c r="BM205" s="1127"/>
      <c r="BN205" s="1127"/>
      <c r="BO205" s="1127"/>
      <c r="BP205" s="1127"/>
      <c r="BQ205" s="1127"/>
      <c r="BR205" s="1127"/>
      <c r="BS205" s="1127"/>
      <c r="BT205" s="1127"/>
      <c r="BU205" s="1127"/>
      <c r="BV205" s="1127"/>
      <c r="BW205" s="448"/>
      <c r="BX205" s="448"/>
      <c r="BY205" s="448"/>
      <c r="BZ205" s="448"/>
      <c r="CA205" s="448"/>
      <c r="CB205" s="448"/>
      <c r="CC205" s="448"/>
      <c r="CD205" s="448"/>
      <c r="CE205" s="448"/>
      <c r="CF205" s="448"/>
      <c r="CG205" s="448"/>
      <c r="CH205" s="448"/>
      <c r="CI205" s="448"/>
      <c r="CJ205" s="448"/>
      <c r="CK205" s="448"/>
      <c r="CL205" s="1098"/>
      <c r="CM205" s="544"/>
      <c r="CN205" s="466"/>
      <c r="CO205" s="466"/>
      <c r="CP205" s="466"/>
      <c r="CQ205" s="466"/>
      <c r="CR205" s="466"/>
      <c r="CS205" s="466"/>
      <c r="CT205" s="466"/>
      <c r="CU205" s="466"/>
      <c r="CV205" s="536"/>
    </row>
    <row r="206" spans="1:100" ht="12.75">
      <c r="A206" s="1306" t="s">
        <v>661</v>
      </c>
      <c r="B206" s="1307"/>
      <c r="C206" s="1307"/>
      <c r="D206" s="1307"/>
      <c r="E206" s="1307"/>
      <c r="F206" s="1307"/>
      <c r="G206" s="1307"/>
      <c r="H206" s="1307"/>
      <c r="I206" s="1307"/>
      <c r="J206" s="1307"/>
      <c r="K206" s="1307"/>
      <c r="L206" s="1307"/>
      <c r="M206" s="1307"/>
      <c r="N206" s="1307"/>
      <c r="O206" s="1307"/>
      <c r="P206" s="1307"/>
      <c r="Q206" s="1307"/>
      <c r="R206" s="1307"/>
      <c r="S206" s="1307"/>
      <c r="T206" s="1307"/>
      <c r="U206" s="1307"/>
      <c r="V206" s="1307"/>
      <c r="W206" s="1307"/>
      <c r="X206" s="1307"/>
      <c r="Y206" s="1307"/>
      <c r="Z206" s="1307"/>
      <c r="AA206" s="1307"/>
      <c r="AB206" s="1307"/>
      <c r="AC206" s="1307"/>
      <c r="AD206" s="1307"/>
      <c r="AE206" s="1307"/>
      <c r="AF206" s="1307"/>
      <c r="AG206" s="1307"/>
      <c r="AH206" s="1307"/>
      <c r="AI206" s="1307"/>
      <c r="AJ206" s="1307"/>
      <c r="AK206" s="1307"/>
      <c r="AL206" s="1308"/>
      <c r="AM206" s="999"/>
      <c r="AN206" s="534"/>
      <c r="AO206" s="534"/>
      <c r="AP206" s="1102"/>
      <c r="AQ206" s="1102"/>
      <c r="AR206" s="1102"/>
      <c r="AS206" s="1102"/>
      <c r="AT206" s="1102"/>
      <c r="AU206" s="1102"/>
      <c r="AV206" s="1102"/>
      <c r="AW206" s="1102"/>
      <c r="AX206" s="1102"/>
      <c r="AY206" s="1102"/>
      <c r="AZ206" s="1102"/>
      <c r="BA206" s="1102"/>
      <c r="BB206" s="1102"/>
      <c r="BC206" s="1102"/>
      <c r="BD206" s="1102"/>
      <c r="BE206" s="1102"/>
      <c r="BF206" s="1102"/>
      <c r="BG206" s="1102"/>
      <c r="BH206" s="1102"/>
      <c r="BI206" s="1102"/>
      <c r="BJ206" s="1102"/>
      <c r="BK206" s="1102"/>
      <c r="BL206" s="1102"/>
      <c r="BM206" s="1102"/>
      <c r="BN206" s="1102"/>
      <c r="BO206" s="1102"/>
      <c r="BP206" s="1102"/>
      <c r="BQ206" s="1102"/>
      <c r="BR206" s="1102"/>
      <c r="BS206" s="1102"/>
      <c r="BT206" s="1102"/>
      <c r="BU206" s="1102"/>
      <c r="BV206" s="1102"/>
      <c r="BW206" s="461"/>
      <c r="BX206" s="461"/>
      <c r="BY206" s="461"/>
      <c r="BZ206" s="461"/>
      <c r="CA206" s="461"/>
      <c r="CB206" s="461"/>
      <c r="CC206" s="461"/>
      <c r="CD206" s="461"/>
      <c r="CE206" s="461"/>
      <c r="CF206" s="461"/>
      <c r="CG206" s="461"/>
      <c r="CH206" s="461"/>
      <c r="CI206" s="461"/>
      <c r="CJ206" s="461"/>
      <c r="CK206" s="461"/>
      <c r="CL206" s="542"/>
      <c r="CM206" s="1243"/>
      <c r="CN206" s="1287"/>
      <c r="CO206" s="1287"/>
      <c r="CP206" s="1287"/>
      <c r="CQ206" s="1287"/>
      <c r="CR206" s="1287"/>
      <c r="CS206" s="1287"/>
      <c r="CT206" s="1287"/>
      <c r="CU206" s="1287"/>
      <c r="CV206" s="1288"/>
    </row>
    <row r="207" spans="1:100" ht="12.75">
      <c r="A207" s="1141" t="s">
        <v>829</v>
      </c>
      <c r="B207" s="1142"/>
      <c r="C207" s="1142"/>
      <c r="D207" s="1142"/>
      <c r="E207" s="1142"/>
      <c r="F207" s="1142"/>
      <c r="G207" s="1142"/>
      <c r="H207" s="1142"/>
      <c r="I207" s="1142"/>
      <c r="J207" s="1142"/>
      <c r="K207" s="1142"/>
      <c r="L207" s="1142"/>
      <c r="M207" s="1142"/>
      <c r="N207" s="1142"/>
      <c r="O207" s="1142"/>
      <c r="P207" s="1142"/>
      <c r="Q207" s="1142"/>
      <c r="R207" s="1142"/>
      <c r="S207" s="1142"/>
      <c r="T207" s="1142"/>
      <c r="U207" s="1142"/>
      <c r="V207" s="1142"/>
      <c r="W207" s="1142"/>
      <c r="X207" s="1142"/>
      <c r="Y207" s="1142"/>
      <c r="Z207" s="1142"/>
      <c r="AA207" s="1142"/>
      <c r="AB207" s="1142"/>
      <c r="AC207" s="1142"/>
      <c r="AD207" s="1142"/>
      <c r="AE207" s="1142"/>
      <c r="AF207" s="1142"/>
      <c r="AG207" s="1142"/>
      <c r="AH207" s="1142"/>
      <c r="AI207" s="1142"/>
      <c r="AJ207" s="1142"/>
      <c r="AK207" s="1142"/>
      <c r="AL207" s="1143"/>
      <c r="AM207" s="1153" t="s">
        <v>655</v>
      </c>
      <c r="AN207" s="1150"/>
      <c r="AO207" s="1150"/>
      <c r="AP207" s="1289">
        <f>AP96</f>
        <v>0</v>
      </c>
      <c r="AQ207" s="1151"/>
      <c r="AR207" s="1151"/>
      <c r="AS207" s="1151"/>
      <c r="AT207" s="1151"/>
      <c r="AU207" s="1151"/>
      <c r="AV207" s="1151"/>
      <c r="AW207" s="1151"/>
      <c r="AX207" s="1151"/>
      <c r="AY207" s="1151"/>
      <c r="AZ207" s="1151"/>
      <c r="BA207" s="1289">
        <f>BA96</f>
        <v>48330.6</v>
      </c>
      <c r="BB207" s="1151"/>
      <c r="BC207" s="1151"/>
      <c r="BD207" s="1151"/>
      <c r="BE207" s="1151"/>
      <c r="BF207" s="1151"/>
      <c r="BG207" s="1151"/>
      <c r="BH207" s="1151"/>
      <c r="BI207" s="1151"/>
      <c r="BJ207" s="1151"/>
      <c r="BK207" s="1151"/>
      <c r="BL207" s="1289">
        <f>BL96</f>
        <v>48330.6</v>
      </c>
      <c r="BM207" s="1151"/>
      <c r="BN207" s="1151"/>
      <c r="BO207" s="1151"/>
      <c r="BP207" s="1151"/>
      <c r="BQ207" s="1151"/>
      <c r="BR207" s="1151"/>
      <c r="BS207" s="1151"/>
      <c r="BT207" s="1151"/>
      <c r="BU207" s="1151"/>
      <c r="BV207" s="1151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291"/>
      <c r="CM207" s="544"/>
      <c r="CN207" s="466"/>
      <c r="CO207" s="466"/>
      <c r="CP207" s="466"/>
      <c r="CQ207" s="466"/>
      <c r="CR207" s="466"/>
      <c r="CS207" s="466"/>
      <c r="CT207" s="466"/>
      <c r="CU207" s="466"/>
      <c r="CV207" s="536"/>
    </row>
    <row r="208" spans="1:100" ht="12.75">
      <c r="A208" s="1117" t="s">
        <v>660</v>
      </c>
      <c r="B208" s="1118"/>
      <c r="C208" s="1118"/>
      <c r="D208" s="1118"/>
      <c r="E208" s="1118"/>
      <c r="F208" s="1118"/>
      <c r="G208" s="1118"/>
      <c r="H208" s="1118"/>
      <c r="I208" s="1118"/>
      <c r="J208" s="1118"/>
      <c r="K208" s="1118"/>
      <c r="L208" s="1118"/>
      <c r="M208" s="1118"/>
      <c r="N208" s="1118"/>
      <c r="O208" s="1118"/>
      <c r="P208" s="1118"/>
      <c r="Q208" s="1118"/>
      <c r="R208" s="1118"/>
      <c r="S208" s="1118"/>
      <c r="T208" s="1118"/>
      <c r="U208" s="1118"/>
      <c r="V208" s="1118"/>
      <c r="W208" s="1118"/>
      <c r="X208" s="1118"/>
      <c r="Y208" s="1118"/>
      <c r="Z208" s="1118"/>
      <c r="AA208" s="1118"/>
      <c r="AB208" s="1118"/>
      <c r="AC208" s="1118"/>
      <c r="AD208" s="1118"/>
      <c r="AE208" s="1118"/>
      <c r="AF208" s="1118"/>
      <c r="AG208" s="1118"/>
      <c r="AH208" s="1118"/>
      <c r="AI208" s="1118"/>
      <c r="AJ208" s="1118"/>
      <c r="AK208" s="1118"/>
      <c r="AL208" s="1119"/>
      <c r="AM208" s="1301"/>
      <c r="AN208" s="1302"/>
      <c r="AO208" s="1302"/>
      <c r="AP208" s="1290"/>
      <c r="AQ208" s="1290"/>
      <c r="AR208" s="1290"/>
      <c r="AS208" s="1290"/>
      <c r="AT208" s="1290"/>
      <c r="AU208" s="1290"/>
      <c r="AV208" s="1290"/>
      <c r="AW208" s="1290"/>
      <c r="AX208" s="1290"/>
      <c r="AY208" s="1290"/>
      <c r="AZ208" s="1290"/>
      <c r="BA208" s="1290"/>
      <c r="BB208" s="1290"/>
      <c r="BC208" s="1290"/>
      <c r="BD208" s="1290"/>
      <c r="BE208" s="1290"/>
      <c r="BF208" s="1290"/>
      <c r="BG208" s="1290"/>
      <c r="BH208" s="1290"/>
      <c r="BI208" s="1290"/>
      <c r="BJ208" s="1290"/>
      <c r="BK208" s="1290"/>
      <c r="BL208" s="1290"/>
      <c r="BM208" s="1290"/>
      <c r="BN208" s="1290"/>
      <c r="BO208" s="1290"/>
      <c r="BP208" s="1290"/>
      <c r="BQ208" s="1290"/>
      <c r="BR208" s="1290"/>
      <c r="BS208" s="1290"/>
      <c r="BT208" s="1290"/>
      <c r="BU208" s="1290"/>
      <c r="BV208" s="1290"/>
      <c r="BW208" s="1287"/>
      <c r="BX208" s="1287"/>
      <c r="BY208" s="1287"/>
      <c r="BZ208" s="1287"/>
      <c r="CA208" s="1287"/>
      <c r="CB208" s="1287"/>
      <c r="CC208" s="1287"/>
      <c r="CD208" s="1287"/>
      <c r="CE208" s="1287"/>
      <c r="CF208" s="1287"/>
      <c r="CG208" s="1287"/>
      <c r="CH208" s="1287"/>
      <c r="CI208" s="1287"/>
      <c r="CJ208" s="1287"/>
      <c r="CK208" s="1287"/>
      <c r="CL208" s="1309"/>
      <c r="CM208" s="1243"/>
      <c r="CN208" s="1287"/>
      <c r="CO208" s="1287"/>
      <c r="CP208" s="1287"/>
      <c r="CQ208" s="1287"/>
      <c r="CR208" s="1287"/>
      <c r="CS208" s="1287"/>
      <c r="CT208" s="1287"/>
      <c r="CU208" s="1287"/>
      <c r="CV208" s="1288"/>
    </row>
    <row r="209" spans="1:100" ht="12.75">
      <c r="A209" s="1112" t="s">
        <v>659</v>
      </c>
      <c r="B209" s="1113"/>
      <c r="C209" s="1113"/>
      <c r="D209" s="1113"/>
      <c r="E209" s="1113"/>
      <c r="F209" s="1113"/>
      <c r="G209" s="1113"/>
      <c r="H209" s="1113"/>
      <c r="I209" s="1113"/>
      <c r="J209" s="1113"/>
      <c r="K209" s="1113"/>
      <c r="L209" s="1113"/>
      <c r="M209" s="1113"/>
      <c r="N209" s="1113"/>
      <c r="O209" s="1113"/>
      <c r="P209" s="1113"/>
      <c r="Q209" s="1113"/>
      <c r="R209" s="1113"/>
      <c r="S209" s="1113"/>
      <c r="T209" s="1113"/>
      <c r="U209" s="1113"/>
      <c r="V209" s="1113"/>
      <c r="W209" s="1113"/>
      <c r="X209" s="1113"/>
      <c r="Y209" s="1113"/>
      <c r="Z209" s="1113"/>
      <c r="AA209" s="1113"/>
      <c r="AB209" s="1113"/>
      <c r="AC209" s="1113"/>
      <c r="AD209" s="1113"/>
      <c r="AE209" s="1113"/>
      <c r="AF209" s="1113"/>
      <c r="AG209" s="1113"/>
      <c r="AH209" s="1113"/>
      <c r="AI209" s="1113"/>
      <c r="AJ209" s="1113"/>
      <c r="AK209" s="1113"/>
      <c r="AL209" s="1114"/>
      <c r="AM209" s="999" t="s">
        <v>656</v>
      </c>
      <c r="AN209" s="534"/>
      <c r="AO209" s="534"/>
      <c r="AP209" s="1102"/>
      <c r="AQ209" s="1102"/>
      <c r="AR209" s="1102"/>
      <c r="AS209" s="1102"/>
      <c r="AT209" s="1102"/>
      <c r="AU209" s="1102"/>
      <c r="AV209" s="1102"/>
      <c r="AW209" s="1102"/>
      <c r="AX209" s="1102"/>
      <c r="AY209" s="1102"/>
      <c r="AZ209" s="1102"/>
      <c r="BA209" s="1102"/>
      <c r="BB209" s="1102"/>
      <c r="BC209" s="1102"/>
      <c r="BD209" s="1102"/>
      <c r="BE209" s="1102"/>
      <c r="BF209" s="1102"/>
      <c r="BG209" s="1102"/>
      <c r="BH209" s="1102"/>
      <c r="BI209" s="1102"/>
      <c r="BJ209" s="1102"/>
      <c r="BK209" s="1102"/>
      <c r="BL209" s="1102"/>
      <c r="BM209" s="1102"/>
      <c r="BN209" s="1102"/>
      <c r="BO209" s="1102"/>
      <c r="BP209" s="1102"/>
      <c r="BQ209" s="1102"/>
      <c r="BR209" s="1102"/>
      <c r="BS209" s="1102"/>
      <c r="BT209" s="1102"/>
      <c r="BU209" s="1102"/>
      <c r="BV209" s="1102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542"/>
      <c r="CM209" s="455"/>
      <c r="CN209" s="461"/>
      <c r="CO209" s="461"/>
      <c r="CP209" s="461"/>
      <c r="CQ209" s="461"/>
      <c r="CR209" s="461"/>
      <c r="CS209" s="461"/>
      <c r="CT209" s="461"/>
      <c r="CU209" s="461"/>
      <c r="CV209" s="1044"/>
    </row>
    <row r="210" spans="1:100" ht="13.5" thickBot="1">
      <c r="A210" s="1120" t="s">
        <v>658</v>
      </c>
      <c r="B210" s="1121"/>
      <c r="C210" s="1121"/>
      <c r="D210" s="1121"/>
      <c r="E210" s="1121"/>
      <c r="F210" s="1121"/>
      <c r="G210" s="1121"/>
      <c r="H210" s="1121"/>
      <c r="I210" s="1121"/>
      <c r="J210" s="1121"/>
      <c r="K210" s="1121"/>
      <c r="L210" s="1121"/>
      <c r="M210" s="1121"/>
      <c r="N210" s="1121"/>
      <c r="O210" s="1121"/>
      <c r="P210" s="1121"/>
      <c r="Q210" s="1121"/>
      <c r="R210" s="1121"/>
      <c r="S210" s="1121"/>
      <c r="T210" s="1121"/>
      <c r="U210" s="1121"/>
      <c r="V210" s="1121"/>
      <c r="W210" s="1121"/>
      <c r="X210" s="1121"/>
      <c r="Y210" s="1121"/>
      <c r="Z210" s="1121"/>
      <c r="AA210" s="1121"/>
      <c r="AB210" s="1121"/>
      <c r="AC210" s="1121"/>
      <c r="AD210" s="1121"/>
      <c r="AE210" s="1121"/>
      <c r="AF210" s="1121"/>
      <c r="AG210" s="1121"/>
      <c r="AH210" s="1121"/>
      <c r="AI210" s="1121"/>
      <c r="AJ210" s="1121"/>
      <c r="AK210" s="1121"/>
      <c r="AL210" s="1122"/>
      <c r="AM210" s="1153" t="s">
        <v>657</v>
      </c>
      <c r="AN210" s="1150"/>
      <c r="AO210" s="1150"/>
      <c r="AP210" s="1151"/>
      <c r="AQ210" s="1151"/>
      <c r="AR210" s="1151"/>
      <c r="AS210" s="1151"/>
      <c r="AT210" s="1151"/>
      <c r="AU210" s="1151"/>
      <c r="AV210" s="1151"/>
      <c r="AW210" s="1151"/>
      <c r="AX210" s="1151"/>
      <c r="AY210" s="1151"/>
      <c r="AZ210" s="1151"/>
      <c r="BA210" s="1151"/>
      <c r="BB210" s="1151"/>
      <c r="BC210" s="1151"/>
      <c r="BD210" s="1151"/>
      <c r="BE210" s="1151"/>
      <c r="BF210" s="1151"/>
      <c r="BG210" s="1151"/>
      <c r="BH210" s="1151"/>
      <c r="BI210" s="1151"/>
      <c r="BJ210" s="1151"/>
      <c r="BK210" s="1151"/>
      <c r="BL210" s="1151"/>
      <c r="BM210" s="1151"/>
      <c r="BN210" s="1151"/>
      <c r="BO210" s="1151"/>
      <c r="BP210" s="1151"/>
      <c r="BQ210" s="1151"/>
      <c r="BR210" s="1151"/>
      <c r="BS210" s="1151"/>
      <c r="BT210" s="1151"/>
      <c r="BU210" s="1151"/>
      <c r="BV210" s="1151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291"/>
      <c r="CM210" s="455"/>
      <c r="CN210" s="461"/>
      <c r="CO210" s="461"/>
      <c r="CP210" s="461"/>
      <c r="CQ210" s="461"/>
      <c r="CR210" s="461"/>
      <c r="CS210" s="461"/>
      <c r="CT210" s="461"/>
      <c r="CU210" s="461"/>
      <c r="CV210" s="1044"/>
    </row>
    <row r="211" spans="1:100" ht="13.5" thickBot="1">
      <c r="A211" s="1292" t="s">
        <v>672</v>
      </c>
      <c r="B211" s="1293"/>
      <c r="C211" s="1293"/>
      <c r="D211" s="1293"/>
      <c r="E211" s="1293"/>
      <c r="F211" s="1293"/>
      <c r="G211" s="1293"/>
      <c r="H211" s="1293"/>
      <c r="I211" s="1293"/>
      <c r="J211" s="1293"/>
      <c r="K211" s="1293"/>
      <c r="L211" s="1293"/>
      <c r="M211" s="1293"/>
      <c r="N211" s="1293"/>
      <c r="O211" s="1293"/>
      <c r="P211" s="1293"/>
      <c r="Q211" s="1293"/>
      <c r="R211" s="1293"/>
      <c r="S211" s="1293"/>
      <c r="T211" s="1293"/>
      <c r="U211" s="1293"/>
      <c r="V211" s="1293"/>
      <c r="W211" s="1293"/>
      <c r="X211" s="1293"/>
      <c r="Y211" s="1293"/>
      <c r="Z211" s="1293"/>
      <c r="AA211" s="1293"/>
      <c r="AB211" s="1293"/>
      <c r="AC211" s="1293"/>
      <c r="AD211" s="1293"/>
      <c r="AE211" s="1293"/>
      <c r="AF211" s="1293"/>
      <c r="AG211" s="1293"/>
      <c r="AH211" s="1293"/>
      <c r="AI211" s="1293"/>
      <c r="AJ211" s="1293"/>
      <c r="AK211" s="1293"/>
      <c r="AL211" s="1294"/>
      <c r="AM211" s="1295" t="s">
        <v>529</v>
      </c>
      <c r="AN211" s="1296"/>
      <c r="AO211" s="1296"/>
      <c r="AP211" s="1297" t="s">
        <v>438</v>
      </c>
      <c r="AQ211" s="1297"/>
      <c r="AR211" s="1297"/>
      <c r="AS211" s="1297"/>
      <c r="AT211" s="1297"/>
      <c r="AU211" s="1297"/>
      <c r="AV211" s="1297"/>
      <c r="AW211" s="1297"/>
      <c r="AX211" s="1297"/>
      <c r="AY211" s="1297"/>
      <c r="AZ211" s="1297"/>
      <c r="BA211" s="1297" t="s">
        <v>438</v>
      </c>
      <c r="BB211" s="1297"/>
      <c r="BC211" s="1297"/>
      <c r="BD211" s="1297"/>
      <c r="BE211" s="1297"/>
      <c r="BF211" s="1297"/>
      <c r="BG211" s="1297"/>
      <c r="BH211" s="1297"/>
      <c r="BI211" s="1297"/>
      <c r="BJ211" s="1297"/>
      <c r="BK211" s="1297"/>
      <c r="BL211" s="1299">
        <f>BL205</f>
        <v>48330.6</v>
      </c>
      <c r="BM211" s="1284"/>
      <c r="BN211" s="1284"/>
      <c r="BO211" s="1284"/>
      <c r="BP211" s="1284"/>
      <c r="BQ211" s="1284"/>
      <c r="BR211" s="1284"/>
      <c r="BS211" s="1284"/>
      <c r="BT211" s="1284"/>
      <c r="BU211" s="1284"/>
      <c r="BV211" s="1284"/>
      <c r="BW211" s="1296" t="s">
        <v>438</v>
      </c>
      <c r="BX211" s="1296"/>
      <c r="BY211" s="1296"/>
      <c r="BZ211" s="1296"/>
      <c r="CA211" s="1296"/>
      <c r="CB211" s="1296"/>
      <c r="CC211" s="1296"/>
      <c r="CD211" s="1296"/>
      <c r="CE211" s="1296" t="s">
        <v>438</v>
      </c>
      <c r="CF211" s="1296"/>
      <c r="CG211" s="1296"/>
      <c r="CH211" s="1296"/>
      <c r="CI211" s="1296"/>
      <c r="CJ211" s="1296"/>
      <c r="CK211" s="1296"/>
      <c r="CL211" s="1298"/>
      <c r="CM211" s="455"/>
      <c r="CN211" s="461"/>
      <c r="CO211" s="461"/>
      <c r="CP211" s="461"/>
      <c r="CQ211" s="461"/>
      <c r="CR211" s="461"/>
      <c r="CS211" s="461"/>
      <c r="CT211" s="461"/>
      <c r="CU211" s="461"/>
      <c r="CV211" s="1044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1022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43" t="s">
        <v>1069</v>
      </c>
      <c r="C216" s="1043"/>
      <c r="D216" s="1043"/>
      <c r="E216" s="1043"/>
      <c r="F216" s="1043"/>
      <c r="G216" s="1043"/>
      <c r="H216" s="1043"/>
      <c r="I216" s="1043"/>
      <c r="J216" s="1043"/>
      <c r="K216" s="1043"/>
      <c r="L216" s="1043"/>
      <c r="M216" s="1043"/>
      <c r="N216" s="1043"/>
      <c r="O216" s="1043"/>
      <c r="P216" s="1043"/>
      <c r="Q216" s="1043"/>
      <c r="R216" s="1043"/>
      <c r="S216" s="1043"/>
      <c r="T216" s="1043"/>
      <c r="U216" s="1043"/>
      <c r="V216" s="1043"/>
      <c r="W216" s="1043"/>
      <c r="X216" s="1043"/>
      <c r="Y216" s="1043"/>
      <c r="Z216" s="1043"/>
      <c r="AA216" s="1043"/>
      <c r="AB216" s="1043"/>
      <c r="AC216" s="1043"/>
      <c r="AD216" s="1043"/>
      <c r="AE216" s="1043"/>
      <c r="AF216" s="1043"/>
      <c r="AG216" s="1043"/>
      <c r="AH216" s="1043"/>
      <c r="AI216" s="1043"/>
      <c r="AJ216" s="1043"/>
      <c r="AK216" s="1043"/>
      <c r="AL216" s="1043"/>
      <c r="AM216" s="1043"/>
      <c r="AN216" s="1043"/>
      <c r="AO216" s="1043"/>
      <c r="AP216" s="1043"/>
      <c r="AQ216" s="1043"/>
      <c r="AR216" s="1043"/>
      <c r="AS216" s="1043"/>
      <c r="AT216" s="1043"/>
      <c r="AU216" s="1043"/>
      <c r="AV216" s="1043"/>
      <c r="AW216" s="1043"/>
      <c r="AX216" s="1043"/>
      <c r="AY216" s="1043"/>
      <c r="AZ216" s="1043"/>
      <c r="BA216" s="1043"/>
      <c r="BB216" s="1043"/>
      <c r="BC216" s="1043"/>
      <c r="BD216" s="1043"/>
      <c r="BE216" s="1043"/>
      <c r="BF216" s="1043"/>
      <c r="BG216" s="1043"/>
      <c r="BH216" s="1043"/>
      <c r="BI216" s="1043"/>
      <c r="BJ216" s="1043"/>
      <c r="BK216" s="1043"/>
      <c r="BL216" s="1043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43"/>
      <c r="C217" s="1043"/>
      <c r="D217" s="1043"/>
      <c r="E217" s="1043"/>
      <c r="F217" s="1043"/>
      <c r="G217" s="1043"/>
      <c r="H217" s="1043"/>
      <c r="I217" s="1043"/>
      <c r="J217" s="1043"/>
      <c r="K217" s="1043"/>
      <c r="L217" s="1043"/>
      <c r="M217" s="1043"/>
      <c r="N217" s="1043"/>
      <c r="O217" s="1043"/>
      <c r="P217" s="1043"/>
      <c r="Q217" s="1043"/>
      <c r="R217" s="1043"/>
      <c r="S217" s="1043"/>
      <c r="T217" s="1043"/>
      <c r="U217" s="1043"/>
      <c r="V217" s="1043"/>
      <c r="W217" s="1043"/>
      <c r="X217" s="1043"/>
      <c r="Y217" s="1043"/>
      <c r="Z217" s="1043"/>
      <c r="AA217" s="1043"/>
      <c r="AB217" s="1043"/>
      <c r="AC217" s="1043"/>
      <c r="AD217" s="1043"/>
      <c r="AE217" s="1043"/>
      <c r="AF217" s="1043"/>
      <c r="AG217" s="1043"/>
      <c r="AH217" s="1043"/>
      <c r="AI217" s="1043"/>
      <c r="AJ217" s="1043"/>
      <c r="AK217" s="1043"/>
      <c r="AL217" s="1043"/>
      <c r="AM217" s="1043"/>
      <c r="AN217" s="1043"/>
      <c r="AO217" s="1043"/>
      <c r="AP217" s="1043"/>
      <c r="AQ217" s="1043"/>
      <c r="AR217" s="1043"/>
      <c r="AS217" s="1043"/>
      <c r="AT217" s="1043"/>
      <c r="AU217" s="1043"/>
      <c r="AV217" s="1043"/>
      <c r="AW217" s="1043"/>
      <c r="AX217" s="1043"/>
      <c r="AY217" s="1043"/>
      <c r="AZ217" s="1043"/>
      <c r="BA217" s="1043"/>
      <c r="BB217" s="1043"/>
      <c r="BC217" s="1043"/>
      <c r="BD217" s="1043"/>
      <c r="BE217" s="1043"/>
      <c r="BF217" s="1043"/>
      <c r="BG217" s="1043"/>
      <c r="BH217" s="1043"/>
      <c r="BI217" s="1043"/>
      <c r="BJ217" s="1043"/>
      <c r="BK217" s="1043"/>
      <c r="BL217" s="1043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43" t="s">
        <v>1070</v>
      </c>
      <c r="C218" s="1043"/>
      <c r="D218" s="1043"/>
      <c r="E218" s="1043"/>
      <c r="F218" s="1043"/>
      <c r="G218" s="1043"/>
      <c r="H218" s="1043"/>
      <c r="I218" s="1043"/>
      <c r="J218" s="1043"/>
      <c r="K218" s="1043"/>
      <c r="L218" s="1043"/>
      <c r="M218" s="1043"/>
      <c r="N218" s="1043"/>
      <c r="O218" s="1043"/>
      <c r="P218" s="1043"/>
      <c r="Q218" s="1043"/>
      <c r="R218" s="1043"/>
      <c r="S218" s="1043"/>
      <c r="T218" s="1043"/>
      <c r="U218" s="1043"/>
      <c r="V218" s="1043"/>
      <c r="W218" s="1043"/>
      <c r="X218" s="1043"/>
      <c r="Y218" s="1043"/>
      <c r="Z218" s="1043"/>
      <c r="AA218" s="1043"/>
      <c r="AB218" s="1043"/>
      <c r="AC218" s="1043"/>
      <c r="AD218" s="1043"/>
      <c r="AE218" s="1043"/>
      <c r="AF218" s="1043"/>
      <c r="AG218" s="1043"/>
      <c r="AH218" s="1043"/>
      <c r="AI218" s="1043"/>
      <c r="AJ218" s="1043"/>
      <c r="AK218" s="1043"/>
      <c r="AL218" s="1043"/>
      <c r="AM218" s="1043"/>
      <c r="AN218" s="1043"/>
      <c r="AO218" s="1043"/>
      <c r="AP218" s="1043"/>
      <c r="AQ218" s="1043"/>
      <c r="AR218" s="1043"/>
      <c r="AS218" s="1043"/>
      <c r="AT218" s="1043"/>
      <c r="AU218" s="1043"/>
      <c r="AV218" s="1043"/>
      <c r="AW218" s="1043"/>
      <c r="AX218" s="1043"/>
      <c r="AY218" s="1043"/>
      <c r="AZ218" s="1043"/>
      <c r="BA218" s="1043"/>
      <c r="BB218" s="1043"/>
      <c r="BC218" s="1043"/>
      <c r="BD218" s="1043"/>
      <c r="BE218" s="1043"/>
      <c r="BF218" s="1043"/>
      <c r="BG218" s="1043"/>
      <c r="BH218" s="1043"/>
      <c r="BI218" s="1043"/>
      <c r="BJ218" s="1043"/>
      <c r="BK218" s="1043"/>
      <c r="BL218" s="1043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43"/>
      <c r="C219" s="1043"/>
      <c r="D219" s="1043"/>
      <c r="E219" s="1043"/>
      <c r="F219" s="1043"/>
      <c r="G219" s="1043"/>
      <c r="H219" s="1043"/>
      <c r="I219" s="1043"/>
      <c r="J219" s="1043"/>
      <c r="K219" s="1043"/>
      <c r="L219" s="1043"/>
      <c r="M219" s="1043"/>
      <c r="N219" s="1043"/>
      <c r="O219" s="1043"/>
      <c r="P219" s="1043"/>
      <c r="Q219" s="1043"/>
      <c r="R219" s="1043"/>
      <c r="S219" s="1043"/>
      <c r="T219" s="1043"/>
      <c r="U219" s="1043"/>
      <c r="V219" s="1043"/>
      <c r="W219" s="1043"/>
      <c r="X219" s="1043"/>
      <c r="Y219" s="1043"/>
      <c r="Z219" s="1043"/>
      <c r="AA219" s="1043"/>
      <c r="AB219" s="1043"/>
      <c r="AC219" s="1043"/>
      <c r="AD219" s="1043"/>
      <c r="AE219" s="1043"/>
      <c r="AF219" s="1043"/>
      <c r="AG219" s="1043"/>
      <c r="AH219" s="1043"/>
      <c r="AI219" s="1043"/>
      <c r="AJ219" s="1043"/>
      <c r="AK219" s="1043"/>
      <c r="AL219" s="1043"/>
      <c r="AM219" s="1043"/>
      <c r="AN219" s="1043"/>
      <c r="AO219" s="1043"/>
      <c r="AP219" s="1043"/>
      <c r="AQ219" s="1043"/>
      <c r="AR219" s="1043"/>
      <c r="AS219" s="1043"/>
      <c r="AT219" s="1043"/>
      <c r="AU219" s="1043"/>
      <c r="AV219" s="1043"/>
      <c r="AW219" s="1043"/>
      <c r="AX219" s="1043"/>
      <c r="AY219" s="1043"/>
      <c r="AZ219" s="1043"/>
      <c r="BA219" s="1043"/>
      <c r="BB219" s="1043"/>
      <c r="BC219" s="1043"/>
      <c r="BD219" s="1043"/>
      <c r="BE219" s="1043"/>
      <c r="BF219" s="1043"/>
      <c r="BG219" s="1043"/>
      <c r="BH219" s="1043"/>
      <c r="BI219" s="1043"/>
      <c r="BJ219" s="1043"/>
      <c r="BK219" s="1043"/>
      <c r="BL219" s="1043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43" t="s">
        <v>1071</v>
      </c>
      <c r="C220" s="1043"/>
      <c r="D220" s="1043"/>
      <c r="E220" s="1043"/>
      <c r="F220" s="1043"/>
      <c r="G220" s="1043"/>
      <c r="H220" s="1043"/>
      <c r="I220" s="1043"/>
      <c r="J220" s="1043"/>
      <c r="K220" s="1043"/>
      <c r="L220" s="1043"/>
      <c r="M220" s="1043"/>
      <c r="N220" s="1043"/>
      <c r="O220" s="1043"/>
      <c r="P220" s="1043"/>
      <c r="Q220" s="1043"/>
      <c r="R220" s="1043"/>
      <c r="S220" s="1043"/>
      <c r="T220" s="1043"/>
      <c r="U220" s="1043"/>
      <c r="V220" s="1043"/>
      <c r="W220" s="1043"/>
      <c r="X220" s="1043"/>
      <c r="Y220" s="1043"/>
      <c r="Z220" s="1043"/>
      <c r="AA220" s="1043"/>
      <c r="AB220" s="1043"/>
      <c r="AC220" s="1043"/>
      <c r="AD220" s="1043"/>
      <c r="AE220" s="1043"/>
      <c r="AF220" s="1043"/>
      <c r="AG220" s="1043"/>
      <c r="AH220" s="1043"/>
      <c r="AI220" s="1043"/>
      <c r="AJ220" s="1043"/>
      <c r="AK220" s="1043"/>
      <c r="AL220" s="1043"/>
      <c r="AM220" s="1043"/>
      <c r="AN220" s="1043"/>
      <c r="AO220" s="1043"/>
      <c r="AP220" s="1043"/>
      <c r="AQ220" s="1043"/>
      <c r="AR220" s="1043"/>
      <c r="AS220" s="1043"/>
      <c r="AT220" s="1043"/>
      <c r="AU220" s="1043"/>
      <c r="AV220" s="1043"/>
      <c r="AW220" s="1043"/>
      <c r="AX220" s="1043"/>
      <c r="AY220" s="1043"/>
      <c r="AZ220" s="1043"/>
      <c r="BA220" s="1043"/>
      <c r="BB220" s="1043"/>
      <c r="BC220" s="1043"/>
      <c r="BD220" s="1043"/>
      <c r="BE220" s="1043"/>
      <c r="BF220" s="1043"/>
      <c r="BG220" s="1043"/>
      <c r="BH220" s="1043"/>
      <c r="BI220" s="1043"/>
      <c r="BJ220" s="1043"/>
      <c r="BK220" s="1043"/>
      <c r="BL220" s="1043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4">
    <mergeCell ref="CM10:CV10"/>
    <mergeCell ref="A11:AL11"/>
    <mergeCell ref="AM11:AO11"/>
    <mergeCell ref="AP11:AZ11"/>
    <mergeCell ref="BA11:BK11"/>
    <mergeCell ref="BL11:BV11"/>
    <mergeCell ref="BW11:CD11"/>
    <mergeCell ref="CM11:CV11"/>
    <mergeCell ref="A8:AL8"/>
    <mergeCell ref="AM8:AO8"/>
    <mergeCell ref="AM7:AO7"/>
    <mergeCell ref="A10:AL10"/>
    <mergeCell ref="AM10:AO10"/>
    <mergeCell ref="A9:AL9"/>
    <mergeCell ref="AM9:AO9"/>
    <mergeCell ref="CE22:CL22"/>
    <mergeCell ref="AP22:AZ22"/>
    <mergeCell ref="CM1:CV1"/>
    <mergeCell ref="A3:CV3"/>
    <mergeCell ref="W5:CJ5"/>
    <mergeCell ref="A19:AL19"/>
    <mergeCell ref="AP19:AZ19"/>
    <mergeCell ref="BA19:BK19"/>
    <mergeCell ref="A7:AL7"/>
    <mergeCell ref="A18:AL18"/>
    <mergeCell ref="AP21:AZ21"/>
    <mergeCell ref="AM22:AO22"/>
    <mergeCell ref="CM22:CV22"/>
    <mergeCell ref="A23:AL23"/>
    <mergeCell ref="AP23:AZ24"/>
    <mergeCell ref="BA23:BK24"/>
    <mergeCell ref="BL23:BV24"/>
    <mergeCell ref="A24:AL24"/>
    <mergeCell ref="CE23:CL24"/>
    <mergeCell ref="CM23:CV24"/>
    <mergeCell ref="BA22:BK22"/>
    <mergeCell ref="BL21:BV21"/>
    <mergeCell ref="BW21:CD21"/>
    <mergeCell ref="BL22:BV22"/>
    <mergeCell ref="A15:AL15"/>
    <mergeCell ref="A16:AL16"/>
    <mergeCell ref="AM15:AO16"/>
    <mergeCell ref="A20:AL20"/>
    <mergeCell ref="AM20:AO20"/>
    <mergeCell ref="AM19:AO19"/>
    <mergeCell ref="A17:AL17"/>
    <mergeCell ref="AM17:AO18"/>
    <mergeCell ref="A28:AL28"/>
    <mergeCell ref="AM21:AO21"/>
    <mergeCell ref="CM29:CV29"/>
    <mergeCell ref="A29:AL29"/>
    <mergeCell ref="AM29:AO29"/>
    <mergeCell ref="A27:AL27"/>
    <mergeCell ref="BW27:CD28"/>
    <mergeCell ref="AP29:AZ29"/>
    <mergeCell ref="BA29:BK29"/>
    <mergeCell ref="AM27:AO28"/>
    <mergeCell ref="CE20:CL20"/>
    <mergeCell ref="CM20:CV20"/>
    <mergeCell ref="A22:AL22"/>
    <mergeCell ref="BA21:BK21"/>
    <mergeCell ref="BL20:BV20"/>
    <mergeCell ref="BW20:CD20"/>
    <mergeCell ref="AP20:AZ20"/>
    <mergeCell ref="BA20:BK20"/>
    <mergeCell ref="A21:AL21"/>
    <mergeCell ref="BW22:CD22"/>
    <mergeCell ref="A36:AL36"/>
    <mergeCell ref="AM36:AO37"/>
    <mergeCell ref="AP36:AZ37"/>
    <mergeCell ref="BA36:BK37"/>
    <mergeCell ref="A37:AL37"/>
    <mergeCell ref="CM38:CV38"/>
    <mergeCell ref="CM31:CV33"/>
    <mergeCell ref="CM30:CV30"/>
    <mergeCell ref="A35:AL35"/>
    <mergeCell ref="BL36:BV37"/>
    <mergeCell ref="BL31:BV33"/>
    <mergeCell ref="BW31:CD33"/>
    <mergeCell ref="BA31:BK33"/>
    <mergeCell ref="A33:AL33"/>
    <mergeCell ref="A32:AL32"/>
    <mergeCell ref="BW38:CD38"/>
    <mergeCell ref="CE38:CL38"/>
    <mergeCell ref="BL27:BV28"/>
    <mergeCell ref="CE30:CL30"/>
    <mergeCell ref="CE27:CL28"/>
    <mergeCell ref="BW36:CD37"/>
    <mergeCell ref="CE36:CL37"/>
    <mergeCell ref="CE31:CL33"/>
    <mergeCell ref="BW29:CD29"/>
    <mergeCell ref="CE29:CL29"/>
    <mergeCell ref="BA27:BK28"/>
    <mergeCell ref="AP30:AZ30"/>
    <mergeCell ref="BA30:BK30"/>
    <mergeCell ref="BW30:CD30"/>
    <mergeCell ref="BL30:BV30"/>
    <mergeCell ref="AM23:AO24"/>
    <mergeCell ref="A31:AL31"/>
    <mergeCell ref="AM31:AO33"/>
    <mergeCell ref="AP31:AZ33"/>
    <mergeCell ref="A26:AL26"/>
    <mergeCell ref="A25:AL25"/>
    <mergeCell ref="AM25:AO26"/>
    <mergeCell ref="A30:AL30"/>
    <mergeCell ref="AM30:AO30"/>
    <mergeCell ref="AP27:AZ28"/>
    <mergeCell ref="CE17:CL18"/>
    <mergeCell ref="BA17:BK18"/>
    <mergeCell ref="AP10:AZ10"/>
    <mergeCell ref="BA10:BK10"/>
    <mergeCell ref="CE10:CL10"/>
    <mergeCell ref="BA12:BK12"/>
    <mergeCell ref="CE14:CL14"/>
    <mergeCell ref="AP17:AZ18"/>
    <mergeCell ref="CE25:CL26"/>
    <mergeCell ref="BW23:CD24"/>
    <mergeCell ref="BW25:CD26"/>
    <mergeCell ref="AP15:AZ16"/>
    <mergeCell ref="BA15:BK16"/>
    <mergeCell ref="BL15:BV16"/>
    <mergeCell ref="BL19:BV19"/>
    <mergeCell ref="AP25:AZ26"/>
    <mergeCell ref="BA25:BK26"/>
    <mergeCell ref="BL25:BV26"/>
    <mergeCell ref="CM9:CV9"/>
    <mergeCell ref="CM7:CV7"/>
    <mergeCell ref="AP8:BK8"/>
    <mergeCell ref="BL8:BV8"/>
    <mergeCell ref="BW8:CL8"/>
    <mergeCell ref="CM8:CV8"/>
    <mergeCell ref="AP9:AZ9"/>
    <mergeCell ref="BL9:BV9"/>
    <mergeCell ref="BW9:CD9"/>
    <mergeCell ref="AP7:BK7"/>
    <mergeCell ref="BL7:BV7"/>
    <mergeCell ref="BW7:CL7"/>
    <mergeCell ref="CE21:CL21"/>
    <mergeCell ref="BW19:CD19"/>
    <mergeCell ref="BL17:BV18"/>
    <mergeCell ref="CE9:CL9"/>
    <mergeCell ref="BL10:BV10"/>
    <mergeCell ref="BW10:CD10"/>
    <mergeCell ref="CE12:CL12"/>
    <mergeCell ref="CE11:CL11"/>
    <mergeCell ref="BA9:BK9"/>
    <mergeCell ref="CM36:CV37"/>
    <mergeCell ref="CM34:CV35"/>
    <mergeCell ref="CM21:CV21"/>
    <mergeCell ref="BW15:CD16"/>
    <mergeCell ref="CE15:CL16"/>
    <mergeCell ref="CE19:CL19"/>
    <mergeCell ref="BW17:CD18"/>
    <mergeCell ref="CM15:CV19"/>
    <mergeCell ref="CM27:CV28"/>
    <mergeCell ref="CM12:CV12"/>
    <mergeCell ref="BL13:BV13"/>
    <mergeCell ref="BW13:CD13"/>
    <mergeCell ref="CE13:CL13"/>
    <mergeCell ref="CM13:CV13"/>
    <mergeCell ref="BL12:BV12"/>
    <mergeCell ref="BW12:CD12"/>
    <mergeCell ref="A13:AL13"/>
    <mergeCell ref="AM13:AO13"/>
    <mergeCell ref="AP13:AZ13"/>
    <mergeCell ref="BA13:BK13"/>
    <mergeCell ref="A12:AL12"/>
    <mergeCell ref="AM12:AO12"/>
    <mergeCell ref="AP12:AZ12"/>
    <mergeCell ref="CM14:CV14"/>
    <mergeCell ref="A14:AL14"/>
    <mergeCell ref="AM14:AO14"/>
    <mergeCell ref="AP14:AZ14"/>
    <mergeCell ref="BA14:BK14"/>
    <mergeCell ref="BL14:BV14"/>
    <mergeCell ref="BW14:CD14"/>
    <mergeCell ref="CM25:CV26"/>
    <mergeCell ref="BA44:BK44"/>
    <mergeCell ref="CE44:CL44"/>
    <mergeCell ref="CM44:CV44"/>
    <mergeCell ref="BL44:BV44"/>
    <mergeCell ref="BW44:CD44"/>
    <mergeCell ref="BW43:CL43"/>
    <mergeCell ref="CM43:CV43"/>
    <mergeCell ref="BW42:CL42"/>
    <mergeCell ref="CM42:CV42"/>
    <mergeCell ref="BL29:BV29"/>
    <mergeCell ref="A42:AL42"/>
    <mergeCell ref="AM42:AO42"/>
    <mergeCell ref="AP42:BK42"/>
    <mergeCell ref="BL42:BV42"/>
    <mergeCell ref="BL38:BV38"/>
    <mergeCell ref="A38:AL38"/>
    <mergeCell ref="AM38:AO38"/>
    <mergeCell ref="AP38:AZ38"/>
    <mergeCell ref="BA38:BK38"/>
    <mergeCell ref="BL34:BV35"/>
    <mergeCell ref="BW34:CD35"/>
    <mergeCell ref="CE34:CL35"/>
    <mergeCell ref="A44:AL44"/>
    <mergeCell ref="AM44:AO44"/>
    <mergeCell ref="AP44:AZ44"/>
    <mergeCell ref="A43:AL43"/>
    <mergeCell ref="AM43:AO43"/>
    <mergeCell ref="AP43:BK43"/>
    <mergeCell ref="BL43:BV43"/>
    <mergeCell ref="A34:AL34"/>
    <mergeCell ref="AM34:AO35"/>
    <mergeCell ref="AP34:AZ35"/>
    <mergeCell ref="BA34:BK35"/>
    <mergeCell ref="CE45:CL45"/>
    <mergeCell ref="CM47:CV47"/>
    <mergeCell ref="BL46:BV46"/>
    <mergeCell ref="BW46:CD46"/>
    <mergeCell ref="BA47:BK47"/>
    <mergeCell ref="CM45:CV45"/>
    <mergeCell ref="A46:AL46"/>
    <mergeCell ref="AM46:AO46"/>
    <mergeCell ref="AP46:AZ46"/>
    <mergeCell ref="BA46:BK46"/>
    <mergeCell ref="CE46:CL46"/>
    <mergeCell ref="CM46:CV46"/>
    <mergeCell ref="BL45:BV45"/>
    <mergeCell ref="BW45:CD45"/>
    <mergeCell ref="BL47:BV47"/>
    <mergeCell ref="BW47:CD47"/>
    <mergeCell ref="CE47:CL47"/>
    <mergeCell ref="A45:AL45"/>
    <mergeCell ref="AM45:AO45"/>
    <mergeCell ref="AP45:AZ45"/>
    <mergeCell ref="BA45:BK45"/>
    <mergeCell ref="A47:AL47"/>
    <mergeCell ref="AM47:AO47"/>
    <mergeCell ref="AP47:AZ47"/>
    <mergeCell ref="CE50:CL50"/>
    <mergeCell ref="CM50:CV50"/>
    <mergeCell ref="BL51:BV52"/>
    <mergeCell ref="BW51:CD52"/>
    <mergeCell ref="CE51:CL52"/>
    <mergeCell ref="CM51:CV52"/>
    <mergeCell ref="BL50:BV50"/>
    <mergeCell ref="BW50:CD50"/>
    <mergeCell ref="BA51:BK52"/>
    <mergeCell ref="A52:AL52"/>
    <mergeCell ref="A50:AL50"/>
    <mergeCell ref="AM50:AO50"/>
    <mergeCell ref="AP50:AZ50"/>
    <mergeCell ref="BA50:BK50"/>
    <mergeCell ref="A51:AL51"/>
    <mergeCell ref="AM51:AO52"/>
    <mergeCell ref="AP51:AZ52"/>
    <mergeCell ref="BL49:BV49"/>
    <mergeCell ref="BW49:CD49"/>
    <mergeCell ref="CE49:CL49"/>
    <mergeCell ref="CM49:CV49"/>
    <mergeCell ref="A49:AL49"/>
    <mergeCell ref="AM49:AO49"/>
    <mergeCell ref="AP49:AZ49"/>
    <mergeCell ref="BA49:BK49"/>
    <mergeCell ref="BL48:BV48"/>
    <mergeCell ref="BW48:CD48"/>
    <mergeCell ref="CE48:CL48"/>
    <mergeCell ref="CM48:CV48"/>
    <mergeCell ref="A48:AL48"/>
    <mergeCell ref="AM48:AO48"/>
    <mergeCell ref="AP48:AZ48"/>
    <mergeCell ref="BA48:BK48"/>
    <mergeCell ref="CE53:CL53"/>
    <mergeCell ref="CM53:CV53"/>
    <mergeCell ref="A54:AL54"/>
    <mergeCell ref="AM54:AO54"/>
    <mergeCell ref="AP54:AZ54"/>
    <mergeCell ref="BA54:BK54"/>
    <mergeCell ref="BL54:BV54"/>
    <mergeCell ref="BW54:CD54"/>
    <mergeCell ref="CE54:CL54"/>
    <mergeCell ref="CM54:CV54"/>
    <mergeCell ref="A53:AL53"/>
    <mergeCell ref="AM53:AO53"/>
    <mergeCell ref="AP53:AZ53"/>
    <mergeCell ref="BW53:CD53"/>
    <mergeCell ref="BA53:BK53"/>
    <mergeCell ref="BL53:BV53"/>
    <mergeCell ref="BL56:BV57"/>
    <mergeCell ref="BW56:CD57"/>
    <mergeCell ref="CE56:CL57"/>
    <mergeCell ref="CM56:CV57"/>
    <mergeCell ref="A56:AL56"/>
    <mergeCell ref="AM56:AO57"/>
    <mergeCell ref="AP56:AZ57"/>
    <mergeCell ref="BA56:BK57"/>
    <mergeCell ref="A57:AL57"/>
    <mergeCell ref="A55:AL55"/>
    <mergeCell ref="AM55:AO55"/>
    <mergeCell ref="AP55:AZ55"/>
    <mergeCell ref="BA55:BK55"/>
    <mergeCell ref="BL55:BV55"/>
    <mergeCell ref="BW55:CD55"/>
    <mergeCell ref="CE55:CL55"/>
    <mergeCell ref="CM55:CV55"/>
    <mergeCell ref="BL60:BV60"/>
    <mergeCell ref="BW60:CD60"/>
    <mergeCell ref="CE60:CL60"/>
    <mergeCell ref="CM60:CV60"/>
    <mergeCell ref="A60:AL60"/>
    <mergeCell ref="AM60:AO60"/>
    <mergeCell ref="AP60:AZ60"/>
    <mergeCell ref="BA60:BK60"/>
    <mergeCell ref="BL59:BV59"/>
    <mergeCell ref="BW59:CD59"/>
    <mergeCell ref="CE59:CL59"/>
    <mergeCell ref="CM59:CV59"/>
    <mergeCell ref="A59:AL59"/>
    <mergeCell ref="AM59:AO59"/>
    <mergeCell ref="AP59:AZ59"/>
    <mergeCell ref="BA59:BK59"/>
    <mergeCell ref="BL58:BV58"/>
    <mergeCell ref="BW58:CD58"/>
    <mergeCell ref="CE58:CL58"/>
    <mergeCell ref="CM58:CV58"/>
    <mergeCell ref="A58:AL58"/>
    <mergeCell ref="AM58:AO58"/>
    <mergeCell ref="AP58:AZ58"/>
    <mergeCell ref="BA58:BK58"/>
    <mergeCell ref="BL64:BV65"/>
    <mergeCell ref="BW64:CD65"/>
    <mergeCell ref="CE64:CL65"/>
    <mergeCell ref="CM64:CV65"/>
    <mergeCell ref="AP64:AZ65"/>
    <mergeCell ref="BA64:BK65"/>
    <mergeCell ref="A62:AL62"/>
    <mergeCell ref="A63:AL63"/>
    <mergeCell ref="A64:AL64"/>
    <mergeCell ref="AM64:AO65"/>
    <mergeCell ref="A65:AL65"/>
    <mergeCell ref="BL61:BV63"/>
    <mergeCell ref="BW61:CD63"/>
    <mergeCell ref="CE61:CL63"/>
    <mergeCell ref="CM61:CV63"/>
    <mergeCell ref="A61:AL61"/>
    <mergeCell ref="AM61:AO63"/>
    <mergeCell ref="AP61:AZ63"/>
    <mergeCell ref="BA61:BK63"/>
    <mergeCell ref="BL68:BV68"/>
    <mergeCell ref="BW68:CD68"/>
    <mergeCell ref="CE68:CL68"/>
    <mergeCell ref="CM68:CV68"/>
    <mergeCell ref="A68:AL68"/>
    <mergeCell ref="AM68:AO68"/>
    <mergeCell ref="AP68:AZ68"/>
    <mergeCell ref="BA68:BK68"/>
    <mergeCell ref="BL67:BV67"/>
    <mergeCell ref="BW67:CD67"/>
    <mergeCell ref="CE67:CL67"/>
    <mergeCell ref="CM67:CV67"/>
    <mergeCell ref="A67:AL67"/>
    <mergeCell ref="AM67:AO67"/>
    <mergeCell ref="AP67:AZ67"/>
    <mergeCell ref="BA67:BK67"/>
    <mergeCell ref="BL66:BV66"/>
    <mergeCell ref="BW66:CD66"/>
    <mergeCell ref="CE66:CL66"/>
    <mergeCell ref="CM66:CV66"/>
    <mergeCell ref="A66:AL66"/>
    <mergeCell ref="AM66:AO66"/>
    <mergeCell ref="AP66:AZ66"/>
    <mergeCell ref="BA66:BK66"/>
    <mergeCell ref="BL71:BV71"/>
    <mergeCell ref="BW71:CD71"/>
    <mergeCell ref="CE71:CL71"/>
    <mergeCell ref="CM71:CV71"/>
    <mergeCell ref="A71:AL71"/>
    <mergeCell ref="AM71:AO71"/>
    <mergeCell ref="AP71:AZ71"/>
    <mergeCell ref="BA71:BK71"/>
    <mergeCell ref="BL69:BV70"/>
    <mergeCell ref="BW69:CD70"/>
    <mergeCell ref="CE69:CL70"/>
    <mergeCell ref="CM69:CV70"/>
    <mergeCell ref="A69:AL69"/>
    <mergeCell ref="AM69:AO70"/>
    <mergeCell ref="AP69:AZ70"/>
    <mergeCell ref="BA69:BK70"/>
    <mergeCell ref="A70:AL70"/>
    <mergeCell ref="AP75:AZ75"/>
    <mergeCell ref="BA75:BK75"/>
    <mergeCell ref="A74:AL74"/>
    <mergeCell ref="AM74:AO74"/>
    <mergeCell ref="AP74:AZ74"/>
    <mergeCell ref="BA74:BK74"/>
    <mergeCell ref="CE72:CL73"/>
    <mergeCell ref="CM72:CV73"/>
    <mergeCell ref="A73:AL73"/>
    <mergeCell ref="BL74:BV74"/>
    <mergeCell ref="BW74:CD74"/>
    <mergeCell ref="AP72:AZ73"/>
    <mergeCell ref="BA72:BK73"/>
    <mergeCell ref="BL72:BV73"/>
    <mergeCell ref="BW72:CD73"/>
    <mergeCell ref="CE74:CL74"/>
    <mergeCell ref="A76:AL76"/>
    <mergeCell ref="AM76:AO76"/>
    <mergeCell ref="A72:AL72"/>
    <mergeCell ref="AM72:AO73"/>
    <mergeCell ref="A75:AL75"/>
    <mergeCell ref="AM75:AO75"/>
    <mergeCell ref="A80:AL80"/>
    <mergeCell ref="AM80:AO80"/>
    <mergeCell ref="AP80:BK80"/>
    <mergeCell ref="BL80:BV80"/>
    <mergeCell ref="CE76:CL76"/>
    <mergeCell ref="CM76:CV76"/>
    <mergeCell ref="BW80:CL80"/>
    <mergeCell ref="CM80:CV80"/>
    <mergeCell ref="CM74:CV74"/>
    <mergeCell ref="BL75:BV75"/>
    <mergeCell ref="BW75:CD75"/>
    <mergeCell ref="CE75:CL75"/>
    <mergeCell ref="CM75:CV75"/>
    <mergeCell ref="AP76:AZ76"/>
    <mergeCell ref="BA76:BK76"/>
    <mergeCell ref="BL76:BV76"/>
    <mergeCell ref="BW76:CD76"/>
    <mergeCell ref="CE82:CL82"/>
    <mergeCell ref="CM82:CV82"/>
    <mergeCell ref="BL83:BV83"/>
    <mergeCell ref="BW83:CD83"/>
    <mergeCell ref="CE83:CL83"/>
    <mergeCell ref="CM83:CV83"/>
    <mergeCell ref="BL82:BV82"/>
    <mergeCell ref="BW82:CD82"/>
    <mergeCell ref="BW81:CL81"/>
    <mergeCell ref="CM81:CV81"/>
    <mergeCell ref="A83:AL83"/>
    <mergeCell ref="AM83:AO83"/>
    <mergeCell ref="AP83:AZ83"/>
    <mergeCell ref="BA83:BK83"/>
    <mergeCell ref="A82:AL82"/>
    <mergeCell ref="AM82:AO82"/>
    <mergeCell ref="AP82:AZ82"/>
    <mergeCell ref="BA82:BK82"/>
    <mergeCell ref="A81:AL81"/>
    <mergeCell ref="AM81:AO81"/>
    <mergeCell ref="AP81:BK81"/>
    <mergeCell ref="BL81:BV81"/>
    <mergeCell ref="CE86:CL86"/>
    <mergeCell ref="CM86:CV86"/>
    <mergeCell ref="BL87:BV87"/>
    <mergeCell ref="BW87:CD87"/>
    <mergeCell ref="CE87:CL87"/>
    <mergeCell ref="CM87:CV87"/>
    <mergeCell ref="BL86:BV86"/>
    <mergeCell ref="BW86:CD86"/>
    <mergeCell ref="A86:AL86"/>
    <mergeCell ref="AM86:AO86"/>
    <mergeCell ref="AP86:AZ86"/>
    <mergeCell ref="BA86:BK86"/>
    <mergeCell ref="A87:AL87"/>
    <mergeCell ref="AM87:AO87"/>
    <mergeCell ref="AP87:AZ87"/>
    <mergeCell ref="BA87:BK87"/>
    <mergeCell ref="BL85:BV85"/>
    <mergeCell ref="BW85:CD85"/>
    <mergeCell ref="CE85:CL85"/>
    <mergeCell ref="CM85:CV85"/>
    <mergeCell ref="A85:AL85"/>
    <mergeCell ref="AM85:AO85"/>
    <mergeCell ref="AP85:AZ85"/>
    <mergeCell ref="BA85:BK85"/>
    <mergeCell ref="BL84:BV84"/>
    <mergeCell ref="BW84:CD84"/>
    <mergeCell ref="CE84:CL84"/>
    <mergeCell ref="CM84:CV84"/>
    <mergeCell ref="A84:AL84"/>
    <mergeCell ref="AM84:AO84"/>
    <mergeCell ref="AP84:AZ84"/>
    <mergeCell ref="BA84:BK84"/>
    <mergeCell ref="BL91:BV91"/>
    <mergeCell ref="AM92:AO92"/>
    <mergeCell ref="AP92:AZ92"/>
    <mergeCell ref="BA92:BK92"/>
    <mergeCell ref="A91:AL91"/>
    <mergeCell ref="AM91:AO91"/>
    <mergeCell ref="AP91:AZ91"/>
    <mergeCell ref="BA91:BK91"/>
    <mergeCell ref="CE88:CL88"/>
    <mergeCell ref="CM88:CV88"/>
    <mergeCell ref="A89:AL89"/>
    <mergeCell ref="AM89:AO90"/>
    <mergeCell ref="AP89:AZ90"/>
    <mergeCell ref="BA89:BK90"/>
    <mergeCell ref="BL89:BV90"/>
    <mergeCell ref="BW89:CD90"/>
    <mergeCell ref="CE89:CL90"/>
    <mergeCell ref="A90:AL90"/>
    <mergeCell ref="CM94:CV95"/>
    <mergeCell ref="A95:AL95"/>
    <mergeCell ref="CM89:CV90"/>
    <mergeCell ref="A88:AL88"/>
    <mergeCell ref="AM88:AO88"/>
    <mergeCell ref="AP88:AZ88"/>
    <mergeCell ref="BA88:BK88"/>
    <mergeCell ref="BL88:BV88"/>
    <mergeCell ref="BW88:CD88"/>
    <mergeCell ref="A92:AL92"/>
    <mergeCell ref="A93:AL93"/>
    <mergeCell ref="AM93:AO93"/>
    <mergeCell ref="AP93:AZ93"/>
    <mergeCell ref="BA93:BK93"/>
    <mergeCell ref="A94:AL94"/>
    <mergeCell ref="AM94:AO95"/>
    <mergeCell ref="AP94:AZ95"/>
    <mergeCell ref="BA94:BK95"/>
    <mergeCell ref="BW91:CD91"/>
    <mergeCell ref="CE91:CL91"/>
    <mergeCell ref="CM91:CV91"/>
    <mergeCell ref="BL94:BV95"/>
    <mergeCell ref="BW94:CD95"/>
    <mergeCell ref="CM92:CV92"/>
    <mergeCell ref="BL93:BV93"/>
    <mergeCell ref="BW93:CD93"/>
    <mergeCell ref="CE93:CL93"/>
    <mergeCell ref="CE94:CL95"/>
    <mergeCell ref="CM93:CV93"/>
    <mergeCell ref="BL92:BV92"/>
    <mergeCell ref="BW92:CD92"/>
    <mergeCell ref="CE92:CL92"/>
    <mergeCell ref="A98:AL98"/>
    <mergeCell ref="AM98:AO99"/>
    <mergeCell ref="AP98:AZ99"/>
    <mergeCell ref="CM98:CV99"/>
    <mergeCell ref="A99:AL99"/>
    <mergeCell ref="BA98:BK99"/>
    <mergeCell ref="BL98:BV99"/>
    <mergeCell ref="BW98:CD99"/>
    <mergeCell ref="CE98:CL99"/>
    <mergeCell ref="BL96:BV97"/>
    <mergeCell ref="BW96:CD97"/>
    <mergeCell ref="CE96:CL97"/>
    <mergeCell ref="CM96:CV97"/>
    <mergeCell ref="A96:AL96"/>
    <mergeCell ref="AM96:AO97"/>
    <mergeCell ref="AP96:AZ97"/>
    <mergeCell ref="BA96:BK97"/>
    <mergeCell ref="A97:AL97"/>
    <mergeCell ref="CE102:CL102"/>
    <mergeCell ref="CM102:CV102"/>
    <mergeCell ref="BL103:BV103"/>
    <mergeCell ref="BW103:CD103"/>
    <mergeCell ref="CE103:CL103"/>
    <mergeCell ref="CM103:CV103"/>
    <mergeCell ref="BL102:BV102"/>
    <mergeCell ref="BW102:CD102"/>
    <mergeCell ref="A102:AL102"/>
    <mergeCell ref="AM102:AO102"/>
    <mergeCell ref="AP102:AZ102"/>
    <mergeCell ref="BA102:BK102"/>
    <mergeCell ref="A103:AL103"/>
    <mergeCell ref="AM103:AO103"/>
    <mergeCell ref="AP103:AZ103"/>
    <mergeCell ref="BA103:BK103"/>
    <mergeCell ref="CE100:CL101"/>
    <mergeCell ref="CM100:CV101"/>
    <mergeCell ref="A101:AL101"/>
    <mergeCell ref="BA100:BK101"/>
    <mergeCell ref="BL100:BV101"/>
    <mergeCell ref="A100:AL100"/>
    <mergeCell ref="AM100:AO101"/>
    <mergeCell ref="AP100:AZ101"/>
    <mergeCell ref="BW100:CD101"/>
    <mergeCell ref="A108:AL108"/>
    <mergeCell ref="BA107:BK108"/>
    <mergeCell ref="BL107:BV108"/>
    <mergeCell ref="A107:AL107"/>
    <mergeCell ref="AM107:AO108"/>
    <mergeCell ref="AP107:AZ108"/>
    <mergeCell ref="CE104:CL104"/>
    <mergeCell ref="CM104:CV104"/>
    <mergeCell ref="A105:AL105"/>
    <mergeCell ref="AM105:AO106"/>
    <mergeCell ref="AP105:AZ106"/>
    <mergeCell ref="BA105:BK106"/>
    <mergeCell ref="BL104:BV104"/>
    <mergeCell ref="BW104:CD104"/>
    <mergeCell ref="A106:AL106"/>
    <mergeCell ref="A104:AL104"/>
    <mergeCell ref="AM104:AO104"/>
    <mergeCell ref="AP104:AZ104"/>
    <mergeCell ref="BA104:BK104"/>
    <mergeCell ref="BL105:BV106"/>
    <mergeCell ref="CE110:CL110"/>
    <mergeCell ref="CM110:CV110"/>
    <mergeCell ref="BW105:CD106"/>
    <mergeCell ref="CE105:CL106"/>
    <mergeCell ref="CM105:CV106"/>
    <mergeCell ref="CM109:CV109"/>
    <mergeCell ref="CE107:CL108"/>
    <mergeCell ref="CE109:CL109"/>
    <mergeCell ref="CM107:CV108"/>
    <mergeCell ref="BL109:BV109"/>
    <mergeCell ref="BW109:CD109"/>
    <mergeCell ref="BA110:BK110"/>
    <mergeCell ref="BW107:CD108"/>
    <mergeCell ref="BL110:BV110"/>
    <mergeCell ref="BW110:CD110"/>
    <mergeCell ref="BA118:BK118"/>
    <mergeCell ref="CE118:CL118"/>
    <mergeCell ref="CM118:CV118"/>
    <mergeCell ref="A109:AL109"/>
    <mergeCell ref="AM109:AO109"/>
    <mergeCell ref="AP109:AZ109"/>
    <mergeCell ref="BA109:BK109"/>
    <mergeCell ref="A110:AL110"/>
    <mergeCell ref="AM110:AO110"/>
    <mergeCell ref="AP110:AZ110"/>
    <mergeCell ref="BL118:BV118"/>
    <mergeCell ref="BW118:CD118"/>
    <mergeCell ref="A117:AL117"/>
    <mergeCell ref="AM117:AO117"/>
    <mergeCell ref="AP117:BK117"/>
    <mergeCell ref="BL117:BV117"/>
    <mergeCell ref="BW117:CL117"/>
    <mergeCell ref="A118:AL118"/>
    <mergeCell ref="AM118:AO118"/>
    <mergeCell ref="AP118:AZ118"/>
    <mergeCell ref="A116:AL116"/>
    <mergeCell ref="AM116:AO116"/>
    <mergeCell ref="AP116:BK116"/>
    <mergeCell ref="BL116:BV116"/>
    <mergeCell ref="BL111:BV112"/>
    <mergeCell ref="BW111:CD112"/>
    <mergeCell ref="CM117:CV117"/>
    <mergeCell ref="CE111:CL112"/>
    <mergeCell ref="CM111:CV112"/>
    <mergeCell ref="BW116:CL116"/>
    <mergeCell ref="CM116:CV116"/>
    <mergeCell ref="A111:AL111"/>
    <mergeCell ref="AM111:AO112"/>
    <mergeCell ref="AP111:AZ112"/>
    <mergeCell ref="BA111:BK112"/>
    <mergeCell ref="A112:AL112"/>
    <mergeCell ref="CE119:CL119"/>
    <mergeCell ref="CM121:CV121"/>
    <mergeCell ref="BL120:BV120"/>
    <mergeCell ref="BW120:CD120"/>
    <mergeCell ref="BA121:BK121"/>
    <mergeCell ref="CM119:CV119"/>
    <mergeCell ref="A120:AL120"/>
    <mergeCell ref="AM120:AO120"/>
    <mergeCell ref="AP120:AZ120"/>
    <mergeCell ref="BA120:BK120"/>
    <mergeCell ref="CE120:CL120"/>
    <mergeCell ref="CM120:CV120"/>
    <mergeCell ref="BL119:BV119"/>
    <mergeCell ref="BW119:CD119"/>
    <mergeCell ref="BL121:BV121"/>
    <mergeCell ref="BW121:CD121"/>
    <mergeCell ref="CE121:CL121"/>
    <mergeCell ref="A119:AL119"/>
    <mergeCell ref="AM119:AO119"/>
    <mergeCell ref="AP119:AZ119"/>
    <mergeCell ref="BA119:BK119"/>
    <mergeCell ref="A121:AL121"/>
    <mergeCell ref="AM121:AO121"/>
    <mergeCell ref="AP121:AZ121"/>
    <mergeCell ref="CE124:CL124"/>
    <mergeCell ref="CM124:CV124"/>
    <mergeCell ref="BL125:BV126"/>
    <mergeCell ref="BW125:CD126"/>
    <mergeCell ref="CE125:CL126"/>
    <mergeCell ref="CM125:CV126"/>
    <mergeCell ref="BL124:BV124"/>
    <mergeCell ref="BW124:CD124"/>
    <mergeCell ref="BA125:BK126"/>
    <mergeCell ref="A126:AL126"/>
    <mergeCell ref="A124:AL124"/>
    <mergeCell ref="AM124:AO124"/>
    <mergeCell ref="AP124:AZ124"/>
    <mergeCell ref="BA124:BK124"/>
    <mergeCell ref="A125:AL125"/>
    <mergeCell ref="AM125:AO126"/>
    <mergeCell ref="AP125:AZ126"/>
    <mergeCell ref="BL123:BV123"/>
    <mergeCell ref="BW123:CD123"/>
    <mergeCell ref="CE123:CL123"/>
    <mergeCell ref="CM123:CV123"/>
    <mergeCell ref="A123:AL123"/>
    <mergeCell ref="AM123:AO123"/>
    <mergeCell ref="AP123:AZ123"/>
    <mergeCell ref="BA123:BK123"/>
    <mergeCell ref="BL122:BV122"/>
    <mergeCell ref="BW122:CD122"/>
    <mergeCell ref="CE122:CL122"/>
    <mergeCell ref="CM122:CV122"/>
    <mergeCell ref="A122:AL122"/>
    <mergeCell ref="AM122:AO122"/>
    <mergeCell ref="AP122:AZ122"/>
    <mergeCell ref="BA122:BK122"/>
    <mergeCell ref="CE127:CL127"/>
    <mergeCell ref="CM127:CV127"/>
    <mergeCell ref="A128:AL128"/>
    <mergeCell ref="AM128:AO128"/>
    <mergeCell ref="AP128:AZ128"/>
    <mergeCell ref="BA128:BK128"/>
    <mergeCell ref="BL128:BV128"/>
    <mergeCell ref="BW128:CD128"/>
    <mergeCell ref="CE128:CL128"/>
    <mergeCell ref="CM128:CV128"/>
    <mergeCell ref="A127:AL127"/>
    <mergeCell ref="AM127:AO127"/>
    <mergeCell ref="AP127:AZ127"/>
    <mergeCell ref="BW127:CD127"/>
    <mergeCell ref="BA127:BK127"/>
    <mergeCell ref="BL127:BV127"/>
    <mergeCell ref="CM130:CV130"/>
    <mergeCell ref="BL131:BV131"/>
    <mergeCell ref="BW131:CD131"/>
    <mergeCell ref="CE131:CL131"/>
    <mergeCell ref="CM131:CV131"/>
    <mergeCell ref="BL130:BV130"/>
    <mergeCell ref="BW130:CD130"/>
    <mergeCell ref="A130:AL130"/>
    <mergeCell ref="AM130:AO130"/>
    <mergeCell ref="AP130:AZ130"/>
    <mergeCell ref="BA130:BK130"/>
    <mergeCell ref="A131:AL131"/>
    <mergeCell ref="AM131:AO131"/>
    <mergeCell ref="AP131:AZ131"/>
    <mergeCell ref="BA131:BK131"/>
    <mergeCell ref="CM129:CV129"/>
    <mergeCell ref="A129:AL129"/>
    <mergeCell ref="AM129:AO129"/>
    <mergeCell ref="AP129:AZ129"/>
    <mergeCell ref="BA129:BK129"/>
    <mergeCell ref="CE137:CL137"/>
    <mergeCell ref="BL129:BV129"/>
    <mergeCell ref="BW129:CD129"/>
    <mergeCell ref="CE129:CL129"/>
    <mergeCell ref="CE130:CL130"/>
    <mergeCell ref="BL134:BV135"/>
    <mergeCell ref="BW134:CD135"/>
    <mergeCell ref="BL136:BV136"/>
    <mergeCell ref="BW136:CD136"/>
    <mergeCell ref="AM136:AO136"/>
    <mergeCell ref="AP136:AZ136"/>
    <mergeCell ref="BA136:BK136"/>
    <mergeCell ref="BA134:BK135"/>
    <mergeCell ref="A132:AL132"/>
    <mergeCell ref="AM132:AO133"/>
    <mergeCell ref="AP132:AZ133"/>
    <mergeCell ref="BA132:BK133"/>
    <mergeCell ref="A133:AL133"/>
    <mergeCell ref="BA137:BK137"/>
    <mergeCell ref="CM136:CV136"/>
    <mergeCell ref="CE132:CL133"/>
    <mergeCell ref="CM132:CV133"/>
    <mergeCell ref="BL137:BV137"/>
    <mergeCell ref="BW137:CD137"/>
    <mergeCell ref="CM134:CV135"/>
    <mergeCell ref="CE134:CL135"/>
    <mergeCell ref="BL132:BV133"/>
    <mergeCell ref="BW132:CD133"/>
    <mergeCell ref="CM137:CV137"/>
    <mergeCell ref="A134:AL134"/>
    <mergeCell ref="AM134:AO135"/>
    <mergeCell ref="AP134:AZ135"/>
    <mergeCell ref="CE136:CL136"/>
    <mergeCell ref="A135:AL135"/>
    <mergeCell ref="A136:AL136"/>
    <mergeCell ref="A137:AL137"/>
    <mergeCell ref="AM137:AO137"/>
    <mergeCell ref="AP137:AZ137"/>
    <mergeCell ref="BL139:BV141"/>
    <mergeCell ref="BW139:CD141"/>
    <mergeCell ref="CE139:CL141"/>
    <mergeCell ref="CM139:CV141"/>
    <mergeCell ref="A139:AL139"/>
    <mergeCell ref="AM139:AO141"/>
    <mergeCell ref="AP139:AZ141"/>
    <mergeCell ref="BA139:BK141"/>
    <mergeCell ref="A140:AL140"/>
    <mergeCell ref="A141:AL141"/>
    <mergeCell ref="A138:AL138"/>
    <mergeCell ref="AM138:AO138"/>
    <mergeCell ref="AP138:AZ138"/>
    <mergeCell ref="BA138:BK138"/>
    <mergeCell ref="BL138:BV138"/>
    <mergeCell ref="BW138:CD138"/>
    <mergeCell ref="CE138:CL138"/>
    <mergeCell ref="CM138:CV138"/>
    <mergeCell ref="BL144:BV144"/>
    <mergeCell ref="BW144:CD144"/>
    <mergeCell ref="CE144:CL144"/>
    <mergeCell ref="CM144:CV144"/>
    <mergeCell ref="A144:AL144"/>
    <mergeCell ref="AM144:AO144"/>
    <mergeCell ref="AP144:AZ144"/>
    <mergeCell ref="BA144:BK144"/>
    <mergeCell ref="BL142:BV143"/>
    <mergeCell ref="BW142:CD143"/>
    <mergeCell ref="CE142:CL143"/>
    <mergeCell ref="CM142:CV143"/>
    <mergeCell ref="A142:AL142"/>
    <mergeCell ref="AM142:AO143"/>
    <mergeCell ref="AP142:AZ143"/>
    <mergeCell ref="BA142:BK143"/>
    <mergeCell ref="A143:AL143"/>
    <mergeCell ref="BL147:BV148"/>
    <mergeCell ref="BW147:CD148"/>
    <mergeCell ref="CE147:CL148"/>
    <mergeCell ref="CM147:CV148"/>
    <mergeCell ref="A147:AL147"/>
    <mergeCell ref="AM147:AO148"/>
    <mergeCell ref="AP147:AZ148"/>
    <mergeCell ref="BA147:BK148"/>
    <mergeCell ref="A148:AL148"/>
    <mergeCell ref="BL146:BV146"/>
    <mergeCell ref="BW146:CD146"/>
    <mergeCell ref="CE146:CL146"/>
    <mergeCell ref="CM146:CV146"/>
    <mergeCell ref="A146:AL146"/>
    <mergeCell ref="AM146:AO146"/>
    <mergeCell ref="AP146:AZ146"/>
    <mergeCell ref="BA146:BK146"/>
    <mergeCell ref="BL145:BV145"/>
    <mergeCell ref="BW145:CD145"/>
    <mergeCell ref="CE145:CL145"/>
    <mergeCell ref="CM145:CV145"/>
    <mergeCell ref="A145:AL145"/>
    <mergeCell ref="AM145:AO145"/>
    <mergeCell ref="AP145:AZ145"/>
    <mergeCell ref="BA145:BK145"/>
    <mergeCell ref="CM149:CV149"/>
    <mergeCell ref="A150:AL150"/>
    <mergeCell ref="AM150:AO150"/>
    <mergeCell ref="AP150:AZ150"/>
    <mergeCell ref="BA149:BK149"/>
    <mergeCell ref="BL149:BV149"/>
    <mergeCell ref="A149:AL149"/>
    <mergeCell ref="AM149:AO149"/>
    <mergeCell ref="AP149:AZ149"/>
    <mergeCell ref="CM150:CV150"/>
    <mergeCell ref="BW149:CD149"/>
    <mergeCell ref="CE149:CL149"/>
    <mergeCell ref="BW150:CD150"/>
    <mergeCell ref="CE150:CL150"/>
    <mergeCell ref="A153:AL153"/>
    <mergeCell ref="AM153:AO153"/>
    <mergeCell ref="BA150:BK150"/>
    <mergeCell ref="BL150:BV150"/>
    <mergeCell ref="A152:AL152"/>
    <mergeCell ref="A151:AL151"/>
    <mergeCell ref="AM151:AO152"/>
    <mergeCell ref="AP151:AZ152"/>
    <mergeCell ref="BA151:BK152"/>
    <mergeCell ref="BL151:BV152"/>
    <mergeCell ref="BW157:CL157"/>
    <mergeCell ref="CM157:CV157"/>
    <mergeCell ref="A157:AL157"/>
    <mergeCell ref="AM157:AO157"/>
    <mergeCell ref="AP157:BK157"/>
    <mergeCell ref="BL157:BV157"/>
    <mergeCell ref="CM151:CV152"/>
    <mergeCell ref="AP153:AZ153"/>
    <mergeCell ref="BA153:BK153"/>
    <mergeCell ref="BL153:BV153"/>
    <mergeCell ref="BW153:CD153"/>
    <mergeCell ref="CE153:CL153"/>
    <mergeCell ref="CM153:CV153"/>
    <mergeCell ref="BW151:CD152"/>
    <mergeCell ref="CE151:CL152"/>
    <mergeCell ref="CE159:CL159"/>
    <mergeCell ref="CM159:CV159"/>
    <mergeCell ref="BL160:BV160"/>
    <mergeCell ref="BW160:CD160"/>
    <mergeCell ref="CE160:CL160"/>
    <mergeCell ref="CM160:CV160"/>
    <mergeCell ref="BL159:BV159"/>
    <mergeCell ref="BW159:CD159"/>
    <mergeCell ref="BW158:CL158"/>
    <mergeCell ref="CM158:CV158"/>
    <mergeCell ref="A160:AL160"/>
    <mergeCell ref="AM160:AO160"/>
    <mergeCell ref="AP160:AZ160"/>
    <mergeCell ref="BA160:BK160"/>
    <mergeCell ref="A159:AL159"/>
    <mergeCell ref="AM159:AO159"/>
    <mergeCell ref="AP159:AZ159"/>
    <mergeCell ref="BA159:BK159"/>
    <mergeCell ref="A158:AL158"/>
    <mergeCell ref="AM158:AO158"/>
    <mergeCell ref="AP158:BK158"/>
    <mergeCell ref="BL158:BV158"/>
    <mergeCell ref="CE163:CL163"/>
    <mergeCell ref="CM163:CV163"/>
    <mergeCell ref="BL164:BV164"/>
    <mergeCell ref="BW164:CD164"/>
    <mergeCell ref="CE164:CL164"/>
    <mergeCell ref="CM164:CV164"/>
    <mergeCell ref="BL163:BV163"/>
    <mergeCell ref="BW163:CD163"/>
    <mergeCell ref="A163:AL163"/>
    <mergeCell ref="AM163:AO163"/>
    <mergeCell ref="AP163:AZ163"/>
    <mergeCell ref="BA163:BK163"/>
    <mergeCell ref="A164:AL164"/>
    <mergeCell ref="AM164:AO164"/>
    <mergeCell ref="AP164:AZ164"/>
    <mergeCell ref="BA164:BK164"/>
    <mergeCell ref="BL162:BV162"/>
    <mergeCell ref="BW162:CD162"/>
    <mergeCell ref="CE162:CL162"/>
    <mergeCell ref="CM162:CV162"/>
    <mergeCell ref="A162:AL162"/>
    <mergeCell ref="AM162:AO162"/>
    <mergeCell ref="AP162:AZ162"/>
    <mergeCell ref="BA162:BK162"/>
    <mergeCell ref="BL161:BV161"/>
    <mergeCell ref="BW161:CD161"/>
    <mergeCell ref="CE161:CL161"/>
    <mergeCell ref="CM161:CV161"/>
    <mergeCell ref="A161:AL161"/>
    <mergeCell ref="AM161:AO161"/>
    <mergeCell ref="AP161:AZ161"/>
    <mergeCell ref="BA161:BK161"/>
    <mergeCell ref="CM165:CV166"/>
    <mergeCell ref="A166:AL166"/>
    <mergeCell ref="A167:AL167"/>
    <mergeCell ref="AM167:AO168"/>
    <mergeCell ref="AP167:AZ168"/>
    <mergeCell ref="BA167:BK168"/>
    <mergeCell ref="BL167:BV168"/>
    <mergeCell ref="BW167:CD168"/>
    <mergeCell ref="CM171:CV171"/>
    <mergeCell ref="CE167:CL168"/>
    <mergeCell ref="A165:AL165"/>
    <mergeCell ref="AM165:AO166"/>
    <mergeCell ref="AP165:AZ166"/>
    <mergeCell ref="BA165:BK166"/>
    <mergeCell ref="BL165:BV166"/>
    <mergeCell ref="BW165:CD166"/>
    <mergeCell ref="CM169:CV170"/>
    <mergeCell ref="CE165:CL166"/>
    <mergeCell ref="A170:AL170"/>
    <mergeCell ref="A171:AL171"/>
    <mergeCell ref="AM171:AO171"/>
    <mergeCell ref="AP171:AZ171"/>
    <mergeCell ref="A172:AL172"/>
    <mergeCell ref="CM167:CV168"/>
    <mergeCell ref="A168:AL168"/>
    <mergeCell ref="A169:AL169"/>
    <mergeCell ref="AM169:AO170"/>
    <mergeCell ref="AP169:AZ170"/>
    <mergeCell ref="BA169:BK170"/>
    <mergeCell ref="BL169:BV170"/>
    <mergeCell ref="BW169:CD170"/>
    <mergeCell ref="CE169:CL170"/>
    <mergeCell ref="BW171:CD171"/>
    <mergeCell ref="CE171:CL171"/>
    <mergeCell ref="AM172:AO172"/>
    <mergeCell ref="AP172:AZ172"/>
    <mergeCell ref="BA172:BK172"/>
    <mergeCell ref="CE172:CL172"/>
    <mergeCell ref="BA171:BK171"/>
    <mergeCell ref="BL171:BV171"/>
    <mergeCell ref="A173:AL173"/>
    <mergeCell ref="AM173:AO173"/>
    <mergeCell ref="AP173:AZ173"/>
    <mergeCell ref="BA173:BK173"/>
    <mergeCell ref="CM172:CV172"/>
    <mergeCell ref="BL173:BV173"/>
    <mergeCell ref="BW173:CD173"/>
    <mergeCell ref="CE173:CL173"/>
    <mergeCell ref="CM173:CV173"/>
    <mergeCell ref="BL172:BV172"/>
    <mergeCell ref="BW172:CD172"/>
    <mergeCell ref="BA179:BK179"/>
    <mergeCell ref="CM178:CV178"/>
    <mergeCell ref="CE174:CL175"/>
    <mergeCell ref="CM174:CV175"/>
    <mergeCell ref="BL179:BV179"/>
    <mergeCell ref="BW179:CD179"/>
    <mergeCell ref="CM176:CV177"/>
    <mergeCell ref="BL174:BV175"/>
    <mergeCell ref="BW174:CD175"/>
    <mergeCell ref="BL178:BV178"/>
    <mergeCell ref="A178:AL178"/>
    <mergeCell ref="A179:AL179"/>
    <mergeCell ref="AM179:AO179"/>
    <mergeCell ref="AP179:AZ179"/>
    <mergeCell ref="AM178:AO178"/>
    <mergeCell ref="AP178:AZ178"/>
    <mergeCell ref="BW178:CD178"/>
    <mergeCell ref="CE179:CL179"/>
    <mergeCell ref="CM179:CV179"/>
    <mergeCell ref="CE178:CL178"/>
    <mergeCell ref="BA178:BK178"/>
    <mergeCell ref="BA176:BK177"/>
    <mergeCell ref="AM176:AO177"/>
    <mergeCell ref="AP176:AZ177"/>
    <mergeCell ref="CE176:CL177"/>
    <mergeCell ref="A174:AL174"/>
    <mergeCell ref="AM174:AO175"/>
    <mergeCell ref="AP174:AZ175"/>
    <mergeCell ref="BA174:BK175"/>
    <mergeCell ref="A175:AL175"/>
    <mergeCell ref="BL176:BV177"/>
    <mergeCell ref="BW176:CD177"/>
    <mergeCell ref="A176:AL176"/>
    <mergeCell ref="A177:AL177"/>
    <mergeCell ref="A183:AL183"/>
    <mergeCell ref="A184:AL184"/>
    <mergeCell ref="BW185:CD185"/>
    <mergeCell ref="CE185:CL185"/>
    <mergeCell ref="BA185:BK185"/>
    <mergeCell ref="BW182:CD184"/>
    <mergeCell ref="CE182:CL184"/>
    <mergeCell ref="AM185:AO185"/>
    <mergeCell ref="AP185:AZ185"/>
    <mergeCell ref="CM182:CV184"/>
    <mergeCell ref="CM185:CV185"/>
    <mergeCell ref="BL185:BV185"/>
    <mergeCell ref="A181:AL181"/>
    <mergeCell ref="A182:AL182"/>
    <mergeCell ref="AM182:AO184"/>
    <mergeCell ref="AP182:AZ184"/>
    <mergeCell ref="BA182:BK184"/>
    <mergeCell ref="BL182:BV184"/>
    <mergeCell ref="A185:AL185"/>
    <mergeCell ref="A180:AL180"/>
    <mergeCell ref="AM180:AO181"/>
    <mergeCell ref="AP180:AZ181"/>
    <mergeCell ref="BA180:BK181"/>
    <mergeCell ref="BL180:BV181"/>
    <mergeCell ref="BW180:CD181"/>
    <mergeCell ref="CE180:CL181"/>
    <mergeCell ref="CM180:CV181"/>
    <mergeCell ref="CM194:CV194"/>
    <mergeCell ref="CM189:CV189"/>
    <mergeCell ref="A193:AL193"/>
    <mergeCell ref="AM193:AO193"/>
    <mergeCell ref="AP193:BK193"/>
    <mergeCell ref="BL193:BV193"/>
    <mergeCell ref="BW193:CL193"/>
    <mergeCell ref="CM193:CV193"/>
    <mergeCell ref="A194:AL194"/>
    <mergeCell ref="AM194:AO194"/>
    <mergeCell ref="A189:AL189"/>
    <mergeCell ref="AM189:AO189"/>
    <mergeCell ref="AP189:AZ189"/>
    <mergeCell ref="BA189:BK189"/>
    <mergeCell ref="BL189:BV189"/>
    <mergeCell ref="BW189:CD189"/>
    <mergeCell ref="CE189:CL189"/>
    <mergeCell ref="BW194:CL194"/>
    <mergeCell ref="A186:AL186"/>
    <mergeCell ref="AM186:AO188"/>
    <mergeCell ref="AP186:AZ188"/>
    <mergeCell ref="BA186:BK188"/>
    <mergeCell ref="A187:AL187"/>
    <mergeCell ref="A188:AL188"/>
    <mergeCell ref="BL186:BV188"/>
    <mergeCell ref="BW186:CD188"/>
    <mergeCell ref="CE186:CL188"/>
    <mergeCell ref="CM186:CV188"/>
    <mergeCell ref="CE195:CL195"/>
    <mergeCell ref="CM195:CV195"/>
    <mergeCell ref="BL196:BV196"/>
    <mergeCell ref="BW196:CD196"/>
    <mergeCell ref="CE196:CL196"/>
    <mergeCell ref="CM196:CV196"/>
    <mergeCell ref="BL195:BV195"/>
    <mergeCell ref="BW195:CD195"/>
    <mergeCell ref="AP194:BK194"/>
    <mergeCell ref="BL194:BV194"/>
    <mergeCell ref="A195:AL195"/>
    <mergeCell ref="AM195:AO195"/>
    <mergeCell ref="AP195:AZ195"/>
    <mergeCell ref="BA195:BK195"/>
    <mergeCell ref="A196:AL196"/>
    <mergeCell ref="AM196:AO196"/>
    <mergeCell ref="AP196:AZ196"/>
    <mergeCell ref="BA196:BK196"/>
    <mergeCell ref="CE199:CL199"/>
    <mergeCell ref="CM199:CV199"/>
    <mergeCell ref="BL200:BV200"/>
    <mergeCell ref="BW200:CD200"/>
    <mergeCell ref="CE200:CL200"/>
    <mergeCell ref="CM200:CV200"/>
    <mergeCell ref="BL199:BV199"/>
    <mergeCell ref="BW199:CD199"/>
    <mergeCell ref="A199:AL199"/>
    <mergeCell ref="AM199:AO199"/>
    <mergeCell ref="AP199:AZ199"/>
    <mergeCell ref="BA199:BK199"/>
    <mergeCell ref="A200:AL200"/>
    <mergeCell ref="AM200:AO200"/>
    <mergeCell ref="AP200:AZ200"/>
    <mergeCell ref="BA200:BK200"/>
    <mergeCell ref="BL198:BV198"/>
    <mergeCell ref="BW198:CD198"/>
    <mergeCell ref="CE198:CL198"/>
    <mergeCell ref="CM198:CV198"/>
    <mergeCell ref="A198:AL198"/>
    <mergeCell ref="AM198:AO198"/>
    <mergeCell ref="AP198:AZ198"/>
    <mergeCell ref="BA198:BK198"/>
    <mergeCell ref="BL197:BV197"/>
    <mergeCell ref="BW197:CD197"/>
    <mergeCell ref="CE197:CL197"/>
    <mergeCell ref="CM197:CV197"/>
    <mergeCell ref="A197:AL197"/>
    <mergeCell ref="AM197:AO197"/>
    <mergeCell ref="AP197:AZ197"/>
    <mergeCell ref="BA197:BK197"/>
    <mergeCell ref="CE203:CL203"/>
    <mergeCell ref="CM203:CV203"/>
    <mergeCell ref="BL204:BV204"/>
    <mergeCell ref="BW204:CD204"/>
    <mergeCell ref="CE204:CL204"/>
    <mergeCell ref="CM204:CV204"/>
    <mergeCell ref="BL203:BV203"/>
    <mergeCell ref="BW203:CD203"/>
    <mergeCell ref="A203:AL203"/>
    <mergeCell ref="AM203:AO203"/>
    <mergeCell ref="AP203:AZ203"/>
    <mergeCell ref="BA203:BK203"/>
    <mergeCell ref="A204:AL204"/>
    <mergeCell ref="AM204:AO204"/>
    <mergeCell ref="AP204:AZ204"/>
    <mergeCell ref="BA204:BK204"/>
    <mergeCell ref="BL202:BV202"/>
    <mergeCell ref="BW202:CD202"/>
    <mergeCell ref="CE202:CL202"/>
    <mergeCell ref="CM202:CV202"/>
    <mergeCell ref="A202:AL202"/>
    <mergeCell ref="AM202:AO202"/>
    <mergeCell ref="AP202:AZ202"/>
    <mergeCell ref="BA202:BK202"/>
    <mergeCell ref="BL201:BV201"/>
    <mergeCell ref="BW201:CD201"/>
    <mergeCell ref="CE201:CL201"/>
    <mergeCell ref="CM201:CV201"/>
    <mergeCell ref="A201:AL201"/>
    <mergeCell ref="AM201:AO201"/>
    <mergeCell ref="AP201:AZ201"/>
    <mergeCell ref="BA201:BK201"/>
    <mergeCell ref="AP207:AZ208"/>
    <mergeCell ref="CE209:CL209"/>
    <mergeCell ref="A208:AL208"/>
    <mergeCell ref="A209:AL209"/>
    <mergeCell ref="AM209:AO209"/>
    <mergeCell ref="AP209:AZ209"/>
    <mergeCell ref="BA209:BK209"/>
    <mergeCell ref="BA207:BK208"/>
    <mergeCell ref="CE207:CL208"/>
    <mergeCell ref="BL205:BV206"/>
    <mergeCell ref="BW205:CD206"/>
    <mergeCell ref="A207:AL207"/>
    <mergeCell ref="AM207:AO208"/>
    <mergeCell ref="BW207:CD208"/>
    <mergeCell ref="A205:AL205"/>
    <mergeCell ref="AM205:AO206"/>
    <mergeCell ref="AP205:AZ206"/>
    <mergeCell ref="BA205:BK206"/>
    <mergeCell ref="A206:AL206"/>
    <mergeCell ref="CM211:CV211"/>
    <mergeCell ref="A210:AL210"/>
    <mergeCell ref="AM210:AO210"/>
    <mergeCell ref="AP210:AZ210"/>
    <mergeCell ref="BA210:BK210"/>
    <mergeCell ref="CM210:CV210"/>
    <mergeCell ref="BL211:BV211"/>
    <mergeCell ref="BW211:CD211"/>
    <mergeCell ref="B220:BL220"/>
    <mergeCell ref="CE210:CL210"/>
    <mergeCell ref="A211:AL211"/>
    <mergeCell ref="AM211:AO211"/>
    <mergeCell ref="AP211:AZ211"/>
    <mergeCell ref="BA211:BK211"/>
    <mergeCell ref="B216:BL216"/>
    <mergeCell ref="B217:BL217"/>
    <mergeCell ref="B218:BL218"/>
    <mergeCell ref="CE211:CL211"/>
    <mergeCell ref="B219:BL219"/>
    <mergeCell ref="CM209:CV209"/>
    <mergeCell ref="CE205:CL206"/>
    <mergeCell ref="CM205:CV206"/>
    <mergeCell ref="BL210:BV210"/>
    <mergeCell ref="BW210:CD210"/>
    <mergeCell ref="CM207:CV208"/>
    <mergeCell ref="BL209:BV209"/>
    <mergeCell ref="BW209:CD209"/>
    <mergeCell ref="BL207:BV20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W220"/>
  <sheetViews>
    <sheetView view="pageBreakPreview" zoomScale="120" zoomScaleNormal="120" zoomScaleSheetLayoutView="120" zoomScalePageLayoutView="0" workbookViewId="0" topLeftCell="A184">
      <selection activeCell="AX222" sqref="AX222"/>
    </sheetView>
  </sheetViews>
  <sheetFormatPr defaultColWidth="1.37890625" defaultRowHeight="12.75"/>
  <cols>
    <col min="1" max="16384" width="1.37890625" style="6" customWidth="1"/>
  </cols>
  <sheetData>
    <row r="1" spans="90:100" ht="13.5" thickBot="1">
      <c r="CL1" s="7" t="s">
        <v>401</v>
      </c>
      <c r="CM1" s="1076" t="s">
        <v>970</v>
      </c>
      <c r="CN1" s="1077"/>
      <c r="CO1" s="1077"/>
      <c r="CP1" s="1077"/>
      <c r="CQ1" s="1077"/>
      <c r="CR1" s="1077"/>
      <c r="CS1" s="1077"/>
      <c r="CT1" s="1077"/>
      <c r="CU1" s="1077"/>
      <c r="CV1" s="1078"/>
    </row>
    <row r="2" spans="91:100" ht="12.75">
      <c r="CM2" s="7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4.25">
      <c r="A3" s="1081" t="s">
        <v>971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  <c r="BM3" s="1081"/>
      <c r="BN3" s="1081"/>
      <c r="BO3" s="1081"/>
      <c r="BP3" s="1081"/>
      <c r="BQ3" s="1081"/>
      <c r="BR3" s="1081"/>
      <c r="BS3" s="1081"/>
      <c r="BT3" s="1081"/>
      <c r="BU3" s="1081"/>
      <c r="BV3" s="1081"/>
      <c r="BW3" s="1081"/>
      <c r="BX3" s="1081"/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1"/>
      <c r="CL3" s="1081"/>
      <c r="CM3" s="1081"/>
      <c r="CN3" s="1081"/>
      <c r="CO3" s="1081"/>
      <c r="CP3" s="1081"/>
      <c r="CQ3" s="1081"/>
      <c r="CR3" s="1081"/>
      <c r="CS3" s="1081"/>
      <c r="CT3" s="1081"/>
      <c r="CU3" s="1081"/>
      <c r="CV3" s="1081"/>
    </row>
    <row r="5" spans="22:88" ht="12.75">
      <c r="V5" s="7" t="s">
        <v>402</v>
      </c>
      <c r="W5" s="1502" t="s">
        <v>368</v>
      </c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  <c r="AT5" s="1502"/>
      <c r="AU5" s="1502"/>
      <c r="AV5" s="1502"/>
      <c r="AW5" s="1502"/>
      <c r="AX5" s="1502"/>
      <c r="AY5" s="1502"/>
      <c r="AZ5" s="1502"/>
      <c r="BA5" s="1502"/>
      <c r="BB5" s="1502"/>
      <c r="BC5" s="1502"/>
      <c r="BD5" s="1502"/>
      <c r="BE5" s="1502"/>
      <c r="BF5" s="1502"/>
      <c r="BG5" s="1502"/>
      <c r="BH5" s="1502"/>
      <c r="BI5" s="1502"/>
      <c r="BJ5" s="1502"/>
      <c r="BK5" s="1502"/>
      <c r="BL5" s="1502"/>
      <c r="BM5" s="1502"/>
      <c r="BN5" s="1502"/>
      <c r="BO5" s="1502"/>
      <c r="BP5" s="1502"/>
      <c r="BQ5" s="1502"/>
      <c r="BR5" s="1502"/>
      <c r="BS5" s="1502"/>
      <c r="BT5" s="1502"/>
      <c r="BU5" s="1502"/>
      <c r="BV5" s="1502"/>
      <c r="BW5" s="1502"/>
      <c r="BX5" s="1502"/>
      <c r="BY5" s="1502"/>
      <c r="BZ5" s="1502"/>
      <c r="CA5" s="1502"/>
      <c r="CB5" s="1502"/>
      <c r="CC5" s="1502"/>
      <c r="CD5" s="1502"/>
      <c r="CE5" s="1502"/>
      <c r="CF5" s="1502"/>
      <c r="CG5" s="1502"/>
      <c r="CH5" s="1502"/>
      <c r="CI5" s="1502"/>
      <c r="CJ5" s="1502"/>
    </row>
    <row r="7" spans="1:100" ht="12.75">
      <c r="A7" s="1229" t="s">
        <v>534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188"/>
      <c r="AM7" s="1134" t="s">
        <v>392</v>
      </c>
      <c r="AN7" s="1229"/>
      <c r="AO7" s="1229"/>
      <c r="AP7" s="1134" t="s">
        <v>432</v>
      </c>
      <c r="AQ7" s="1229"/>
      <c r="AR7" s="1229"/>
      <c r="AS7" s="1229"/>
      <c r="AT7" s="1229"/>
      <c r="AU7" s="1229"/>
      <c r="AV7" s="1229"/>
      <c r="AW7" s="1229"/>
      <c r="AX7" s="1229"/>
      <c r="AY7" s="1229"/>
      <c r="AZ7" s="1229"/>
      <c r="BA7" s="1229"/>
      <c r="BB7" s="1229"/>
      <c r="BC7" s="1229"/>
      <c r="BD7" s="1229"/>
      <c r="BE7" s="1229"/>
      <c r="BF7" s="1229"/>
      <c r="BG7" s="1229"/>
      <c r="BH7" s="1229"/>
      <c r="BI7" s="1229"/>
      <c r="BJ7" s="1229"/>
      <c r="BK7" s="1188"/>
      <c r="BL7" s="1229" t="s">
        <v>391</v>
      </c>
      <c r="BM7" s="1229"/>
      <c r="BN7" s="1229"/>
      <c r="BO7" s="1229"/>
      <c r="BP7" s="1229"/>
      <c r="BQ7" s="1229"/>
      <c r="BR7" s="1229"/>
      <c r="BS7" s="1229"/>
      <c r="BT7" s="1229"/>
      <c r="BU7" s="1229"/>
      <c r="BV7" s="1188"/>
      <c r="BW7" s="1134" t="s">
        <v>546</v>
      </c>
      <c r="BX7" s="1229"/>
      <c r="BY7" s="1229"/>
      <c r="BZ7" s="1229"/>
      <c r="CA7" s="1229"/>
      <c r="CB7" s="1229"/>
      <c r="CC7" s="1229"/>
      <c r="CD7" s="1229"/>
      <c r="CE7" s="1229"/>
      <c r="CF7" s="1229"/>
      <c r="CG7" s="1229"/>
      <c r="CH7" s="1229"/>
      <c r="CI7" s="1229"/>
      <c r="CJ7" s="1229"/>
      <c r="CK7" s="1229"/>
      <c r="CL7" s="1188"/>
      <c r="CM7" s="1134" t="s">
        <v>398</v>
      </c>
      <c r="CN7" s="1229"/>
      <c r="CO7" s="1229"/>
      <c r="CP7" s="1229"/>
      <c r="CQ7" s="1229"/>
      <c r="CR7" s="1229"/>
      <c r="CS7" s="1229"/>
      <c r="CT7" s="1229"/>
      <c r="CU7" s="1229"/>
      <c r="CV7" s="1229"/>
    </row>
    <row r="8" spans="1:100" ht="12.75">
      <c r="A8" s="1233"/>
      <c r="B8" s="1233"/>
      <c r="C8" s="1233"/>
      <c r="D8" s="1233"/>
      <c r="E8" s="1233"/>
      <c r="F8" s="1233"/>
      <c r="G8" s="1233"/>
      <c r="H8" s="1233"/>
      <c r="I8" s="1233"/>
      <c r="J8" s="1233"/>
      <c r="K8" s="1233"/>
      <c r="L8" s="1233"/>
      <c r="M8" s="1233"/>
      <c r="N8" s="1233"/>
      <c r="O8" s="1233"/>
      <c r="P8" s="1233"/>
      <c r="Q8" s="1233"/>
      <c r="R8" s="1233"/>
      <c r="S8" s="1233"/>
      <c r="T8" s="1233"/>
      <c r="U8" s="1233"/>
      <c r="V8" s="1233"/>
      <c r="W8" s="1233"/>
      <c r="X8" s="1233"/>
      <c r="Y8" s="1233"/>
      <c r="Z8" s="1233"/>
      <c r="AA8" s="1233"/>
      <c r="AB8" s="1233"/>
      <c r="AC8" s="1233"/>
      <c r="AD8" s="1233"/>
      <c r="AE8" s="1233"/>
      <c r="AF8" s="1233"/>
      <c r="AG8" s="1233"/>
      <c r="AH8" s="1233"/>
      <c r="AI8" s="1233"/>
      <c r="AJ8" s="1233"/>
      <c r="AK8" s="1233"/>
      <c r="AL8" s="1146"/>
      <c r="AM8" s="1148" t="s">
        <v>425</v>
      </c>
      <c r="AN8" s="1233"/>
      <c r="AO8" s="1146"/>
      <c r="AP8" s="1234"/>
      <c r="AQ8" s="1235"/>
      <c r="AR8" s="1235"/>
      <c r="AS8" s="1235"/>
      <c r="AT8" s="1235"/>
      <c r="AU8" s="1235"/>
      <c r="AV8" s="1235"/>
      <c r="AW8" s="1235"/>
      <c r="AX8" s="1235"/>
      <c r="AY8" s="1235"/>
      <c r="AZ8" s="1235"/>
      <c r="BA8" s="1235"/>
      <c r="BB8" s="1235"/>
      <c r="BC8" s="1235"/>
      <c r="BD8" s="1235"/>
      <c r="BE8" s="1235"/>
      <c r="BF8" s="1235"/>
      <c r="BG8" s="1235"/>
      <c r="BH8" s="1235"/>
      <c r="BI8" s="1235"/>
      <c r="BJ8" s="1235"/>
      <c r="BK8" s="1236"/>
      <c r="BL8" s="1148" t="s">
        <v>669</v>
      </c>
      <c r="BM8" s="1233"/>
      <c r="BN8" s="1233"/>
      <c r="BO8" s="1233"/>
      <c r="BP8" s="1233"/>
      <c r="BQ8" s="1233"/>
      <c r="BR8" s="1233"/>
      <c r="BS8" s="1233"/>
      <c r="BT8" s="1233"/>
      <c r="BU8" s="1233"/>
      <c r="BV8" s="1146"/>
      <c r="BW8" s="1234" t="s">
        <v>972</v>
      </c>
      <c r="BX8" s="1235"/>
      <c r="BY8" s="1235"/>
      <c r="BZ8" s="1235"/>
      <c r="CA8" s="1235"/>
      <c r="CB8" s="1235"/>
      <c r="CC8" s="1235"/>
      <c r="CD8" s="1235"/>
      <c r="CE8" s="1235"/>
      <c r="CF8" s="1235"/>
      <c r="CG8" s="1235"/>
      <c r="CH8" s="1235"/>
      <c r="CI8" s="1235"/>
      <c r="CJ8" s="1235"/>
      <c r="CK8" s="1235"/>
      <c r="CL8" s="1236"/>
      <c r="CM8" s="1148" t="s">
        <v>399</v>
      </c>
      <c r="CN8" s="1233"/>
      <c r="CO8" s="1233"/>
      <c r="CP8" s="1233"/>
      <c r="CQ8" s="1233"/>
      <c r="CR8" s="1233"/>
      <c r="CS8" s="1233"/>
      <c r="CT8" s="1233"/>
      <c r="CU8" s="1233"/>
      <c r="CV8" s="1233"/>
    </row>
    <row r="9" spans="1:100" ht="12.75">
      <c r="A9" s="1233"/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233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3"/>
      <c r="AE9" s="1233"/>
      <c r="AF9" s="1233"/>
      <c r="AG9" s="1233"/>
      <c r="AH9" s="1233"/>
      <c r="AI9" s="1233"/>
      <c r="AJ9" s="1233"/>
      <c r="AK9" s="1233"/>
      <c r="AL9" s="1146"/>
      <c r="AM9" s="1148" t="s">
        <v>426</v>
      </c>
      <c r="AN9" s="1233"/>
      <c r="AO9" s="1146"/>
      <c r="AP9" s="1148" t="s">
        <v>973</v>
      </c>
      <c r="AQ9" s="1233"/>
      <c r="AR9" s="1233"/>
      <c r="AS9" s="1233"/>
      <c r="AT9" s="1233"/>
      <c r="AU9" s="1233"/>
      <c r="AV9" s="1233"/>
      <c r="AW9" s="1233"/>
      <c r="AX9" s="1233"/>
      <c r="AY9" s="1233"/>
      <c r="AZ9" s="1233"/>
      <c r="BA9" s="1148" t="s">
        <v>423</v>
      </c>
      <c r="BB9" s="1233"/>
      <c r="BC9" s="1233"/>
      <c r="BD9" s="1233"/>
      <c r="BE9" s="1233"/>
      <c r="BF9" s="1233"/>
      <c r="BG9" s="1233"/>
      <c r="BH9" s="1233"/>
      <c r="BI9" s="1233"/>
      <c r="BJ9" s="1233"/>
      <c r="BK9" s="1233"/>
      <c r="BL9" s="1148" t="s">
        <v>390</v>
      </c>
      <c r="BM9" s="1233"/>
      <c r="BN9" s="1233"/>
      <c r="BO9" s="1233"/>
      <c r="BP9" s="1233"/>
      <c r="BQ9" s="1233"/>
      <c r="BR9" s="1233"/>
      <c r="BS9" s="1233"/>
      <c r="BT9" s="1233"/>
      <c r="BU9" s="1233"/>
      <c r="BV9" s="1146"/>
      <c r="BW9" s="1148" t="s">
        <v>545</v>
      </c>
      <c r="BX9" s="1233"/>
      <c r="BY9" s="1233"/>
      <c r="BZ9" s="1233"/>
      <c r="CA9" s="1233"/>
      <c r="CB9" s="1233"/>
      <c r="CC9" s="1233"/>
      <c r="CD9" s="1146"/>
      <c r="CE9" s="1233" t="s">
        <v>461</v>
      </c>
      <c r="CF9" s="1233"/>
      <c r="CG9" s="1233"/>
      <c r="CH9" s="1233"/>
      <c r="CI9" s="1233"/>
      <c r="CJ9" s="1233"/>
      <c r="CK9" s="1233"/>
      <c r="CL9" s="1233"/>
      <c r="CM9" s="1148"/>
      <c r="CN9" s="1233"/>
      <c r="CO9" s="1233"/>
      <c r="CP9" s="1233"/>
      <c r="CQ9" s="1233"/>
      <c r="CR9" s="1233"/>
      <c r="CS9" s="1233"/>
      <c r="CT9" s="1233"/>
      <c r="CU9" s="1233"/>
      <c r="CV9" s="1233"/>
    </row>
    <row r="10" spans="1:100" ht="12.75">
      <c r="A10" s="1233"/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1233"/>
      <c r="AK10" s="1233"/>
      <c r="AL10" s="1146"/>
      <c r="AM10" s="1148"/>
      <c r="AN10" s="1233"/>
      <c r="AO10" s="1146"/>
      <c r="AP10" s="1148" t="s">
        <v>433</v>
      </c>
      <c r="AQ10" s="1233"/>
      <c r="AR10" s="1233"/>
      <c r="AS10" s="1233"/>
      <c r="AT10" s="1233"/>
      <c r="AU10" s="1233"/>
      <c r="AV10" s="1233"/>
      <c r="AW10" s="1233"/>
      <c r="AX10" s="1233"/>
      <c r="AY10" s="1233"/>
      <c r="AZ10" s="1233"/>
      <c r="BA10" s="1148" t="s">
        <v>424</v>
      </c>
      <c r="BB10" s="1233"/>
      <c r="BC10" s="1233"/>
      <c r="BD10" s="1233"/>
      <c r="BE10" s="1233"/>
      <c r="BF10" s="1233"/>
      <c r="BG10" s="1233"/>
      <c r="BH10" s="1233"/>
      <c r="BI10" s="1233"/>
      <c r="BJ10" s="1233"/>
      <c r="BK10" s="1233"/>
      <c r="BL10" s="1148"/>
      <c r="BM10" s="1233"/>
      <c r="BN10" s="1233"/>
      <c r="BO10" s="1233"/>
      <c r="BP10" s="1233"/>
      <c r="BQ10" s="1233"/>
      <c r="BR10" s="1233"/>
      <c r="BS10" s="1233"/>
      <c r="BT10" s="1233"/>
      <c r="BU10" s="1233"/>
      <c r="BV10" s="1146"/>
      <c r="BW10" s="1148" t="s">
        <v>462</v>
      </c>
      <c r="BX10" s="1233"/>
      <c r="BY10" s="1233"/>
      <c r="BZ10" s="1233"/>
      <c r="CA10" s="1233"/>
      <c r="CB10" s="1233"/>
      <c r="CC10" s="1233"/>
      <c r="CD10" s="1146"/>
      <c r="CE10" s="1233" t="s">
        <v>421</v>
      </c>
      <c r="CF10" s="1233"/>
      <c r="CG10" s="1233"/>
      <c r="CH10" s="1233"/>
      <c r="CI10" s="1233"/>
      <c r="CJ10" s="1233"/>
      <c r="CK10" s="1233"/>
      <c r="CL10" s="1233"/>
      <c r="CM10" s="1148"/>
      <c r="CN10" s="1233"/>
      <c r="CO10" s="1233"/>
      <c r="CP10" s="1233"/>
      <c r="CQ10" s="1233"/>
      <c r="CR10" s="1233"/>
      <c r="CS10" s="1233"/>
      <c r="CT10" s="1233"/>
      <c r="CU10" s="1233"/>
      <c r="CV10" s="1233"/>
    </row>
    <row r="11" spans="1:100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233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  <c r="AJ11" s="1233"/>
      <c r="AK11" s="1233"/>
      <c r="AL11" s="1146"/>
      <c r="AM11" s="1148"/>
      <c r="AN11" s="1233"/>
      <c r="AO11" s="1146"/>
      <c r="AP11" s="1148" t="s">
        <v>974</v>
      </c>
      <c r="AQ11" s="1233"/>
      <c r="AR11" s="1233"/>
      <c r="AS11" s="1233"/>
      <c r="AT11" s="1233"/>
      <c r="AU11" s="1233"/>
      <c r="AV11" s="1233"/>
      <c r="AW11" s="1233"/>
      <c r="AX11" s="1233"/>
      <c r="AY11" s="1233"/>
      <c r="AZ11" s="1233"/>
      <c r="BA11" s="1148" t="s">
        <v>434</v>
      </c>
      <c r="BB11" s="1233"/>
      <c r="BC11" s="1233"/>
      <c r="BD11" s="1233"/>
      <c r="BE11" s="1233"/>
      <c r="BF11" s="1233"/>
      <c r="BG11" s="1233"/>
      <c r="BH11" s="1233"/>
      <c r="BI11" s="1233"/>
      <c r="BJ11" s="1233"/>
      <c r="BK11" s="1233"/>
      <c r="BL11" s="1148"/>
      <c r="BM11" s="1233"/>
      <c r="BN11" s="1233"/>
      <c r="BO11" s="1233"/>
      <c r="BP11" s="1233"/>
      <c r="BQ11" s="1233"/>
      <c r="BR11" s="1233"/>
      <c r="BS11" s="1233"/>
      <c r="BT11" s="1233"/>
      <c r="BU11" s="1233"/>
      <c r="BV11" s="1146"/>
      <c r="BW11" s="1148"/>
      <c r="BX11" s="1233"/>
      <c r="BY11" s="1233"/>
      <c r="BZ11" s="1233"/>
      <c r="CA11" s="1233"/>
      <c r="CB11" s="1233"/>
      <c r="CC11" s="1233"/>
      <c r="CD11" s="1146"/>
      <c r="CE11" s="1233"/>
      <c r="CF11" s="1233"/>
      <c r="CG11" s="1233"/>
      <c r="CH11" s="1233"/>
      <c r="CI11" s="1233"/>
      <c r="CJ11" s="1233"/>
      <c r="CK11" s="1233"/>
      <c r="CL11" s="1233"/>
      <c r="CM11" s="1148"/>
      <c r="CN11" s="1233"/>
      <c r="CO11" s="1233"/>
      <c r="CP11" s="1233"/>
      <c r="CQ11" s="1233"/>
      <c r="CR11" s="1233"/>
      <c r="CS11" s="1233"/>
      <c r="CT11" s="1233"/>
      <c r="CU11" s="1233"/>
      <c r="CV11" s="1233"/>
    </row>
    <row r="12" spans="1:100" ht="12.75">
      <c r="A12" s="1233"/>
      <c r="B12" s="1233"/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146"/>
      <c r="AM12" s="1148"/>
      <c r="AN12" s="1233"/>
      <c r="AO12" s="1146"/>
      <c r="AP12" s="1148" t="s">
        <v>434</v>
      </c>
      <c r="AQ12" s="1233"/>
      <c r="AR12" s="1233"/>
      <c r="AS12" s="1233"/>
      <c r="AT12" s="1233"/>
      <c r="AU12" s="1233"/>
      <c r="AV12" s="1233"/>
      <c r="AW12" s="1233"/>
      <c r="AX12" s="1233"/>
      <c r="AY12" s="1233"/>
      <c r="AZ12" s="1233"/>
      <c r="BA12" s="1148" t="s">
        <v>435</v>
      </c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148"/>
      <c r="BM12" s="1233"/>
      <c r="BN12" s="1233"/>
      <c r="BO12" s="1233"/>
      <c r="BP12" s="1233"/>
      <c r="BQ12" s="1233"/>
      <c r="BR12" s="1233"/>
      <c r="BS12" s="1233"/>
      <c r="BT12" s="1233"/>
      <c r="BU12" s="1233"/>
      <c r="BV12" s="1146"/>
      <c r="BW12" s="1148"/>
      <c r="BX12" s="1233"/>
      <c r="BY12" s="1233"/>
      <c r="BZ12" s="1233"/>
      <c r="CA12" s="1233"/>
      <c r="CB12" s="1233"/>
      <c r="CC12" s="1233"/>
      <c r="CD12" s="1146"/>
      <c r="CE12" s="1233"/>
      <c r="CF12" s="1233"/>
      <c r="CG12" s="1233"/>
      <c r="CH12" s="1233"/>
      <c r="CI12" s="1233"/>
      <c r="CJ12" s="1233"/>
      <c r="CK12" s="1233"/>
      <c r="CL12" s="1233"/>
      <c r="CM12" s="1148"/>
      <c r="CN12" s="1233"/>
      <c r="CO12" s="1233"/>
      <c r="CP12" s="1233"/>
      <c r="CQ12" s="1233"/>
      <c r="CR12" s="1233"/>
      <c r="CS12" s="1233"/>
      <c r="CT12" s="1233"/>
      <c r="CU12" s="1233"/>
      <c r="CV12" s="1233"/>
    </row>
    <row r="13" spans="1:100" ht="12.75">
      <c r="A13" s="1233"/>
      <c r="B13" s="1233"/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146"/>
      <c r="AM13" s="1148"/>
      <c r="AN13" s="1233"/>
      <c r="AO13" s="1146"/>
      <c r="AP13" s="1148" t="s">
        <v>435</v>
      </c>
      <c r="AQ13" s="1233"/>
      <c r="AR13" s="1233"/>
      <c r="AS13" s="1233"/>
      <c r="AT13" s="1233"/>
      <c r="AU13" s="1233"/>
      <c r="AV13" s="1233"/>
      <c r="AW13" s="1233"/>
      <c r="AX13" s="1233"/>
      <c r="AY13" s="1233"/>
      <c r="AZ13" s="1233"/>
      <c r="BA13" s="1148"/>
      <c r="BB13" s="1233"/>
      <c r="BC13" s="1233"/>
      <c r="BD13" s="1233"/>
      <c r="BE13" s="1233"/>
      <c r="BF13" s="1233"/>
      <c r="BG13" s="1233"/>
      <c r="BH13" s="1233"/>
      <c r="BI13" s="1233"/>
      <c r="BJ13" s="1233"/>
      <c r="BK13" s="1233"/>
      <c r="BL13" s="1148"/>
      <c r="BM13" s="1233"/>
      <c r="BN13" s="1233"/>
      <c r="BO13" s="1233"/>
      <c r="BP13" s="1233"/>
      <c r="BQ13" s="1233"/>
      <c r="BR13" s="1233"/>
      <c r="BS13" s="1233"/>
      <c r="BT13" s="1233"/>
      <c r="BU13" s="1233"/>
      <c r="BV13" s="1146"/>
      <c r="BW13" s="1148"/>
      <c r="BX13" s="1233"/>
      <c r="BY13" s="1233"/>
      <c r="BZ13" s="1233"/>
      <c r="CA13" s="1233"/>
      <c r="CB13" s="1233"/>
      <c r="CC13" s="1233"/>
      <c r="CD13" s="1146"/>
      <c r="CE13" s="1233"/>
      <c r="CF13" s="1233"/>
      <c r="CG13" s="1233"/>
      <c r="CH13" s="1233"/>
      <c r="CI13" s="1233"/>
      <c r="CJ13" s="1233"/>
      <c r="CK13" s="1233"/>
      <c r="CL13" s="1233"/>
      <c r="CM13" s="1148"/>
      <c r="CN13" s="1233"/>
      <c r="CO13" s="1233"/>
      <c r="CP13" s="1233"/>
      <c r="CQ13" s="1233"/>
      <c r="CR13" s="1233"/>
      <c r="CS13" s="1233"/>
      <c r="CT13" s="1233"/>
      <c r="CU13" s="1233"/>
      <c r="CV13" s="1233"/>
    </row>
    <row r="14" spans="1:100" ht="13.5" thickBot="1">
      <c r="A14" s="1145">
        <v>1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145"/>
      <c r="AL14" s="1128"/>
      <c r="AM14" s="1134">
        <v>2</v>
      </c>
      <c r="AN14" s="1229"/>
      <c r="AO14" s="1188"/>
      <c r="AP14" s="1134">
        <v>3</v>
      </c>
      <c r="AQ14" s="1229"/>
      <c r="AR14" s="1229"/>
      <c r="AS14" s="1229"/>
      <c r="AT14" s="1229"/>
      <c r="AU14" s="1229"/>
      <c r="AV14" s="1229"/>
      <c r="AW14" s="1229"/>
      <c r="AX14" s="1229"/>
      <c r="AY14" s="1229"/>
      <c r="AZ14" s="1229"/>
      <c r="BA14" s="1134">
        <v>4</v>
      </c>
      <c r="BB14" s="1229"/>
      <c r="BC14" s="1229"/>
      <c r="BD14" s="1229"/>
      <c r="BE14" s="1229"/>
      <c r="BF14" s="1229"/>
      <c r="BG14" s="1229"/>
      <c r="BH14" s="1229"/>
      <c r="BI14" s="1229"/>
      <c r="BJ14" s="1229"/>
      <c r="BK14" s="1229"/>
      <c r="BL14" s="1134">
        <v>5</v>
      </c>
      <c r="BM14" s="1229"/>
      <c r="BN14" s="1229"/>
      <c r="BO14" s="1229"/>
      <c r="BP14" s="1229"/>
      <c r="BQ14" s="1229"/>
      <c r="BR14" s="1229"/>
      <c r="BS14" s="1229"/>
      <c r="BT14" s="1229"/>
      <c r="BU14" s="1229"/>
      <c r="BV14" s="1188"/>
      <c r="BW14" s="1134">
        <v>6</v>
      </c>
      <c r="BX14" s="1229"/>
      <c r="BY14" s="1229"/>
      <c r="BZ14" s="1229"/>
      <c r="CA14" s="1229"/>
      <c r="CB14" s="1229"/>
      <c r="CC14" s="1229"/>
      <c r="CD14" s="1188"/>
      <c r="CE14" s="1229">
        <v>7</v>
      </c>
      <c r="CF14" s="1229"/>
      <c r="CG14" s="1229"/>
      <c r="CH14" s="1229"/>
      <c r="CI14" s="1229"/>
      <c r="CJ14" s="1229"/>
      <c r="CK14" s="1229"/>
      <c r="CL14" s="1229"/>
      <c r="CM14" s="1237">
        <v>8</v>
      </c>
      <c r="CN14" s="1145"/>
      <c r="CO14" s="1145"/>
      <c r="CP14" s="1145"/>
      <c r="CQ14" s="1145"/>
      <c r="CR14" s="1145"/>
      <c r="CS14" s="1145"/>
      <c r="CT14" s="1145"/>
      <c r="CU14" s="1145"/>
      <c r="CV14" s="1145"/>
    </row>
    <row r="15" spans="1:100" ht="12.75">
      <c r="A15" s="1351" t="s">
        <v>535</v>
      </c>
      <c r="B15" s="1351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  <c r="Q15" s="1351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  <c r="AL15" s="1352"/>
      <c r="AM15" s="1496" t="s">
        <v>412</v>
      </c>
      <c r="AN15" s="1497"/>
      <c r="AO15" s="1498"/>
      <c r="AP15" s="1466">
        <f>AP17+AP19+AP20+AP21</f>
        <v>0</v>
      </c>
      <c r="AQ15" s="1467"/>
      <c r="AR15" s="1467"/>
      <c r="AS15" s="1467"/>
      <c r="AT15" s="1467"/>
      <c r="AU15" s="1467"/>
      <c r="AV15" s="1467"/>
      <c r="AW15" s="1467"/>
      <c r="AX15" s="1467"/>
      <c r="AY15" s="1467"/>
      <c r="AZ15" s="1468"/>
      <c r="BA15" s="1466">
        <f>BA17+BA19+BA20+BA21</f>
        <v>56570</v>
      </c>
      <c r="BB15" s="1467"/>
      <c r="BC15" s="1467"/>
      <c r="BD15" s="1467"/>
      <c r="BE15" s="1467"/>
      <c r="BF15" s="1467"/>
      <c r="BG15" s="1467"/>
      <c r="BH15" s="1467"/>
      <c r="BI15" s="1467"/>
      <c r="BJ15" s="1467"/>
      <c r="BK15" s="1468"/>
      <c r="BL15" s="1469">
        <f>BA15-AP15</f>
        <v>56570</v>
      </c>
      <c r="BM15" s="1470"/>
      <c r="BN15" s="1470"/>
      <c r="BO15" s="1470"/>
      <c r="BP15" s="1470"/>
      <c r="BQ15" s="1470"/>
      <c r="BR15" s="1470"/>
      <c r="BS15" s="1470"/>
      <c r="BT15" s="1470"/>
      <c r="BU15" s="1470"/>
      <c r="BV15" s="1471"/>
      <c r="BW15" s="1450"/>
      <c r="BX15" s="1451"/>
      <c r="BY15" s="1451"/>
      <c r="BZ15" s="1451"/>
      <c r="CA15" s="1451"/>
      <c r="CB15" s="1451"/>
      <c r="CC15" s="1451"/>
      <c r="CD15" s="1452"/>
      <c r="CE15" s="1450"/>
      <c r="CF15" s="1451"/>
      <c r="CG15" s="1451"/>
      <c r="CH15" s="1451"/>
      <c r="CI15" s="1451"/>
      <c r="CJ15" s="1451"/>
      <c r="CK15" s="1451"/>
      <c r="CL15" s="1453"/>
      <c r="CM15" s="1455" t="s">
        <v>1074</v>
      </c>
      <c r="CN15" s="1456"/>
      <c r="CO15" s="1456"/>
      <c r="CP15" s="1456"/>
      <c r="CQ15" s="1456"/>
      <c r="CR15" s="1456"/>
      <c r="CS15" s="1456"/>
      <c r="CT15" s="1456"/>
      <c r="CU15" s="1456"/>
      <c r="CV15" s="1456"/>
    </row>
    <row r="16" spans="1:100" s="51" customFormat="1" ht="13.5">
      <c r="A16" s="1172" t="s">
        <v>975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3"/>
      <c r="AJ16" s="1173"/>
      <c r="AK16" s="1173"/>
      <c r="AL16" s="1495"/>
      <c r="AM16" s="1499"/>
      <c r="AN16" s="1500"/>
      <c r="AO16" s="1501"/>
      <c r="AP16" s="720"/>
      <c r="AQ16" s="721"/>
      <c r="AR16" s="721"/>
      <c r="AS16" s="721"/>
      <c r="AT16" s="721"/>
      <c r="AU16" s="721"/>
      <c r="AV16" s="721"/>
      <c r="AW16" s="721"/>
      <c r="AX16" s="721"/>
      <c r="AY16" s="721"/>
      <c r="AZ16" s="722"/>
      <c r="BA16" s="720"/>
      <c r="BB16" s="721"/>
      <c r="BC16" s="721"/>
      <c r="BD16" s="721"/>
      <c r="BE16" s="721"/>
      <c r="BF16" s="721"/>
      <c r="BG16" s="721"/>
      <c r="BH16" s="721"/>
      <c r="BI16" s="721"/>
      <c r="BJ16" s="721"/>
      <c r="BK16" s="722"/>
      <c r="BL16" s="702"/>
      <c r="BM16" s="703"/>
      <c r="BN16" s="703"/>
      <c r="BO16" s="703"/>
      <c r="BP16" s="703"/>
      <c r="BQ16" s="703"/>
      <c r="BR16" s="703"/>
      <c r="BS16" s="703"/>
      <c r="BT16" s="703"/>
      <c r="BU16" s="703"/>
      <c r="BV16" s="724"/>
      <c r="BW16" s="1442"/>
      <c r="BX16" s="1443"/>
      <c r="BY16" s="1443"/>
      <c r="BZ16" s="1443"/>
      <c r="CA16" s="1443"/>
      <c r="CB16" s="1443"/>
      <c r="CC16" s="1443"/>
      <c r="CD16" s="1444"/>
      <c r="CE16" s="1442"/>
      <c r="CF16" s="1443"/>
      <c r="CG16" s="1443"/>
      <c r="CH16" s="1443"/>
      <c r="CI16" s="1443"/>
      <c r="CJ16" s="1443"/>
      <c r="CK16" s="1443"/>
      <c r="CL16" s="1446"/>
      <c r="CM16" s="1457"/>
      <c r="CN16" s="1458"/>
      <c r="CO16" s="1458"/>
      <c r="CP16" s="1458"/>
      <c r="CQ16" s="1458"/>
      <c r="CR16" s="1458"/>
      <c r="CS16" s="1458"/>
      <c r="CT16" s="1458"/>
      <c r="CU16" s="1458"/>
      <c r="CV16" s="1458"/>
    </row>
    <row r="17" spans="1:100" ht="12.75">
      <c r="A17" s="1141" t="s">
        <v>394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2"/>
      <c r="AH17" s="1142"/>
      <c r="AI17" s="1142"/>
      <c r="AJ17" s="1142"/>
      <c r="AK17" s="1142"/>
      <c r="AL17" s="1328"/>
      <c r="AM17" s="1025" t="s">
        <v>413</v>
      </c>
      <c r="AN17" s="1026"/>
      <c r="AO17" s="1329"/>
      <c r="AP17" s="735"/>
      <c r="AQ17" s="736"/>
      <c r="AR17" s="736"/>
      <c r="AS17" s="736"/>
      <c r="AT17" s="736"/>
      <c r="AU17" s="736"/>
      <c r="AV17" s="736"/>
      <c r="AW17" s="736"/>
      <c r="AX17" s="736"/>
      <c r="AY17" s="736"/>
      <c r="AZ17" s="737"/>
      <c r="BA17" s="735"/>
      <c r="BB17" s="736"/>
      <c r="BC17" s="736"/>
      <c r="BD17" s="736"/>
      <c r="BE17" s="736"/>
      <c r="BF17" s="736"/>
      <c r="BG17" s="736"/>
      <c r="BH17" s="736"/>
      <c r="BI17" s="736"/>
      <c r="BJ17" s="736"/>
      <c r="BK17" s="737"/>
      <c r="BL17" s="611">
        <f>BA17-AP17</f>
        <v>0</v>
      </c>
      <c r="BM17" s="612"/>
      <c r="BN17" s="612"/>
      <c r="BO17" s="612"/>
      <c r="BP17" s="612"/>
      <c r="BQ17" s="612"/>
      <c r="BR17" s="612"/>
      <c r="BS17" s="612"/>
      <c r="BT17" s="612"/>
      <c r="BU17" s="612"/>
      <c r="BV17" s="641"/>
      <c r="BW17" s="1439"/>
      <c r="BX17" s="1440"/>
      <c r="BY17" s="1440"/>
      <c r="BZ17" s="1440"/>
      <c r="CA17" s="1440"/>
      <c r="CB17" s="1440"/>
      <c r="CC17" s="1440"/>
      <c r="CD17" s="1441"/>
      <c r="CE17" s="1439"/>
      <c r="CF17" s="1440"/>
      <c r="CG17" s="1440"/>
      <c r="CH17" s="1440"/>
      <c r="CI17" s="1440"/>
      <c r="CJ17" s="1440"/>
      <c r="CK17" s="1440"/>
      <c r="CL17" s="1445"/>
      <c r="CM17" s="1457"/>
      <c r="CN17" s="1458"/>
      <c r="CO17" s="1458"/>
      <c r="CP17" s="1458"/>
      <c r="CQ17" s="1458"/>
      <c r="CR17" s="1458"/>
      <c r="CS17" s="1458"/>
      <c r="CT17" s="1458"/>
      <c r="CU17" s="1458"/>
      <c r="CV17" s="1458"/>
    </row>
    <row r="18" spans="1:100" ht="12.75">
      <c r="A18" s="1117" t="s">
        <v>976</v>
      </c>
      <c r="B18" s="1118"/>
      <c r="C18" s="1118"/>
      <c r="D18" s="1118"/>
      <c r="E18" s="1118"/>
      <c r="F18" s="1118"/>
      <c r="G18" s="1118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  <c r="T18" s="1118"/>
      <c r="U18" s="1118"/>
      <c r="V18" s="1118"/>
      <c r="W18" s="1118"/>
      <c r="X18" s="1118"/>
      <c r="Y18" s="1118"/>
      <c r="Z18" s="1118"/>
      <c r="AA18" s="1118"/>
      <c r="AB18" s="1118"/>
      <c r="AC18" s="1118"/>
      <c r="AD18" s="1118"/>
      <c r="AE18" s="1118"/>
      <c r="AF18" s="1118"/>
      <c r="AG18" s="1118"/>
      <c r="AH18" s="1118"/>
      <c r="AI18" s="1118"/>
      <c r="AJ18" s="1118"/>
      <c r="AK18" s="1118"/>
      <c r="AL18" s="1334"/>
      <c r="AM18" s="1028"/>
      <c r="AN18" s="1029"/>
      <c r="AO18" s="1356"/>
      <c r="AP18" s="738"/>
      <c r="AQ18" s="739"/>
      <c r="AR18" s="739"/>
      <c r="AS18" s="739"/>
      <c r="AT18" s="739"/>
      <c r="AU18" s="739"/>
      <c r="AV18" s="739"/>
      <c r="AW18" s="739"/>
      <c r="AX18" s="739"/>
      <c r="AY18" s="739"/>
      <c r="AZ18" s="740"/>
      <c r="BA18" s="738"/>
      <c r="BB18" s="739"/>
      <c r="BC18" s="739"/>
      <c r="BD18" s="739"/>
      <c r="BE18" s="739"/>
      <c r="BF18" s="739"/>
      <c r="BG18" s="739"/>
      <c r="BH18" s="739"/>
      <c r="BI18" s="739"/>
      <c r="BJ18" s="739"/>
      <c r="BK18" s="740"/>
      <c r="BL18" s="614"/>
      <c r="BM18" s="615"/>
      <c r="BN18" s="615"/>
      <c r="BO18" s="615"/>
      <c r="BP18" s="615"/>
      <c r="BQ18" s="615"/>
      <c r="BR18" s="615"/>
      <c r="BS18" s="615"/>
      <c r="BT18" s="615"/>
      <c r="BU18" s="615"/>
      <c r="BV18" s="642"/>
      <c r="BW18" s="1442"/>
      <c r="BX18" s="1443"/>
      <c r="BY18" s="1443"/>
      <c r="BZ18" s="1443"/>
      <c r="CA18" s="1443"/>
      <c r="CB18" s="1443"/>
      <c r="CC18" s="1443"/>
      <c r="CD18" s="1444"/>
      <c r="CE18" s="1442"/>
      <c r="CF18" s="1443"/>
      <c r="CG18" s="1443"/>
      <c r="CH18" s="1443"/>
      <c r="CI18" s="1443"/>
      <c r="CJ18" s="1443"/>
      <c r="CK18" s="1443"/>
      <c r="CL18" s="1446"/>
      <c r="CM18" s="1457"/>
      <c r="CN18" s="1458"/>
      <c r="CO18" s="1458"/>
      <c r="CP18" s="1458"/>
      <c r="CQ18" s="1458"/>
      <c r="CR18" s="1458"/>
      <c r="CS18" s="1458"/>
      <c r="CT18" s="1458"/>
      <c r="CU18" s="1458"/>
      <c r="CV18" s="1458"/>
    </row>
    <row r="19" spans="1:100" ht="15" customHeight="1">
      <c r="A19" s="1112" t="s">
        <v>1058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337"/>
      <c r="AM19" s="1014" t="s">
        <v>414</v>
      </c>
      <c r="AN19" s="1015"/>
      <c r="AO19" s="1345"/>
      <c r="AP19" s="826"/>
      <c r="AQ19" s="827"/>
      <c r="AR19" s="827"/>
      <c r="AS19" s="827"/>
      <c r="AT19" s="827"/>
      <c r="AU19" s="827"/>
      <c r="AV19" s="827"/>
      <c r="AW19" s="827"/>
      <c r="AX19" s="827"/>
      <c r="AY19" s="827"/>
      <c r="AZ19" s="828"/>
      <c r="BA19" s="826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747">
        <f>BA19-AP19</f>
        <v>0</v>
      </c>
      <c r="BM19" s="748"/>
      <c r="BN19" s="748"/>
      <c r="BO19" s="748"/>
      <c r="BP19" s="748"/>
      <c r="BQ19" s="748"/>
      <c r="BR19" s="748"/>
      <c r="BS19" s="748"/>
      <c r="BT19" s="748"/>
      <c r="BU19" s="748"/>
      <c r="BV19" s="749"/>
      <c r="BW19" s="1461"/>
      <c r="BX19" s="1449"/>
      <c r="BY19" s="1449"/>
      <c r="BZ19" s="1449"/>
      <c r="CA19" s="1449"/>
      <c r="CB19" s="1449"/>
      <c r="CC19" s="1449"/>
      <c r="CD19" s="1462"/>
      <c r="CE19" s="1449"/>
      <c r="CF19" s="1449"/>
      <c r="CG19" s="1449"/>
      <c r="CH19" s="1449"/>
      <c r="CI19" s="1449"/>
      <c r="CJ19" s="1449"/>
      <c r="CK19" s="1449"/>
      <c r="CL19" s="1454"/>
      <c r="CM19" s="1459"/>
      <c r="CN19" s="1460"/>
      <c r="CO19" s="1460"/>
      <c r="CP19" s="1460"/>
      <c r="CQ19" s="1460"/>
      <c r="CR19" s="1460"/>
      <c r="CS19" s="1460"/>
      <c r="CT19" s="1460"/>
      <c r="CU19" s="1460"/>
      <c r="CV19" s="1460"/>
    </row>
    <row r="20" spans="1:100" ht="15" customHeight="1">
      <c r="A20" s="1112" t="s">
        <v>977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337"/>
      <c r="AM20" s="1014" t="s">
        <v>471</v>
      </c>
      <c r="AN20" s="1015"/>
      <c r="AO20" s="1345"/>
      <c r="AP20" s="826"/>
      <c r="AQ20" s="827"/>
      <c r="AR20" s="827"/>
      <c r="AS20" s="827"/>
      <c r="AT20" s="827"/>
      <c r="AU20" s="827"/>
      <c r="AV20" s="827"/>
      <c r="AW20" s="827"/>
      <c r="AX20" s="827"/>
      <c r="AY20" s="827"/>
      <c r="AZ20" s="828"/>
      <c r="BA20" s="826">
        <v>56570</v>
      </c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747">
        <f>BA20-AP20</f>
        <v>56570</v>
      </c>
      <c r="BM20" s="748"/>
      <c r="BN20" s="748"/>
      <c r="BO20" s="748"/>
      <c r="BP20" s="748"/>
      <c r="BQ20" s="748"/>
      <c r="BR20" s="748"/>
      <c r="BS20" s="748"/>
      <c r="BT20" s="748"/>
      <c r="BU20" s="748"/>
      <c r="BV20" s="749"/>
      <c r="BW20" s="1461"/>
      <c r="BX20" s="1449"/>
      <c r="BY20" s="1449"/>
      <c r="BZ20" s="1449"/>
      <c r="CA20" s="1449"/>
      <c r="CB20" s="1449"/>
      <c r="CC20" s="1449"/>
      <c r="CD20" s="1462"/>
      <c r="CE20" s="1449"/>
      <c r="CF20" s="1449"/>
      <c r="CG20" s="1449"/>
      <c r="CH20" s="1449"/>
      <c r="CI20" s="1449"/>
      <c r="CJ20" s="1449"/>
      <c r="CK20" s="1449"/>
      <c r="CL20" s="1454"/>
      <c r="CM20" s="1449"/>
      <c r="CN20" s="1449"/>
      <c r="CO20" s="1449"/>
      <c r="CP20" s="1449"/>
      <c r="CQ20" s="1449"/>
      <c r="CR20" s="1449"/>
      <c r="CS20" s="1449"/>
      <c r="CT20" s="1449"/>
      <c r="CU20" s="1449"/>
      <c r="CV20" s="1449"/>
    </row>
    <row r="21" spans="1:100" ht="15" customHeight="1">
      <c r="A21" s="1112" t="s">
        <v>978</v>
      </c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113"/>
      <c r="R21" s="1113"/>
      <c r="S21" s="1113"/>
      <c r="T21" s="1113"/>
      <c r="U21" s="1113"/>
      <c r="V21" s="1113"/>
      <c r="W21" s="1113"/>
      <c r="X21" s="1113"/>
      <c r="Y21" s="1113"/>
      <c r="Z21" s="1113"/>
      <c r="AA21" s="1113"/>
      <c r="AB21" s="1113"/>
      <c r="AC21" s="1113"/>
      <c r="AD21" s="1113"/>
      <c r="AE21" s="1113"/>
      <c r="AF21" s="1113"/>
      <c r="AG21" s="1113"/>
      <c r="AH21" s="1113"/>
      <c r="AI21" s="1113"/>
      <c r="AJ21" s="1113"/>
      <c r="AK21" s="1113"/>
      <c r="AL21" s="1337"/>
      <c r="AM21" s="1014" t="s">
        <v>472</v>
      </c>
      <c r="AN21" s="1015"/>
      <c r="AO21" s="1345"/>
      <c r="AP21" s="826"/>
      <c r="AQ21" s="827"/>
      <c r="AR21" s="827"/>
      <c r="AS21" s="827"/>
      <c r="AT21" s="827"/>
      <c r="AU21" s="827"/>
      <c r="AV21" s="827"/>
      <c r="AW21" s="827"/>
      <c r="AX21" s="827"/>
      <c r="AY21" s="827"/>
      <c r="AZ21" s="828"/>
      <c r="BA21" s="826"/>
      <c r="BB21" s="827"/>
      <c r="BC21" s="827"/>
      <c r="BD21" s="827"/>
      <c r="BE21" s="827"/>
      <c r="BF21" s="827"/>
      <c r="BG21" s="827"/>
      <c r="BH21" s="827"/>
      <c r="BI21" s="827"/>
      <c r="BJ21" s="827"/>
      <c r="BK21" s="827"/>
      <c r="BL21" s="747">
        <f>BA21-AP21</f>
        <v>0</v>
      </c>
      <c r="BM21" s="748"/>
      <c r="BN21" s="748"/>
      <c r="BO21" s="748"/>
      <c r="BP21" s="748"/>
      <c r="BQ21" s="748"/>
      <c r="BR21" s="748"/>
      <c r="BS21" s="748"/>
      <c r="BT21" s="748"/>
      <c r="BU21" s="748"/>
      <c r="BV21" s="749"/>
      <c r="BW21" s="1461"/>
      <c r="BX21" s="1449"/>
      <c r="BY21" s="1449"/>
      <c r="BZ21" s="1449"/>
      <c r="CA21" s="1449"/>
      <c r="CB21" s="1449"/>
      <c r="CC21" s="1449"/>
      <c r="CD21" s="1462"/>
      <c r="CE21" s="1449"/>
      <c r="CF21" s="1449"/>
      <c r="CG21" s="1449"/>
      <c r="CH21" s="1449"/>
      <c r="CI21" s="1449"/>
      <c r="CJ21" s="1449"/>
      <c r="CK21" s="1449"/>
      <c r="CL21" s="1454"/>
      <c r="CM21" s="1449"/>
      <c r="CN21" s="1449"/>
      <c r="CO21" s="1449"/>
      <c r="CP21" s="1449"/>
      <c r="CQ21" s="1449"/>
      <c r="CR21" s="1449"/>
      <c r="CS21" s="1449"/>
      <c r="CT21" s="1449"/>
      <c r="CU21" s="1449"/>
      <c r="CV21" s="1449"/>
    </row>
    <row r="22" spans="1:100" s="51" customFormat="1" ht="15" customHeight="1">
      <c r="A22" s="1162" t="s">
        <v>979</v>
      </c>
      <c r="B22" s="1163"/>
      <c r="C22" s="1163"/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63"/>
      <c r="S22" s="1163"/>
      <c r="T22" s="1163"/>
      <c r="U22" s="1163"/>
      <c r="V22" s="1163"/>
      <c r="W22" s="1163"/>
      <c r="X22" s="1163"/>
      <c r="Y22" s="1163"/>
      <c r="Z22" s="1163"/>
      <c r="AA22" s="1163"/>
      <c r="AB22" s="1163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475"/>
      <c r="AM22" s="1476" t="s">
        <v>415</v>
      </c>
      <c r="AN22" s="1477"/>
      <c r="AO22" s="1478"/>
      <c r="AP22" s="1479">
        <f>AP23+AP25+AP27+AP29</f>
        <v>0</v>
      </c>
      <c r="AQ22" s="1480"/>
      <c r="AR22" s="1480"/>
      <c r="AS22" s="1480"/>
      <c r="AT22" s="1480"/>
      <c r="AU22" s="1480"/>
      <c r="AV22" s="1480"/>
      <c r="AW22" s="1480"/>
      <c r="AX22" s="1480"/>
      <c r="AY22" s="1480"/>
      <c r="AZ22" s="1481"/>
      <c r="BA22" s="1479">
        <f>BA23+BA25+BA27+BA29</f>
        <v>4715</v>
      </c>
      <c r="BB22" s="1480"/>
      <c r="BC22" s="1480"/>
      <c r="BD22" s="1480"/>
      <c r="BE22" s="1480"/>
      <c r="BF22" s="1480"/>
      <c r="BG22" s="1480"/>
      <c r="BH22" s="1480"/>
      <c r="BI22" s="1480"/>
      <c r="BJ22" s="1480"/>
      <c r="BK22" s="1481"/>
      <c r="BL22" s="752">
        <f>BA22-AP22</f>
        <v>4715</v>
      </c>
      <c r="BM22" s="753"/>
      <c r="BN22" s="753"/>
      <c r="BO22" s="753"/>
      <c r="BP22" s="753"/>
      <c r="BQ22" s="753"/>
      <c r="BR22" s="753"/>
      <c r="BS22" s="753"/>
      <c r="BT22" s="753"/>
      <c r="BU22" s="753"/>
      <c r="BV22" s="754"/>
      <c r="BW22" s="1482"/>
      <c r="BX22" s="1483"/>
      <c r="BY22" s="1483"/>
      <c r="BZ22" s="1483"/>
      <c r="CA22" s="1483"/>
      <c r="CB22" s="1483"/>
      <c r="CC22" s="1483"/>
      <c r="CD22" s="1484"/>
      <c r="CE22" s="1483"/>
      <c r="CF22" s="1483"/>
      <c r="CG22" s="1483"/>
      <c r="CH22" s="1483"/>
      <c r="CI22" s="1483"/>
      <c r="CJ22" s="1483"/>
      <c r="CK22" s="1483"/>
      <c r="CL22" s="1489"/>
      <c r="CM22" s="1483"/>
      <c r="CN22" s="1483"/>
      <c r="CO22" s="1483"/>
      <c r="CP22" s="1483"/>
      <c r="CQ22" s="1483"/>
      <c r="CR22" s="1483"/>
      <c r="CS22" s="1483"/>
      <c r="CT22" s="1483"/>
      <c r="CU22" s="1483"/>
      <c r="CV22" s="1483"/>
    </row>
    <row r="23" spans="1:100" ht="12.75">
      <c r="A23" s="1141" t="s">
        <v>394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1142"/>
      <c r="AK23" s="1142"/>
      <c r="AL23" s="1328"/>
      <c r="AM23" s="1025" t="s">
        <v>445</v>
      </c>
      <c r="AN23" s="1026"/>
      <c r="AO23" s="1329"/>
      <c r="AP23" s="735"/>
      <c r="AQ23" s="736"/>
      <c r="AR23" s="736"/>
      <c r="AS23" s="736"/>
      <c r="AT23" s="736"/>
      <c r="AU23" s="736"/>
      <c r="AV23" s="736"/>
      <c r="AW23" s="736"/>
      <c r="AX23" s="736"/>
      <c r="AY23" s="736"/>
      <c r="AZ23" s="737"/>
      <c r="BA23" s="735"/>
      <c r="BB23" s="736"/>
      <c r="BC23" s="736"/>
      <c r="BD23" s="736"/>
      <c r="BE23" s="736"/>
      <c r="BF23" s="736"/>
      <c r="BG23" s="736"/>
      <c r="BH23" s="736"/>
      <c r="BI23" s="736"/>
      <c r="BJ23" s="736"/>
      <c r="BK23" s="737"/>
      <c r="BL23" s="611">
        <f>BA23-AP23</f>
        <v>0</v>
      </c>
      <c r="BM23" s="612"/>
      <c r="BN23" s="612"/>
      <c r="BO23" s="612"/>
      <c r="BP23" s="612"/>
      <c r="BQ23" s="612"/>
      <c r="BR23" s="612"/>
      <c r="BS23" s="612"/>
      <c r="BT23" s="612"/>
      <c r="BU23" s="612"/>
      <c r="BV23" s="641"/>
      <c r="BW23" s="1439"/>
      <c r="BX23" s="1440"/>
      <c r="BY23" s="1440"/>
      <c r="BZ23" s="1440"/>
      <c r="CA23" s="1440"/>
      <c r="CB23" s="1440"/>
      <c r="CC23" s="1440"/>
      <c r="CD23" s="1441"/>
      <c r="CE23" s="1439"/>
      <c r="CF23" s="1440"/>
      <c r="CG23" s="1440"/>
      <c r="CH23" s="1440"/>
      <c r="CI23" s="1440"/>
      <c r="CJ23" s="1440"/>
      <c r="CK23" s="1440"/>
      <c r="CL23" s="1445"/>
      <c r="CM23" s="1447"/>
      <c r="CN23" s="1440"/>
      <c r="CO23" s="1440"/>
      <c r="CP23" s="1440"/>
      <c r="CQ23" s="1440"/>
      <c r="CR23" s="1440"/>
      <c r="CS23" s="1440"/>
      <c r="CT23" s="1440"/>
      <c r="CU23" s="1440"/>
      <c r="CV23" s="1440"/>
    </row>
    <row r="24" spans="1:100" ht="12.75">
      <c r="A24" s="1343" t="s">
        <v>980</v>
      </c>
      <c r="B24" s="1343"/>
      <c r="C24" s="1343"/>
      <c r="D24" s="1343"/>
      <c r="E24" s="1343"/>
      <c r="F24" s="1343"/>
      <c r="G24" s="1343"/>
      <c r="H24" s="1343"/>
      <c r="I24" s="1343"/>
      <c r="J24" s="1343"/>
      <c r="K24" s="1343"/>
      <c r="L24" s="1343"/>
      <c r="M24" s="1343"/>
      <c r="N24" s="1343"/>
      <c r="O24" s="1343"/>
      <c r="P24" s="1343"/>
      <c r="Q24" s="1343"/>
      <c r="R24" s="1343"/>
      <c r="S24" s="1343"/>
      <c r="T24" s="1343"/>
      <c r="U24" s="1343"/>
      <c r="V24" s="1343"/>
      <c r="W24" s="1343"/>
      <c r="X24" s="1343"/>
      <c r="Y24" s="1343"/>
      <c r="Z24" s="1343"/>
      <c r="AA24" s="1343"/>
      <c r="AB24" s="1343"/>
      <c r="AC24" s="1343"/>
      <c r="AD24" s="1343"/>
      <c r="AE24" s="1343"/>
      <c r="AF24" s="1343"/>
      <c r="AG24" s="1343"/>
      <c r="AH24" s="1343"/>
      <c r="AI24" s="1343"/>
      <c r="AJ24" s="1343"/>
      <c r="AK24" s="1343"/>
      <c r="AL24" s="1344"/>
      <c r="AM24" s="1330"/>
      <c r="AN24" s="1182"/>
      <c r="AO24" s="1331"/>
      <c r="AP24" s="1472"/>
      <c r="AQ24" s="1473"/>
      <c r="AR24" s="1473"/>
      <c r="AS24" s="1473"/>
      <c r="AT24" s="1473"/>
      <c r="AU24" s="1473"/>
      <c r="AV24" s="1473"/>
      <c r="AW24" s="1473"/>
      <c r="AX24" s="1473"/>
      <c r="AY24" s="1473"/>
      <c r="AZ24" s="1474"/>
      <c r="BA24" s="1472"/>
      <c r="BB24" s="1473"/>
      <c r="BC24" s="1473"/>
      <c r="BD24" s="1473"/>
      <c r="BE24" s="1473"/>
      <c r="BF24" s="1473"/>
      <c r="BG24" s="1473"/>
      <c r="BH24" s="1473"/>
      <c r="BI24" s="1473"/>
      <c r="BJ24" s="1473"/>
      <c r="BK24" s="1474"/>
      <c r="BL24" s="614"/>
      <c r="BM24" s="615"/>
      <c r="BN24" s="615"/>
      <c r="BO24" s="615"/>
      <c r="BP24" s="615"/>
      <c r="BQ24" s="615"/>
      <c r="BR24" s="615"/>
      <c r="BS24" s="615"/>
      <c r="BT24" s="615"/>
      <c r="BU24" s="615"/>
      <c r="BV24" s="642"/>
      <c r="BW24" s="1463"/>
      <c r="BX24" s="1464"/>
      <c r="BY24" s="1464"/>
      <c r="BZ24" s="1464"/>
      <c r="CA24" s="1464"/>
      <c r="CB24" s="1464"/>
      <c r="CC24" s="1464"/>
      <c r="CD24" s="1465"/>
      <c r="CE24" s="1463"/>
      <c r="CF24" s="1464"/>
      <c r="CG24" s="1464"/>
      <c r="CH24" s="1464"/>
      <c r="CI24" s="1464"/>
      <c r="CJ24" s="1464"/>
      <c r="CK24" s="1464"/>
      <c r="CL24" s="1493"/>
      <c r="CM24" s="1494"/>
      <c r="CN24" s="1464"/>
      <c r="CO24" s="1464"/>
      <c r="CP24" s="1464"/>
      <c r="CQ24" s="1464"/>
      <c r="CR24" s="1464"/>
      <c r="CS24" s="1464"/>
      <c r="CT24" s="1464"/>
      <c r="CU24" s="1464"/>
      <c r="CV24" s="1464"/>
    </row>
    <row r="25" spans="1:100" ht="12.75">
      <c r="A25" s="1141" t="s">
        <v>981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328"/>
      <c r="AM25" s="1025" t="s">
        <v>516</v>
      </c>
      <c r="AN25" s="1026"/>
      <c r="AO25" s="1329"/>
      <c r="AP25" s="735"/>
      <c r="AQ25" s="736"/>
      <c r="AR25" s="736"/>
      <c r="AS25" s="736"/>
      <c r="AT25" s="736"/>
      <c r="AU25" s="736"/>
      <c r="AV25" s="736"/>
      <c r="AW25" s="736"/>
      <c r="AX25" s="736"/>
      <c r="AY25" s="736"/>
      <c r="AZ25" s="737"/>
      <c r="BA25" s="735"/>
      <c r="BB25" s="736"/>
      <c r="BC25" s="736"/>
      <c r="BD25" s="736"/>
      <c r="BE25" s="736"/>
      <c r="BF25" s="736"/>
      <c r="BG25" s="736"/>
      <c r="BH25" s="736"/>
      <c r="BI25" s="736"/>
      <c r="BJ25" s="736"/>
      <c r="BK25" s="737"/>
      <c r="BL25" s="611">
        <f>BA25-AP25</f>
        <v>0</v>
      </c>
      <c r="BM25" s="612"/>
      <c r="BN25" s="612"/>
      <c r="BO25" s="612"/>
      <c r="BP25" s="612"/>
      <c r="BQ25" s="612"/>
      <c r="BR25" s="612"/>
      <c r="BS25" s="612"/>
      <c r="BT25" s="612"/>
      <c r="BU25" s="612"/>
      <c r="BV25" s="641"/>
      <c r="BW25" s="1439"/>
      <c r="BX25" s="1440"/>
      <c r="BY25" s="1440"/>
      <c r="BZ25" s="1440"/>
      <c r="CA25" s="1440"/>
      <c r="CB25" s="1440"/>
      <c r="CC25" s="1440"/>
      <c r="CD25" s="1441"/>
      <c r="CE25" s="1439"/>
      <c r="CF25" s="1440"/>
      <c r="CG25" s="1440"/>
      <c r="CH25" s="1440"/>
      <c r="CI25" s="1440"/>
      <c r="CJ25" s="1440"/>
      <c r="CK25" s="1440"/>
      <c r="CL25" s="1445"/>
      <c r="CM25" s="1447"/>
      <c r="CN25" s="1440"/>
      <c r="CO25" s="1440"/>
      <c r="CP25" s="1440"/>
      <c r="CQ25" s="1440"/>
      <c r="CR25" s="1440"/>
      <c r="CS25" s="1440"/>
      <c r="CT25" s="1440"/>
      <c r="CU25" s="1440"/>
      <c r="CV25" s="1440"/>
    </row>
    <row r="26" spans="1:100" ht="12.75">
      <c r="A26" s="1333" t="s">
        <v>982</v>
      </c>
      <c r="B26" s="1118"/>
      <c r="C26" s="1118"/>
      <c r="D26" s="1118"/>
      <c r="E26" s="1118"/>
      <c r="F26" s="1118"/>
      <c r="G26" s="1118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  <c r="T26" s="1118"/>
      <c r="U26" s="1118"/>
      <c r="V26" s="1118"/>
      <c r="W26" s="1118"/>
      <c r="X26" s="1118"/>
      <c r="Y26" s="1118"/>
      <c r="Z26" s="1118"/>
      <c r="AA26" s="1118"/>
      <c r="AB26" s="1118"/>
      <c r="AC26" s="1118"/>
      <c r="AD26" s="1118"/>
      <c r="AE26" s="1118"/>
      <c r="AF26" s="1118"/>
      <c r="AG26" s="1118"/>
      <c r="AH26" s="1118"/>
      <c r="AI26" s="1118"/>
      <c r="AJ26" s="1118"/>
      <c r="AK26" s="1118"/>
      <c r="AL26" s="1334"/>
      <c r="AM26" s="1028"/>
      <c r="AN26" s="1029"/>
      <c r="AO26" s="1356"/>
      <c r="AP26" s="738"/>
      <c r="AQ26" s="739"/>
      <c r="AR26" s="739"/>
      <c r="AS26" s="739"/>
      <c r="AT26" s="739"/>
      <c r="AU26" s="739"/>
      <c r="AV26" s="739"/>
      <c r="AW26" s="739"/>
      <c r="AX26" s="739"/>
      <c r="AY26" s="739"/>
      <c r="AZ26" s="740"/>
      <c r="BA26" s="738"/>
      <c r="BB26" s="739"/>
      <c r="BC26" s="739"/>
      <c r="BD26" s="739"/>
      <c r="BE26" s="739"/>
      <c r="BF26" s="739"/>
      <c r="BG26" s="739"/>
      <c r="BH26" s="739"/>
      <c r="BI26" s="739"/>
      <c r="BJ26" s="739"/>
      <c r="BK26" s="740"/>
      <c r="BL26" s="614"/>
      <c r="BM26" s="615"/>
      <c r="BN26" s="615"/>
      <c r="BO26" s="615"/>
      <c r="BP26" s="615"/>
      <c r="BQ26" s="615"/>
      <c r="BR26" s="615"/>
      <c r="BS26" s="615"/>
      <c r="BT26" s="615"/>
      <c r="BU26" s="615"/>
      <c r="BV26" s="642"/>
      <c r="BW26" s="1442"/>
      <c r="BX26" s="1443"/>
      <c r="BY26" s="1443"/>
      <c r="BZ26" s="1443"/>
      <c r="CA26" s="1443"/>
      <c r="CB26" s="1443"/>
      <c r="CC26" s="1443"/>
      <c r="CD26" s="1444"/>
      <c r="CE26" s="1442"/>
      <c r="CF26" s="1443"/>
      <c r="CG26" s="1443"/>
      <c r="CH26" s="1443"/>
      <c r="CI26" s="1443"/>
      <c r="CJ26" s="1443"/>
      <c r="CK26" s="1443"/>
      <c r="CL26" s="1446"/>
      <c r="CM26" s="1448"/>
      <c r="CN26" s="1443"/>
      <c r="CO26" s="1443"/>
      <c r="CP26" s="1443"/>
      <c r="CQ26" s="1443"/>
      <c r="CR26" s="1443"/>
      <c r="CS26" s="1443"/>
      <c r="CT26" s="1443"/>
      <c r="CU26" s="1443"/>
      <c r="CV26" s="1443"/>
    </row>
    <row r="27" spans="1:100" ht="12.75">
      <c r="A27" s="1141" t="s">
        <v>536</v>
      </c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2"/>
      <c r="AG27" s="1142"/>
      <c r="AH27" s="1142"/>
      <c r="AI27" s="1142"/>
      <c r="AJ27" s="1142"/>
      <c r="AK27" s="1142"/>
      <c r="AL27" s="1328"/>
      <c r="AM27" s="1025" t="s">
        <v>537</v>
      </c>
      <c r="AN27" s="1026"/>
      <c r="AO27" s="1329"/>
      <c r="AP27" s="735"/>
      <c r="AQ27" s="736"/>
      <c r="AR27" s="736"/>
      <c r="AS27" s="736"/>
      <c r="AT27" s="736"/>
      <c r="AU27" s="736"/>
      <c r="AV27" s="736"/>
      <c r="AW27" s="736"/>
      <c r="AX27" s="736"/>
      <c r="AY27" s="736"/>
      <c r="AZ27" s="737"/>
      <c r="BA27" s="735">
        <v>4715</v>
      </c>
      <c r="BB27" s="736"/>
      <c r="BC27" s="736"/>
      <c r="BD27" s="736"/>
      <c r="BE27" s="736"/>
      <c r="BF27" s="736"/>
      <c r="BG27" s="736"/>
      <c r="BH27" s="736"/>
      <c r="BI27" s="736"/>
      <c r="BJ27" s="736"/>
      <c r="BK27" s="737"/>
      <c r="BL27" s="611">
        <f>BA27-AP27</f>
        <v>4715</v>
      </c>
      <c r="BM27" s="612"/>
      <c r="BN27" s="612"/>
      <c r="BO27" s="612"/>
      <c r="BP27" s="612"/>
      <c r="BQ27" s="612"/>
      <c r="BR27" s="612"/>
      <c r="BS27" s="612"/>
      <c r="BT27" s="612"/>
      <c r="BU27" s="612"/>
      <c r="BV27" s="641"/>
      <c r="BW27" s="1439"/>
      <c r="BX27" s="1440"/>
      <c r="BY27" s="1440"/>
      <c r="BZ27" s="1440"/>
      <c r="CA27" s="1440"/>
      <c r="CB27" s="1440"/>
      <c r="CC27" s="1440"/>
      <c r="CD27" s="1441"/>
      <c r="CE27" s="1439"/>
      <c r="CF27" s="1440"/>
      <c r="CG27" s="1440"/>
      <c r="CH27" s="1440"/>
      <c r="CI27" s="1440"/>
      <c r="CJ27" s="1440"/>
      <c r="CK27" s="1440"/>
      <c r="CL27" s="1445"/>
      <c r="CM27" s="1447"/>
      <c r="CN27" s="1440"/>
      <c r="CO27" s="1440"/>
      <c r="CP27" s="1440"/>
      <c r="CQ27" s="1440"/>
      <c r="CR27" s="1440"/>
      <c r="CS27" s="1440"/>
      <c r="CT27" s="1440"/>
      <c r="CU27" s="1440"/>
      <c r="CV27" s="1440"/>
    </row>
    <row r="28" spans="1:100" ht="12.75">
      <c r="A28" s="1333" t="s">
        <v>983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118"/>
      <c r="W28" s="1118"/>
      <c r="X28" s="1118"/>
      <c r="Y28" s="1118"/>
      <c r="Z28" s="1118"/>
      <c r="AA28" s="1118"/>
      <c r="AB28" s="1118"/>
      <c r="AC28" s="1118"/>
      <c r="AD28" s="1118"/>
      <c r="AE28" s="1118"/>
      <c r="AF28" s="1118"/>
      <c r="AG28" s="1118"/>
      <c r="AH28" s="1118"/>
      <c r="AI28" s="1118"/>
      <c r="AJ28" s="1118"/>
      <c r="AK28" s="1118"/>
      <c r="AL28" s="1334"/>
      <c r="AM28" s="1028"/>
      <c r="AN28" s="1029"/>
      <c r="AO28" s="1356"/>
      <c r="AP28" s="738"/>
      <c r="AQ28" s="739"/>
      <c r="AR28" s="739"/>
      <c r="AS28" s="739"/>
      <c r="AT28" s="739"/>
      <c r="AU28" s="739"/>
      <c r="AV28" s="739"/>
      <c r="AW28" s="739"/>
      <c r="AX28" s="739"/>
      <c r="AY28" s="739"/>
      <c r="AZ28" s="740"/>
      <c r="BA28" s="738"/>
      <c r="BB28" s="739"/>
      <c r="BC28" s="739"/>
      <c r="BD28" s="739"/>
      <c r="BE28" s="739"/>
      <c r="BF28" s="739"/>
      <c r="BG28" s="739"/>
      <c r="BH28" s="739"/>
      <c r="BI28" s="739"/>
      <c r="BJ28" s="739"/>
      <c r="BK28" s="740"/>
      <c r="BL28" s="614"/>
      <c r="BM28" s="615"/>
      <c r="BN28" s="615"/>
      <c r="BO28" s="615"/>
      <c r="BP28" s="615"/>
      <c r="BQ28" s="615"/>
      <c r="BR28" s="615"/>
      <c r="BS28" s="615"/>
      <c r="BT28" s="615"/>
      <c r="BU28" s="615"/>
      <c r="BV28" s="642"/>
      <c r="BW28" s="1442"/>
      <c r="BX28" s="1443"/>
      <c r="BY28" s="1443"/>
      <c r="BZ28" s="1443"/>
      <c r="CA28" s="1443"/>
      <c r="CB28" s="1443"/>
      <c r="CC28" s="1443"/>
      <c r="CD28" s="1444"/>
      <c r="CE28" s="1442"/>
      <c r="CF28" s="1443"/>
      <c r="CG28" s="1443"/>
      <c r="CH28" s="1443"/>
      <c r="CI28" s="1443"/>
      <c r="CJ28" s="1443"/>
      <c r="CK28" s="1443"/>
      <c r="CL28" s="1446"/>
      <c r="CM28" s="1448"/>
      <c r="CN28" s="1443"/>
      <c r="CO28" s="1443"/>
      <c r="CP28" s="1443"/>
      <c r="CQ28" s="1443"/>
      <c r="CR28" s="1443"/>
      <c r="CS28" s="1443"/>
      <c r="CT28" s="1443"/>
      <c r="CU28" s="1443"/>
      <c r="CV28" s="1443"/>
    </row>
    <row r="29" spans="1:100" ht="15" customHeight="1">
      <c r="A29" s="1409" t="s">
        <v>984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1409"/>
      <c r="AL29" s="1410"/>
      <c r="AM29" s="1014" t="s">
        <v>538</v>
      </c>
      <c r="AN29" s="1015"/>
      <c r="AO29" s="1345"/>
      <c r="AP29" s="826"/>
      <c r="AQ29" s="827"/>
      <c r="AR29" s="827"/>
      <c r="AS29" s="827"/>
      <c r="AT29" s="827"/>
      <c r="AU29" s="827"/>
      <c r="AV29" s="827"/>
      <c r="AW29" s="827"/>
      <c r="AX29" s="827"/>
      <c r="AY29" s="827"/>
      <c r="AZ29" s="828"/>
      <c r="BA29" s="826"/>
      <c r="BB29" s="827"/>
      <c r="BC29" s="827"/>
      <c r="BD29" s="827"/>
      <c r="BE29" s="827"/>
      <c r="BF29" s="827"/>
      <c r="BG29" s="827"/>
      <c r="BH29" s="827"/>
      <c r="BI29" s="827"/>
      <c r="BJ29" s="827"/>
      <c r="BK29" s="827"/>
      <c r="BL29" s="747">
        <f>BA29-AP29</f>
        <v>0</v>
      </c>
      <c r="BM29" s="748"/>
      <c r="BN29" s="748"/>
      <c r="BO29" s="748"/>
      <c r="BP29" s="748"/>
      <c r="BQ29" s="748"/>
      <c r="BR29" s="748"/>
      <c r="BS29" s="748"/>
      <c r="BT29" s="748"/>
      <c r="BU29" s="748"/>
      <c r="BV29" s="749"/>
      <c r="BW29" s="1461"/>
      <c r="BX29" s="1449"/>
      <c r="BY29" s="1449"/>
      <c r="BZ29" s="1449"/>
      <c r="CA29" s="1449"/>
      <c r="CB29" s="1449"/>
      <c r="CC29" s="1449"/>
      <c r="CD29" s="1462"/>
      <c r="CE29" s="1449"/>
      <c r="CF29" s="1449"/>
      <c r="CG29" s="1449"/>
      <c r="CH29" s="1449"/>
      <c r="CI29" s="1449"/>
      <c r="CJ29" s="1449"/>
      <c r="CK29" s="1449"/>
      <c r="CL29" s="1454"/>
      <c r="CM29" s="1449"/>
      <c r="CN29" s="1449"/>
      <c r="CO29" s="1449"/>
      <c r="CP29" s="1449"/>
      <c r="CQ29" s="1449"/>
      <c r="CR29" s="1449"/>
      <c r="CS29" s="1449"/>
      <c r="CT29" s="1449"/>
      <c r="CU29" s="1449"/>
      <c r="CV29" s="1449"/>
    </row>
    <row r="30" spans="1:100" s="51" customFormat="1" ht="15" customHeight="1">
      <c r="A30" s="1162" t="s">
        <v>1073</v>
      </c>
      <c r="B30" s="1163"/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3"/>
      <c r="AH30" s="1163"/>
      <c r="AI30" s="1163"/>
      <c r="AJ30" s="1163"/>
      <c r="AK30" s="1163"/>
      <c r="AL30" s="1475"/>
      <c r="AM30" s="1476" t="s">
        <v>517</v>
      </c>
      <c r="AN30" s="1477"/>
      <c r="AO30" s="1478"/>
      <c r="AP30" s="1479">
        <f>AP31+AP34+AP36+AP38</f>
        <v>0</v>
      </c>
      <c r="AQ30" s="1480"/>
      <c r="AR30" s="1480"/>
      <c r="AS30" s="1480"/>
      <c r="AT30" s="1480"/>
      <c r="AU30" s="1480"/>
      <c r="AV30" s="1480"/>
      <c r="AW30" s="1480"/>
      <c r="AX30" s="1480"/>
      <c r="AY30" s="1480"/>
      <c r="AZ30" s="1481"/>
      <c r="BA30" s="1479">
        <f>BA31+BA34+BA36+BA38</f>
        <v>51855</v>
      </c>
      <c r="BB30" s="1480"/>
      <c r="BC30" s="1480"/>
      <c r="BD30" s="1480"/>
      <c r="BE30" s="1480"/>
      <c r="BF30" s="1480"/>
      <c r="BG30" s="1480"/>
      <c r="BH30" s="1480"/>
      <c r="BI30" s="1480"/>
      <c r="BJ30" s="1480"/>
      <c r="BK30" s="1481"/>
      <c r="BL30" s="752">
        <f>BA30-AP30</f>
        <v>51855</v>
      </c>
      <c r="BM30" s="753"/>
      <c r="BN30" s="753"/>
      <c r="BO30" s="753"/>
      <c r="BP30" s="753"/>
      <c r="BQ30" s="753"/>
      <c r="BR30" s="753"/>
      <c r="BS30" s="753"/>
      <c r="BT30" s="753"/>
      <c r="BU30" s="753"/>
      <c r="BV30" s="754"/>
      <c r="BW30" s="1482"/>
      <c r="BX30" s="1483"/>
      <c r="BY30" s="1483"/>
      <c r="BZ30" s="1483"/>
      <c r="CA30" s="1483"/>
      <c r="CB30" s="1483"/>
      <c r="CC30" s="1483"/>
      <c r="CD30" s="1484"/>
      <c r="CE30" s="1483"/>
      <c r="CF30" s="1483"/>
      <c r="CG30" s="1483"/>
      <c r="CH30" s="1483"/>
      <c r="CI30" s="1483"/>
      <c r="CJ30" s="1483"/>
      <c r="CK30" s="1483"/>
      <c r="CL30" s="1489"/>
      <c r="CM30" s="1483"/>
      <c r="CN30" s="1483"/>
      <c r="CO30" s="1483"/>
      <c r="CP30" s="1483"/>
      <c r="CQ30" s="1483"/>
      <c r="CR30" s="1483"/>
      <c r="CS30" s="1483"/>
      <c r="CT30" s="1483"/>
      <c r="CU30" s="1483"/>
      <c r="CV30" s="1483"/>
    </row>
    <row r="31" spans="1:100" ht="12.75">
      <c r="A31" s="1141" t="s">
        <v>829</v>
      </c>
      <c r="B31" s="1142"/>
      <c r="C31" s="1142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  <c r="O31" s="1142"/>
      <c r="P31" s="1142"/>
      <c r="Q31" s="1142"/>
      <c r="R31" s="1142"/>
      <c r="S31" s="1142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2"/>
      <c r="AE31" s="1142"/>
      <c r="AF31" s="1142"/>
      <c r="AG31" s="1142"/>
      <c r="AH31" s="1142"/>
      <c r="AI31" s="1142"/>
      <c r="AJ31" s="1142"/>
      <c r="AK31" s="1142"/>
      <c r="AL31" s="1328"/>
      <c r="AM31" s="1025" t="s">
        <v>518</v>
      </c>
      <c r="AN31" s="1026"/>
      <c r="AO31" s="1329"/>
      <c r="AP31" s="735">
        <f>AP17-AP23</f>
        <v>0</v>
      </c>
      <c r="AQ31" s="736"/>
      <c r="AR31" s="736"/>
      <c r="AS31" s="736"/>
      <c r="AT31" s="736"/>
      <c r="AU31" s="736"/>
      <c r="AV31" s="736"/>
      <c r="AW31" s="736"/>
      <c r="AX31" s="736"/>
      <c r="AY31" s="736"/>
      <c r="AZ31" s="737"/>
      <c r="BA31" s="735">
        <f>BA17-BA23</f>
        <v>0</v>
      </c>
      <c r="BB31" s="736"/>
      <c r="BC31" s="736"/>
      <c r="BD31" s="736"/>
      <c r="BE31" s="736"/>
      <c r="BF31" s="736"/>
      <c r="BG31" s="736"/>
      <c r="BH31" s="736"/>
      <c r="BI31" s="736"/>
      <c r="BJ31" s="736"/>
      <c r="BK31" s="737"/>
      <c r="BL31" s="611">
        <f>BA31-AP31</f>
        <v>0</v>
      </c>
      <c r="BM31" s="612"/>
      <c r="BN31" s="612"/>
      <c r="BO31" s="612"/>
      <c r="BP31" s="612"/>
      <c r="BQ31" s="612"/>
      <c r="BR31" s="612"/>
      <c r="BS31" s="612"/>
      <c r="BT31" s="612"/>
      <c r="BU31" s="612"/>
      <c r="BV31" s="641"/>
      <c r="BW31" s="1439"/>
      <c r="BX31" s="1440"/>
      <c r="BY31" s="1440"/>
      <c r="BZ31" s="1440"/>
      <c r="CA31" s="1440"/>
      <c r="CB31" s="1440"/>
      <c r="CC31" s="1440"/>
      <c r="CD31" s="1441"/>
      <c r="CE31" s="1439"/>
      <c r="CF31" s="1440"/>
      <c r="CG31" s="1440"/>
      <c r="CH31" s="1440"/>
      <c r="CI31" s="1440"/>
      <c r="CJ31" s="1440"/>
      <c r="CK31" s="1440"/>
      <c r="CL31" s="1445"/>
      <c r="CM31" s="1447"/>
      <c r="CN31" s="1440"/>
      <c r="CO31" s="1440"/>
      <c r="CP31" s="1440"/>
      <c r="CQ31" s="1440"/>
      <c r="CR31" s="1440"/>
      <c r="CS31" s="1440"/>
      <c r="CT31" s="1440"/>
      <c r="CU31" s="1440"/>
      <c r="CV31" s="1440"/>
    </row>
    <row r="32" spans="1:100" ht="12.75">
      <c r="A32" s="1181" t="s">
        <v>539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181"/>
      <c r="AC32" s="1181"/>
      <c r="AD32" s="1181"/>
      <c r="AE32" s="1181"/>
      <c r="AF32" s="1181"/>
      <c r="AG32" s="1181"/>
      <c r="AH32" s="1181"/>
      <c r="AI32" s="1181"/>
      <c r="AJ32" s="1181"/>
      <c r="AK32" s="1181"/>
      <c r="AL32" s="1332"/>
      <c r="AM32" s="1330"/>
      <c r="AN32" s="1182"/>
      <c r="AO32" s="1331"/>
      <c r="AP32" s="1472"/>
      <c r="AQ32" s="1473"/>
      <c r="AR32" s="1473"/>
      <c r="AS32" s="1473"/>
      <c r="AT32" s="1473"/>
      <c r="AU32" s="1473"/>
      <c r="AV32" s="1473"/>
      <c r="AW32" s="1473"/>
      <c r="AX32" s="1473"/>
      <c r="AY32" s="1473"/>
      <c r="AZ32" s="1474"/>
      <c r="BA32" s="1472"/>
      <c r="BB32" s="1473"/>
      <c r="BC32" s="1473"/>
      <c r="BD32" s="1473"/>
      <c r="BE32" s="1473"/>
      <c r="BF32" s="1473"/>
      <c r="BG32" s="1473"/>
      <c r="BH32" s="1473"/>
      <c r="BI32" s="1473"/>
      <c r="BJ32" s="1473"/>
      <c r="BK32" s="1474"/>
      <c r="BL32" s="646"/>
      <c r="BM32" s="647"/>
      <c r="BN32" s="647"/>
      <c r="BO32" s="647"/>
      <c r="BP32" s="647"/>
      <c r="BQ32" s="647"/>
      <c r="BR32" s="647"/>
      <c r="BS32" s="647"/>
      <c r="BT32" s="647"/>
      <c r="BU32" s="647"/>
      <c r="BV32" s="648"/>
      <c r="BW32" s="1463"/>
      <c r="BX32" s="1464"/>
      <c r="BY32" s="1464"/>
      <c r="BZ32" s="1464"/>
      <c r="CA32" s="1464"/>
      <c r="CB32" s="1464"/>
      <c r="CC32" s="1464"/>
      <c r="CD32" s="1465"/>
      <c r="CE32" s="1463"/>
      <c r="CF32" s="1464"/>
      <c r="CG32" s="1464"/>
      <c r="CH32" s="1464"/>
      <c r="CI32" s="1464"/>
      <c r="CJ32" s="1464"/>
      <c r="CK32" s="1464"/>
      <c r="CL32" s="1493"/>
      <c r="CM32" s="1494"/>
      <c r="CN32" s="1464"/>
      <c r="CO32" s="1464"/>
      <c r="CP32" s="1464"/>
      <c r="CQ32" s="1464"/>
      <c r="CR32" s="1464"/>
      <c r="CS32" s="1464"/>
      <c r="CT32" s="1464"/>
      <c r="CU32" s="1464"/>
      <c r="CV32" s="1464"/>
    </row>
    <row r="33" spans="1:100" ht="12.75">
      <c r="A33" s="1343" t="s">
        <v>540</v>
      </c>
      <c r="B33" s="1343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3"/>
      <c r="AI33" s="1343"/>
      <c r="AJ33" s="1343"/>
      <c r="AK33" s="1343"/>
      <c r="AL33" s="1344"/>
      <c r="AM33" s="1330"/>
      <c r="AN33" s="1182"/>
      <c r="AO33" s="1331"/>
      <c r="AP33" s="1472"/>
      <c r="AQ33" s="1473"/>
      <c r="AR33" s="1473"/>
      <c r="AS33" s="1473"/>
      <c r="AT33" s="1473"/>
      <c r="AU33" s="1473"/>
      <c r="AV33" s="1473"/>
      <c r="AW33" s="1473"/>
      <c r="AX33" s="1473"/>
      <c r="AY33" s="1473"/>
      <c r="AZ33" s="1474"/>
      <c r="BA33" s="1472"/>
      <c r="BB33" s="1473"/>
      <c r="BC33" s="1473"/>
      <c r="BD33" s="1473"/>
      <c r="BE33" s="1473"/>
      <c r="BF33" s="1473"/>
      <c r="BG33" s="1473"/>
      <c r="BH33" s="1473"/>
      <c r="BI33" s="1473"/>
      <c r="BJ33" s="1473"/>
      <c r="BK33" s="1474"/>
      <c r="BL33" s="646"/>
      <c r="BM33" s="647"/>
      <c r="BN33" s="647"/>
      <c r="BO33" s="647"/>
      <c r="BP33" s="647"/>
      <c r="BQ33" s="647"/>
      <c r="BR33" s="647"/>
      <c r="BS33" s="647"/>
      <c r="BT33" s="647"/>
      <c r="BU33" s="647"/>
      <c r="BV33" s="648"/>
      <c r="BW33" s="1463"/>
      <c r="BX33" s="1464"/>
      <c r="BY33" s="1464"/>
      <c r="BZ33" s="1464"/>
      <c r="CA33" s="1464"/>
      <c r="CB33" s="1464"/>
      <c r="CC33" s="1464"/>
      <c r="CD33" s="1465"/>
      <c r="CE33" s="1463"/>
      <c r="CF33" s="1464"/>
      <c r="CG33" s="1464"/>
      <c r="CH33" s="1464"/>
      <c r="CI33" s="1464"/>
      <c r="CJ33" s="1464"/>
      <c r="CK33" s="1464"/>
      <c r="CL33" s="1493"/>
      <c r="CM33" s="1494"/>
      <c r="CN33" s="1464"/>
      <c r="CO33" s="1464"/>
      <c r="CP33" s="1464"/>
      <c r="CQ33" s="1464"/>
      <c r="CR33" s="1464"/>
      <c r="CS33" s="1464"/>
      <c r="CT33" s="1464"/>
      <c r="CU33" s="1464"/>
      <c r="CV33" s="1464"/>
    </row>
    <row r="34" spans="1:100" ht="12.75">
      <c r="A34" s="1141" t="s">
        <v>985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1142"/>
      <c r="AL34" s="1328"/>
      <c r="AM34" s="1025" t="s">
        <v>519</v>
      </c>
      <c r="AN34" s="1026"/>
      <c r="AO34" s="1329"/>
      <c r="AP34" s="735">
        <f>AP19-AP25</f>
        <v>0</v>
      </c>
      <c r="AQ34" s="736"/>
      <c r="AR34" s="736"/>
      <c r="AS34" s="736"/>
      <c r="AT34" s="736"/>
      <c r="AU34" s="736"/>
      <c r="AV34" s="736"/>
      <c r="AW34" s="736"/>
      <c r="AX34" s="736"/>
      <c r="AY34" s="736"/>
      <c r="AZ34" s="737"/>
      <c r="BA34" s="735">
        <f>BA19-BA25</f>
        <v>0</v>
      </c>
      <c r="BB34" s="736"/>
      <c r="BC34" s="736"/>
      <c r="BD34" s="736"/>
      <c r="BE34" s="736"/>
      <c r="BF34" s="736"/>
      <c r="BG34" s="736"/>
      <c r="BH34" s="736"/>
      <c r="BI34" s="736"/>
      <c r="BJ34" s="736"/>
      <c r="BK34" s="737"/>
      <c r="BL34" s="611">
        <f>BA34-AP34</f>
        <v>0</v>
      </c>
      <c r="BM34" s="612"/>
      <c r="BN34" s="612"/>
      <c r="BO34" s="612"/>
      <c r="BP34" s="612"/>
      <c r="BQ34" s="612"/>
      <c r="BR34" s="612"/>
      <c r="BS34" s="612"/>
      <c r="BT34" s="612"/>
      <c r="BU34" s="612"/>
      <c r="BV34" s="641"/>
      <c r="BW34" s="1439"/>
      <c r="BX34" s="1440"/>
      <c r="BY34" s="1440"/>
      <c r="BZ34" s="1440"/>
      <c r="CA34" s="1440"/>
      <c r="CB34" s="1440"/>
      <c r="CC34" s="1440"/>
      <c r="CD34" s="1441"/>
      <c r="CE34" s="1439"/>
      <c r="CF34" s="1440"/>
      <c r="CG34" s="1440"/>
      <c r="CH34" s="1440"/>
      <c r="CI34" s="1440"/>
      <c r="CJ34" s="1440"/>
      <c r="CK34" s="1440"/>
      <c r="CL34" s="1445"/>
      <c r="CM34" s="1447"/>
      <c r="CN34" s="1440"/>
      <c r="CO34" s="1440"/>
      <c r="CP34" s="1440"/>
      <c r="CQ34" s="1440"/>
      <c r="CR34" s="1440"/>
      <c r="CS34" s="1440"/>
      <c r="CT34" s="1440"/>
      <c r="CU34" s="1440"/>
      <c r="CV34" s="1440"/>
    </row>
    <row r="35" spans="1:100" ht="12.75">
      <c r="A35" s="1117" t="s">
        <v>986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1118"/>
      <c r="AK35" s="1118"/>
      <c r="AL35" s="1334"/>
      <c r="AM35" s="1028"/>
      <c r="AN35" s="1029"/>
      <c r="AO35" s="1356"/>
      <c r="AP35" s="738"/>
      <c r="AQ35" s="739"/>
      <c r="AR35" s="739"/>
      <c r="AS35" s="739"/>
      <c r="AT35" s="739"/>
      <c r="AU35" s="739"/>
      <c r="AV35" s="739"/>
      <c r="AW35" s="739"/>
      <c r="AX35" s="739"/>
      <c r="AY35" s="739"/>
      <c r="AZ35" s="740"/>
      <c r="BA35" s="738"/>
      <c r="BB35" s="739"/>
      <c r="BC35" s="739"/>
      <c r="BD35" s="739"/>
      <c r="BE35" s="739"/>
      <c r="BF35" s="739"/>
      <c r="BG35" s="739"/>
      <c r="BH35" s="739"/>
      <c r="BI35" s="739"/>
      <c r="BJ35" s="739"/>
      <c r="BK35" s="740"/>
      <c r="BL35" s="614"/>
      <c r="BM35" s="615"/>
      <c r="BN35" s="615"/>
      <c r="BO35" s="615"/>
      <c r="BP35" s="615"/>
      <c r="BQ35" s="615"/>
      <c r="BR35" s="615"/>
      <c r="BS35" s="615"/>
      <c r="BT35" s="615"/>
      <c r="BU35" s="615"/>
      <c r="BV35" s="642"/>
      <c r="BW35" s="1442"/>
      <c r="BX35" s="1443"/>
      <c r="BY35" s="1443"/>
      <c r="BZ35" s="1443"/>
      <c r="CA35" s="1443"/>
      <c r="CB35" s="1443"/>
      <c r="CC35" s="1443"/>
      <c r="CD35" s="1444"/>
      <c r="CE35" s="1442"/>
      <c r="CF35" s="1443"/>
      <c r="CG35" s="1443"/>
      <c r="CH35" s="1443"/>
      <c r="CI35" s="1443"/>
      <c r="CJ35" s="1443"/>
      <c r="CK35" s="1443"/>
      <c r="CL35" s="1446"/>
      <c r="CM35" s="1448"/>
      <c r="CN35" s="1443"/>
      <c r="CO35" s="1443"/>
      <c r="CP35" s="1443"/>
      <c r="CQ35" s="1443"/>
      <c r="CR35" s="1443"/>
      <c r="CS35" s="1443"/>
      <c r="CT35" s="1443"/>
      <c r="CU35" s="1443"/>
      <c r="CV35" s="1443"/>
    </row>
    <row r="36" spans="1:100" ht="12.75">
      <c r="A36" s="1141" t="s">
        <v>541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42"/>
      <c r="AC36" s="1142"/>
      <c r="AD36" s="1142"/>
      <c r="AE36" s="1142"/>
      <c r="AF36" s="1142"/>
      <c r="AG36" s="1142"/>
      <c r="AH36" s="1142"/>
      <c r="AI36" s="1142"/>
      <c r="AJ36" s="1142"/>
      <c r="AK36" s="1142"/>
      <c r="AL36" s="1328"/>
      <c r="AM36" s="1025" t="s">
        <v>530</v>
      </c>
      <c r="AN36" s="1026"/>
      <c r="AO36" s="1329"/>
      <c r="AP36" s="735">
        <f>AP21-AP27</f>
        <v>0</v>
      </c>
      <c r="AQ36" s="736"/>
      <c r="AR36" s="736"/>
      <c r="AS36" s="736"/>
      <c r="AT36" s="736"/>
      <c r="AU36" s="736"/>
      <c r="AV36" s="736"/>
      <c r="AW36" s="736"/>
      <c r="AX36" s="736"/>
      <c r="AY36" s="736"/>
      <c r="AZ36" s="737"/>
      <c r="BA36" s="735">
        <f>BA20-BA27</f>
        <v>51855</v>
      </c>
      <c r="BB36" s="736"/>
      <c r="BC36" s="736"/>
      <c r="BD36" s="736"/>
      <c r="BE36" s="736"/>
      <c r="BF36" s="736"/>
      <c r="BG36" s="736"/>
      <c r="BH36" s="736"/>
      <c r="BI36" s="736"/>
      <c r="BJ36" s="736"/>
      <c r="BK36" s="737"/>
      <c r="BL36" s="611">
        <f>BA36-AP36</f>
        <v>51855</v>
      </c>
      <c r="BM36" s="612"/>
      <c r="BN36" s="612"/>
      <c r="BO36" s="612"/>
      <c r="BP36" s="612"/>
      <c r="BQ36" s="612"/>
      <c r="BR36" s="612"/>
      <c r="BS36" s="612"/>
      <c r="BT36" s="612"/>
      <c r="BU36" s="612"/>
      <c r="BV36" s="641"/>
      <c r="BW36" s="1439"/>
      <c r="BX36" s="1440"/>
      <c r="BY36" s="1440"/>
      <c r="BZ36" s="1440"/>
      <c r="CA36" s="1440"/>
      <c r="CB36" s="1440"/>
      <c r="CC36" s="1440"/>
      <c r="CD36" s="1441"/>
      <c r="CE36" s="1439"/>
      <c r="CF36" s="1440"/>
      <c r="CG36" s="1440"/>
      <c r="CH36" s="1440"/>
      <c r="CI36" s="1440"/>
      <c r="CJ36" s="1440"/>
      <c r="CK36" s="1440"/>
      <c r="CL36" s="1445"/>
      <c r="CM36" s="1447"/>
      <c r="CN36" s="1440"/>
      <c r="CO36" s="1440"/>
      <c r="CP36" s="1440"/>
      <c r="CQ36" s="1440"/>
      <c r="CR36" s="1440"/>
      <c r="CS36" s="1440"/>
      <c r="CT36" s="1440"/>
      <c r="CU36" s="1440"/>
      <c r="CV36" s="1440"/>
    </row>
    <row r="37" spans="1:100" ht="12.75">
      <c r="A37" s="1117" t="s">
        <v>542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8"/>
      <c r="AI37" s="1118"/>
      <c r="AJ37" s="1118"/>
      <c r="AK37" s="1118"/>
      <c r="AL37" s="1334"/>
      <c r="AM37" s="1028"/>
      <c r="AN37" s="1029"/>
      <c r="AO37" s="1356"/>
      <c r="AP37" s="738"/>
      <c r="AQ37" s="739"/>
      <c r="AR37" s="739"/>
      <c r="AS37" s="739"/>
      <c r="AT37" s="739"/>
      <c r="AU37" s="739"/>
      <c r="AV37" s="739"/>
      <c r="AW37" s="739"/>
      <c r="AX37" s="739"/>
      <c r="AY37" s="739"/>
      <c r="AZ37" s="740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40"/>
      <c r="BL37" s="614"/>
      <c r="BM37" s="615"/>
      <c r="BN37" s="615"/>
      <c r="BO37" s="615"/>
      <c r="BP37" s="615"/>
      <c r="BQ37" s="615"/>
      <c r="BR37" s="615"/>
      <c r="BS37" s="615"/>
      <c r="BT37" s="615"/>
      <c r="BU37" s="615"/>
      <c r="BV37" s="642"/>
      <c r="BW37" s="1442"/>
      <c r="BX37" s="1443"/>
      <c r="BY37" s="1443"/>
      <c r="BZ37" s="1443"/>
      <c r="CA37" s="1443"/>
      <c r="CB37" s="1443"/>
      <c r="CC37" s="1443"/>
      <c r="CD37" s="1444"/>
      <c r="CE37" s="1442"/>
      <c r="CF37" s="1443"/>
      <c r="CG37" s="1443"/>
      <c r="CH37" s="1443"/>
      <c r="CI37" s="1443"/>
      <c r="CJ37" s="1443"/>
      <c r="CK37" s="1443"/>
      <c r="CL37" s="1446"/>
      <c r="CM37" s="1448"/>
      <c r="CN37" s="1443"/>
      <c r="CO37" s="1443"/>
      <c r="CP37" s="1443"/>
      <c r="CQ37" s="1443"/>
      <c r="CR37" s="1443"/>
      <c r="CS37" s="1443"/>
      <c r="CT37" s="1443"/>
      <c r="CU37" s="1443"/>
      <c r="CV37" s="1443"/>
    </row>
    <row r="38" spans="1:100" ht="15" customHeight="1" thickBot="1">
      <c r="A38" s="1117" t="s">
        <v>544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18"/>
      <c r="AC38" s="1118"/>
      <c r="AD38" s="1118"/>
      <c r="AE38" s="1118"/>
      <c r="AF38" s="1118"/>
      <c r="AG38" s="1118"/>
      <c r="AH38" s="1118"/>
      <c r="AI38" s="1118"/>
      <c r="AJ38" s="1118"/>
      <c r="AK38" s="1118"/>
      <c r="AL38" s="1334"/>
      <c r="AM38" s="1008" t="s">
        <v>543</v>
      </c>
      <c r="AN38" s="1009"/>
      <c r="AO38" s="1338"/>
      <c r="AP38" s="1490">
        <f>AP21-AP29</f>
        <v>0</v>
      </c>
      <c r="AQ38" s="1491"/>
      <c r="AR38" s="1491"/>
      <c r="AS38" s="1491"/>
      <c r="AT38" s="1491"/>
      <c r="AU38" s="1491"/>
      <c r="AV38" s="1491"/>
      <c r="AW38" s="1491"/>
      <c r="AX38" s="1491"/>
      <c r="AY38" s="1491"/>
      <c r="AZ38" s="1492"/>
      <c r="BA38" s="1490">
        <f>BA21-BA29</f>
        <v>0</v>
      </c>
      <c r="BB38" s="1491"/>
      <c r="BC38" s="1491"/>
      <c r="BD38" s="1491"/>
      <c r="BE38" s="1491"/>
      <c r="BF38" s="1491"/>
      <c r="BG38" s="1491"/>
      <c r="BH38" s="1491"/>
      <c r="BI38" s="1491"/>
      <c r="BJ38" s="1491"/>
      <c r="BK38" s="1492"/>
      <c r="BL38" s="779"/>
      <c r="BM38" s="780"/>
      <c r="BN38" s="780"/>
      <c r="BO38" s="780"/>
      <c r="BP38" s="780"/>
      <c r="BQ38" s="780"/>
      <c r="BR38" s="780"/>
      <c r="BS38" s="780"/>
      <c r="BT38" s="780"/>
      <c r="BU38" s="780"/>
      <c r="BV38" s="781"/>
      <c r="BW38" s="1485"/>
      <c r="BX38" s="1486"/>
      <c r="BY38" s="1486"/>
      <c r="BZ38" s="1486"/>
      <c r="CA38" s="1486"/>
      <c r="CB38" s="1486"/>
      <c r="CC38" s="1486"/>
      <c r="CD38" s="1487"/>
      <c r="CE38" s="1486"/>
      <c r="CF38" s="1486"/>
      <c r="CG38" s="1486"/>
      <c r="CH38" s="1486"/>
      <c r="CI38" s="1486"/>
      <c r="CJ38" s="1486"/>
      <c r="CK38" s="1486"/>
      <c r="CL38" s="1488"/>
      <c r="CM38" s="1449"/>
      <c r="CN38" s="1449"/>
      <c r="CO38" s="1449"/>
      <c r="CP38" s="1449"/>
      <c r="CQ38" s="1449"/>
      <c r="CR38" s="1449"/>
      <c r="CS38" s="1449"/>
      <c r="CT38" s="1449"/>
      <c r="CU38" s="1449"/>
      <c r="CV38" s="1449"/>
    </row>
    <row r="40" spans="1:10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29" t="s">
        <v>987</v>
      </c>
    </row>
    <row r="42" spans="1:100" ht="12.75">
      <c r="A42" s="1229" t="s">
        <v>534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29"/>
      <c r="AH42" s="1229"/>
      <c r="AI42" s="1229"/>
      <c r="AJ42" s="1229"/>
      <c r="AK42" s="1229"/>
      <c r="AL42" s="1188"/>
      <c r="AM42" s="1134" t="s">
        <v>392</v>
      </c>
      <c r="AN42" s="1229"/>
      <c r="AO42" s="1229"/>
      <c r="AP42" s="1134" t="s">
        <v>432</v>
      </c>
      <c r="AQ42" s="1229"/>
      <c r="AR42" s="1229"/>
      <c r="AS42" s="1229"/>
      <c r="AT42" s="1229"/>
      <c r="AU42" s="1229"/>
      <c r="AV42" s="1229"/>
      <c r="AW42" s="1229"/>
      <c r="AX42" s="1229"/>
      <c r="AY42" s="1229"/>
      <c r="AZ42" s="1229"/>
      <c r="BA42" s="1229"/>
      <c r="BB42" s="1229"/>
      <c r="BC42" s="1229"/>
      <c r="BD42" s="1229"/>
      <c r="BE42" s="1229"/>
      <c r="BF42" s="1229"/>
      <c r="BG42" s="1229"/>
      <c r="BH42" s="1229"/>
      <c r="BI42" s="1229"/>
      <c r="BJ42" s="1229"/>
      <c r="BK42" s="1188"/>
      <c r="BL42" s="1229" t="s">
        <v>391</v>
      </c>
      <c r="BM42" s="1229"/>
      <c r="BN42" s="1229"/>
      <c r="BO42" s="1229"/>
      <c r="BP42" s="1229"/>
      <c r="BQ42" s="1229"/>
      <c r="BR42" s="1229"/>
      <c r="BS42" s="1229"/>
      <c r="BT42" s="1229"/>
      <c r="BU42" s="1229"/>
      <c r="BV42" s="1188"/>
      <c r="BW42" s="1134" t="s">
        <v>546</v>
      </c>
      <c r="BX42" s="1229"/>
      <c r="BY42" s="1229"/>
      <c r="BZ42" s="1229"/>
      <c r="CA42" s="1229"/>
      <c r="CB42" s="1229"/>
      <c r="CC42" s="1229"/>
      <c r="CD42" s="1229"/>
      <c r="CE42" s="1229"/>
      <c r="CF42" s="1229"/>
      <c r="CG42" s="1229"/>
      <c r="CH42" s="1229"/>
      <c r="CI42" s="1229"/>
      <c r="CJ42" s="1229"/>
      <c r="CK42" s="1229"/>
      <c r="CL42" s="1188"/>
      <c r="CM42" s="1134" t="s">
        <v>398</v>
      </c>
      <c r="CN42" s="1229"/>
      <c r="CO42" s="1229"/>
      <c r="CP42" s="1229"/>
      <c r="CQ42" s="1229"/>
      <c r="CR42" s="1229"/>
      <c r="CS42" s="1229"/>
      <c r="CT42" s="1229"/>
      <c r="CU42" s="1229"/>
      <c r="CV42" s="1229"/>
    </row>
    <row r="43" spans="1:100" ht="12.75">
      <c r="A43" s="1233"/>
      <c r="B43" s="1233"/>
      <c r="C43" s="1233"/>
      <c r="D43" s="1233"/>
      <c r="E43" s="1233"/>
      <c r="F43" s="1233"/>
      <c r="G43" s="1233"/>
      <c r="H43" s="1233"/>
      <c r="I43" s="1233"/>
      <c r="J43" s="1233"/>
      <c r="K43" s="1233"/>
      <c r="L43" s="1233"/>
      <c r="M43" s="1233"/>
      <c r="N43" s="1233"/>
      <c r="O43" s="1233"/>
      <c r="P43" s="1233"/>
      <c r="Q43" s="1233"/>
      <c r="R43" s="1233"/>
      <c r="S43" s="1233"/>
      <c r="T43" s="1233"/>
      <c r="U43" s="1233"/>
      <c r="V43" s="1233"/>
      <c r="W43" s="1233"/>
      <c r="X43" s="1233"/>
      <c r="Y43" s="1233"/>
      <c r="Z43" s="1233"/>
      <c r="AA43" s="1233"/>
      <c r="AB43" s="1233"/>
      <c r="AC43" s="1233"/>
      <c r="AD43" s="1233"/>
      <c r="AE43" s="1233"/>
      <c r="AF43" s="1233"/>
      <c r="AG43" s="1233"/>
      <c r="AH43" s="1233"/>
      <c r="AI43" s="1233"/>
      <c r="AJ43" s="1233"/>
      <c r="AK43" s="1233"/>
      <c r="AL43" s="1146"/>
      <c r="AM43" s="1148" t="s">
        <v>425</v>
      </c>
      <c r="AN43" s="1233"/>
      <c r="AO43" s="1146"/>
      <c r="AP43" s="1234"/>
      <c r="AQ43" s="1235"/>
      <c r="AR43" s="1235"/>
      <c r="AS43" s="1235"/>
      <c r="AT43" s="1235"/>
      <c r="AU43" s="1235"/>
      <c r="AV43" s="1235"/>
      <c r="AW43" s="1235"/>
      <c r="AX43" s="1235"/>
      <c r="AY43" s="1235"/>
      <c r="AZ43" s="1235"/>
      <c r="BA43" s="1235"/>
      <c r="BB43" s="1235"/>
      <c r="BC43" s="1235"/>
      <c r="BD43" s="1235"/>
      <c r="BE43" s="1235"/>
      <c r="BF43" s="1235"/>
      <c r="BG43" s="1235"/>
      <c r="BH43" s="1235"/>
      <c r="BI43" s="1235"/>
      <c r="BJ43" s="1235"/>
      <c r="BK43" s="1236"/>
      <c r="BL43" s="1148" t="s">
        <v>669</v>
      </c>
      <c r="BM43" s="1233"/>
      <c r="BN43" s="1233"/>
      <c r="BO43" s="1233"/>
      <c r="BP43" s="1233"/>
      <c r="BQ43" s="1233"/>
      <c r="BR43" s="1233"/>
      <c r="BS43" s="1233"/>
      <c r="BT43" s="1233"/>
      <c r="BU43" s="1233"/>
      <c r="BV43" s="1146"/>
      <c r="BW43" s="1234" t="s">
        <v>972</v>
      </c>
      <c r="BX43" s="1235"/>
      <c r="BY43" s="1235"/>
      <c r="BZ43" s="1235"/>
      <c r="CA43" s="1235"/>
      <c r="CB43" s="1235"/>
      <c r="CC43" s="1235"/>
      <c r="CD43" s="1235"/>
      <c r="CE43" s="1235"/>
      <c r="CF43" s="1235"/>
      <c r="CG43" s="1235"/>
      <c r="CH43" s="1235"/>
      <c r="CI43" s="1235"/>
      <c r="CJ43" s="1235"/>
      <c r="CK43" s="1235"/>
      <c r="CL43" s="1236"/>
      <c r="CM43" s="1148" t="s">
        <v>399</v>
      </c>
      <c r="CN43" s="1233"/>
      <c r="CO43" s="1233"/>
      <c r="CP43" s="1233"/>
      <c r="CQ43" s="1233"/>
      <c r="CR43" s="1233"/>
      <c r="CS43" s="1233"/>
      <c r="CT43" s="1233"/>
      <c r="CU43" s="1233"/>
      <c r="CV43" s="1233"/>
    </row>
    <row r="44" spans="1:100" ht="12.75">
      <c r="A44" s="1233"/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3"/>
      <c r="R44" s="1233"/>
      <c r="S44" s="1233"/>
      <c r="T44" s="1233"/>
      <c r="U44" s="1233"/>
      <c r="V44" s="1233"/>
      <c r="W44" s="1233"/>
      <c r="X44" s="1233"/>
      <c r="Y44" s="1233"/>
      <c r="Z44" s="1233"/>
      <c r="AA44" s="1233"/>
      <c r="AB44" s="1233"/>
      <c r="AC44" s="1233"/>
      <c r="AD44" s="1233"/>
      <c r="AE44" s="1233"/>
      <c r="AF44" s="1233"/>
      <c r="AG44" s="1233"/>
      <c r="AH44" s="1233"/>
      <c r="AI44" s="1233"/>
      <c r="AJ44" s="1233"/>
      <c r="AK44" s="1233"/>
      <c r="AL44" s="1146"/>
      <c r="AM44" s="1148" t="s">
        <v>426</v>
      </c>
      <c r="AN44" s="1233"/>
      <c r="AO44" s="1146"/>
      <c r="AP44" s="1148" t="s">
        <v>973</v>
      </c>
      <c r="AQ44" s="1233"/>
      <c r="AR44" s="1233"/>
      <c r="AS44" s="1233"/>
      <c r="AT44" s="1233"/>
      <c r="AU44" s="1233"/>
      <c r="AV44" s="1233"/>
      <c r="AW44" s="1233"/>
      <c r="AX44" s="1233"/>
      <c r="AY44" s="1233"/>
      <c r="AZ44" s="1233"/>
      <c r="BA44" s="1148" t="s">
        <v>423</v>
      </c>
      <c r="BB44" s="1233"/>
      <c r="BC44" s="1233"/>
      <c r="BD44" s="1233"/>
      <c r="BE44" s="1233"/>
      <c r="BF44" s="1233"/>
      <c r="BG44" s="1233"/>
      <c r="BH44" s="1233"/>
      <c r="BI44" s="1233"/>
      <c r="BJ44" s="1233"/>
      <c r="BK44" s="1233"/>
      <c r="BL44" s="1148" t="s">
        <v>390</v>
      </c>
      <c r="BM44" s="1233"/>
      <c r="BN44" s="1233"/>
      <c r="BO44" s="1233"/>
      <c r="BP44" s="1233"/>
      <c r="BQ44" s="1233"/>
      <c r="BR44" s="1233"/>
      <c r="BS44" s="1233"/>
      <c r="BT44" s="1233"/>
      <c r="BU44" s="1233"/>
      <c r="BV44" s="1146"/>
      <c r="BW44" s="1148" t="s">
        <v>545</v>
      </c>
      <c r="BX44" s="1233"/>
      <c r="BY44" s="1233"/>
      <c r="BZ44" s="1233"/>
      <c r="CA44" s="1233"/>
      <c r="CB44" s="1233"/>
      <c r="CC44" s="1233"/>
      <c r="CD44" s="1146"/>
      <c r="CE44" s="1233" t="s">
        <v>461</v>
      </c>
      <c r="CF44" s="1233"/>
      <c r="CG44" s="1233"/>
      <c r="CH44" s="1233"/>
      <c r="CI44" s="1233"/>
      <c r="CJ44" s="1233"/>
      <c r="CK44" s="1233"/>
      <c r="CL44" s="1233"/>
      <c r="CM44" s="1148"/>
      <c r="CN44" s="1233"/>
      <c r="CO44" s="1233"/>
      <c r="CP44" s="1233"/>
      <c r="CQ44" s="1233"/>
      <c r="CR44" s="1233"/>
      <c r="CS44" s="1233"/>
      <c r="CT44" s="1233"/>
      <c r="CU44" s="1233"/>
      <c r="CV44" s="1233"/>
    </row>
    <row r="45" spans="1:100" ht="12.75">
      <c r="A45" s="1233"/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1233"/>
      <c r="AK45" s="1233"/>
      <c r="AL45" s="1146"/>
      <c r="AM45" s="1148"/>
      <c r="AN45" s="1233"/>
      <c r="AO45" s="1146"/>
      <c r="AP45" s="1148" t="s">
        <v>433</v>
      </c>
      <c r="AQ45" s="1233"/>
      <c r="AR45" s="1233"/>
      <c r="AS45" s="1233"/>
      <c r="AT45" s="1233"/>
      <c r="AU45" s="1233"/>
      <c r="AV45" s="1233"/>
      <c r="AW45" s="1233"/>
      <c r="AX45" s="1233"/>
      <c r="AY45" s="1233"/>
      <c r="AZ45" s="1233"/>
      <c r="BA45" s="1148" t="s">
        <v>424</v>
      </c>
      <c r="BB45" s="1233"/>
      <c r="BC45" s="1233"/>
      <c r="BD45" s="1233"/>
      <c r="BE45" s="1233"/>
      <c r="BF45" s="1233"/>
      <c r="BG45" s="1233"/>
      <c r="BH45" s="1233"/>
      <c r="BI45" s="1233"/>
      <c r="BJ45" s="1233"/>
      <c r="BK45" s="1233"/>
      <c r="BL45" s="1148"/>
      <c r="BM45" s="1233"/>
      <c r="BN45" s="1233"/>
      <c r="BO45" s="1233"/>
      <c r="BP45" s="1233"/>
      <c r="BQ45" s="1233"/>
      <c r="BR45" s="1233"/>
      <c r="BS45" s="1233"/>
      <c r="BT45" s="1233"/>
      <c r="BU45" s="1233"/>
      <c r="BV45" s="1146"/>
      <c r="BW45" s="1148" t="s">
        <v>462</v>
      </c>
      <c r="BX45" s="1233"/>
      <c r="BY45" s="1233"/>
      <c r="BZ45" s="1233"/>
      <c r="CA45" s="1233"/>
      <c r="CB45" s="1233"/>
      <c r="CC45" s="1233"/>
      <c r="CD45" s="1146"/>
      <c r="CE45" s="1233" t="s">
        <v>421</v>
      </c>
      <c r="CF45" s="1233"/>
      <c r="CG45" s="1233"/>
      <c r="CH45" s="1233"/>
      <c r="CI45" s="1233"/>
      <c r="CJ45" s="1233"/>
      <c r="CK45" s="1233"/>
      <c r="CL45" s="1233"/>
      <c r="CM45" s="1148"/>
      <c r="CN45" s="1233"/>
      <c r="CO45" s="1233"/>
      <c r="CP45" s="1233"/>
      <c r="CQ45" s="1233"/>
      <c r="CR45" s="1233"/>
      <c r="CS45" s="1233"/>
      <c r="CT45" s="1233"/>
      <c r="CU45" s="1233"/>
      <c r="CV45" s="1233"/>
    </row>
    <row r="46" spans="1:100" ht="12.75">
      <c r="A46" s="1233"/>
      <c r="B46" s="1233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3"/>
      <c r="R46" s="1233"/>
      <c r="S46" s="1233"/>
      <c r="T46" s="1233"/>
      <c r="U46" s="1233"/>
      <c r="V46" s="1233"/>
      <c r="W46" s="1233"/>
      <c r="X46" s="1233"/>
      <c r="Y46" s="1233"/>
      <c r="Z46" s="1233"/>
      <c r="AA46" s="1233"/>
      <c r="AB46" s="1233"/>
      <c r="AC46" s="1233"/>
      <c r="AD46" s="1233"/>
      <c r="AE46" s="1233"/>
      <c r="AF46" s="1233"/>
      <c r="AG46" s="1233"/>
      <c r="AH46" s="1233"/>
      <c r="AI46" s="1233"/>
      <c r="AJ46" s="1233"/>
      <c r="AK46" s="1233"/>
      <c r="AL46" s="1146"/>
      <c r="AM46" s="1148"/>
      <c r="AN46" s="1233"/>
      <c r="AO46" s="1146"/>
      <c r="AP46" s="1148" t="s">
        <v>974</v>
      </c>
      <c r="AQ46" s="1233"/>
      <c r="AR46" s="1233"/>
      <c r="AS46" s="1233"/>
      <c r="AT46" s="1233"/>
      <c r="AU46" s="1233"/>
      <c r="AV46" s="1233"/>
      <c r="AW46" s="1233"/>
      <c r="AX46" s="1233"/>
      <c r="AY46" s="1233"/>
      <c r="AZ46" s="1233"/>
      <c r="BA46" s="1148" t="s">
        <v>434</v>
      </c>
      <c r="BB46" s="1233"/>
      <c r="BC46" s="1233"/>
      <c r="BD46" s="1233"/>
      <c r="BE46" s="1233"/>
      <c r="BF46" s="1233"/>
      <c r="BG46" s="1233"/>
      <c r="BH46" s="1233"/>
      <c r="BI46" s="1233"/>
      <c r="BJ46" s="1233"/>
      <c r="BK46" s="1233"/>
      <c r="BL46" s="1148"/>
      <c r="BM46" s="1233"/>
      <c r="BN46" s="1233"/>
      <c r="BO46" s="1233"/>
      <c r="BP46" s="1233"/>
      <c r="BQ46" s="1233"/>
      <c r="BR46" s="1233"/>
      <c r="BS46" s="1233"/>
      <c r="BT46" s="1233"/>
      <c r="BU46" s="1233"/>
      <c r="BV46" s="1146"/>
      <c r="BW46" s="1148"/>
      <c r="BX46" s="1233"/>
      <c r="BY46" s="1233"/>
      <c r="BZ46" s="1233"/>
      <c r="CA46" s="1233"/>
      <c r="CB46" s="1233"/>
      <c r="CC46" s="1233"/>
      <c r="CD46" s="1146"/>
      <c r="CE46" s="1233"/>
      <c r="CF46" s="1233"/>
      <c r="CG46" s="1233"/>
      <c r="CH46" s="1233"/>
      <c r="CI46" s="1233"/>
      <c r="CJ46" s="1233"/>
      <c r="CK46" s="1233"/>
      <c r="CL46" s="1233"/>
      <c r="CM46" s="1148"/>
      <c r="CN46" s="1233"/>
      <c r="CO46" s="1233"/>
      <c r="CP46" s="1233"/>
      <c r="CQ46" s="1233"/>
      <c r="CR46" s="1233"/>
      <c r="CS46" s="1233"/>
      <c r="CT46" s="1233"/>
      <c r="CU46" s="1233"/>
      <c r="CV46" s="1233"/>
    </row>
    <row r="47" spans="1:100" ht="12.75">
      <c r="A47" s="1233"/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3"/>
      <c r="AH47" s="1233"/>
      <c r="AI47" s="1233"/>
      <c r="AJ47" s="1233"/>
      <c r="AK47" s="1233"/>
      <c r="AL47" s="1146"/>
      <c r="AM47" s="1148"/>
      <c r="AN47" s="1233"/>
      <c r="AO47" s="1146"/>
      <c r="AP47" s="1148" t="s">
        <v>434</v>
      </c>
      <c r="AQ47" s="1233"/>
      <c r="AR47" s="1233"/>
      <c r="AS47" s="1233"/>
      <c r="AT47" s="1233"/>
      <c r="AU47" s="1233"/>
      <c r="AV47" s="1233"/>
      <c r="AW47" s="1233"/>
      <c r="AX47" s="1233"/>
      <c r="AY47" s="1233"/>
      <c r="AZ47" s="1233"/>
      <c r="BA47" s="1148" t="s">
        <v>435</v>
      </c>
      <c r="BB47" s="1233"/>
      <c r="BC47" s="1233"/>
      <c r="BD47" s="1233"/>
      <c r="BE47" s="1233"/>
      <c r="BF47" s="1233"/>
      <c r="BG47" s="1233"/>
      <c r="BH47" s="1233"/>
      <c r="BI47" s="1233"/>
      <c r="BJ47" s="1233"/>
      <c r="BK47" s="1233"/>
      <c r="BL47" s="1148"/>
      <c r="BM47" s="1233"/>
      <c r="BN47" s="1233"/>
      <c r="BO47" s="1233"/>
      <c r="BP47" s="1233"/>
      <c r="BQ47" s="1233"/>
      <c r="BR47" s="1233"/>
      <c r="BS47" s="1233"/>
      <c r="BT47" s="1233"/>
      <c r="BU47" s="1233"/>
      <c r="BV47" s="1146"/>
      <c r="BW47" s="1148"/>
      <c r="BX47" s="1233"/>
      <c r="BY47" s="1233"/>
      <c r="BZ47" s="1233"/>
      <c r="CA47" s="1233"/>
      <c r="CB47" s="1233"/>
      <c r="CC47" s="1233"/>
      <c r="CD47" s="1146"/>
      <c r="CE47" s="1233"/>
      <c r="CF47" s="1233"/>
      <c r="CG47" s="1233"/>
      <c r="CH47" s="1233"/>
      <c r="CI47" s="1233"/>
      <c r="CJ47" s="1233"/>
      <c r="CK47" s="1233"/>
      <c r="CL47" s="1233"/>
      <c r="CM47" s="1148"/>
      <c r="CN47" s="1233"/>
      <c r="CO47" s="1233"/>
      <c r="CP47" s="1233"/>
      <c r="CQ47" s="1233"/>
      <c r="CR47" s="1233"/>
      <c r="CS47" s="1233"/>
      <c r="CT47" s="1233"/>
      <c r="CU47" s="1233"/>
      <c r="CV47" s="1233"/>
    </row>
    <row r="48" spans="1:100" ht="12.75">
      <c r="A48" s="1233"/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146"/>
      <c r="AM48" s="1148"/>
      <c r="AN48" s="1233"/>
      <c r="AO48" s="1146"/>
      <c r="AP48" s="1148" t="s">
        <v>435</v>
      </c>
      <c r="AQ48" s="1233"/>
      <c r="AR48" s="1233"/>
      <c r="AS48" s="1233"/>
      <c r="AT48" s="1233"/>
      <c r="AU48" s="1233"/>
      <c r="AV48" s="1233"/>
      <c r="AW48" s="1233"/>
      <c r="AX48" s="1233"/>
      <c r="AY48" s="1233"/>
      <c r="AZ48" s="1233"/>
      <c r="BA48" s="1148"/>
      <c r="BB48" s="1233"/>
      <c r="BC48" s="1233"/>
      <c r="BD48" s="1233"/>
      <c r="BE48" s="1233"/>
      <c r="BF48" s="1233"/>
      <c r="BG48" s="1233"/>
      <c r="BH48" s="1233"/>
      <c r="BI48" s="1233"/>
      <c r="BJ48" s="1233"/>
      <c r="BK48" s="1233"/>
      <c r="BL48" s="1148"/>
      <c r="BM48" s="1233"/>
      <c r="BN48" s="1233"/>
      <c r="BO48" s="1233"/>
      <c r="BP48" s="1233"/>
      <c r="BQ48" s="1233"/>
      <c r="BR48" s="1233"/>
      <c r="BS48" s="1233"/>
      <c r="BT48" s="1233"/>
      <c r="BU48" s="1233"/>
      <c r="BV48" s="1146"/>
      <c r="BW48" s="1148"/>
      <c r="BX48" s="1233"/>
      <c r="BY48" s="1233"/>
      <c r="BZ48" s="1233"/>
      <c r="CA48" s="1233"/>
      <c r="CB48" s="1233"/>
      <c r="CC48" s="1233"/>
      <c r="CD48" s="1146"/>
      <c r="CE48" s="1233"/>
      <c r="CF48" s="1233"/>
      <c r="CG48" s="1233"/>
      <c r="CH48" s="1233"/>
      <c r="CI48" s="1233"/>
      <c r="CJ48" s="1233"/>
      <c r="CK48" s="1233"/>
      <c r="CL48" s="1233"/>
      <c r="CM48" s="1148"/>
      <c r="CN48" s="1233"/>
      <c r="CO48" s="1233"/>
      <c r="CP48" s="1233"/>
      <c r="CQ48" s="1233"/>
      <c r="CR48" s="1233"/>
      <c r="CS48" s="1233"/>
      <c r="CT48" s="1233"/>
      <c r="CU48" s="1233"/>
      <c r="CV48" s="1233"/>
    </row>
    <row r="49" spans="1:100" ht="13.5" thickBot="1">
      <c r="A49" s="1145">
        <v>1</v>
      </c>
      <c r="B49" s="1145"/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5"/>
      <c r="AI49" s="1145"/>
      <c r="AJ49" s="1145"/>
      <c r="AK49" s="1145"/>
      <c r="AL49" s="1128"/>
      <c r="AM49" s="1134">
        <v>2</v>
      </c>
      <c r="AN49" s="1229"/>
      <c r="AO49" s="1188"/>
      <c r="AP49" s="1134">
        <v>3</v>
      </c>
      <c r="AQ49" s="1229"/>
      <c r="AR49" s="1229"/>
      <c r="AS49" s="1229"/>
      <c r="AT49" s="1229"/>
      <c r="AU49" s="1229"/>
      <c r="AV49" s="1229"/>
      <c r="AW49" s="1229"/>
      <c r="AX49" s="1229"/>
      <c r="AY49" s="1229"/>
      <c r="AZ49" s="1229"/>
      <c r="BA49" s="1134">
        <v>4</v>
      </c>
      <c r="BB49" s="1229"/>
      <c r="BC49" s="1229"/>
      <c r="BD49" s="1229"/>
      <c r="BE49" s="1229"/>
      <c r="BF49" s="1229"/>
      <c r="BG49" s="1229"/>
      <c r="BH49" s="1229"/>
      <c r="BI49" s="1229"/>
      <c r="BJ49" s="1229"/>
      <c r="BK49" s="1229"/>
      <c r="BL49" s="1134">
        <v>5</v>
      </c>
      <c r="BM49" s="1229"/>
      <c r="BN49" s="1229"/>
      <c r="BO49" s="1229"/>
      <c r="BP49" s="1229"/>
      <c r="BQ49" s="1229"/>
      <c r="BR49" s="1229"/>
      <c r="BS49" s="1229"/>
      <c r="BT49" s="1229"/>
      <c r="BU49" s="1229"/>
      <c r="BV49" s="1188"/>
      <c r="BW49" s="1134">
        <v>6</v>
      </c>
      <c r="BX49" s="1229"/>
      <c r="BY49" s="1229"/>
      <c r="BZ49" s="1229"/>
      <c r="CA49" s="1229"/>
      <c r="CB49" s="1229"/>
      <c r="CC49" s="1229"/>
      <c r="CD49" s="1188"/>
      <c r="CE49" s="1229">
        <v>7</v>
      </c>
      <c r="CF49" s="1229"/>
      <c r="CG49" s="1229"/>
      <c r="CH49" s="1229"/>
      <c r="CI49" s="1229"/>
      <c r="CJ49" s="1229"/>
      <c r="CK49" s="1229"/>
      <c r="CL49" s="1229"/>
      <c r="CM49" s="1237">
        <v>8</v>
      </c>
      <c r="CN49" s="1145"/>
      <c r="CO49" s="1145"/>
      <c r="CP49" s="1145"/>
      <c r="CQ49" s="1145"/>
      <c r="CR49" s="1145"/>
      <c r="CS49" s="1145"/>
      <c r="CT49" s="1145"/>
      <c r="CU49" s="1145"/>
      <c r="CV49" s="1145"/>
    </row>
    <row r="50" spans="1:100" ht="12.75">
      <c r="A50" s="1068" t="s">
        <v>548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68"/>
      <c r="AD50" s="1068"/>
      <c r="AE50" s="1068"/>
      <c r="AF50" s="1068"/>
      <c r="AG50" s="1068"/>
      <c r="AH50" s="1068"/>
      <c r="AI50" s="1068"/>
      <c r="AJ50" s="1068"/>
      <c r="AK50" s="1068"/>
      <c r="AL50" s="1438"/>
      <c r="AM50" s="1353" t="s">
        <v>416</v>
      </c>
      <c r="AN50" s="1354"/>
      <c r="AO50" s="1355"/>
      <c r="AP50" s="1429"/>
      <c r="AQ50" s="1430"/>
      <c r="AR50" s="1430"/>
      <c r="AS50" s="1430"/>
      <c r="AT50" s="1430"/>
      <c r="AU50" s="1430"/>
      <c r="AV50" s="1430"/>
      <c r="AW50" s="1430"/>
      <c r="AX50" s="1430"/>
      <c r="AY50" s="1430"/>
      <c r="AZ50" s="1431"/>
      <c r="BA50" s="1429"/>
      <c r="BB50" s="1430"/>
      <c r="BC50" s="1430"/>
      <c r="BD50" s="1430"/>
      <c r="BE50" s="1430"/>
      <c r="BF50" s="1430"/>
      <c r="BG50" s="1430"/>
      <c r="BH50" s="1430"/>
      <c r="BI50" s="1430"/>
      <c r="BJ50" s="1430"/>
      <c r="BK50" s="1431"/>
      <c r="BL50" s="1357"/>
      <c r="BM50" s="1358"/>
      <c r="BN50" s="1358"/>
      <c r="BO50" s="1358"/>
      <c r="BP50" s="1358"/>
      <c r="BQ50" s="1358"/>
      <c r="BR50" s="1358"/>
      <c r="BS50" s="1358"/>
      <c r="BT50" s="1358"/>
      <c r="BU50" s="1358"/>
      <c r="BV50" s="1359"/>
      <c r="BW50" s="1363"/>
      <c r="BX50" s="1364"/>
      <c r="BY50" s="1364"/>
      <c r="BZ50" s="1364"/>
      <c r="CA50" s="1364"/>
      <c r="CB50" s="1364"/>
      <c r="CC50" s="1364"/>
      <c r="CD50" s="1365"/>
      <c r="CE50" s="1363"/>
      <c r="CF50" s="1364"/>
      <c r="CG50" s="1364"/>
      <c r="CH50" s="1364"/>
      <c r="CI50" s="1364"/>
      <c r="CJ50" s="1364"/>
      <c r="CK50" s="1364"/>
      <c r="CL50" s="1366"/>
      <c r="CM50" s="543"/>
      <c r="CN50" s="537"/>
      <c r="CO50" s="537"/>
      <c r="CP50" s="537"/>
      <c r="CQ50" s="537"/>
      <c r="CR50" s="537"/>
      <c r="CS50" s="537"/>
      <c r="CT50" s="537"/>
      <c r="CU50" s="537"/>
      <c r="CV50" s="537"/>
    </row>
    <row r="51" spans="1:100" ht="12.75">
      <c r="A51" s="1141" t="s">
        <v>829</v>
      </c>
      <c r="B51" s="1142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1142"/>
      <c r="AG51" s="1142"/>
      <c r="AH51" s="1142"/>
      <c r="AI51" s="1142"/>
      <c r="AJ51" s="1142"/>
      <c r="AK51" s="1142"/>
      <c r="AL51" s="1328"/>
      <c r="AM51" s="1025" t="s">
        <v>520</v>
      </c>
      <c r="AN51" s="1026"/>
      <c r="AO51" s="1329"/>
      <c r="AP51" s="1396"/>
      <c r="AQ51" s="1397"/>
      <c r="AR51" s="1397"/>
      <c r="AS51" s="1397"/>
      <c r="AT51" s="1397"/>
      <c r="AU51" s="1397"/>
      <c r="AV51" s="1397"/>
      <c r="AW51" s="1397"/>
      <c r="AX51" s="1397"/>
      <c r="AY51" s="1397"/>
      <c r="AZ51" s="1398"/>
      <c r="BA51" s="1396"/>
      <c r="BB51" s="1397"/>
      <c r="BC51" s="1397"/>
      <c r="BD51" s="1397"/>
      <c r="BE51" s="1397"/>
      <c r="BF51" s="1397"/>
      <c r="BG51" s="1397"/>
      <c r="BH51" s="1397"/>
      <c r="BI51" s="1397"/>
      <c r="BJ51" s="1397"/>
      <c r="BK51" s="1398"/>
      <c r="BL51" s="1313"/>
      <c r="BM51" s="1314"/>
      <c r="BN51" s="1314"/>
      <c r="BO51" s="1314"/>
      <c r="BP51" s="1314"/>
      <c r="BQ51" s="1314"/>
      <c r="BR51" s="1314"/>
      <c r="BS51" s="1314"/>
      <c r="BT51" s="1314"/>
      <c r="BU51" s="1314"/>
      <c r="BV51" s="1315"/>
      <c r="BW51" s="536"/>
      <c r="BX51" s="537"/>
      <c r="BY51" s="537"/>
      <c r="BZ51" s="537"/>
      <c r="CA51" s="537"/>
      <c r="CB51" s="537"/>
      <c r="CC51" s="537"/>
      <c r="CD51" s="544"/>
      <c r="CE51" s="536"/>
      <c r="CF51" s="537"/>
      <c r="CG51" s="537"/>
      <c r="CH51" s="537"/>
      <c r="CI51" s="537"/>
      <c r="CJ51" s="537"/>
      <c r="CK51" s="537"/>
      <c r="CL51" s="538"/>
      <c r="CM51" s="543"/>
      <c r="CN51" s="537"/>
      <c r="CO51" s="537"/>
      <c r="CP51" s="537"/>
      <c r="CQ51" s="537"/>
      <c r="CR51" s="537"/>
      <c r="CS51" s="537"/>
      <c r="CT51" s="537"/>
      <c r="CU51" s="537"/>
      <c r="CV51" s="537"/>
    </row>
    <row r="52" spans="1:100" ht="12.75">
      <c r="A52" s="1117" t="s">
        <v>988</v>
      </c>
      <c r="B52" s="1118"/>
      <c r="C52" s="1118"/>
      <c r="D52" s="1118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  <c r="T52" s="1118"/>
      <c r="U52" s="1118"/>
      <c r="V52" s="1118"/>
      <c r="W52" s="1118"/>
      <c r="X52" s="1118"/>
      <c r="Y52" s="1118"/>
      <c r="Z52" s="1118"/>
      <c r="AA52" s="1118"/>
      <c r="AB52" s="1118"/>
      <c r="AC52" s="1118"/>
      <c r="AD52" s="1118"/>
      <c r="AE52" s="1118"/>
      <c r="AF52" s="1118"/>
      <c r="AG52" s="1118"/>
      <c r="AH52" s="1118"/>
      <c r="AI52" s="1118"/>
      <c r="AJ52" s="1118"/>
      <c r="AK52" s="1118"/>
      <c r="AL52" s="1334"/>
      <c r="AM52" s="1028"/>
      <c r="AN52" s="1029"/>
      <c r="AO52" s="1356"/>
      <c r="AP52" s="1432"/>
      <c r="AQ52" s="1433"/>
      <c r="AR52" s="1433"/>
      <c r="AS52" s="1433"/>
      <c r="AT52" s="1433"/>
      <c r="AU52" s="1433"/>
      <c r="AV52" s="1433"/>
      <c r="AW52" s="1433"/>
      <c r="AX52" s="1433"/>
      <c r="AY52" s="1433"/>
      <c r="AZ52" s="1434"/>
      <c r="BA52" s="1432"/>
      <c r="BB52" s="1433"/>
      <c r="BC52" s="1433"/>
      <c r="BD52" s="1433"/>
      <c r="BE52" s="1433"/>
      <c r="BF52" s="1433"/>
      <c r="BG52" s="1433"/>
      <c r="BH52" s="1433"/>
      <c r="BI52" s="1433"/>
      <c r="BJ52" s="1433"/>
      <c r="BK52" s="1434"/>
      <c r="BL52" s="1360"/>
      <c r="BM52" s="1361"/>
      <c r="BN52" s="1361"/>
      <c r="BO52" s="1361"/>
      <c r="BP52" s="1361"/>
      <c r="BQ52" s="1361"/>
      <c r="BR52" s="1361"/>
      <c r="BS52" s="1361"/>
      <c r="BT52" s="1361"/>
      <c r="BU52" s="1361"/>
      <c r="BV52" s="1362"/>
      <c r="BW52" s="539"/>
      <c r="BX52" s="540"/>
      <c r="BY52" s="540"/>
      <c r="BZ52" s="540"/>
      <c r="CA52" s="540"/>
      <c r="CB52" s="540"/>
      <c r="CC52" s="540"/>
      <c r="CD52" s="546"/>
      <c r="CE52" s="539"/>
      <c r="CF52" s="540"/>
      <c r="CG52" s="540"/>
      <c r="CH52" s="540"/>
      <c r="CI52" s="540"/>
      <c r="CJ52" s="540"/>
      <c r="CK52" s="540"/>
      <c r="CL52" s="541"/>
      <c r="CM52" s="545"/>
      <c r="CN52" s="540"/>
      <c r="CO52" s="540"/>
      <c r="CP52" s="540"/>
      <c r="CQ52" s="540"/>
      <c r="CR52" s="540"/>
      <c r="CS52" s="540"/>
      <c r="CT52" s="540"/>
      <c r="CU52" s="540"/>
      <c r="CV52" s="540"/>
    </row>
    <row r="53" spans="1:100" ht="12.75">
      <c r="A53" s="1117" t="s">
        <v>549</v>
      </c>
      <c r="B53" s="1118"/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  <c r="T53" s="1118"/>
      <c r="U53" s="1118"/>
      <c r="V53" s="1118"/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118"/>
      <c r="AH53" s="1118"/>
      <c r="AI53" s="1118"/>
      <c r="AJ53" s="1118"/>
      <c r="AK53" s="1118"/>
      <c r="AL53" s="1334"/>
      <c r="AM53" s="1014" t="s">
        <v>521</v>
      </c>
      <c r="AN53" s="1015"/>
      <c r="AO53" s="1345"/>
      <c r="AP53" s="1386"/>
      <c r="AQ53" s="1387"/>
      <c r="AR53" s="1387"/>
      <c r="AS53" s="1387"/>
      <c r="AT53" s="1387"/>
      <c r="AU53" s="1387"/>
      <c r="AV53" s="1387"/>
      <c r="AW53" s="1387"/>
      <c r="AX53" s="1387"/>
      <c r="AY53" s="1387"/>
      <c r="AZ53" s="1388"/>
      <c r="BA53" s="1386"/>
      <c r="BB53" s="1387"/>
      <c r="BC53" s="1387"/>
      <c r="BD53" s="1387"/>
      <c r="BE53" s="1387"/>
      <c r="BF53" s="1387"/>
      <c r="BG53" s="1387"/>
      <c r="BH53" s="1387"/>
      <c r="BI53" s="1387"/>
      <c r="BJ53" s="1387"/>
      <c r="BK53" s="1387"/>
      <c r="BL53" s="1340"/>
      <c r="BM53" s="1341"/>
      <c r="BN53" s="1341"/>
      <c r="BO53" s="1341"/>
      <c r="BP53" s="1341"/>
      <c r="BQ53" s="1341"/>
      <c r="BR53" s="1341"/>
      <c r="BS53" s="1341"/>
      <c r="BT53" s="1341"/>
      <c r="BU53" s="1341"/>
      <c r="BV53" s="1342"/>
      <c r="BW53" s="1044"/>
      <c r="BX53" s="454"/>
      <c r="BY53" s="454"/>
      <c r="BZ53" s="454"/>
      <c r="CA53" s="454"/>
      <c r="CB53" s="454"/>
      <c r="CC53" s="454"/>
      <c r="CD53" s="455"/>
      <c r="CE53" s="454"/>
      <c r="CF53" s="454"/>
      <c r="CG53" s="454"/>
      <c r="CH53" s="454"/>
      <c r="CI53" s="454"/>
      <c r="CJ53" s="454"/>
      <c r="CK53" s="454"/>
      <c r="CL53" s="1349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</row>
    <row r="54" spans="1:100" ht="12.75">
      <c r="A54" s="1117" t="s">
        <v>550</v>
      </c>
      <c r="B54" s="1118"/>
      <c r="C54" s="1118"/>
      <c r="D54" s="1118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8"/>
      <c r="AB54" s="1118"/>
      <c r="AC54" s="1118"/>
      <c r="AD54" s="1118"/>
      <c r="AE54" s="1118"/>
      <c r="AF54" s="1118"/>
      <c r="AG54" s="1118"/>
      <c r="AH54" s="1118"/>
      <c r="AI54" s="1118"/>
      <c r="AJ54" s="1118"/>
      <c r="AK54" s="1118"/>
      <c r="AL54" s="1334"/>
      <c r="AM54" s="1014" t="s">
        <v>522</v>
      </c>
      <c r="AN54" s="1015"/>
      <c r="AO54" s="1345"/>
      <c r="AP54" s="1386"/>
      <c r="AQ54" s="1387"/>
      <c r="AR54" s="1387"/>
      <c r="AS54" s="1387"/>
      <c r="AT54" s="1387"/>
      <c r="AU54" s="1387"/>
      <c r="AV54" s="1387"/>
      <c r="AW54" s="1387"/>
      <c r="AX54" s="1387"/>
      <c r="AY54" s="1387"/>
      <c r="AZ54" s="1388"/>
      <c r="BA54" s="1386"/>
      <c r="BB54" s="1387"/>
      <c r="BC54" s="1387"/>
      <c r="BD54" s="1387"/>
      <c r="BE54" s="1387"/>
      <c r="BF54" s="1387"/>
      <c r="BG54" s="1387"/>
      <c r="BH54" s="1387"/>
      <c r="BI54" s="1387"/>
      <c r="BJ54" s="1387"/>
      <c r="BK54" s="1387"/>
      <c r="BL54" s="1340"/>
      <c r="BM54" s="1341"/>
      <c r="BN54" s="1341"/>
      <c r="BO54" s="1341"/>
      <c r="BP54" s="1341"/>
      <c r="BQ54" s="1341"/>
      <c r="BR54" s="1341"/>
      <c r="BS54" s="1341"/>
      <c r="BT54" s="1341"/>
      <c r="BU54" s="1341"/>
      <c r="BV54" s="1342"/>
      <c r="BW54" s="1044"/>
      <c r="BX54" s="454"/>
      <c r="BY54" s="454"/>
      <c r="BZ54" s="454"/>
      <c r="CA54" s="454"/>
      <c r="CB54" s="454"/>
      <c r="CC54" s="454"/>
      <c r="CD54" s="455"/>
      <c r="CE54" s="454"/>
      <c r="CF54" s="454"/>
      <c r="CG54" s="454"/>
      <c r="CH54" s="454"/>
      <c r="CI54" s="454"/>
      <c r="CJ54" s="454"/>
      <c r="CK54" s="454"/>
      <c r="CL54" s="1349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</row>
    <row r="55" spans="1:100" ht="12.75">
      <c r="A55" s="1255" t="s">
        <v>551</v>
      </c>
      <c r="B55" s="1256"/>
      <c r="C55" s="1256"/>
      <c r="D55" s="1256"/>
      <c r="E55" s="1256"/>
      <c r="F55" s="1256"/>
      <c r="G55" s="1256"/>
      <c r="H55" s="1256"/>
      <c r="I55" s="1256"/>
      <c r="J55" s="1256"/>
      <c r="K55" s="1256"/>
      <c r="L55" s="1256"/>
      <c r="M55" s="1256"/>
      <c r="N55" s="1256"/>
      <c r="O55" s="1256"/>
      <c r="P55" s="1256"/>
      <c r="Q55" s="1256"/>
      <c r="R55" s="1256"/>
      <c r="S55" s="1256"/>
      <c r="T55" s="1256"/>
      <c r="U55" s="1256"/>
      <c r="V55" s="1256"/>
      <c r="W55" s="1256"/>
      <c r="X55" s="1256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  <c r="AI55" s="1256"/>
      <c r="AJ55" s="1256"/>
      <c r="AK55" s="1256"/>
      <c r="AL55" s="1350"/>
      <c r="AM55" s="1014" t="s">
        <v>417</v>
      </c>
      <c r="AN55" s="1015"/>
      <c r="AO55" s="1345"/>
      <c r="AP55" s="1386"/>
      <c r="AQ55" s="1387"/>
      <c r="AR55" s="1387"/>
      <c r="AS55" s="1387"/>
      <c r="AT55" s="1387"/>
      <c r="AU55" s="1387"/>
      <c r="AV55" s="1387"/>
      <c r="AW55" s="1387"/>
      <c r="AX55" s="1387"/>
      <c r="AY55" s="1387"/>
      <c r="AZ55" s="1388"/>
      <c r="BA55" s="1386"/>
      <c r="BB55" s="1387"/>
      <c r="BC55" s="1387"/>
      <c r="BD55" s="1387"/>
      <c r="BE55" s="1387"/>
      <c r="BF55" s="1387"/>
      <c r="BG55" s="1387"/>
      <c r="BH55" s="1387"/>
      <c r="BI55" s="1387"/>
      <c r="BJ55" s="1387"/>
      <c r="BK55" s="1387"/>
      <c r="BL55" s="1340"/>
      <c r="BM55" s="1341"/>
      <c r="BN55" s="1341"/>
      <c r="BO55" s="1341"/>
      <c r="BP55" s="1341"/>
      <c r="BQ55" s="1341"/>
      <c r="BR55" s="1341"/>
      <c r="BS55" s="1341"/>
      <c r="BT55" s="1341"/>
      <c r="BU55" s="1341"/>
      <c r="BV55" s="1342"/>
      <c r="BW55" s="1044"/>
      <c r="BX55" s="454"/>
      <c r="BY55" s="454"/>
      <c r="BZ55" s="454"/>
      <c r="CA55" s="454"/>
      <c r="CB55" s="454"/>
      <c r="CC55" s="454"/>
      <c r="CD55" s="455"/>
      <c r="CE55" s="454"/>
      <c r="CF55" s="454"/>
      <c r="CG55" s="454"/>
      <c r="CH55" s="454"/>
      <c r="CI55" s="454"/>
      <c r="CJ55" s="454"/>
      <c r="CK55" s="454"/>
      <c r="CL55" s="1349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</row>
    <row r="56" spans="1:100" ht="12.75">
      <c r="A56" s="1141" t="s">
        <v>829</v>
      </c>
      <c r="B56" s="1142"/>
      <c r="C56" s="1142"/>
      <c r="D56" s="1142"/>
      <c r="E56" s="1142"/>
      <c r="F56" s="1142"/>
      <c r="G56" s="1142"/>
      <c r="H56" s="1142"/>
      <c r="I56" s="1142"/>
      <c r="J56" s="1142"/>
      <c r="K56" s="1142"/>
      <c r="L56" s="1142"/>
      <c r="M56" s="1142"/>
      <c r="N56" s="1142"/>
      <c r="O56" s="1142"/>
      <c r="P56" s="1142"/>
      <c r="Q56" s="1142"/>
      <c r="R56" s="1142"/>
      <c r="S56" s="1142"/>
      <c r="T56" s="1142"/>
      <c r="U56" s="1142"/>
      <c r="V56" s="1142"/>
      <c r="W56" s="1142"/>
      <c r="X56" s="1142"/>
      <c r="Y56" s="1142"/>
      <c r="Z56" s="1142"/>
      <c r="AA56" s="1142"/>
      <c r="AB56" s="1142"/>
      <c r="AC56" s="1142"/>
      <c r="AD56" s="1142"/>
      <c r="AE56" s="1142"/>
      <c r="AF56" s="1142"/>
      <c r="AG56" s="1142"/>
      <c r="AH56" s="1142"/>
      <c r="AI56" s="1142"/>
      <c r="AJ56" s="1142"/>
      <c r="AK56" s="1142"/>
      <c r="AL56" s="1328"/>
      <c r="AM56" s="1025" t="s">
        <v>446</v>
      </c>
      <c r="AN56" s="1026"/>
      <c r="AO56" s="1329"/>
      <c r="AP56" s="1396"/>
      <c r="AQ56" s="1397"/>
      <c r="AR56" s="1397"/>
      <c r="AS56" s="1397"/>
      <c r="AT56" s="1397"/>
      <c r="AU56" s="1397"/>
      <c r="AV56" s="1397"/>
      <c r="AW56" s="1397"/>
      <c r="AX56" s="1397"/>
      <c r="AY56" s="1397"/>
      <c r="AZ56" s="1398"/>
      <c r="BA56" s="1396"/>
      <c r="BB56" s="1397"/>
      <c r="BC56" s="1397"/>
      <c r="BD56" s="1397"/>
      <c r="BE56" s="1397"/>
      <c r="BF56" s="1397"/>
      <c r="BG56" s="1397"/>
      <c r="BH56" s="1397"/>
      <c r="BI56" s="1397"/>
      <c r="BJ56" s="1397"/>
      <c r="BK56" s="1398"/>
      <c r="BL56" s="1313"/>
      <c r="BM56" s="1314"/>
      <c r="BN56" s="1314"/>
      <c r="BO56" s="1314"/>
      <c r="BP56" s="1314"/>
      <c r="BQ56" s="1314"/>
      <c r="BR56" s="1314"/>
      <c r="BS56" s="1314"/>
      <c r="BT56" s="1314"/>
      <c r="BU56" s="1314"/>
      <c r="BV56" s="1315"/>
      <c r="BW56" s="536"/>
      <c r="BX56" s="537"/>
      <c r="BY56" s="537"/>
      <c r="BZ56" s="537"/>
      <c r="CA56" s="537"/>
      <c r="CB56" s="537"/>
      <c r="CC56" s="537"/>
      <c r="CD56" s="544"/>
      <c r="CE56" s="536"/>
      <c r="CF56" s="537"/>
      <c r="CG56" s="537"/>
      <c r="CH56" s="537"/>
      <c r="CI56" s="537"/>
      <c r="CJ56" s="537"/>
      <c r="CK56" s="537"/>
      <c r="CL56" s="538"/>
      <c r="CM56" s="543"/>
      <c r="CN56" s="537"/>
      <c r="CO56" s="537"/>
      <c r="CP56" s="537"/>
      <c r="CQ56" s="537"/>
      <c r="CR56" s="537"/>
      <c r="CS56" s="537"/>
      <c r="CT56" s="537"/>
      <c r="CU56" s="537"/>
      <c r="CV56" s="537"/>
    </row>
    <row r="57" spans="1:100" ht="12.75">
      <c r="A57" s="1117" t="s">
        <v>989</v>
      </c>
      <c r="B57" s="1118"/>
      <c r="C57" s="1118"/>
      <c r="D57" s="1118"/>
      <c r="E57" s="1118"/>
      <c r="F57" s="1118"/>
      <c r="G57" s="1118"/>
      <c r="H57" s="1118"/>
      <c r="I57" s="1118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  <c r="T57" s="1118"/>
      <c r="U57" s="1118"/>
      <c r="V57" s="1118"/>
      <c r="W57" s="1118"/>
      <c r="X57" s="1118"/>
      <c r="Y57" s="1118"/>
      <c r="Z57" s="1118"/>
      <c r="AA57" s="1118"/>
      <c r="AB57" s="1118"/>
      <c r="AC57" s="1118"/>
      <c r="AD57" s="1118"/>
      <c r="AE57" s="1118"/>
      <c r="AF57" s="1118"/>
      <c r="AG57" s="1118"/>
      <c r="AH57" s="1118"/>
      <c r="AI57" s="1118"/>
      <c r="AJ57" s="1118"/>
      <c r="AK57" s="1118"/>
      <c r="AL57" s="1334"/>
      <c r="AM57" s="1330"/>
      <c r="AN57" s="1182"/>
      <c r="AO57" s="1331"/>
      <c r="AP57" s="1406"/>
      <c r="AQ57" s="1407"/>
      <c r="AR57" s="1407"/>
      <c r="AS57" s="1407"/>
      <c r="AT57" s="1407"/>
      <c r="AU57" s="1407"/>
      <c r="AV57" s="1407"/>
      <c r="AW57" s="1407"/>
      <c r="AX57" s="1407"/>
      <c r="AY57" s="1407"/>
      <c r="AZ57" s="1408"/>
      <c r="BA57" s="1406"/>
      <c r="BB57" s="1407"/>
      <c r="BC57" s="1407"/>
      <c r="BD57" s="1407"/>
      <c r="BE57" s="1407"/>
      <c r="BF57" s="1407"/>
      <c r="BG57" s="1407"/>
      <c r="BH57" s="1407"/>
      <c r="BI57" s="1407"/>
      <c r="BJ57" s="1407"/>
      <c r="BK57" s="1408"/>
      <c r="BL57" s="1316"/>
      <c r="BM57" s="1317"/>
      <c r="BN57" s="1317"/>
      <c r="BO57" s="1317"/>
      <c r="BP57" s="1317"/>
      <c r="BQ57" s="1317"/>
      <c r="BR57" s="1317"/>
      <c r="BS57" s="1317"/>
      <c r="BT57" s="1317"/>
      <c r="BU57" s="1317"/>
      <c r="BV57" s="1318"/>
      <c r="BW57" s="1288"/>
      <c r="BX57" s="1242"/>
      <c r="BY57" s="1242"/>
      <c r="BZ57" s="1242"/>
      <c r="CA57" s="1242"/>
      <c r="CB57" s="1242"/>
      <c r="CC57" s="1242"/>
      <c r="CD57" s="1243"/>
      <c r="CE57" s="1288"/>
      <c r="CF57" s="1242"/>
      <c r="CG57" s="1242"/>
      <c r="CH57" s="1242"/>
      <c r="CI57" s="1242"/>
      <c r="CJ57" s="1242"/>
      <c r="CK57" s="1242"/>
      <c r="CL57" s="1339"/>
      <c r="CM57" s="1327"/>
      <c r="CN57" s="1242"/>
      <c r="CO57" s="1242"/>
      <c r="CP57" s="1242"/>
      <c r="CQ57" s="1242"/>
      <c r="CR57" s="1242"/>
      <c r="CS57" s="1242"/>
      <c r="CT57" s="1242"/>
      <c r="CU57" s="1242"/>
      <c r="CV57" s="1242"/>
    </row>
    <row r="58" spans="1:100" ht="12.75">
      <c r="A58" s="1112" t="s">
        <v>552</v>
      </c>
      <c r="B58" s="1113"/>
      <c r="C58" s="1113"/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1113"/>
      <c r="AI58" s="1113"/>
      <c r="AJ58" s="1113"/>
      <c r="AK58" s="1113"/>
      <c r="AL58" s="1337"/>
      <c r="AM58" s="1014" t="s">
        <v>447</v>
      </c>
      <c r="AN58" s="1015"/>
      <c r="AO58" s="1345"/>
      <c r="AP58" s="1386"/>
      <c r="AQ58" s="1387"/>
      <c r="AR58" s="1387"/>
      <c r="AS58" s="1387"/>
      <c r="AT58" s="1387"/>
      <c r="AU58" s="1387"/>
      <c r="AV58" s="1387"/>
      <c r="AW58" s="1387"/>
      <c r="AX58" s="1387"/>
      <c r="AY58" s="1387"/>
      <c r="AZ58" s="1388"/>
      <c r="BA58" s="1386"/>
      <c r="BB58" s="1387"/>
      <c r="BC58" s="1387"/>
      <c r="BD58" s="1387"/>
      <c r="BE58" s="1387"/>
      <c r="BF58" s="1387"/>
      <c r="BG58" s="1387"/>
      <c r="BH58" s="1387"/>
      <c r="BI58" s="1387"/>
      <c r="BJ58" s="1387"/>
      <c r="BK58" s="1387"/>
      <c r="BL58" s="1340"/>
      <c r="BM58" s="1341"/>
      <c r="BN58" s="1341"/>
      <c r="BO58" s="1341"/>
      <c r="BP58" s="1341"/>
      <c r="BQ58" s="1341"/>
      <c r="BR58" s="1341"/>
      <c r="BS58" s="1341"/>
      <c r="BT58" s="1341"/>
      <c r="BU58" s="1341"/>
      <c r="BV58" s="1342"/>
      <c r="BW58" s="1044"/>
      <c r="BX58" s="454"/>
      <c r="BY58" s="454"/>
      <c r="BZ58" s="454"/>
      <c r="CA58" s="454"/>
      <c r="CB58" s="454"/>
      <c r="CC58" s="454"/>
      <c r="CD58" s="455"/>
      <c r="CE58" s="454"/>
      <c r="CF58" s="454"/>
      <c r="CG58" s="454"/>
      <c r="CH58" s="454"/>
      <c r="CI58" s="454"/>
      <c r="CJ58" s="454"/>
      <c r="CK58" s="454"/>
      <c r="CL58" s="1349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</row>
    <row r="59" spans="1:100" ht="12.75">
      <c r="A59" s="1112" t="s">
        <v>553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3"/>
      <c r="AL59" s="1337"/>
      <c r="AM59" s="1014" t="s">
        <v>479</v>
      </c>
      <c r="AN59" s="1015"/>
      <c r="AO59" s="1345"/>
      <c r="AP59" s="1396"/>
      <c r="AQ59" s="1397"/>
      <c r="AR59" s="1397"/>
      <c r="AS59" s="1397"/>
      <c r="AT59" s="1397"/>
      <c r="AU59" s="1397"/>
      <c r="AV59" s="1397"/>
      <c r="AW59" s="1397"/>
      <c r="AX59" s="1397"/>
      <c r="AY59" s="1397"/>
      <c r="AZ59" s="1398"/>
      <c r="BA59" s="1396"/>
      <c r="BB59" s="1397"/>
      <c r="BC59" s="1397"/>
      <c r="BD59" s="1397"/>
      <c r="BE59" s="1397"/>
      <c r="BF59" s="1397"/>
      <c r="BG59" s="1397"/>
      <c r="BH59" s="1397"/>
      <c r="BI59" s="1397"/>
      <c r="BJ59" s="1397"/>
      <c r="BK59" s="1397"/>
      <c r="BL59" s="1313"/>
      <c r="BM59" s="1314"/>
      <c r="BN59" s="1314"/>
      <c r="BO59" s="1314"/>
      <c r="BP59" s="1314"/>
      <c r="BQ59" s="1314"/>
      <c r="BR59" s="1314"/>
      <c r="BS59" s="1314"/>
      <c r="BT59" s="1314"/>
      <c r="BU59" s="1314"/>
      <c r="BV59" s="1315"/>
      <c r="BW59" s="536"/>
      <c r="BX59" s="537"/>
      <c r="BY59" s="537"/>
      <c r="BZ59" s="537"/>
      <c r="CA59" s="537"/>
      <c r="CB59" s="537"/>
      <c r="CC59" s="537"/>
      <c r="CD59" s="544"/>
      <c r="CE59" s="537"/>
      <c r="CF59" s="537"/>
      <c r="CG59" s="537"/>
      <c r="CH59" s="537"/>
      <c r="CI59" s="537"/>
      <c r="CJ59" s="537"/>
      <c r="CK59" s="537"/>
      <c r="CL59" s="538"/>
      <c r="CM59" s="537"/>
      <c r="CN59" s="537"/>
      <c r="CO59" s="537"/>
      <c r="CP59" s="537"/>
      <c r="CQ59" s="537"/>
      <c r="CR59" s="537"/>
      <c r="CS59" s="537"/>
      <c r="CT59" s="537"/>
      <c r="CU59" s="537"/>
      <c r="CV59" s="537"/>
    </row>
    <row r="60" spans="1:100" ht="12.75">
      <c r="A60" s="1017" t="s">
        <v>554</v>
      </c>
      <c r="B60" s="1017"/>
      <c r="C60" s="1017"/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1017"/>
      <c r="Z60" s="1017"/>
      <c r="AA60" s="1017"/>
      <c r="AB60" s="1017"/>
      <c r="AC60" s="1017"/>
      <c r="AD60" s="1017"/>
      <c r="AE60" s="1017"/>
      <c r="AF60" s="1017"/>
      <c r="AG60" s="1017"/>
      <c r="AH60" s="1017"/>
      <c r="AI60" s="1017"/>
      <c r="AJ60" s="1017"/>
      <c r="AK60" s="1017"/>
      <c r="AL60" s="1346"/>
      <c r="AM60" s="1014" t="s">
        <v>418</v>
      </c>
      <c r="AN60" s="1015"/>
      <c r="AO60" s="1345"/>
      <c r="AP60" s="1432"/>
      <c r="AQ60" s="1433"/>
      <c r="AR60" s="1433"/>
      <c r="AS60" s="1433"/>
      <c r="AT60" s="1433"/>
      <c r="AU60" s="1433"/>
      <c r="AV60" s="1433"/>
      <c r="AW60" s="1433"/>
      <c r="AX60" s="1433"/>
      <c r="AY60" s="1433"/>
      <c r="AZ60" s="1434"/>
      <c r="BA60" s="1432"/>
      <c r="BB60" s="1433"/>
      <c r="BC60" s="1433"/>
      <c r="BD60" s="1433"/>
      <c r="BE60" s="1433"/>
      <c r="BF60" s="1433"/>
      <c r="BG60" s="1433"/>
      <c r="BH60" s="1433"/>
      <c r="BI60" s="1433"/>
      <c r="BJ60" s="1433"/>
      <c r="BK60" s="1433"/>
      <c r="BL60" s="1360"/>
      <c r="BM60" s="1361"/>
      <c r="BN60" s="1361"/>
      <c r="BO60" s="1361"/>
      <c r="BP60" s="1361"/>
      <c r="BQ60" s="1361"/>
      <c r="BR60" s="1361"/>
      <c r="BS60" s="1361"/>
      <c r="BT60" s="1361"/>
      <c r="BU60" s="1361"/>
      <c r="BV60" s="1362"/>
      <c r="BW60" s="539"/>
      <c r="BX60" s="540"/>
      <c r="BY60" s="540"/>
      <c r="BZ60" s="540"/>
      <c r="CA60" s="540"/>
      <c r="CB60" s="540"/>
      <c r="CC60" s="540"/>
      <c r="CD60" s="546"/>
      <c r="CE60" s="540"/>
      <c r="CF60" s="540"/>
      <c r="CG60" s="540"/>
      <c r="CH60" s="540"/>
      <c r="CI60" s="540"/>
      <c r="CJ60" s="540"/>
      <c r="CK60" s="540"/>
      <c r="CL60" s="541"/>
      <c r="CM60" s="540"/>
      <c r="CN60" s="540"/>
      <c r="CO60" s="540"/>
      <c r="CP60" s="540"/>
      <c r="CQ60" s="540"/>
      <c r="CR60" s="540"/>
      <c r="CS60" s="540"/>
      <c r="CT60" s="540"/>
      <c r="CU60" s="540"/>
      <c r="CV60" s="540"/>
    </row>
    <row r="61" spans="1:100" ht="12.75">
      <c r="A61" s="1120" t="s">
        <v>829</v>
      </c>
      <c r="B61" s="1121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1121"/>
      <c r="AL61" s="1405"/>
      <c r="AM61" s="1025" t="s">
        <v>419</v>
      </c>
      <c r="AN61" s="1026"/>
      <c r="AO61" s="1329"/>
      <c r="AP61" s="1396"/>
      <c r="AQ61" s="1397"/>
      <c r="AR61" s="1397"/>
      <c r="AS61" s="1397"/>
      <c r="AT61" s="1397"/>
      <c r="AU61" s="1397"/>
      <c r="AV61" s="1397"/>
      <c r="AW61" s="1397"/>
      <c r="AX61" s="1397"/>
      <c r="AY61" s="1397"/>
      <c r="AZ61" s="1398"/>
      <c r="BA61" s="1396"/>
      <c r="BB61" s="1397"/>
      <c r="BC61" s="1397"/>
      <c r="BD61" s="1397"/>
      <c r="BE61" s="1397"/>
      <c r="BF61" s="1397"/>
      <c r="BG61" s="1397"/>
      <c r="BH61" s="1397"/>
      <c r="BI61" s="1397"/>
      <c r="BJ61" s="1397"/>
      <c r="BK61" s="1398"/>
      <c r="BL61" s="1313"/>
      <c r="BM61" s="1314"/>
      <c r="BN61" s="1314"/>
      <c r="BO61" s="1314"/>
      <c r="BP61" s="1314"/>
      <c r="BQ61" s="1314"/>
      <c r="BR61" s="1314"/>
      <c r="BS61" s="1314"/>
      <c r="BT61" s="1314"/>
      <c r="BU61" s="1314"/>
      <c r="BV61" s="1315"/>
      <c r="BW61" s="536"/>
      <c r="BX61" s="537"/>
      <c r="BY61" s="537"/>
      <c r="BZ61" s="537"/>
      <c r="CA61" s="537"/>
      <c r="CB61" s="537"/>
      <c r="CC61" s="537"/>
      <c r="CD61" s="544"/>
      <c r="CE61" s="536"/>
      <c r="CF61" s="537"/>
      <c r="CG61" s="537"/>
      <c r="CH61" s="537"/>
      <c r="CI61" s="537"/>
      <c r="CJ61" s="537"/>
      <c r="CK61" s="537"/>
      <c r="CL61" s="538"/>
      <c r="CM61" s="543"/>
      <c r="CN61" s="537"/>
      <c r="CO61" s="537"/>
      <c r="CP61" s="537"/>
      <c r="CQ61" s="537"/>
      <c r="CR61" s="537"/>
      <c r="CS61" s="537"/>
      <c r="CT61" s="537"/>
      <c r="CU61" s="537"/>
      <c r="CV61" s="537"/>
    </row>
    <row r="62" spans="1:100" ht="12.75">
      <c r="A62" s="1181" t="s">
        <v>990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1181"/>
      <c r="N62" s="1181"/>
      <c r="O62" s="1181"/>
      <c r="P62" s="1181"/>
      <c r="Q62" s="1181"/>
      <c r="R62" s="1181"/>
      <c r="S62" s="1181"/>
      <c r="T62" s="1181"/>
      <c r="U62" s="1181"/>
      <c r="V62" s="1181"/>
      <c r="W62" s="1181"/>
      <c r="X62" s="1181"/>
      <c r="Y62" s="1181"/>
      <c r="Z62" s="1181"/>
      <c r="AA62" s="1181"/>
      <c r="AB62" s="1181"/>
      <c r="AC62" s="1181"/>
      <c r="AD62" s="1181"/>
      <c r="AE62" s="1181"/>
      <c r="AF62" s="1181"/>
      <c r="AG62" s="1181"/>
      <c r="AH62" s="1181"/>
      <c r="AI62" s="1181"/>
      <c r="AJ62" s="1181"/>
      <c r="AK62" s="1181"/>
      <c r="AL62" s="1332"/>
      <c r="AM62" s="1330"/>
      <c r="AN62" s="1182"/>
      <c r="AO62" s="1331"/>
      <c r="AP62" s="1406"/>
      <c r="AQ62" s="1407"/>
      <c r="AR62" s="1407"/>
      <c r="AS62" s="1407"/>
      <c r="AT62" s="1407"/>
      <c r="AU62" s="1407"/>
      <c r="AV62" s="1407"/>
      <c r="AW62" s="1407"/>
      <c r="AX62" s="1407"/>
      <c r="AY62" s="1407"/>
      <c r="AZ62" s="1408"/>
      <c r="BA62" s="1406"/>
      <c r="BB62" s="1407"/>
      <c r="BC62" s="1407"/>
      <c r="BD62" s="1407"/>
      <c r="BE62" s="1407"/>
      <c r="BF62" s="1407"/>
      <c r="BG62" s="1407"/>
      <c r="BH62" s="1407"/>
      <c r="BI62" s="1407"/>
      <c r="BJ62" s="1407"/>
      <c r="BK62" s="1408"/>
      <c r="BL62" s="1316"/>
      <c r="BM62" s="1317"/>
      <c r="BN62" s="1317"/>
      <c r="BO62" s="1317"/>
      <c r="BP62" s="1317"/>
      <c r="BQ62" s="1317"/>
      <c r="BR62" s="1317"/>
      <c r="BS62" s="1317"/>
      <c r="BT62" s="1317"/>
      <c r="BU62" s="1317"/>
      <c r="BV62" s="1318"/>
      <c r="BW62" s="1288"/>
      <c r="BX62" s="1242"/>
      <c r="BY62" s="1242"/>
      <c r="BZ62" s="1242"/>
      <c r="CA62" s="1242"/>
      <c r="CB62" s="1242"/>
      <c r="CC62" s="1242"/>
      <c r="CD62" s="1243"/>
      <c r="CE62" s="1288"/>
      <c r="CF62" s="1242"/>
      <c r="CG62" s="1242"/>
      <c r="CH62" s="1242"/>
      <c r="CI62" s="1242"/>
      <c r="CJ62" s="1242"/>
      <c r="CK62" s="1242"/>
      <c r="CL62" s="1339"/>
      <c r="CM62" s="1327"/>
      <c r="CN62" s="1242"/>
      <c r="CO62" s="1242"/>
      <c r="CP62" s="1242"/>
      <c r="CQ62" s="1242"/>
      <c r="CR62" s="1242"/>
      <c r="CS62" s="1242"/>
      <c r="CT62" s="1242"/>
      <c r="CU62" s="1242"/>
      <c r="CV62" s="1242"/>
    </row>
    <row r="63" spans="1:100" ht="12.75">
      <c r="A63" s="1343" t="s">
        <v>1017</v>
      </c>
      <c r="B63" s="1343"/>
      <c r="C63" s="1343"/>
      <c r="D63" s="1343"/>
      <c r="E63" s="1343"/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  <c r="AD63" s="1343"/>
      <c r="AE63" s="1343"/>
      <c r="AF63" s="1343"/>
      <c r="AG63" s="1343"/>
      <c r="AH63" s="1343"/>
      <c r="AI63" s="1343"/>
      <c r="AJ63" s="1343"/>
      <c r="AK63" s="1343"/>
      <c r="AL63" s="1344"/>
      <c r="AM63" s="1028"/>
      <c r="AN63" s="1029"/>
      <c r="AO63" s="1356"/>
      <c r="AP63" s="1432"/>
      <c r="AQ63" s="1433"/>
      <c r="AR63" s="1433"/>
      <c r="AS63" s="1433"/>
      <c r="AT63" s="1433"/>
      <c r="AU63" s="1433"/>
      <c r="AV63" s="1433"/>
      <c r="AW63" s="1433"/>
      <c r="AX63" s="1433"/>
      <c r="AY63" s="1433"/>
      <c r="AZ63" s="1434"/>
      <c r="BA63" s="1432"/>
      <c r="BB63" s="1433"/>
      <c r="BC63" s="1433"/>
      <c r="BD63" s="1433"/>
      <c r="BE63" s="1433"/>
      <c r="BF63" s="1433"/>
      <c r="BG63" s="1433"/>
      <c r="BH63" s="1433"/>
      <c r="BI63" s="1433"/>
      <c r="BJ63" s="1433"/>
      <c r="BK63" s="1434"/>
      <c r="BL63" s="1360"/>
      <c r="BM63" s="1361"/>
      <c r="BN63" s="1361"/>
      <c r="BO63" s="1361"/>
      <c r="BP63" s="1361"/>
      <c r="BQ63" s="1361"/>
      <c r="BR63" s="1361"/>
      <c r="BS63" s="1361"/>
      <c r="BT63" s="1361"/>
      <c r="BU63" s="1361"/>
      <c r="BV63" s="1362"/>
      <c r="BW63" s="539"/>
      <c r="BX63" s="540"/>
      <c r="BY63" s="540"/>
      <c r="BZ63" s="540"/>
      <c r="CA63" s="540"/>
      <c r="CB63" s="540"/>
      <c r="CC63" s="540"/>
      <c r="CD63" s="546"/>
      <c r="CE63" s="539"/>
      <c r="CF63" s="540"/>
      <c r="CG63" s="540"/>
      <c r="CH63" s="540"/>
      <c r="CI63" s="540"/>
      <c r="CJ63" s="540"/>
      <c r="CK63" s="540"/>
      <c r="CL63" s="541"/>
      <c r="CM63" s="545"/>
      <c r="CN63" s="540"/>
      <c r="CO63" s="540"/>
      <c r="CP63" s="540"/>
      <c r="CQ63" s="540"/>
      <c r="CR63" s="540"/>
      <c r="CS63" s="540"/>
      <c r="CT63" s="540"/>
      <c r="CU63" s="540"/>
      <c r="CV63" s="540"/>
    </row>
    <row r="64" spans="1:100" ht="12.75">
      <c r="A64" s="1181" t="s">
        <v>541</v>
      </c>
      <c r="B64" s="1181"/>
      <c r="C64" s="1181"/>
      <c r="D64" s="1181"/>
      <c r="E64" s="1181"/>
      <c r="F64" s="1181"/>
      <c r="G64" s="1181"/>
      <c r="H64" s="1181"/>
      <c r="I64" s="1181"/>
      <c r="J64" s="1181"/>
      <c r="K64" s="1181"/>
      <c r="L64" s="1181"/>
      <c r="M64" s="1181"/>
      <c r="N64" s="1181"/>
      <c r="O64" s="1181"/>
      <c r="P64" s="1181"/>
      <c r="Q64" s="1181"/>
      <c r="R64" s="1181"/>
      <c r="S64" s="1181"/>
      <c r="T64" s="1181"/>
      <c r="U64" s="1181"/>
      <c r="V64" s="1181"/>
      <c r="W64" s="1181"/>
      <c r="X64" s="1181"/>
      <c r="Y64" s="1181"/>
      <c r="Z64" s="1181"/>
      <c r="AA64" s="1181"/>
      <c r="AB64" s="1181"/>
      <c r="AC64" s="1181"/>
      <c r="AD64" s="1181"/>
      <c r="AE64" s="1181"/>
      <c r="AF64" s="1181"/>
      <c r="AG64" s="1181"/>
      <c r="AH64" s="1181"/>
      <c r="AI64" s="1181"/>
      <c r="AJ64" s="1181"/>
      <c r="AK64" s="1181"/>
      <c r="AL64" s="1332"/>
      <c r="AM64" s="1330" t="s">
        <v>420</v>
      </c>
      <c r="AN64" s="1182"/>
      <c r="AO64" s="1331"/>
      <c r="AP64" s="1406"/>
      <c r="AQ64" s="1407"/>
      <c r="AR64" s="1407"/>
      <c r="AS64" s="1407"/>
      <c r="AT64" s="1407"/>
      <c r="AU64" s="1407"/>
      <c r="AV64" s="1407"/>
      <c r="AW64" s="1407"/>
      <c r="AX64" s="1407"/>
      <c r="AY64" s="1407"/>
      <c r="AZ64" s="1408"/>
      <c r="BA64" s="1406"/>
      <c r="BB64" s="1407"/>
      <c r="BC64" s="1407"/>
      <c r="BD64" s="1407"/>
      <c r="BE64" s="1407"/>
      <c r="BF64" s="1407"/>
      <c r="BG64" s="1407"/>
      <c r="BH64" s="1407"/>
      <c r="BI64" s="1407"/>
      <c r="BJ64" s="1407"/>
      <c r="BK64" s="1408"/>
      <c r="BL64" s="1316"/>
      <c r="BM64" s="1317"/>
      <c r="BN64" s="1317"/>
      <c r="BO64" s="1317"/>
      <c r="BP64" s="1317"/>
      <c r="BQ64" s="1317"/>
      <c r="BR64" s="1317"/>
      <c r="BS64" s="1317"/>
      <c r="BT64" s="1317"/>
      <c r="BU64" s="1317"/>
      <c r="BV64" s="1318"/>
      <c r="BW64" s="1288"/>
      <c r="BX64" s="1242"/>
      <c r="BY64" s="1242"/>
      <c r="BZ64" s="1242"/>
      <c r="CA64" s="1242"/>
      <c r="CB64" s="1242"/>
      <c r="CC64" s="1242"/>
      <c r="CD64" s="1243"/>
      <c r="CE64" s="1288"/>
      <c r="CF64" s="1242"/>
      <c r="CG64" s="1242"/>
      <c r="CH64" s="1242"/>
      <c r="CI64" s="1242"/>
      <c r="CJ64" s="1242"/>
      <c r="CK64" s="1242"/>
      <c r="CL64" s="1339"/>
      <c r="CM64" s="1327"/>
      <c r="CN64" s="1242"/>
      <c r="CO64" s="1242"/>
      <c r="CP64" s="1242"/>
      <c r="CQ64" s="1242"/>
      <c r="CR64" s="1242"/>
      <c r="CS64" s="1242"/>
      <c r="CT64" s="1242"/>
      <c r="CU64" s="1242"/>
      <c r="CV64" s="1242"/>
    </row>
    <row r="65" spans="1:100" ht="12.75">
      <c r="A65" s="1343" t="s">
        <v>555</v>
      </c>
      <c r="B65" s="1343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1343"/>
      <c r="AG65" s="1343"/>
      <c r="AH65" s="1343"/>
      <c r="AI65" s="1343"/>
      <c r="AJ65" s="1343"/>
      <c r="AK65" s="1343"/>
      <c r="AL65" s="1344"/>
      <c r="AM65" s="1330"/>
      <c r="AN65" s="1182"/>
      <c r="AO65" s="1331"/>
      <c r="AP65" s="1406"/>
      <c r="AQ65" s="1407"/>
      <c r="AR65" s="1407"/>
      <c r="AS65" s="1407"/>
      <c r="AT65" s="1407"/>
      <c r="AU65" s="1407"/>
      <c r="AV65" s="1407"/>
      <c r="AW65" s="1407"/>
      <c r="AX65" s="1407"/>
      <c r="AY65" s="1407"/>
      <c r="AZ65" s="1408"/>
      <c r="BA65" s="1406"/>
      <c r="BB65" s="1407"/>
      <c r="BC65" s="1407"/>
      <c r="BD65" s="1407"/>
      <c r="BE65" s="1407"/>
      <c r="BF65" s="1407"/>
      <c r="BG65" s="1407"/>
      <c r="BH65" s="1407"/>
      <c r="BI65" s="1407"/>
      <c r="BJ65" s="1407"/>
      <c r="BK65" s="1408"/>
      <c r="BL65" s="1316"/>
      <c r="BM65" s="1317"/>
      <c r="BN65" s="1317"/>
      <c r="BO65" s="1317"/>
      <c r="BP65" s="1317"/>
      <c r="BQ65" s="1317"/>
      <c r="BR65" s="1317"/>
      <c r="BS65" s="1317"/>
      <c r="BT65" s="1317"/>
      <c r="BU65" s="1317"/>
      <c r="BV65" s="1318"/>
      <c r="BW65" s="1288"/>
      <c r="BX65" s="1242"/>
      <c r="BY65" s="1242"/>
      <c r="BZ65" s="1242"/>
      <c r="CA65" s="1242"/>
      <c r="CB65" s="1242"/>
      <c r="CC65" s="1242"/>
      <c r="CD65" s="1243"/>
      <c r="CE65" s="1288"/>
      <c r="CF65" s="1242"/>
      <c r="CG65" s="1242"/>
      <c r="CH65" s="1242"/>
      <c r="CI65" s="1242"/>
      <c r="CJ65" s="1242"/>
      <c r="CK65" s="1242"/>
      <c r="CL65" s="1339"/>
      <c r="CM65" s="1327"/>
      <c r="CN65" s="1242"/>
      <c r="CO65" s="1242"/>
      <c r="CP65" s="1242"/>
      <c r="CQ65" s="1242"/>
      <c r="CR65" s="1242"/>
      <c r="CS65" s="1242"/>
      <c r="CT65" s="1242"/>
      <c r="CU65" s="1242"/>
      <c r="CV65" s="1242"/>
    </row>
    <row r="66" spans="1:100" ht="12.75">
      <c r="A66" s="1409" t="s">
        <v>556</v>
      </c>
      <c r="B66" s="1409"/>
      <c r="C66" s="1409"/>
      <c r="D66" s="1409"/>
      <c r="E66" s="1409"/>
      <c r="F66" s="1409"/>
      <c r="G66" s="1409"/>
      <c r="H66" s="1409"/>
      <c r="I66" s="1409"/>
      <c r="J66" s="1409"/>
      <c r="K66" s="1409"/>
      <c r="L66" s="1409"/>
      <c r="M66" s="1409"/>
      <c r="N66" s="1409"/>
      <c r="O66" s="1409"/>
      <c r="P66" s="1409"/>
      <c r="Q66" s="1409"/>
      <c r="R66" s="1409"/>
      <c r="S66" s="1409"/>
      <c r="T66" s="1409"/>
      <c r="U66" s="1409"/>
      <c r="V66" s="1409"/>
      <c r="W66" s="1409"/>
      <c r="X66" s="1409"/>
      <c r="Y66" s="1409"/>
      <c r="Z66" s="1409"/>
      <c r="AA66" s="1409"/>
      <c r="AB66" s="1409"/>
      <c r="AC66" s="1409"/>
      <c r="AD66" s="1409"/>
      <c r="AE66" s="1409"/>
      <c r="AF66" s="1409"/>
      <c r="AG66" s="1409"/>
      <c r="AH66" s="1409"/>
      <c r="AI66" s="1409"/>
      <c r="AJ66" s="1409"/>
      <c r="AK66" s="1409"/>
      <c r="AL66" s="1410"/>
      <c r="AM66" s="1014" t="s">
        <v>557</v>
      </c>
      <c r="AN66" s="1015"/>
      <c r="AO66" s="1345"/>
      <c r="AP66" s="1386"/>
      <c r="AQ66" s="1387"/>
      <c r="AR66" s="1387"/>
      <c r="AS66" s="1387"/>
      <c r="AT66" s="1387"/>
      <c r="AU66" s="1387"/>
      <c r="AV66" s="1387"/>
      <c r="AW66" s="1387"/>
      <c r="AX66" s="1387"/>
      <c r="AY66" s="1387"/>
      <c r="AZ66" s="1388"/>
      <c r="BA66" s="1386"/>
      <c r="BB66" s="1387"/>
      <c r="BC66" s="1387"/>
      <c r="BD66" s="1387"/>
      <c r="BE66" s="1387"/>
      <c r="BF66" s="1387"/>
      <c r="BG66" s="1387"/>
      <c r="BH66" s="1387"/>
      <c r="BI66" s="1387"/>
      <c r="BJ66" s="1387"/>
      <c r="BK66" s="1387"/>
      <c r="BL66" s="1340"/>
      <c r="BM66" s="1341"/>
      <c r="BN66" s="1341"/>
      <c r="BO66" s="1341"/>
      <c r="BP66" s="1341"/>
      <c r="BQ66" s="1341"/>
      <c r="BR66" s="1341"/>
      <c r="BS66" s="1341"/>
      <c r="BT66" s="1341"/>
      <c r="BU66" s="1341"/>
      <c r="BV66" s="1342"/>
      <c r="BW66" s="1044"/>
      <c r="BX66" s="454"/>
      <c r="BY66" s="454"/>
      <c r="BZ66" s="454"/>
      <c r="CA66" s="454"/>
      <c r="CB66" s="454"/>
      <c r="CC66" s="454"/>
      <c r="CD66" s="455"/>
      <c r="CE66" s="454"/>
      <c r="CF66" s="454"/>
      <c r="CG66" s="454"/>
      <c r="CH66" s="454"/>
      <c r="CI66" s="454"/>
      <c r="CJ66" s="454"/>
      <c r="CK66" s="454"/>
      <c r="CL66" s="1349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</row>
    <row r="67" spans="1:100" ht="12.75">
      <c r="A67" s="1017" t="s">
        <v>558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7"/>
      <c r="AA67" s="1017"/>
      <c r="AB67" s="1017"/>
      <c r="AC67" s="1017"/>
      <c r="AD67" s="1017"/>
      <c r="AE67" s="1017"/>
      <c r="AF67" s="1017"/>
      <c r="AG67" s="1017"/>
      <c r="AH67" s="1017"/>
      <c r="AI67" s="1017"/>
      <c r="AJ67" s="1017"/>
      <c r="AK67" s="1017"/>
      <c r="AL67" s="1346"/>
      <c r="AM67" s="1014" t="s">
        <v>489</v>
      </c>
      <c r="AN67" s="1015"/>
      <c r="AO67" s="1345"/>
      <c r="AP67" s="1396"/>
      <c r="AQ67" s="1397"/>
      <c r="AR67" s="1397"/>
      <c r="AS67" s="1397"/>
      <c r="AT67" s="1397"/>
      <c r="AU67" s="1397"/>
      <c r="AV67" s="1397"/>
      <c r="AW67" s="1397"/>
      <c r="AX67" s="1397"/>
      <c r="AY67" s="1397"/>
      <c r="AZ67" s="1398"/>
      <c r="BA67" s="1396"/>
      <c r="BB67" s="1397"/>
      <c r="BC67" s="1397"/>
      <c r="BD67" s="1397"/>
      <c r="BE67" s="1397"/>
      <c r="BF67" s="1397"/>
      <c r="BG67" s="1397"/>
      <c r="BH67" s="1397"/>
      <c r="BI67" s="1397"/>
      <c r="BJ67" s="1397"/>
      <c r="BK67" s="1397"/>
      <c r="BL67" s="1313"/>
      <c r="BM67" s="1314"/>
      <c r="BN67" s="1314"/>
      <c r="BO67" s="1314"/>
      <c r="BP67" s="1314"/>
      <c r="BQ67" s="1314"/>
      <c r="BR67" s="1314"/>
      <c r="BS67" s="1314"/>
      <c r="BT67" s="1314"/>
      <c r="BU67" s="1314"/>
      <c r="BV67" s="1315"/>
      <c r="BW67" s="536"/>
      <c r="BX67" s="537"/>
      <c r="BY67" s="537"/>
      <c r="BZ67" s="537"/>
      <c r="CA67" s="537"/>
      <c r="CB67" s="537"/>
      <c r="CC67" s="537"/>
      <c r="CD67" s="544"/>
      <c r="CE67" s="537"/>
      <c r="CF67" s="537"/>
      <c r="CG67" s="537"/>
      <c r="CH67" s="537"/>
      <c r="CI67" s="537"/>
      <c r="CJ67" s="537"/>
      <c r="CK67" s="537"/>
      <c r="CL67" s="538"/>
      <c r="CM67" s="537"/>
      <c r="CN67" s="537"/>
      <c r="CO67" s="537"/>
      <c r="CP67" s="537"/>
      <c r="CQ67" s="537"/>
      <c r="CR67" s="537"/>
      <c r="CS67" s="537"/>
      <c r="CT67" s="537"/>
      <c r="CU67" s="537"/>
      <c r="CV67" s="537"/>
    </row>
    <row r="68" spans="1:100" s="27" customFormat="1" ht="12.75">
      <c r="A68" s="1503" t="s">
        <v>559</v>
      </c>
      <c r="B68" s="1503"/>
      <c r="C68" s="1503"/>
      <c r="D68" s="1503"/>
      <c r="E68" s="1503"/>
      <c r="F68" s="1503"/>
      <c r="G68" s="1503"/>
      <c r="H68" s="1503"/>
      <c r="I68" s="1503"/>
      <c r="J68" s="1503"/>
      <c r="K68" s="1503"/>
      <c r="L68" s="1503"/>
      <c r="M68" s="1503"/>
      <c r="N68" s="1503"/>
      <c r="O68" s="1503"/>
      <c r="P68" s="1503"/>
      <c r="Q68" s="1503"/>
      <c r="R68" s="1503"/>
      <c r="S68" s="1503"/>
      <c r="T68" s="1503"/>
      <c r="U68" s="1503"/>
      <c r="V68" s="1503"/>
      <c r="W68" s="1503"/>
      <c r="X68" s="1503"/>
      <c r="Y68" s="1503"/>
      <c r="Z68" s="1503"/>
      <c r="AA68" s="1503"/>
      <c r="AB68" s="1503"/>
      <c r="AC68" s="1503"/>
      <c r="AD68" s="1503"/>
      <c r="AE68" s="1503"/>
      <c r="AF68" s="1503"/>
      <c r="AG68" s="1503"/>
      <c r="AH68" s="1503"/>
      <c r="AI68" s="1503"/>
      <c r="AJ68" s="1503"/>
      <c r="AK68" s="1503"/>
      <c r="AL68" s="1504"/>
      <c r="AM68" s="1505" t="s">
        <v>448</v>
      </c>
      <c r="AN68" s="1506"/>
      <c r="AO68" s="1507"/>
      <c r="AP68" s="1508"/>
      <c r="AQ68" s="1509"/>
      <c r="AR68" s="1509"/>
      <c r="AS68" s="1509"/>
      <c r="AT68" s="1509"/>
      <c r="AU68" s="1509"/>
      <c r="AV68" s="1509"/>
      <c r="AW68" s="1509"/>
      <c r="AX68" s="1509"/>
      <c r="AY68" s="1509"/>
      <c r="AZ68" s="1510"/>
      <c r="BA68" s="1508"/>
      <c r="BB68" s="1509"/>
      <c r="BC68" s="1509"/>
      <c r="BD68" s="1509"/>
      <c r="BE68" s="1509"/>
      <c r="BF68" s="1509"/>
      <c r="BG68" s="1509"/>
      <c r="BH68" s="1509"/>
      <c r="BI68" s="1509"/>
      <c r="BJ68" s="1509"/>
      <c r="BK68" s="1509"/>
      <c r="BL68" s="1511"/>
      <c r="BM68" s="1512"/>
      <c r="BN68" s="1512"/>
      <c r="BO68" s="1512"/>
      <c r="BP68" s="1512"/>
      <c r="BQ68" s="1512"/>
      <c r="BR68" s="1512"/>
      <c r="BS68" s="1512"/>
      <c r="BT68" s="1512"/>
      <c r="BU68" s="1512"/>
      <c r="BV68" s="1513"/>
      <c r="BW68" s="1514"/>
      <c r="BX68" s="1515"/>
      <c r="BY68" s="1515"/>
      <c r="BZ68" s="1515"/>
      <c r="CA68" s="1515"/>
      <c r="CB68" s="1515"/>
      <c r="CC68" s="1515"/>
      <c r="CD68" s="1516"/>
      <c r="CE68" s="1515"/>
      <c r="CF68" s="1515"/>
      <c r="CG68" s="1515"/>
      <c r="CH68" s="1515"/>
      <c r="CI68" s="1515"/>
      <c r="CJ68" s="1515"/>
      <c r="CK68" s="1515"/>
      <c r="CL68" s="1517"/>
      <c r="CM68" s="1515"/>
      <c r="CN68" s="1515"/>
      <c r="CO68" s="1515"/>
      <c r="CP68" s="1515"/>
      <c r="CQ68" s="1515"/>
      <c r="CR68" s="1515"/>
      <c r="CS68" s="1515"/>
      <c r="CT68" s="1515"/>
      <c r="CU68" s="1515"/>
      <c r="CV68" s="1515"/>
    </row>
    <row r="69" spans="1:100" ht="12.75">
      <c r="A69" s="1141" t="s">
        <v>829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  <c r="AJ69" s="1142"/>
      <c r="AK69" s="1142"/>
      <c r="AL69" s="1328"/>
      <c r="AM69" s="1025" t="s">
        <v>523</v>
      </c>
      <c r="AN69" s="1026"/>
      <c r="AO69" s="1329"/>
      <c r="AP69" s="1396"/>
      <c r="AQ69" s="1397"/>
      <c r="AR69" s="1397"/>
      <c r="AS69" s="1397"/>
      <c r="AT69" s="1397"/>
      <c r="AU69" s="1397"/>
      <c r="AV69" s="1397"/>
      <c r="AW69" s="1397"/>
      <c r="AX69" s="1397"/>
      <c r="AY69" s="1397"/>
      <c r="AZ69" s="1398"/>
      <c r="BA69" s="1396"/>
      <c r="BB69" s="1397"/>
      <c r="BC69" s="1397"/>
      <c r="BD69" s="1397"/>
      <c r="BE69" s="1397"/>
      <c r="BF69" s="1397"/>
      <c r="BG69" s="1397"/>
      <c r="BH69" s="1397"/>
      <c r="BI69" s="1397"/>
      <c r="BJ69" s="1397"/>
      <c r="BK69" s="1398"/>
      <c r="BL69" s="1313"/>
      <c r="BM69" s="1314"/>
      <c r="BN69" s="1314"/>
      <c r="BO69" s="1314"/>
      <c r="BP69" s="1314"/>
      <c r="BQ69" s="1314"/>
      <c r="BR69" s="1314"/>
      <c r="BS69" s="1314"/>
      <c r="BT69" s="1314"/>
      <c r="BU69" s="1314"/>
      <c r="BV69" s="1315"/>
      <c r="BW69" s="536"/>
      <c r="BX69" s="537"/>
      <c r="BY69" s="537"/>
      <c r="BZ69" s="537"/>
      <c r="CA69" s="537"/>
      <c r="CB69" s="537"/>
      <c r="CC69" s="537"/>
      <c r="CD69" s="544"/>
      <c r="CE69" s="536"/>
      <c r="CF69" s="537"/>
      <c r="CG69" s="537"/>
      <c r="CH69" s="537"/>
      <c r="CI69" s="537"/>
      <c r="CJ69" s="537"/>
      <c r="CK69" s="537"/>
      <c r="CL69" s="538"/>
      <c r="CM69" s="543"/>
      <c r="CN69" s="537"/>
      <c r="CO69" s="537"/>
      <c r="CP69" s="537"/>
      <c r="CQ69" s="537"/>
      <c r="CR69" s="537"/>
      <c r="CS69" s="537"/>
      <c r="CT69" s="537"/>
      <c r="CU69" s="537"/>
      <c r="CV69" s="537"/>
    </row>
    <row r="70" spans="1:100" ht="12.75">
      <c r="A70" s="1117" t="s">
        <v>991</v>
      </c>
      <c r="B70" s="1118"/>
      <c r="C70" s="1118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8"/>
      <c r="AC70" s="1118"/>
      <c r="AD70" s="1118"/>
      <c r="AE70" s="1118"/>
      <c r="AF70" s="1118"/>
      <c r="AG70" s="1118"/>
      <c r="AH70" s="1118"/>
      <c r="AI70" s="1118"/>
      <c r="AJ70" s="1118"/>
      <c r="AK70" s="1118"/>
      <c r="AL70" s="1334"/>
      <c r="AM70" s="1028"/>
      <c r="AN70" s="1029"/>
      <c r="AO70" s="1356"/>
      <c r="AP70" s="1432"/>
      <c r="AQ70" s="1433"/>
      <c r="AR70" s="1433"/>
      <c r="AS70" s="1433"/>
      <c r="AT70" s="1433"/>
      <c r="AU70" s="1433"/>
      <c r="AV70" s="1433"/>
      <c r="AW70" s="1433"/>
      <c r="AX70" s="1433"/>
      <c r="AY70" s="1433"/>
      <c r="AZ70" s="1434"/>
      <c r="BA70" s="1432"/>
      <c r="BB70" s="1433"/>
      <c r="BC70" s="1433"/>
      <c r="BD70" s="1433"/>
      <c r="BE70" s="1433"/>
      <c r="BF70" s="1433"/>
      <c r="BG70" s="1433"/>
      <c r="BH70" s="1433"/>
      <c r="BI70" s="1433"/>
      <c r="BJ70" s="1433"/>
      <c r="BK70" s="1434"/>
      <c r="BL70" s="1360"/>
      <c r="BM70" s="1361"/>
      <c r="BN70" s="1361"/>
      <c r="BO70" s="1361"/>
      <c r="BP70" s="1361"/>
      <c r="BQ70" s="1361"/>
      <c r="BR70" s="1361"/>
      <c r="BS70" s="1361"/>
      <c r="BT70" s="1361"/>
      <c r="BU70" s="1361"/>
      <c r="BV70" s="1362"/>
      <c r="BW70" s="539"/>
      <c r="BX70" s="540"/>
      <c r="BY70" s="540"/>
      <c r="BZ70" s="540"/>
      <c r="CA70" s="540"/>
      <c r="CB70" s="540"/>
      <c r="CC70" s="540"/>
      <c r="CD70" s="546"/>
      <c r="CE70" s="539"/>
      <c r="CF70" s="540"/>
      <c r="CG70" s="540"/>
      <c r="CH70" s="540"/>
      <c r="CI70" s="540"/>
      <c r="CJ70" s="540"/>
      <c r="CK70" s="540"/>
      <c r="CL70" s="541"/>
      <c r="CM70" s="545"/>
      <c r="CN70" s="540"/>
      <c r="CO70" s="540"/>
      <c r="CP70" s="540"/>
      <c r="CQ70" s="540"/>
      <c r="CR70" s="540"/>
      <c r="CS70" s="540"/>
      <c r="CT70" s="540"/>
      <c r="CU70" s="540"/>
      <c r="CV70" s="540"/>
    </row>
    <row r="71" spans="1:100" ht="12.75">
      <c r="A71" s="1017" t="s">
        <v>560</v>
      </c>
      <c r="B71" s="1017"/>
      <c r="C71" s="1017"/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7"/>
      <c r="O71" s="1017"/>
      <c r="P71" s="1017"/>
      <c r="Q71" s="1017"/>
      <c r="R71" s="1017"/>
      <c r="S71" s="1017"/>
      <c r="T71" s="1017"/>
      <c r="U71" s="1017"/>
      <c r="V71" s="1017"/>
      <c r="W71" s="1017"/>
      <c r="X71" s="1017"/>
      <c r="Y71" s="1017"/>
      <c r="Z71" s="1017"/>
      <c r="AA71" s="1017"/>
      <c r="AB71" s="1017"/>
      <c r="AC71" s="1017"/>
      <c r="AD71" s="1017"/>
      <c r="AE71" s="1017"/>
      <c r="AF71" s="1017"/>
      <c r="AG71" s="1017"/>
      <c r="AH71" s="1017"/>
      <c r="AI71" s="1017"/>
      <c r="AJ71" s="1017"/>
      <c r="AK71" s="1017"/>
      <c r="AL71" s="1346"/>
      <c r="AM71" s="1028" t="s">
        <v>524</v>
      </c>
      <c r="AN71" s="1029"/>
      <c r="AO71" s="1356"/>
      <c r="AP71" s="1432"/>
      <c r="AQ71" s="1433"/>
      <c r="AR71" s="1433"/>
      <c r="AS71" s="1433"/>
      <c r="AT71" s="1433"/>
      <c r="AU71" s="1433"/>
      <c r="AV71" s="1433"/>
      <c r="AW71" s="1433"/>
      <c r="AX71" s="1433"/>
      <c r="AY71" s="1433"/>
      <c r="AZ71" s="1434"/>
      <c r="BA71" s="1432"/>
      <c r="BB71" s="1433"/>
      <c r="BC71" s="1433"/>
      <c r="BD71" s="1433"/>
      <c r="BE71" s="1433"/>
      <c r="BF71" s="1433"/>
      <c r="BG71" s="1433"/>
      <c r="BH71" s="1433"/>
      <c r="BI71" s="1433"/>
      <c r="BJ71" s="1433"/>
      <c r="BK71" s="1433"/>
      <c r="BL71" s="1360"/>
      <c r="BM71" s="1361"/>
      <c r="BN71" s="1361"/>
      <c r="BO71" s="1361"/>
      <c r="BP71" s="1361"/>
      <c r="BQ71" s="1361"/>
      <c r="BR71" s="1361"/>
      <c r="BS71" s="1361"/>
      <c r="BT71" s="1361"/>
      <c r="BU71" s="1361"/>
      <c r="BV71" s="1362"/>
      <c r="BW71" s="539"/>
      <c r="BX71" s="540"/>
      <c r="BY71" s="540"/>
      <c r="BZ71" s="540"/>
      <c r="CA71" s="540"/>
      <c r="CB71" s="540"/>
      <c r="CC71" s="540"/>
      <c r="CD71" s="546"/>
      <c r="CE71" s="540"/>
      <c r="CF71" s="540"/>
      <c r="CG71" s="540"/>
      <c r="CH71" s="540"/>
      <c r="CI71" s="540"/>
      <c r="CJ71" s="540"/>
      <c r="CK71" s="540"/>
      <c r="CL71" s="541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</row>
    <row r="72" spans="1:100" ht="12.75">
      <c r="A72" s="1141" t="s">
        <v>829</v>
      </c>
      <c r="B72" s="1142"/>
      <c r="C72" s="1142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2"/>
      <c r="AB72" s="1142"/>
      <c r="AC72" s="1142"/>
      <c r="AD72" s="1142"/>
      <c r="AE72" s="1142"/>
      <c r="AF72" s="1142"/>
      <c r="AG72" s="1142"/>
      <c r="AH72" s="1142"/>
      <c r="AI72" s="1142"/>
      <c r="AJ72" s="1142"/>
      <c r="AK72" s="1142"/>
      <c r="AL72" s="1328"/>
      <c r="AM72" s="1025" t="s">
        <v>525</v>
      </c>
      <c r="AN72" s="1026"/>
      <c r="AO72" s="1329"/>
      <c r="AP72" s="1396"/>
      <c r="AQ72" s="1397"/>
      <c r="AR72" s="1397"/>
      <c r="AS72" s="1397"/>
      <c r="AT72" s="1397"/>
      <c r="AU72" s="1397"/>
      <c r="AV72" s="1397"/>
      <c r="AW72" s="1397"/>
      <c r="AX72" s="1397"/>
      <c r="AY72" s="1397"/>
      <c r="AZ72" s="1398"/>
      <c r="BA72" s="1396"/>
      <c r="BB72" s="1397"/>
      <c r="BC72" s="1397"/>
      <c r="BD72" s="1397"/>
      <c r="BE72" s="1397"/>
      <c r="BF72" s="1397"/>
      <c r="BG72" s="1397"/>
      <c r="BH72" s="1397"/>
      <c r="BI72" s="1397"/>
      <c r="BJ72" s="1397"/>
      <c r="BK72" s="1398"/>
      <c r="BL72" s="1313"/>
      <c r="BM72" s="1314"/>
      <c r="BN72" s="1314"/>
      <c r="BO72" s="1314"/>
      <c r="BP72" s="1314"/>
      <c r="BQ72" s="1314"/>
      <c r="BR72" s="1314"/>
      <c r="BS72" s="1314"/>
      <c r="BT72" s="1314"/>
      <c r="BU72" s="1314"/>
      <c r="BV72" s="1315"/>
      <c r="BW72" s="536"/>
      <c r="BX72" s="537"/>
      <c r="BY72" s="537"/>
      <c r="BZ72" s="537"/>
      <c r="CA72" s="537"/>
      <c r="CB72" s="537"/>
      <c r="CC72" s="537"/>
      <c r="CD72" s="544"/>
      <c r="CE72" s="536"/>
      <c r="CF72" s="537"/>
      <c r="CG72" s="537"/>
      <c r="CH72" s="537"/>
      <c r="CI72" s="537"/>
      <c r="CJ72" s="537"/>
      <c r="CK72" s="537"/>
      <c r="CL72" s="538"/>
      <c r="CM72" s="543"/>
      <c r="CN72" s="537"/>
      <c r="CO72" s="537"/>
      <c r="CP72" s="537"/>
      <c r="CQ72" s="537"/>
      <c r="CR72" s="537"/>
      <c r="CS72" s="537"/>
      <c r="CT72" s="537"/>
      <c r="CU72" s="537"/>
      <c r="CV72" s="537"/>
    </row>
    <row r="73" spans="1:100" ht="12.75">
      <c r="A73" s="1117" t="s">
        <v>562</v>
      </c>
      <c r="B73" s="1118"/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1118"/>
      <c r="AK73" s="1118"/>
      <c r="AL73" s="1334"/>
      <c r="AM73" s="1028"/>
      <c r="AN73" s="1029"/>
      <c r="AO73" s="1356"/>
      <c r="AP73" s="1432"/>
      <c r="AQ73" s="1433"/>
      <c r="AR73" s="1433"/>
      <c r="AS73" s="1433"/>
      <c r="AT73" s="1433"/>
      <c r="AU73" s="1433"/>
      <c r="AV73" s="1433"/>
      <c r="AW73" s="1433"/>
      <c r="AX73" s="1433"/>
      <c r="AY73" s="1433"/>
      <c r="AZ73" s="1434"/>
      <c r="BA73" s="1432"/>
      <c r="BB73" s="1433"/>
      <c r="BC73" s="1433"/>
      <c r="BD73" s="1433"/>
      <c r="BE73" s="1433"/>
      <c r="BF73" s="1433"/>
      <c r="BG73" s="1433"/>
      <c r="BH73" s="1433"/>
      <c r="BI73" s="1433"/>
      <c r="BJ73" s="1433"/>
      <c r="BK73" s="1434"/>
      <c r="BL73" s="1360"/>
      <c r="BM73" s="1361"/>
      <c r="BN73" s="1361"/>
      <c r="BO73" s="1361"/>
      <c r="BP73" s="1361"/>
      <c r="BQ73" s="1361"/>
      <c r="BR73" s="1361"/>
      <c r="BS73" s="1361"/>
      <c r="BT73" s="1361"/>
      <c r="BU73" s="1361"/>
      <c r="BV73" s="1362"/>
      <c r="BW73" s="539"/>
      <c r="BX73" s="540"/>
      <c r="BY73" s="540"/>
      <c r="BZ73" s="540"/>
      <c r="CA73" s="540"/>
      <c r="CB73" s="540"/>
      <c r="CC73" s="540"/>
      <c r="CD73" s="546"/>
      <c r="CE73" s="539"/>
      <c r="CF73" s="540"/>
      <c r="CG73" s="540"/>
      <c r="CH73" s="540"/>
      <c r="CI73" s="540"/>
      <c r="CJ73" s="540"/>
      <c r="CK73" s="540"/>
      <c r="CL73" s="541"/>
      <c r="CM73" s="545"/>
      <c r="CN73" s="540"/>
      <c r="CO73" s="540"/>
      <c r="CP73" s="540"/>
      <c r="CQ73" s="540"/>
      <c r="CR73" s="540"/>
      <c r="CS73" s="540"/>
      <c r="CT73" s="540"/>
      <c r="CU73" s="540"/>
      <c r="CV73" s="540"/>
    </row>
    <row r="74" spans="1:100" ht="12.75">
      <c r="A74" s="1112" t="s">
        <v>992</v>
      </c>
      <c r="B74" s="1113"/>
      <c r="C74" s="1113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  <c r="AB74" s="1113"/>
      <c r="AC74" s="1113"/>
      <c r="AD74" s="1113"/>
      <c r="AE74" s="1113"/>
      <c r="AF74" s="1113"/>
      <c r="AG74" s="1113"/>
      <c r="AH74" s="1113"/>
      <c r="AI74" s="1113"/>
      <c r="AJ74" s="1113"/>
      <c r="AK74" s="1113"/>
      <c r="AL74" s="1337"/>
      <c r="AM74" s="1014" t="s">
        <v>526</v>
      </c>
      <c r="AN74" s="1015"/>
      <c r="AO74" s="1345"/>
      <c r="AP74" s="1386"/>
      <c r="AQ74" s="1387"/>
      <c r="AR74" s="1387"/>
      <c r="AS74" s="1387"/>
      <c r="AT74" s="1387"/>
      <c r="AU74" s="1387"/>
      <c r="AV74" s="1387"/>
      <c r="AW74" s="1387"/>
      <c r="AX74" s="1387"/>
      <c r="AY74" s="1387"/>
      <c r="AZ74" s="1388"/>
      <c r="BA74" s="1386"/>
      <c r="BB74" s="1387"/>
      <c r="BC74" s="1387"/>
      <c r="BD74" s="1387"/>
      <c r="BE74" s="1387"/>
      <c r="BF74" s="1387"/>
      <c r="BG74" s="1387"/>
      <c r="BH74" s="1387"/>
      <c r="BI74" s="1387"/>
      <c r="BJ74" s="1387"/>
      <c r="BK74" s="1387"/>
      <c r="BL74" s="1340"/>
      <c r="BM74" s="1341"/>
      <c r="BN74" s="1341"/>
      <c r="BO74" s="1341"/>
      <c r="BP74" s="1341"/>
      <c r="BQ74" s="1341"/>
      <c r="BR74" s="1341"/>
      <c r="BS74" s="1341"/>
      <c r="BT74" s="1341"/>
      <c r="BU74" s="1341"/>
      <c r="BV74" s="1342"/>
      <c r="BW74" s="1044"/>
      <c r="BX74" s="454"/>
      <c r="BY74" s="454"/>
      <c r="BZ74" s="454"/>
      <c r="CA74" s="454"/>
      <c r="CB74" s="454"/>
      <c r="CC74" s="454"/>
      <c r="CD74" s="455"/>
      <c r="CE74" s="454"/>
      <c r="CF74" s="454"/>
      <c r="CG74" s="454"/>
      <c r="CH74" s="454"/>
      <c r="CI74" s="454"/>
      <c r="CJ74" s="454"/>
      <c r="CK74" s="454"/>
      <c r="CL74" s="1349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</row>
    <row r="75" spans="1:100" ht="12.75">
      <c r="A75" s="1112" t="s">
        <v>561</v>
      </c>
      <c r="B75" s="1113"/>
      <c r="C75" s="1113"/>
      <c r="D75" s="1113"/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  <c r="AB75" s="1113"/>
      <c r="AC75" s="1113"/>
      <c r="AD75" s="1113"/>
      <c r="AE75" s="1113"/>
      <c r="AF75" s="1113"/>
      <c r="AG75" s="1113"/>
      <c r="AH75" s="1113"/>
      <c r="AI75" s="1113"/>
      <c r="AJ75" s="1113"/>
      <c r="AK75" s="1113"/>
      <c r="AL75" s="1337"/>
      <c r="AM75" s="1014" t="s">
        <v>527</v>
      </c>
      <c r="AN75" s="1015"/>
      <c r="AO75" s="1345"/>
      <c r="AP75" s="1386"/>
      <c r="AQ75" s="1387"/>
      <c r="AR75" s="1387"/>
      <c r="AS75" s="1387"/>
      <c r="AT75" s="1387"/>
      <c r="AU75" s="1387"/>
      <c r="AV75" s="1387"/>
      <c r="AW75" s="1387"/>
      <c r="AX75" s="1387"/>
      <c r="AY75" s="1387"/>
      <c r="AZ75" s="1388"/>
      <c r="BA75" s="1386"/>
      <c r="BB75" s="1387"/>
      <c r="BC75" s="1387"/>
      <c r="BD75" s="1387"/>
      <c r="BE75" s="1387"/>
      <c r="BF75" s="1387"/>
      <c r="BG75" s="1387"/>
      <c r="BH75" s="1387"/>
      <c r="BI75" s="1387"/>
      <c r="BJ75" s="1387"/>
      <c r="BK75" s="1387"/>
      <c r="BL75" s="1340"/>
      <c r="BM75" s="1341"/>
      <c r="BN75" s="1341"/>
      <c r="BO75" s="1341"/>
      <c r="BP75" s="1341"/>
      <c r="BQ75" s="1341"/>
      <c r="BR75" s="1341"/>
      <c r="BS75" s="1341"/>
      <c r="BT75" s="1341"/>
      <c r="BU75" s="1341"/>
      <c r="BV75" s="1342"/>
      <c r="BW75" s="1044"/>
      <c r="BX75" s="454"/>
      <c r="BY75" s="454"/>
      <c r="BZ75" s="454"/>
      <c r="CA75" s="454"/>
      <c r="CB75" s="454"/>
      <c r="CC75" s="454"/>
      <c r="CD75" s="455"/>
      <c r="CE75" s="454"/>
      <c r="CF75" s="454"/>
      <c r="CG75" s="454"/>
      <c r="CH75" s="454"/>
      <c r="CI75" s="454"/>
      <c r="CJ75" s="454"/>
      <c r="CK75" s="454"/>
      <c r="CL75" s="1349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</row>
    <row r="76" spans="1:100" ht="13.5" thickBot="1">
      <c r="A76" s="1117" t="s">
        <v>563</v>
      </c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118"/>
      <c r="V76" s="1118"/>
      <c r="W76" s="1118"/>
      <c r="X76" s="1118"/>
      <c r="Y76" s="1118"/>
      <c r="Z76" s="1118"/>
      <c r="AA76" s="1118"/>
      <c r="AB76" s="1118"/>
      <c r="AC76" s="1118"/>
      <c r="AD76" s="1118"/>
      <c r="AE76" s="1118"/>
      <c r="AF76" s="1118"/>
      <c r="AG76" s="1118"/>
      <c r="AH76" s="1118"/>
      <c r="AI76" s="1118"/>
      <c r="AJ76" s="1118"/>
      <c r="AK76" s="1118"/>
      <c r="AL76" s="1334"/>
      <c r="AM76" s="1008" t="s">
        <v>564</v>
      </c>
      <c r="AN76" s="1009"/>
      <c r="AO76" s="1338"/>
      <c r="AP76" s="1435"/>
      <c r="AQ76" s="1436"/>
      <c r="AR76" s="1436"/>
      <c r="AS76" s="1436"/>
      <c r="AT76" s="1436"/>
      <c r="AU76" s="1436"/>
      <c r="AV76" s="1436"/>
      <c r="AW76" s="1436"/>
      <c r="AX76" s="1436"/>
      <c r="AY76" s="1436"/>
      <c r="AZ76" s="1437"/>
      <c r="BA76" s="1435"/>
      <c r="BB76" s="1436"/>
      <c r="BC76" s="1436"/>
      <c r="BD76" s="1436"/>
      <c r="BE76" s="1436"/>
      <c r="BF76" s="1436"/>
      <c r="BG76" s="1436"/>
      <c r="BH76" s="1436"/>
      <c r="BI76" s="1436"/>
      <c r="BJ76" s="1436"/>
      <c r="BK76" s="1436"/>
      <c r="BL76" s="1335"/>
      <c r="BM76" s="1264"/>
      <c r="BN76" s="1264"/>
      <c r="BO76" s="1264"/>
      <c r="BP76" s="1264"/>
      <c r="BQ76" s="1264"/>
      <c r="BR76" s="1264"/>
      <c r="BS76" s="1264"/>
      <c r="BT76" s="1264"/>
      <c r="BU76" s="1264"/>
      <c r="BV76" s="1336"/>
      <c r="BW76" s="1093"/>
      <c r="BX76" s="1206"/>
      <c r="BY76" s="1206"/>
      <c r="BZ76" s="1206"/>
      <c r="CA76" s="1206"/>
      <c r="CB76" s="1206"/>
      <c r="CC76" s="1206"/>
      <c r="CD76" s="1092"/>
      <c r="CE76" s="1206"/>
      <c r="CF76" s="1206"/>
      <c r="CG76" s="1206"/>
      <c r="CH76" s="1206"/>
      <c r="CI76" s="1206"/>
      <c r="CJ76" s="1206"/>
      <c r="CK76" s="1206"/>
      <c r="CL76" s="1207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</row>
    <row r="78" spans="1:100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29" t="s">
        <v>993</v>
      </c>
    </row>
    <row r="80" spans="1:100" ht="12.75">
      <c r="A80" s="1229" t="s">
        <v>534</v>
      </c>
      <c r="B80" s="1229"/>
      <c r="C80" s="1229"/>
      <c r="D80" s="1229"/>
      <c r="E80" s="1229"/>
      <c r="F80" s="1229"/>
      <c r="G80" s="1229"/>
      <c r="H80" s="1229"/>
      <c r="I80" s="1229"/>
      <c r="J80" s="1229"/>
      <c r="K80" s="1229"/>
      <c r="L80" s="1229"/>
      <c r="M80" s="1229"/>
      <c r="N80" s="1229"/>
      <c r="O80" s="1229"/>
      <c r="P80" s="1229"/>
      <c r="Q80" s="1229"/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29"/>
      <c r="AJ80" s="1229"/>
      <c r="AK80" s="1229"/>
      <c r="AL80" s="1188"/>
      <c r="AM80" s="1134" t="s">
        <v>392</v>
      </c>
      <c r="AN80" s="1229"/>
      <c r="AO80" s="1229"/>
      <c r="AP80" s="1134" t="s">
        <v>432</v>
      </c>
      <c r="AQ80" s="1229"/>
      <c r="AR80" s="1229"/>
      <c r="AS80" s="1229"/>
      <c r="AT80" s="1229"/>
      <c r="AU80" s="1229"/>
      <c r="AV80" s="1229"/>
      <c r="AW80" s="1229"/>
      <c r="AX80" s="1229"/>
      <c r="AY80" s="1229"/>
      <c r="AZ80" s="1229"/>
      <c r="BA80" s="1229"/>
      <c r="BB80" s="1229"/>
      <c r="BC80" s="1229"/>
      <c r="BD80" s="1229"/>
      <c r="BE80" s="1229"/>
      <c r="BF80" s="1229"/>
      <c r="BG80" s="1229"/>
      <c r="BH80" s="1229"/>
      <c r="BI80" s="1229"/>
      <c r="BJ80" s="1229"/>
      <c r="BK80" s="1188"/>
      <c r="BL80" s="1229" t="s">
        <v>391</v>
      </c>
      <c r="BM80" s="1229"/>
      <c r="BN80" s="1229"/>
      <c r="BO80" s="1229"/>
      <c r="BP80" s="1229"/>
      <c r="BQ80" s="1229"/>
      <c r="BR80" s="1229"/>
      <c r="BS80" s="1229"/>
      <c r="BT80" s="1229"/>
      <c r="BU80" s="1229"/>
      <c r="BV80" s="1188"/>
      <c r="BW80" s="1134" t="s">
        <v>546</v>
      </c>
      <c r="BX80" s="1229"/>
      <c r="BY80" s="1229"/>
      <c r="BZ80" s="1229"/>
      <c r="CA80" s="1229"/>
      <c r="CB80" s="1229"/>
      <c r="CC80" s="1229"/>
      <c r="CD80" s="1229"/>
      <c r="CE80" s="1229"/>
      <c r="CF80" s="1229"/>
      <c r="CG80" s="1229"/>
      <c r="CH80" s="1229"/>
      <c r="CI80" s="1229"/>
      <c r="CJ80" s="1229"/>
      <c r="CK80" s="1229"/>
      <c r="CL80" s="1188"/>
      <c r="CM80" s="1134" t="s">
        <v>398</v>
      </c>
      <c r="CN80" s="1229"/>
      <c r="CO80" s="1229"/>
      <c r="CP80" s="1229"/>
      <c r="CQ80" s="1229"/>
      <c r="CR80" s="1229"/>
      <c r="CS80" s="1229"/>
      <c r="CT80" s="1229"/>
      <c r="CU80" s="1229"/>
      <c r="CV80" s="1229"/>
    </row>
    <row r="81" spans="1:100" ht="12.75">
      <c r="A81" s="1233"/>
      <c r="B81" s="1233"/>
      <c r="C81" s="1233"/>
      <c r="D81" s="1233"/>
      <c r="E81" s="1233"/>
      <c r="F81" s="1233"/>
      <c r="G81" s="1233"/>
      <c r="H81" s="1233"/>
      <c r="I81" s="1233"/>
      <c r="J81" s="1233"/>
      <c r="K81" s="1233"/>
      <c r="L81" s="1233"/>
      <c r="M81" s="1233"/>
      <c r="N81" s="1233"/>
      <c r="O81" s="1233"/>
      <c r="P81" s="1233"/>
      <c r="Q81" s="1233"/>
      <c r="R81" s="1233"/>
      <c r="S81" s="1233"/>
      <c r="T81" s="1233"/>
      <c r="U81" s="1233"/>
      <c r="V81" s="1233"/>
      <c r="W81" s="1233"/>
      <c r="X81" s="1233"/>
      <c r="Y81" s="1233"/>
      <c r="Z81" s="1233"/>
      <c r="AA81" s="1233"/>
      <c r="AB81" s="1233"/>
      <c r="AC81" s="1233"/>
      <c r="AD81" s="1233"/>
      <c r="AE81" s="1233"/>
      <c r="AF81" s="1233"/>
      <c r="AG81" s="1233"/>
      <c r="AH81" s="1233"/>
      <c r="AI81" s="1233"/>
      <c r="AJ81" s="1233"/>
      <c r="AK81" s="1233"/>
      <c r="AL81" s="1146"/>
      <c r="AM81" s="1148" t="s">
        <v>425</v>
      </c>
      <c r="AN81" s="1233"/>
      <c r="AO81" s="1146"/>
      <c r="AP81" s="1234"/>
      <c r="AQ81" s="1235"/>
      <c r="AR81" s="1235"/>
      <c r="AS81" s="1235"/>
      <c r="AT81" s="1235"/>
      <c r="AU81" s="1235"/>
      <c r="AV81" s="1235"/>
      <c r="AW81" s="1235"/>
      <c r="AX81" s="1235"/>
      <c r="AY81" s="1235"/>
      <c r="AZ81" s="1235"/>
      <c r="BA81" s="1235"/>
      <c r="BB81" s="1235"/>
      <c r="BC81" s="1235"/>
      <c r="BD81" s="1235"/>
      <c r="BE81" s="1235"/>
      <c r="BF81" s="1235"/>
      <c r="BG81" s="1235"/>
      <c r="BH81" s="1235"/>
      <c r="BI81" s="1235"/>
      <c r="BJ81" s="1235"/>
      <c r="BK81" s="1236"/>
      <c r="BL81" s="1148" t="s">
        <v>669</v>
      </c>
      <c r="BM81" s="1233"/>
      <c r="BN81" s="1233"/>
      <c r="BO81" s="1233"/>
      <c r="BP81" s="1233"/>
      <c r="BQ81" s="1233"/>
      <c r="BR81" s="1233"/>
      <c r="BS81" s="1233"/>
      <c r="BT81" s="1233"/>
      <c r="BU81" s="1233"/>
      <c r="BV81" s="1146"/>
      <c r="BW81" s="1234" t="s">
        <v>972</v>
      </c>
      <c r="BX81" s="1235"/>
      <c r="BY81" s="1235"/>
      <c r="BZ81" s="1235"/>
      <c r="CA81" s="1235"/>
      <c r="CB81" s="1235"/>
      <c r="CC81" s="1235"/>
      <c r="CD81" s="1235"/>
      <c r="CE81" s="1235"/>
      <c r="CF81" s="1235"/>
      <c r="CG81" s="1235"/>
      <c r="CH81" s="1235"/>
      <c r="CI81" s="1235"/>
      <c r="CJ81" s="1235"/>
      <c r="CK81" s="1235"/>
      <c r="CL81" s="1236"/>
      <c r="CM81" s="1148" t="s">
        <v>399</v>
      </c>
      <c r="CN81" s="1233"/>
      <c r="CO81" s="1233"/>
      <c r="CP81" s="1233"/>
      <c r="CQ81" s="1233"/>
      <c r="CR81" s="1233"/>
      <c r="CS81" s="1233"/>
      <c r="CT81" s="1233"/>
      <c r="CU81" s="1233"/>
      <c r="CV81" s="1233"/>
    </row>
    <row r="82" spans="1:100" ht="12.75">
      <c r="A82" s="1233"/>
      <c r="B82" s="1233"/>
      <c r="C82" s="1233"/>
      <c r="D82" s="1233"/>
      <c r="E82" s="1233"/>
      <c r="F82" s="1233"/>
      <c r="G82" s="1233"/>
      <c r="H82" s="1233"/>
      <c r="I82" s="1233"/>
      <c r="J82" s="1233"/>
      <c r="K82" s="1233"/>
      <c r="L82" s="1233"/>
      <c r="M82" s="1233"/>
      <c r="N82" s="1233"/>
      <c r="O82" s="1233"/>
      <c r="P82" s="1233"/>
      <c r="Q82" s="1233"/>
      <c r="R82" s="1233"/>
      <c r="S82" s="1233"/>
      <c r="T82" s="1233"/>
      <c r="U82" s="1233"/>
      <c r="V82" s="1233"/>
      <c r="W82" s="1233"/>
      <c r="X82" s="1233"/>
      <c r="Y82" s="1233"/>
      <c r="Z82" s="1233"/>
      <c r="AA82" s="1233"/>
      <c r="AB82" s="1233"/>
      <c r="AC82" s="1233"/>
      <c r="AD82" s="1233"/>
      <c r="AE82" s="1233"/>
      <c r="AF82" s="1233"/>
      <c r="AG82" s="1233"/>
      <c r="AH82" s="1233"/>
      <c r="AI82" s="1233"/>
      <c r="AJ82" s="1233"/>
      <c r="AK82" s="1233"/>
      <c r="AL82" s="1146"/>
      <c r="AM82" s="1148" t="s">
        <v>426</v>
      </c>
      <c r="AN82" s="1233"/>
      <c r="AO82" s="1146"/>
      <c r="AP82" s="1148" t="s">
        <v>973</v>
      </c>
      <c r="AQ82" s="1233"/>
      <c r="AR82" s="1233"/>
      <c r="AS82" s="1233"/>
      <c r="AT82" s="1233"/>
      <c r="AU82" s="1233"/>
      <c r="AV82" s="1233"/>
      <c r="AW82" s="1233"/>
      <c r="AX82" s="1233"/>
      <c r="AY82" s="1233"/>
      <c r="AZ82" s="1233"/>
      <c r="BA82" s="1148" t="s">
        <v>423</v>
      </c>
      <c r="BB82" s="1233"/>
      <c r="BC82" s="1233"/>
      <c r="BD82" s="1233"/>
      <c r="BE82" s="1233"/>
      <c r="BF82" s="1233"/>
      <c r="BG82" s="1233"/>
      <c r="BH82" s="1233"/>
      <c r="BI82" s="1233"/>
      <c r="BJ82" s="1233"/>
      <c r="BK82" s="1233"/>
      <c r="BL82" s="1148" t="s">
        <v>390</v>
      </c>
      <c r="BM82" s="1233"/>
      <c r="BN82" s="1233"/>
      <c r="BO82" s="1233"/>
      <c r="BP82" s="1233"/>
      <c r="BQ82" s="1233"/>
      <c r="BR82" s="1233"/>
      <c r="BS82" s="1233"/>
      <c r="BT82" s="1233"/>
      <c r="BU82" s="1233"/>
      <c r="BV82" s="1146"/>
      <c r="BW82" s="1148" t="s">
        <v>545</v>
      </c>
      <c r="BX82" s="1233"/>
      <c r="BY82" s="1233"/>
      <c r="BZ82" s="1233"/>
      <c r="CA82" s="1233"/>
      <c r="CB82" s="1233"/>
      <c r="CC82" s="1233"/>
      <c r="CD82" s="1146"/>
      <c r="CE82" s="1233" t="s">
        <v>461</v>
      </c>
      <c r="CF82" s="1233"/>
      <c r="CG82" s="1233"/>
      <c r="CH82" s="1233"/>
      <c r="CI82" s="1233"/>
      <c r="CJ82" s="1233"/>
      <c r="CK82" s="1233"/>
      <c r="CL82" s="1233"/>
      <c r="CM82" s="1148"/>
      <c r="CN82" s="1233"/>
      <c r="CO82" s="1233"/>
      <c r="CP82" s="1233"/>
      <c r="CQ82" s="1233"/>
      <c r="CR82" s="1233"/>
      <c r="CS82" s="1233"/>
      <c r="CT82" s="1233"/>
      <c r="CU82" s="1233"/>
      <c r="CV82" s="1233"/>
    </row>
    <row r="83" spans="1:100" ht="12.75">
      <c r="A83" s="1233"/>
      <c r="B83" s="1233"/>
      <c r="C83" s="1233"/>
      <c r="D83" s="1233"/>
      <c r="E83" s="1233"/>
      <c r="F83" s="1233"/>
      <c r="G83" s="1233"/>
      <c r="H83" s="1233"/>
      <c r="I83" s="1233"/>
      <c r="J83" s="1233"/>
      <c r="K83" s="1233"/>
      <c r="L83" s="1233"/>
      <c r="M83" s="1233"/>
      <c r="N83" s="1233"/>
      <c r="O83" s="1233"/>
      <c r="P83" s="1233"/>
      <c r="Q83" s="1233"/>
      <c r="R83" s="1233"/>
      <c r="S83" s="1233"/>
      <c r="T83" s="1233"/>
      <c r="U83" s="1233"/>
      <c r="V83" s="1233"/>
      <c r="W83" s="1233"/>
      <c r="X83" s="1233"/>
      <c r="Y83" s="1233"/>
      <c r="Z83" s="1233"/>
      <c r="AA83" s="1233"/>
      <c r="AB83" s="1233"/>
      <c r="AC83" s="1233"/>
      <c r="AD83" s="1233"/>
      <c r="AE83" s="1233"/>
      <c r="AF83" s="1233"/>
      <c r="AG83" s="1233"/>
      <c r="AH83" s="1233"/>
      <c r="AI83" s="1233"/>
      <c r="AJ83" s="1233"/>
      <c r="AK83" s="1233"/>
      <c r="AL83" s="1146"/>
      <c r="AM83" s="1148"/>
      <c r="AN83" s="1233"/>
      <c r="AO83" s="1146"/>
      <c r="AP83" s="1148" t="s">
        <v>433</v>
      </c>
      <c r="AQ83" s="1233"/>
      <c r="AR83" s="1233"/>
      <c r="AS83" s="1233"/>
      <c r="AT83" s="1233"/>
      <c r="AU83" s="1233"/>
      <c r="AV83" s="1233"/>
      <c r="AW83" s="1233"/>
      <c r="AX83" s="1233"/>
      <c r="AY83" s="1233"/>
      <c r="AZ83" s="1233"/>
      <c r="BA83" s="1148" t="s">
        <v>424</v>
      </c>
      <c r="BB83" s="1233"/>
      <c r="BC83" s="1233"/>
      <c r="BD83" s="1233"/>
      <c r="BE83" s="1233"/>
      <c r="BF83" s="1233"/>
      <c r="BG83" s="1233"/>
      <c r="BH83" s="1233"/>
      <c r="BI83" s="1233"/>
      <c r="BJ83" s="1233"/>
      <c r="BK83" s="1233"/>
      <c r="BL83" s="1148"/>
      <c r="BM83" s="1233"/>
      <c r="BN83" s="1233"/>
      <c r="BO83" s="1233"/>
      <c r="BP83" s="1233"/>
      <c r="BQ83" s="1233"/>
      <c r="BR83" s="1233"/>
      <c r="BS83" s="1233"/>
      <c r="BT83" s="1233"/>
      <c r="BU83" s="1233"/>
      <c r="BV83" s="1146"/>
      <c r="BW83" s="1148" t="s">
        <v>462</v>
      </c>
      <c r="BX83" s="1233"/>
      <c r="BY83" s="1233"/>
      <c r="BZ83" s="1233"/>
      <c r="CA83" s="1233"/>
      <c r="CB83" s="1233"/>
      <c r="CC83" s="1233"/>
      <c r="CD83" s="1146"/>
      <c r="CE83" s="1233" t="s">
        <v>421</v>
      </c>
      <c r="CF83" s="1233"/>
      <c r="CG83" s="1233"/>
      <c r="CH83" s="1233"/>
      <c r="CI83" s="1233"/>
      <c r="CJ83" s="1233"/>
      <c r="CK83" s="1233"/>
      <c r="CL83" s="1233"/>
      <c r="CM83" s="1148"/>
      <c r="CN83" s="1233"/>
      <c r="CO83" s="1233"/>
      <c r="CP83" s="1233"/>
      <c r="CQ83" s="1233"/>
      <c r="CR83" s="1233"/>
      <c r="CS83" s="1233"/>
      <c r="CT83" s="1233"/>
      <c r="CU83" s="1233"/>
      <c r="CV83" s="1233"/>
    </row>
    <row r="84" spans="1:100" ht="12.75">
      <c r="A84" s="1233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1233"/>
      <c r="O84" s="1233"/>
      <c r="P84" s="1233"/>
      <c r="Q84" s="1233"/>
      <c r="R84" s="1233"/>
      <c r="S84" s="1233"/>
      <c r="T84" s="1233"/>
      <c r="U84" s="1233"/>
      <c r="V84" s="1233"/>
      <c r="W84" s="1233"/>
      <c r="X84" s="1233"/>
      <c r="Y84" s="1233"/>
      <c r="Z84" s="1233"/>
      <c r="AA84" s="1233"/>
      <c r="AB84" s="1233"/>
      <c r="AC84" s="1233"/>
      <c r="AD84" s="1233"/>
      <c r="AE84" s="1233"/>
      <c r="AF84" s="1233"/>
      <c r="AG84" s="1233"/>
      <c r="AH84" s="1233"/>
      <c r="AI84" s="1233"/>
      <c r="AJ84" s="1233"/>
      <c r="AK84" s="1233"/>
      <c r="AL84" s="1146"/>
      <c r="AM84" s="1148"/>
      <c r="AN84" s="1233"/>
      <c r="AO84" s="1146"/>
      <c r="AP84" s="1148" t="s">
        <v>974</v>
      </c>
      <c r="AQ84" s="1233"/>
      <c r="AR84" s="1233"/>
      <c r="AS84" s="1233"/>
      <c r="AT84" s="1233"/>
      <c r="AU84" s="1233"/>
      <c r="AV84" s="1233"/>
      <c r="AW84" s="1233"/>
      <c r="AX84" s="1233"/>
      <c r="AY84" s="1233"/>
      <c r="AZ84" s="1233"/>
      <c r="BA84" s="1148" t="s">
        <v>434</v>
      </c>
      <c r="BB84" s="1233"/>
      <c r="BC84" s="1233"/>
      <c r="BD84" s="1233"/>
      <c r="BE84" s="1233"/>
      <c r="BF84" s="1233"/>
      <c r="BG84" s="1233"/>
      <c r="BH84" s="1233"/>
      <c r="BI84" s="1233"/>
      <c r="BJ84" s="1233"/>
      <c r="BK84" s="1233"/>
      <c r="BL84" s="1148"/>
      <c r="BM84" s="1233"/>
      <c r="BN84" s="1233"/>
      <c r="BO84" s="1233"/>
      <c r="BP84" s="1233"/>
      <c r="BQ84" s="1233"/>
      <c r="BR84" s="1233"/>
      <c r="BS84" s="1233"/>
      <c r="BT84" s="1233"/>
      <c r="BU84" s="1233"/>
      <c r="BV84" s="1146"/>
      <c r="BW84" s="1148"/>
      <c r="BX84" s="1233"/>
      <c r="BY84" s="1233"/>
      <c r="BZ84" s="1233"/>
      <c r="CA84" s="1233"/>
      <c r="CB84" s="1233"/>
      <c r="CC84" s="1233"/>
      <c r="CD84" s="1146"/>
      <c r="CE84" s="1233"/>
      <c r="CF84" s="1233"/>
      <c r="CG84" s="1233"/>
      <c r="CH84" s="1233"/>
      <c r="CI84" s="1233"/>
      <c r="CJ84" s="1233"/>
      <c r="CK84" s="1233"/>
      <c r="CL84" s="1233"/>
      <c r="CM84" s="1148"/>
      <c r="CN84" s="1233"/>
      <c r="CO84" s="1233"/>
      <c r="CP84" s="1233"/>
      <c r="CQ84" s="1233"/>
      <c r="CR84" s="1233"/>
      <c r="CS84" s="1233"/>
      <c r="CT84" s="1233"/>
      <c r="CU84" s="1233"/>
      <c r="CV84" s="1233"/>
    </row>
    <row r="85" spans="1:100" ht="12.75">
      <c r="A85" s="1233"/>
      <c r="B85" s="1233"/>
      <c r="C85" s="1233"/>
      <c r="D85" s="1233"/>
      <c r="E85" s="1233"/>
      <c r="F85" s="1233"/>
      <c r="G85" s="1233"/>
      <c r="H85" s="1233"/>
      <c r="I85" s="1233"/>
      <c r="J85" s="1233"/>
      <c r="K85" s="1233"/>
      <c r="L85" s="1233"/>
      <c r="M85" s="1233"/>
      <c r="N85" s="1233"/>
      <c r="O85" s="1233"/>
      <c r="P85" s="1233"/>
      <c r="Q85" s="1233"/>
      <c r="R85" s="1233"/>
      <c r="S85" s="1233"/>
      <c r="T85" s="1233"/>
      <c r="U85" s="1233"/>
      <c r="V85" s="1233"/>
      <c r="W85" s="1233"/>
      <c r="X85" s="1233"/>
      <c r="Y85" s="1233"/>
      <c r="Z85" s="1233"/>
      <c r="AA85" s="1233"/>
      <c r="AB85" s="1233"/>
      <c r="AC85" s="1233"/>
      <c r="AD85" s="1233"/>
      <c r="AE85" s="1233"/>
      <c r="AF85" s="1233"/>
      <c r="AG85" s="1233"/>
      <c r="AH85" s="1233"/>
      <c r="AI85" s="1233"/>
      <c r="AJ85" s="1233"/>
      <c r="AK85" s="1233"/>
      <c r="AL85" s="1146"/>
      <c r="AM85" s="1148"/>
      <c r="AN85" s="1233"/>
      <c r="AO85" s="1146"/>
      <c r="AP85" s="1148" t="s">
        <v>434</v>
      </c>
      <c r="AQ85" s="1233"/>
      <c r="AR85" s="1233"/>
      <c r="AS85" s="1233"/>
      <c r="AT85" s="1233"/>
      <c r="AU85" s="1233"/>
      <c r="AV85" s="1233"/>
      <c r="AW85" s="1233"/>
      <c r="AX85" s="1233"/>
      <c r="AY85" s="1233"/>
      <c r="AZ85" s="1233"/>
      <c r="BA85" s="1148" t="s">
        <v>435</v>
      </c>
      <c r="BB85" s="1233"/>
      <c r="BC85" s="1233"/>
      <c r="BD85" s="1233"/>
      <c r="BE85" s="1233"/>
      <c r="BF85" s="1233"/>
      <c r="BG85" s="1233"/>
      <c r="BH85" s="1233"/>
      <c r="BI85" s="1233"/>
      <c r="BJ85" s="1233"/>
      <c r="BK85" s="1233"/>
      <c r="BL85" s="1148"/>
      <c r="BM85" s="1233"/>
      <c r="BN85" s="1233"/>
      <c r="BO85" s="1233"/>
      <c r="BP85" s="1233"/>
      <c r="BQ85" s="1233"/>
      <c r="BR85" s="1233"/>
      <c r="BS85" s="1233"/>
      <c r="BT85" s="1233"/>
      <c r="BU85" s="1233"/>
      <c r="BV85" s="1146"/>
      <c r="BW85" s="1148"/>
      <c r="BX85" s="1233"/>
      <c r="BY85" s="1233"/>
      <c r="BZ85" s="1233"/>
      <c r="CA85" s="1233"/>
      <c r="CB85" s="1233"/>
      <c r="CC85" s="1233"/>
      <c r="CD85" s="1146"/>
      <c r="CE85" s="1233"/>
      <c r="CF85" s="1233"/>
      <c r="CG85" s="1233"/>
      <c r="CH85" s="1233"/>
      <c r="CI85" s="1233"/>
      <c r="CJ85" s="1233"/>
      <c r="CK85" s="1233"/>
      <c r="CL85" s="1233"/>
      <c r="CM85" s="1148"/>
      <c r="CN85" s="1233"/>
      <c r="CO85" s="1233"/>
      <c r="CP85" s="1233"/>
      <c r="CQ85" s="1233"/>
      <c r="CR85" s="1233"/>
      <c r="CS85" s="1233"/>
      <c r="CT85" s="1233"/>
      <c r="CU85" s="1233"/>
      <c r="CV85" s="1233"/>
    </row>
    <row r="86" spans="1:100" ht="12.75">
      <c r="A86" s="1233"/>
      <c r="B86" s="1233"/>
      <c r="C86" s="1233"/>
      <c r="D86" s="1233"/>
      <c r="E86" s="1233"/>
      <c r="F86" s="1233"/>
      <c r="G86" s="1233"/>
      <c r="H86" s="1233"/>
      <c r="I86" s="1233"/>
      <c r="J86" s="1233"/>
      <c r="K86" s="1233"/>
      <c r="L86" s="1233"/>
      <c r="M86" s="1233"/>
      <c r="N86" s="1233"/>
      <c r="O86" s="1233"/>
      <c r="P86" s="1233"/>
      <c r="Q86" s="1233"/>
      <c r="R86" s="1233"/>
      <c r="S86" s="1233"/>
      <c r="T86" s="1233"/>
      <c r="U86" s="1233"/>
      <c r="V86" s="1233"/>
      <c r="W86" s="1233"/>
      <c r="X86" s="1233"/>
      <c r="Y86" s="1233"/>
      <c r="Z86" s="1233"/>
      <c r="AA86" s="1233"/>
      <c r="AB86" s="1233"/>
      <c r="AC86" s="1233"/>
      <c r="AD86" s="1233"/>
      <c r="AE86" s="1233"/>
      <c r="AF86" s="1233"/>
      <c r="AG86" s="1233"/>
      <c r="AH86" s="1233"/>
      <c r="AI86" s="1233"/>
      <c r="AJ86" s="1233"/>
      <c r="AK86" s="1233"/>
      <c r="AL86" s="1146"/>
      <c r="AM86" s="1148"/>
      <c r="AN86" s="1233"/>
      <c r="AO86" s="1146"/>
      <c r="AP86" s="1148" t="s">
        <v>435</v>
      </c>
      <c r="AQ86" s="1233"/>
      <c r="AR86" s="1233"/>
      <c r="AS86" s="1233"/>
      <c r="AT86" s="1233"/>
      <c r="AU86" s="1233"/>
      <c r="AV86" s="1233"/>
      <c r="AW86" s="1233"/>
      <c r="AX86" s="1233"/>
      <c r="AY86" s="1233"/>
      <c r="AZ86" s="1233"/>
      <c r="BA86" s="1148"/>
      <c r="BB86" s="1233"/>
      <c r="BC86" s="1233"/>
      <c r="BD86" s="1233"/>
      <c r="BE86" s="1233"/>
      <c r="BF86" s="1233"/>
      <c r="BG86" s="1233"/>
      <c r="BH86" s="1233"/>
      <c r="BI86" s="1233"/>
      <c r="BJ86" s="1233"/>
      <c r="BK86" s="1233"/>
      <c r="BL86" s="1148"/>
      <c r="BM86" s="1233"/>
      <c r="BN86" s="1233"/>
      <c r="BO86" s="1233"/>
      <c r="BP86" s="1233"/>
      <c r="BQ86" s="1233"/>
      <c r="BR86" s="1233"/>
      <c r="BS86" s="1233"/>
      <c r="BT86" s="1233"/>
      <c r="BU86" s="1233"/>
      <c r="BV86" s="1146"/>
      <c r="BW86" s="1148"/>
      <c r="BX86" s="1233"/>
      <c r="BY86" s="1233"/>
      <c r="BZ86" s="1233"/>
      <c r="CA86" s="1233"/>
      <c r="CB86" s="1233"/>
      <c r="CC86" s="1233"/>
      <c r="CD86" s="1146"/>
      <c r="CE86" s="1233"/>
      <c r="CF86" s="1233"/>
      <c r="CG86" s="1233"/>
      <c r="CH86" s="1233"/>
      <c r="CI86" s="1233"/>
      <c r="CJ86" s="1233"/>
      <c r="CK86" s="1233"/>
      <c r="CL86" s="1233"/>
      <c r="CM86" s="1148"/>
      <c r="CN86" s="1233"/>
      <c r="CO86" s="1233"/>
      <c r="CP86" s="1233"/>
      <c r="CQ86" s="1233"/>
      <c r="CR86" s="1233"/>
      <c r="CS86" s="1233"/>
      <c r="CT86" s="1233"/>
      <c r="CU86" s="1233"/>
      <c r="CV86" s="1233"/>
    </row>
    <row r="87" spans="1:100" ht="13.5" thickBot="1">
      <c r="A87" s="1145">
        <v>1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5"/>
      <c r="AG87" s="1145"/>
      <c r="AH87" s="1145"/>
      <c r="AI87" s="1145"/>
      <c r="AJ87" s="1145"/>
      <c r="AK87" s="1145"/>
      <c r="AL87" s="1128"/>
      <c r="AM87" s="1134">
        <v>2</v>
      </c>
      <c r="AN87" s="1229"/>
      <c r="AO87" s="1188"/>
      <c r="AP87" s="1134">
        <v>3</v>
      </c>
      <c r="AQ87" s="1229"/>
      <c r="AR87" s="1229"/>
      <c r="AS87" s="1229"/>
      <c r="AT87" s="1229"/>
      <c r="AU87" s="1229"/>
      <c r="AV87" s="1229"/>
      <c r="AW87" s="1229"/>
      <c r="AX87" s="1229"/>
      <c r="AY87" s="1229"/>
      <c r="AZ87" s="1229"/>
      <c r="BA87" s="1134">
        <v>4</v>
      </c>
      <c r="BB87" s="1229"/>
      <c r="BC87" s="1229"/>
      <c r="BD87" s="1229"/>
      <c r="BE87" s="1229"/>
      <c r="BF87" s="1229"/>
      <c r="BG87" s="1229"/>
      <c r="BH87" s="1229"/>
      <c r="BI87" s="1229"/>
      <c r="BJ87" s="1229"/>
      <c r="BK87" s="1229"/>
      <c r="BL87" s="1134">
        <v>5</v>
      </c>
      <c r="BM87" s="1229"/>
      <c r="BN87" s="1229"/>
      <c r="BO87" s="1229"/>
      <c r="BP87" s="1229"/>
      <c r="BQ87" s="1229"/>
      <c r="BR87" s="1229"/>
      <c r="BS87" s="1229"/>
      <c r="BT87" s="1229"/>
      <c r="BU87" s="1229"/>
      <c r="BV87" s="1188"/>
      <c r="BW87" s="1134">
        <v>6</v>
      </c>
      <c r="BX87" s="1229"/>
      <c r="BY87" s="1229"/>
      <c r="BZ87" s="1229"/>
      <c r="CA87" s="1229"/>
      <c r="CB87" s="1229"/>
      <c r="CC87" s="1229"/>
      <c r="CD87" s="1188"/>
      <c r="CE87" s="1229">
        <v>7</v>
      </c>
      <c r="CF87" s="1229"/>
      <c r="CG87" s="1229"/>
      <c r="CH87" s="1229"/>
      <c r="CI87" s="1229"/>
      <c r="CJ87" s="1229"/>
      <c r="CK87" s="1229"/>
      <c r="CL87" s="1229"/>
      <c r="CM87" s="1237">
        <v>8</v>
      </c>
      <c r="CN87" s="1145"/>
      <c r="CO87" s="1145"/>
      <c r="CP87" s="1145"/>
      <c r="CQ87" s="1145"/>
      <c r="CR87" s="1145"/>
      <c r="CS87" s="1145"/>
      <c r="CT87" s="1145"/>
      <c r="CU87" s="1145"/>
      <c r="CV87" s="1145"/>
    </row>
    <row r="88" spans="1:100" ht="12.75">
      <c r="A88" s="1017" t="s">
        <v>565</v>
      </c>
      <c r="B88" s="1017"/>
      <c r="C88" s="1017"/>
      <c r="D88" s="1017"/>
      <c r="E88" s="1017"/>
      <c r="F88" s="1017"/>
      <c r="G88" s="1017"/>
      <c r="H88" s="1017"/>
      <c r="I88" s="1017"/>
      <c r="J88" s="1017"/>
      <c r="K88" s="1017"/>
      <c r="L88" s="1017"/>
      <c r="M88" s="1017"/>
      <c r="N88" s="1017"/>
      <c r="O88" s="1017"/>
      <c r="P88" s="1017"/>
      <c r="Q88" s="1017"/>
      <c r="R88" s="1017"/>
      <c r="S88" s="1017"/>
      <c r="T88" s="1017"/>
      <c r="U88" s="1017"/>
      <c r="V88" s="1017"/>
      <c r="W88" s="1017"/>
      <c r="X88" s="1017"/>
      <c r="Y88" s="1017"/>
      <c r="Z88" s="1017"/>
      <c r="AA88" s="1017"/>
      <c r="AB88" s="1017"/>
      <c r="AC88" s="1017"/>
      <c r="AD88" s="1017"/>
      <c r="AE88" s="1017"/>
      <c r="AF88" s="1017"/>
      <c r="AG88" s="1017"/>
      <c r="AH88" s="1017"/>
      <c r="AI88" s="1017"/>
      <c r="AJ88" s="1017"/>
      <c r="AK88" s="1017"/>
      <c r="AL88" s="1346"/>
      <c r="AM88" s="1353" t="s">
        <v>528</v>
      </c>
      <c r="AN88" s="1354"/>
      <c r="AO88" s="1355"/>
      <c r="AP88" s="1429"/>
      <c r="AQ88" s="1430"/>
      <c r="AR88" s="1430"/>
      <c r="AS88" s="1430"/>
      <c r="AT88" s="1430"/>
      <c r="AU88" s="1430"/>
      <c r="AV88" s="1430"/>
      <c r="AW88" s="1430"/>
      <c r="AX88" s="1430"/>
      <c r="AY88" s="1430"/>
      <c r="AZ88" s="1431"/>
      <c r="BA88" s="1429"/>
      <c r="BB88" s="1430"/>
      <c r="BC88" s="1430"/>
      <c r="BD88" s="1430"/>
      <c r="BE88" s="1430"/>
      <c r="BF88" s="1430"/>
      <c r="BG88" s="1430"/>
      <c r="BH88" s="1430"/>
      <c r="BI88" s="1430"/>
      <c r="BJ88" s="1430"/>
      <c r="BK88" s="1431"/>
      <c r="BL88" s="1357"/>
      <c r="BM88" s="1358"/>
      <c r="BN88" s="1358"/>
      <c r="BO88" s="1358"/>
      <c r="BP88" s="1358"/>
      <c r="BQ88" s="1358"/>
      <c r="BR88" s="1358"/>
      <c r="BS88" s="1358"/>
      <c r="BT88" s="1358"/>
      <c r="BU88" s="1358"/>
      <c r="BV88" s="1359"/>
      <c r="BW88" s="1363"/>
      <c r="BX88" s="1364"/>
      <c r="BY88" s="1364"/>
      <c r="BZ88" s="1364"/>
      <c r="CA88" s="1364"/>
      <c r="CB88" s="1364"/>
      <c r="CC88" s="1364"/>
      <c r="CD88" s="1365"/>
      <c r="CE88" s="1363"/>
      <c r="CF88" s="1364"/>
      <c r="CG88" s="1364"/>
      <c r="CH88" s="1364"/>
      <c r="CI88" s="1364"/>
      <c r="CJ88" s="1364"/>
      <c r="CK88" s="1364"/>
      <c r="CL88" s="1366"/>
      <c r="CM88" s="543"/>
      <c r="CN88" s="537"/>
      <c r="CO88" s="537"/>
      <c r="CP88" s="537"/>
      <c r="CQ88" s="537"/>
      <c r="CR88" s="537"/>
      <c r="CS88" s="537"/>
      <c r="CT88" s="537"/>
      <c r="CU88" s="537"/>
      <c r="CV88" s="537"/>
    </row>
    <row r="89" spans="1:100" ht="12.75">
      <c r="A89" s="1141" t="s">
        <v>829</v>
      </c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2"/>
      <c r="AG89" s="1142"/>
      <c r="AH89" s="1142"/>
      <c r="AI89" s="1142"/>
      <c r="AJ89" s="1142"/>
      <c r="AK89" s="1142"/>
      <c r="AL89" s="1328"/>
      <c r="AM89" s="1025" t="s">
        <v>533</v>
      </c>
      <c r="AN89" s="1026"/>
      <c r="AO89" s="1329"/>
      <c r="AP89" s="1396"/>
      <c r="AQ89" s="1397"/>
      <c r="AR89" s="1397"/>
      <c r="AS89" s="1397"/>
      <c r="AT89" s="1397"/>
      <c r="AU89" s="1397"/>
      <c r="AV89" s="1397"/>
      <c r="AW89" s="1397"/>
      <c r="AX89" s="1397"/>
      <c r="AY89" s="1397"/>
      <c r="AZ89" s="1398"/>
      <c r="BA89" s="1396"/>
      <c r="BB89" s="1397"/>
      <c r="BC89" s="1397"/>
      <c r="BD89" s="1397"/>
      <c r="BE89" s="1397"/>
      <c r="BF89" s="1397"/>
      <c r="BG89" s="1397"/>
      <c r="BH89" s="1397"/>
      <c r="BI89" s="1397"/>
      <c r="BJ89" s="1397"/>
      <c r="BK89" s="1398"/>
      <c r="BL89" s="1313"/>
      <c r="BM89" s="1314"/>
      <c r="BN89" s="1314"/>
      <c r="BO89" s="1314"/>
      <c r="BP89" s="1314"/>
      <c r="BQ89" s="1314"/>
      <c r="BR89" s="1314"/>
      <c r="BS89" s="1314"/>
      <c r="BT89" s="1314"/>
      <c r="BU89" s="1314"/>
      <c r="BV89" s="1315"/>
      <c r="BW89" s="536"/>
      <c r="BX89" s="537"/>
      <c r="BY89" s="537"/>
      <c r="BZ89" s="537"/>
      <c r="CA89" s="537"/>
      <c r="CB89" s="537"/>
      <c r="CC89" s="537"/>
      <c r="CD89" s="544"/>
      <c r="CE89" s="536"/>
      <c r="CF89" s="537"/>
      <c r="CG89" s="537"/>
      <c r="CH89" s="537"/>
      <c r="CI89" s="537"/>
      <c r="CJ89" s="537"/>
      <c r="CK89" s="537"/>
      <c r="CL89" s="538"/>
      <c r="CM89" s="543"/>
      <c r="CN89" s="537"/>
      <c r="CO89" s="537"/>
      <c r="CP89" s="537"/>
      <c r="CQ89" s="537"/>
      <c r="CR89" s="537"/>
      <c r="CS89" s="537"/>
      <c r="CT89" s="537"/>
      <c r="CU89" s="537"/>
      <c r="CV89" s="537"/>
    </row>
    <row r="90" spans="1:100" ht="12.75">
      <c r="A90" s="1117" t="s">
        <v>566</v>
      </c>
      <c r="B90" s="1118"/>
      <c r="C90" s="111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118"/>
      <c r="AD90" s="1118"/>
      <c r="AE90" s="1118"/>
      <c r="AF90" s="1118"/>
      <c r="AG90" s="1118"/>
      <c r="AH90" s="1118"/>
      <c r="AI90" s="1118"/>
      <c r="AJ90" s="1118"/>
      <c r="AK90" s="1118"/>
      <c r="AL90" s="1334"/>
      <c r="AM90" s="1028"/>
      <c r="AN90" s="1029"/>
      <c r="AO90" s="1356"/>
      <c r="AP90" s="1432"/>
      <c r="AQ90" s="1433"/>
      <c r="AR90" s="1433"/>
      <c r="AS90" s="1433"/>
      <c r="AT90" s="1433"/>
      <c r="AU90" s="1433"/>
      <c r="AV90" s="1433"/>
      <c r="AW90" s="1433"/>
      <c r="AX90" s="1433"/>
      <c r="AY90" s="1433"/>
      <c r="AZ90" s="1434"/>
      <c r="BA90" s="1432"/>
      <c r="BB90" s="1433"/>
      <c r="BC90" s="1433"/>
      <c r="BD90" s="1433"/>
      <c r="BE90" s="1433"/>
      <c r="BF90" s="1433"/>
      <c r="BG90" s="1433"/>
      <c r="BH90" s="1433"/>
      <c r="BI90" s="1433"/>
      <c r="BJ90" s="1433"/>
      <c r="BK90" s="1434"/>
      <c r="BL90" s="1360"/>
      <c r="BM90" s="1361"/>
      <c r="BN90" s="1361"/>
      <c r="BO90" s="1361"/>
      <c r="BP90" s="1361"/>
      <c r="BQ90" s="1361"/>
      <c r="BR90" s="1361"/>
      <c r="BS90" s="1361"/>
      <c r="BT90" s="1361"/>
      <c r="BU90" s="1361"/>
      <c r="BV90" s="1362"/>
      <c r="BW90" s="539"/>
      <c r="BX90" s="540"/>
      <c r="BY90" s="540"/>
      <c r="BZ90" s="540"/>
      <c r="CA90" s="540"/>
      <c r="CB90" s="540"/>
      <c r="CC90" s="540"/>
      <c r="CD90" s="546"/>
      <c r="CE90" s="539"/>
      <c r="CF90" s="540"/>
      <c r="CG90" s="540"/>
      <c r="CH90" s="540"/>
      <c r="CI90" s="540"/>
      <c r="CJ90" s="540"/>
      <c r="CK90" s="540"/>
      <c r="CL90" s="541"/>
      <c r="CM90" s="545"/>
      <c r="CN90" s="540"/>
      <c r="CO90" s="540"/>
      <c r="CP90" s="540"/>
      <c r="CQ90" s="540"/>
      <c r="CR90" s="540"/>
      <c r="CS90" s="540"/>
      <c r="CT90" s="540"/>
      <c r="CU90" s="540"/>
      <c r="CV90" s="540"/>
    </row>
    <row r="91" spans="1:100" ht="12.75">
      <c r="A91" s="1112" t="s">
        <v>994</v>
      </c>
      <c r="B91" s="1113"/>
      <c r="C91" s="1113"/>
      <c r="D91" s="1113"/>
      <c r="E91" s="1113"/>
      <c r="F91" s="1113"/>
      <c r="G91" s="1113"/>
      <c r="H91" s="1113"/>
      <c r="I91" s="1113"/>
      <c r="J91" s="1113"/>
      <c r="K91" s="1113"/>
      <c r="L91" s="1113"/>
      <c r="M91" s="1113"/>
      <c r="N91" s="1113"/>
      <c r="O91" s="1113"/>
      <c r="P91" s="1113"/>
      <c r="Q91" s="1113"/>
      <c r="R91" s="1113"/>
      <c r="S91" s="1113"/>
      <c r="T91" s="1113"/>
      <c r="U91" s="1113"/>
      <c r="V91" s="1113"/>
      <c r="W91" s="1113"/>
      <c r="X91" s="1113"/>
      <c r="Y91" s="1113"/>
      <c r="Z91" s="1113"/>
      <c r="AA91" s="1113"/>
      <c r="AB91" s="1113"/>
      <c r="AC91" s="1113"/>
      <c r="AD91" s="1113"/>
      <c r="AE91" s="1113"/>
      <c r="AF91" s="1113"/>
      <c r="AG91" s="1113"/>
      <c r="AH91" s="1113"/>
      <c r="AI91" s="1113"/>
      <c r="AJ91" s="1113"/>
      <c r="AK91" s="1113"/>
      <c r="AL91" s="1337"/>
      <c r="AM91" s="1014" t="s">
        <v>532</v>
      </c>
      <c r="AN91" s="1015"/>
      <c r="AO91" s="1345"/>
      <c r="AP91" s="1386"/>
      <c r="AQ91" s="1387"/>
      <c r="AR91" s="1387"/>
      <c r="AS91" s="1387"/>
      <c r="AT91" s="1387"/>
      <c r="AU91" s="1387"/>
      <c r="AV91" s="1387"/>
      <c r="AW91" s="1387"/>
      <c r="AX91" s="1387"/>
      <c r="AY91" s="1387"/>
      <c r="AZ91" s="1388"/>
      <c r="BA91" s="1386"/>
      <c r="BB91" s="1387"/>
      <c r="BC91" s="1387"/>
      <c r="BD91" s="1387"/>
      <c r="BE91" s="1387"/>
      <c r="BF91" s="1387"/>
      <c r="BG91" s="1387"/>
      <c r="BH91" s="1387"/>
      <c r="BI91" s="1387"/>
      <c r="BJ91" s="1387"/>
      <c r="BK91" s="1387"/>
      <c r="BL91" s="1340"/>
      <c r="BM91" s="1341"/>
      <c r="BN91" s="1341"/>
      <c r="BO91" s="1341"/>
      <c r="BP91" s="1341"/>
      <c r="BQ91" s="1341"/>
      <c r="BR91" s="1341"/>
      <c r="BS91" s="1341"/>
      <c r="BT91" s="1341"/>
      <c r="BU91" s="1341"/>
      <c r="BV91" s="1342"/>
      <c r="BW91" s="1044"/>
      <c r="BX91" s="454"/>
      <c r="BY91" s="454"/>
      <c r="BZ91" s="454"/>
      <c r="CA91" s="454"/>
      <c r="CB91" s="454"/>
      <c r="CC91" s="454"/>
      <c r="CD91" s="455"/>
      <c r="CE91" s="454"/>
      <c r="CF91" s="454"/>
      <c r="CG91" s="454"/>
      <c r="CH91" s="454"/>
      <c r="CI91" s="454"/>
      <c r="CJ91" s="454"/>
      <c r="CK91" s="454"/>
      <c r="CL91" s="1349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</row>
    <row r="92" spans="1:100" ht="12.75">
      <c r="A92" s="1112" t="s">
        <v>569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113"/>
      <c r="AL92" s="1337"/>
      <c r="AM92" s="1014" t="s">
        <v>531</v>
      </c>
      <c r="AN92" s="1015"/>
      <c r="AO92" s="1345"/>
      <c r="AP92" s="1386"/>
      <c r="AQ92" s="1387"/>
      <c r="AR92" s="1387"/>
      <c r="AS92" s="1387"/>
      <c r="AT92" s="1387"/>
      <c r="AU92" s="1387"/>
      <c r="AV92" s="1387"/>
      <c r="AW92" s="1387"/>
      <c r="AX92" s="1387"/>
      <c r="AY92" s="1387"/>
      <c r="AZ92" s="1388"/>
      <c r="BA92" s="1386"/>
      <c r="BB92" s="1387"/>
      <c r="BC92" s="1387"/>
      <c r="BD92" s="1387"/>
      <c r="BE92" s="1387"/>
      <c r="BF92" s="1387"/>
      <c r="BG92" s="1387"/>
      <c r="BH92" s="1387"/>
      <c r="BI92" s="1387"/>
      <c r="BJ92" s="1387"/>
      <c r="BK92" s="1387"/>
      <c r="BL92" s="1340"/>
      <c r="BM92" s="1341"/>
      <c r="BN92" s="1341"/>
      <c r="BO92" s="1341"/>
      <c r="BP92" s="1341"/>
      <c r="BQ92" s="1341"/>
      <c r="BR92" s="1341"/>
      <c r="BS92" s="1341"/>
      <c r="BT92" s="1341"/>
      <c r="BU92" s="1341"/>
      <c r="BV92" s="1342"/>
      <c r="BW92" s="1044"/>
      <c r="BX92" s="454"/>
      <c r="BY92" s="454"/>
      <c r="BZ92" s="454"/>
      <c r="CA92" s="454"/>
      <c r="CB92" s="454"/>
      <c r="CC92" s="454"/>
      <c r="CD92" s="455"/>
      <c r="CE92" s="454"/>
      <c r="CF92" s="454"/>
      <c r="CG92" s="454"/>
      <c r="CH92" s="454"/>
      <c r="CI92" s="454"/>
      <c r="CJ92" s="454"/>
      <c r="CK92" s="454"/>
      <c r="CL92" s="1349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</row>
    <row r="93" spans="1:100" ht="12.75">
      <c r="A93" s="1112" t="s">
        <v>568</v>
      </c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1113"/>
      <c r="AH93" s="1113"/>
      <c r="AI93" s="1113"/>
      <c r="AJ93" s="1113"/>
      <c r="AK93" s="1113"/>
      <c r="AL93" s="1337"/>
      <c r="AM93" s="1014" t="s">
        <v>567</v>
      </c>
      <c r="AN93" s="1015"/>
      <c r="AO93" s="1345"/>
      <c r="AP93" s="1386"/>
      <c r="AQ93" s="1387"/>
      <c r="AR93" s="1387"/>
      <c r="AS93" s="1387"/>
      <c r="AT93" s="1387"/>
      <c r="AU93" s="1387"/>
      <c r="AV93" s="1387"/>
      <c r="AW93" s="1387"/>
      <c r="AX93" s="1387"/>
      <c r="AY93" s="1387"/>
      <c r="AZ93" s="1388"/>
      <c r="BA93" s="1386"/>
      <c r="BB93" s="1387"/>
      <c r="BC93" s="1387"/>
      <c r="BD93" s="1387"/>
      <c r="BE93" s="1387"/>
      <c r="BF93" s="1387"/>
      <c r="BG93" s="1387"/>
      <c r="BH93" s="1387"/>
      <c r="BI93" s="1387"/>
      <c r="BJ93" s="1387"/>
      <c r="BK93" s="1387"/>
      <c r="BL93" s="1340"/>
      <c r="BM93" s="1341"/>
      <c r="BN93" s="1341"/>
      <c r="BO93" s="1341"/>
      <c r="BP93" s="1341"/>
      <c r="BQ93" s="1341"/>
      <c r="BR93" s="1341"/>
      <c r="BS93" s="1341"/>
      <c r="BT93" s="1341"/>
      <c r="BU93" s="1341"/>
      <c r="BV93" s="1342"/>
      <c r="BW93" s="1044"/>
      <c r="BX93" s="454"/>
      <c r="BY93" s="454"/>
      <c r="BZ93" s="454"/>
      <c r="CA93" s="454"/>
      <c r="CB93" s="454"/>
      <c r="CC93" s="454"/>
      <c r="CD93" s="455"/>
      <c r="CE93" s="454"/>
      <c r="CF93" s="454"/>
      <c r="CG93" s="454"/>
      <c r="CH93" s="454"/>
      <c r="CI93" s="454"/>
      <c r="CJ93" s="454"/>
      <c r="CK93" s="454"/>
      <c r="CL93" s="1349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</row>
    <row r="94" spans="1:100" ht="12.75">
      <c r="A94" s="1427" t="s">
        <v>571</v>
      </c>
      <c r="B94" s="1427"/>
      <c r="C94" s="1427"/>
      <c r="D94" s="1427"/>
      <c r="E94" s="1427"/>
      <c r="F94" s="1427"/>
      <c r="G94" s="1427"/>
      <c r="H94" s="1427"/>
      <c r="I94" s="1427"/>
      <c r="J94" s="1427"/>
      <c r="K94" s="1427"/>
      <c r="L94" s="1427"/>
      <c r="M94" s="1427"/>
      <c r="N94" s="1427"/>
      <c r="O94" s="1427"/>
      <c r="P94" s="1427"/>
      <c r="Q94" s="1427"/>
      <c r="R94" s="1427"/>
      <c r="S94" s="1427"/>
      <c r="T94" s="1427"/>
      <c r="U94" s="1427"/>
      <c r="V94" s="1427"/>
      <c r="W94" s="1427"/>
      <c r="X94" s="1427"/>
      <c r="Y94" s="1427"/>
      <c r="Z94" s="1427"/>
      <c r="AA94" s="1427"/>
      <c r="AB94" s="1427"/>
      <c r="AC94" s="1427"/>
      <c r="AD94" s="1427"/>
      <c r="AE94" s="1427"/>
      <c r="AF94" s="1427"/>
      <c r="AG94" s="1427"/>
      <c r="AH94" s="1427"/>
      <c r="AI94" s="1427"/>
      <c r="AJ94" s="1427"/>
      <c r="AK94" s="1427"/>
      <c r="AL94" s="1428"/>
      <c r="AM94" s="1014" t="s">
        <v>570</v>
      </c>
      <c r="AN94" s="1015"/>
      <c r="AO94" s="1345"/>
      <c r="AP94" s="1386"/>
      <c r="AQ94" s="1387"/>
      <c r="AR94" s="1387"/>
      <c r="AS94" s="1387"/>
      <c r="AT94" s="1387"/>
      <c r="AU94" s="1387"/>
      <c r="AV94" s="1387"/>
      <c r="AW94" s="1387"/>
      <c r="AX94" s="1387"/>
      <c r="AY94" s="1387"/>
      <c r="AZ94" s="1388"/>
      <c r="BA94" s="1386"/>
      <c r="BB94" s="1387"/>
      <c r="BC94" s="1387"/>
      <c r="BD94" s="1387"/>
      <c r="BE94" s="1387"/>
      <c r="BF94" s="1387"/>
      <c r="BG94" s="1387"/>
      <c r="BH94" s="1387"/>
      <c r="BI94" s="1387"/>
      <c r="BJ94" s="1387"/>
      <c r="BK94" s="1388"/>
      <c r="BL94" s="1340"/>
      <c r="BM94" s="1341"/>
      <c r="BN94" s="1341"/>
      <c r="BO94" s="1341"/>
      <c r="BP94" s="1341"/>
      <c r="BQ94" s="1341"/>
      <c r="BR94" s="1341"/>
      <c r="BS94" s="1341"/>
      <c r="BT94" s="1341"/>
      <c r="BU94" s="1341"/>
      <c r="BV94" s="1342"/>
      <c r="BW94" s="1044"/>
      <c r="BX94" s="454"/>
      <c r="BY94" s="454"/>
      <c r="BZ94" s="454"/>
      <c r="CA94" s="454"/>
      <c r="CB94" s="454"/>
      <c r="CC94" s="454"/>
      <c r="CD94" s="455"/>
      <c r="CE94" s="1044"/>
      <c r="CF94" s="454"/>
      <c r="CG94" s="454"/>
      <c r="CH94" s="454"/>
      <c r="CI94" s="454"/>
      <c r="CJ94" s="454"/>
      <c r="CK94" s="454"/>
      <c r="CL94" s="1349"/>
      <c r="CM94" s="453"/>
      <c r="CN94" s="454"/>
      <c r="CO94" s="454"/>
      <c r="CP94" s="454"/>
      <c r="CQ94" s="454"/>
      <c r="CR94" s="454"/>
      <c r="CS94" s="454"/>
      <c r="CT94" s="454"/>
      <c r="CU94" s="454"/>
      <c r="CV94" s="454"/>
    </row>
    <row r="95" spans="1:100" ht="12.75">
      <c r="A95" s="1031" t="s">
        <v>572</v>
      </c>
      <c r="B95" s="1031"/>
      <c r="C95" s="1031"/>
      <c r="D95" s="1031"/>
      <c r="E95" s="1031"/>
      <c r="F95" s="1031"/>
      <c r="G95" s="1031"/>
      <c r="H95" s="1031"/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  <c r="Z95" s="1031"/>
      <c r="AA95" s="1031"/>
      <c r="AB95" s="1031"/>
      <c r="AC95" s="1031"/>
      <c r="AD95" s="1031"/>
      <c r="AE95" s="1031"/>
      <c r="AF95" s="1031"/>
      <c r="AG95" s="1031"/>
      <c r="AH95" s="1031"/>
      <c r="AI95" s="1031"/>
      <c r="AJ95" s="1031"/>
      <c r="AK95" s="1031"/>
      <c r="AL95" s="1367"/>
      <c r="AM95" s="1014"/>
      <c r="AN95" s="1015"/>
      <c r="AO95" s="1345"/>
      <c r="AP95" s="1386"/>
      <c r="AQ95" s="1387"/>
      <c r="AR95" s="1387"/>
      <c r="AS95" s="1387"/>
      <c r="AT95" s="1387"/>
      <c r="AU95" s="1387"/>
      <c r="AV95" s="1387"/>
      <c r="AW95" s="1387"/>
      <c r="AX95" s="1387"/>
      <c r="AY95" s="1387"/>
      <c r="AZ95" s="1388"/>
      <c r="BA95" s="1386"/>
      <c r="BB95" s="1387"/>
      <c r="BC95" s="1387"/>
      <c r="BD95" s="1387"/>
      <c r="BE95" s="1387"/>
      <c r="BF95" s="1387"/>
      <c r="BG95" s="1387"/>
      <c r="BH95" s="1387"/>
      <c r="BI95" s="1387"/>
      <c r="BJ95" s="1387"/>
      <c r="BK95" s="1388"/>
      <c r="BL95" s="1340"/>
      <c r="BM95" s="1341"/>
      <c r="BN95" s="1341"/>
      <c r="BO95" s="1341"/>
      <c r="BP95" s="1341"/>
      <c r="BQ95" s="1341"/>
      <c r="BR95" s="1341"/>
      <c r="BS95" s="1341"/>
      <c r="BT95" s="1341"/>
      <c r="BU95" s="1341"/>
      <c r="BV95" s="1342"/>
      <c r="BW95" s="1044"/>
      <c r="BX95" s="454"/>
      <c r="BY95" s="454"/>
      <c r="BZ95" s="454"/>
      <c r="CA95" s="454"/>
      <c r="CB95" s="454"/>
      <c r="CC95" s="454"/>
      <c r="CD95" s="455"/>
      <c r="CE95" s="1044"/>
      <c r="CF95" s="454"/>
      <c r="CG95" s="454"/>
      <c r="CH95" s="454"/>
      <c r="CI95" s="454"/>
      <c r="CJ95" s="454"/>
      <c r="CK95" s="454"/>
      <c r="CL95" s="1349"/>
      <c r="CM95" s="453"/>
      <c r="CN95" s="454"/>
      <c r="CO95" s="454"/>
      <c r="CP95" s="454"/>
      <c r="CQ95" s="454"/>
      <c r="CR95" s="454"/>
      <c r="CS95" s="454"/>
      <c r="CT95" s="454"/>
      <c r="CU95" s="454"/>
      <c r="CV95" s="454"/>
    </row>
    <row r="96" spans="1:100" ht="13.5" thickBot="1">
      <c r="A96" s="1411" t="s">
        <v>573</v>
      </c>
      <c r="B96" s="1411"/>
      <c r="C96" s="1411"/>
      <c r="D96" s="1411"/>
      <c r="E96" s="1411"/>
      <c r="F96" s="1411"/>
      <c r="G96" s="1411"/>
      <c r="H96" s="1411"/>
      <c r="I96" s="1411"/>
      <c r="J96" s="1411"/>
      <c r="K96" s="1411"/>
      <c r="L96" s="1411"/>
      <c r="M96" s="1411"/>
      <c r="N96" s="1411"/>
      <c r="O96" s="1411"/>
      <c r="P96" s="1411"/>
      <c r="Q96" s="1411"/>
      <c r="R96" s="1411"/>
      <c r="S96" s="1411"/>
      <c r="T96" s="1411"/>
      <c r="U96" s="1411"/>
      <c r="V96" s="1411"/>
      <c r="W96" s="1411"/>
      <c r="X96" s="1411"/>
      <c r="Y96" s="1411"/>
      <c r="Z96" s="1411"/>
      <c r="AA96" s="1411"/>
      <c r="AB96" s="1411"/>
      <c r="AC96" s="1411"/>
      <c r="AD96" s="1411"/>
      <c r="AE96" s="1411"/>
      <c r="AF96" s="1411"/>
      <c r="AG96" s="1411"/>
      <c r="AH96" s="1411"/>
      <c r="AI96" s="1411"/>
      <c r="AJ96" s="1411"/>
      <c r="AK96" s="1411"/>
      <c r="AL96" s="1412"/>
      <c r="AM96" s="1022" t="s">
        <v>451</v>
      </c>
      <c r="AN96" s="1023"/>
      <c r="AO96" s="1023"/>
      <c r="AP96" s="1413">
        <f>AP94+AP71+AP67+AP60+AP30</f>
        <v>0</v>
      </c>
      <c r="AQ96" s="1414"/>
      <c r="AR96" s="1414"/>
      <c r="AS96" s="1414"/>
      <c r="AT96" s="1414"/>
      <c r="AU96" s="1414"/>
      <c r="AV96" s="1414"/>
      <c r="AW96" s="1414"/>
      <c r="AX96" s="1414"/>
      <c r="AY96" s="1414"/>
      <c r="AZ96" s="1415"/>
      <c r="BA96" s="1413">
        <f>BA94+BA71+BA67+BA60+BA30</f>
        <v>51855</v>
      </c>
      <c r="BB96" s="1414"/>
      <c r="BC96" s="1414"/>
      <c r="BD96" s="1414"/>
      <c r="BE96" s="1414"/>
      <c r="BF96" s="1414"/>
      <c r="BG96" s="1414"/>
      <c r="BH96" s="1414"/>
      <c r="BI96" s="1414"/>
      <c r="BJ96" s="1414"/>
      <c r="BK96" s="1415"/>
      <c r="BL96" s="1413">
        <f>BL94+BL71+BL67+BL60+BL30</f>
        <v>51855</v>
      </c>
      <c r="BM96" s="1414"/>
      <c r="BN96" s="1414"/>
      <c r="BO96" s="1414"/>
      <c r="BP96" s="1414"/>
      <c r="BQ96" s="1414"/>
      <c r="BR96" s="1414"/>
      <c r="BS96" s="1414"/>
      <c r="BT96" s="1414"/>
      <c r="BU96" s="1414"/>
      <c r="BV96" s="1415"/>
      <c r="BW96" s="489"/>
      <c r="BX96" s="489"/>
      <c r="BY96" s="489"/>
      <c r="BZ96" s="489"/>
      <c r="CA96" s="489"/>
      <c r="CB96" s="489"/>
      <c r="CC96" s="489"/>
      <c r="CD96" s="489"/>
      <c r="CE96" s="489"/>
      <c r="CF96" s="489"/>
      <c r="CG96" s="489"/>
      <c r="CH96" s="489"/>
      <c r="CI96" s="489"/>
      <c r="CJ96" s="489"/>
      <c r="CK96" s="489"/>
      <c r="CL96" s="1094"/>
      <c r="CM96" s="455"/>
      <c r="CN96" s="461"/>
      <c r="CO96" s="461"/>
      <c r="CP96" s="461"/>
      <c r="CQ96" s="461"/>
      <c r="CR96" s="461"/>
      <c r="CS96" s="461"/>
      <c r="CT96" s="461"/>
      <c r="CU96" s="461"/>
      <c r="CV96" s="1044"/>
    </row>
    <row r="97" spans="1:100" ht="13.5" thickBot="1">
      <c r="A97" s="1419" t="s">
        <v>995</v>
      </c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1381"/>
      <c r="Y97" s="1381"/>
      <c r="Z97" s="1381"/>
      <c r="AA97" s="1381"/>
      <c r="AB97" s="1381"/>
      <c r="AC97" s="1381"/>
      <c r="AD97" s="1381"/>
      <c r="AE97" s="1381"/>
      <c r="AF97" s="1381"/>
      <c r="AG97" s="1381"/>
      <c r="AH97" s="1381"/>
      <c r="AI97" s="1381"/>
      <c r="AJ97" s="1381"/>
      <c r="AK97" s="1381"/>
      <c r="AL97" s="1382"/>
      <c r="AM97" s="1295"/>
      <c r="AN97" s="1296"/>
      <c r="AO97" s="1296"/>
      <c r="AP97" s="1416"/>
      <c r="AQ97" s="1417"/>
      <c r="AR97" s="1417"/>
      <c r="AS97" s="1417"/>
      <c r="AT97" s="1417"/>
      <c r="AU97" s="1417"/>
      <c r="AV97" s="1417"/>
      <c r="AW97" s="1417"/>
      <c r="AX97" s="1417"/>
      <c r="AY97" s="1417"/>
      <c r="AZ97" s="1418"/>
      <c r="BA97" s="1416"/>
      <c r="BB97" s="1417"/>
      <c r="BC97" s="1417"/>
      <c r="BD97" s="1417"/>
      <c r="BE97" s="1417"/>
      <c r="BF97" s="1417"/>
      <c r="BG97" s="1417"/>
      <c r="BH97" s="1417"/>
      <c r="BI97" s="1417"/>
      <c r="BJ97" s="1417"/>
      <c r="BK97" s="1418"/>
      <c r="BL97" s="1416"/>
      <c r="BM97" s="1417"/>
      <c r="BN97" s="1417"/>
      <c r="BO97" s="1417"/>
      <c r="BP97" s="1417"/>
      <c r="BQ97" s="1417"/>
      <c r="BR97" s="1417"/>
      <c r="BS97" s="1417"/>
      <c r="BT97" s="1417"/>
      <c r="BU97" s="1417"/>
      <c r="BV97" s="1418"/>
      <c r="BW97" s="1084"/>
      <c r="BX97" s="1084"/>
      <c r="BY97" s="1084"/>
      <c r="BZ97" s="1084"/>
      <c r="CA97" s="1084"/>
      <c r="CB97" s="1084"/>
      <c r="CC97" s="1084"/>
      <c r="CD97" s="1084"/>
      <c r="CE97" s="1084"/>
      <c r="CF97" s="1084"/>
      <c r="CG97" s="1084"/>
      <c r="CH97" s="1084"/>
      <c r="CI97" s="1084"/>
      <c r="CJ97" s="1084"/>
      <c r="CK97" s="1084"/>
      <c r="CL97" s="1420"/>
      <c r="CM97" s="455"/>
      <c r="CN97" s="461"/>
      <c r="CO97" s="461"/>
      <c r="CP97" s="461"/>
      <c r="CQ97" s="461"/>
      <c r="CR97" s="461"/>
      <c r="CS97" s="461"/>
      <c r="CT97" s="461"/>
      <c r="CU97" s="461"/>
      <c r="CV97" s="1044"/>
    </row>
    <row r="98" spans="1:100" ht="13.5" thickBot="1">
      <c r="A98" s="1303" t="s">
        <v>574</v>
      </c>
      <c r="B98" s="1304"/>
      <c r="C98" s="1304"/>
      <c r="D98" s="1304"/>
      <c r="E98" s="1304"/>
      <c r="F98" s="1304"/>
      <c r="G98" s="1304"/>
      <c r="H98" s="1304"/>
      <c r="I98" s="1304"/>
      <c r="J98" s="1304"/>
      <c r="K98" s="1304"/>
      <c r="L98" s="1304"/>
      <c r="M98" s="1304"/>
      <c r="N98" s="1304"/>
      <c r="O98" s="1304"/>
      <c r="P98" s="1304"/>
      <c r="Q98" s="1304"/>
      <c r="R98" s="1304"/>
      <c r="S98" s="1304"/>
      <c r="T98" s="1304"/>
      <c r="U98" s="1304"/>
      <c r="V98" s="1304"/>
      <c r="W98" s="1304"/>
      <c r="X98" s="1304"/>
      <c r="Y98" s="1304"/>
      <c r="Z98" s="1304"/>
      <c r="AA98" s="1304"/>
      <c r="AB98" s="1304"/>
      <c r="AC98" s="1304"/>
      <c r="AD98" s="1304"/>
      <c r="AE98" s="1304"/>
      <c r="AF98" s="1304"/>
      <c r="AG98" s="1304"/>
      <c r="AH98" s="1304"/>
      <c r="AI98" s="1304"/>
      <c r="AJ98" s="1304"/>
      <c r="AK98" s="1304"/>
      <c r="AL98" s="1305"/>
      <c r="AM98" s="1295" t="s">
        <v>452</v>
      </c>
      <c r="AN98" s="1296"/>
      <c r="AO98" s="1296"/>
      <c r="AP98" s="1423"/>
      <c r="AQ98" s="1423"/>
      <c r="AR98" s="1423"/>
      <c r="AS98" s="1423"/>
      <c r="AT98" s="1423"/>
      <c r="AU98" s="1423"/>
      <c r="AV98" s="1423"/>
      <c r="AW98" s="1423"/>
      <c r="AX98" s="1423"/>
      <c r="AY98" s="1423"/>
      <c r="AZ98" s="1423"/>
      <c r="BA98" s="1423"/>
      <c r="BB98" s="1423"/>
      <c r="BC98" s="1423"/>
      <c r="BD98" s="1423"/>
      <c r="BE98" s="1423"/>
      <c r="BF98" s="1423"/>
      <c r="BG98" s="1423"/>
      <c r="BH98" s="1423"/>
      <c r="BI98" s="1423"/>
      <c r="BJ98" s="1423"/>
      <c r="BK98" s="1423"/>
      <c r="BL98" s="1284"/>
      <c r="BM98" s="1284"/>
      <c r="BN98" s="1284"/>
      <c r="BO98" s="1284"/>
      <c r="BP98" s="1284"/>
      <c r="BQ98" s="1284"/>
      <c r="BR98" s="1284"/>
      <c r="BS98" s="1284"/>
      <c r="BT98" s="1284"/>
      <c r="BU98" s="1284"/>
      <c r="BV98" s="1284"/>
      <c r="BW98" s="1084"/>
      <c r="BX98" s="1084"/>
      <c r="BY98" s="1084"/>
      <c r="BZ98" s="1084"/>
      <c r="CA98" s="1084"/>
      <c r="CB98" s="1084"/>
      <c r="CC98" s="1084"/>
      <c r="CD98" s="1084"/>
      <c r="CE98" s="1084"/>
      <c r="CF98" s="1084"/>
      <c r="CG98" s="1084"/>
      <c r="CH98" s="1084"/>
      <c r="CI98" s="1084"/>
      <c r="CJ98" s="1084"/>
      <c r="CK98" s="1084"/>
      <c r="CL98" s="1420"/>
      <c r="CM98" s="455"/>
      <c r="CN98" s="461"/>
      <c r="CO98" s="461"/>
      <c r="CP98" s="461"/>
      <c r="CQ98" s="461"/>
      <c r="CR98" s="461"/>
      <c r="CS98" s="461"/>
      <c r="CT98" s="461"/>
      <c r="CU98" s="461"/>
      <c r="CV98" s="1044"/>
    </row>
    <row r="99" spans="1:100" ht="12.75">
      <c r="A99" s="1031" t="s">
        <v>575</v>
      </c>
      <c r="B99" s="1031"/>
      <c r="C99" s="1031"/>
      <c r="D99" s="1031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1"/>
      <c r="AL99" s="1367"/>
      <c r="AM99" s="1421"/>
      <c r="AN99" s="1422"/>
      <c r="AO99" s="1422"/>
      <c r="AP99" s="1424"/>
      <c r="AQ99" s="1424"/>
      <c r="AR99" s="1424"/>
      <c r="AS99" s="1424"/>
      <c r="AT99" s="1424"/>
      <c r="AU99" s="1424"/>
      <c r="AV99" s="1424"/>
      <c r="AW99" s="1424"/>
      <c r="AX99" s="1424"/>
      <c r="AY99" s="1424"/>
      <c r="AZ99" s="1424"/>
      <c r="BA99" s="1424"/>
      <c r="BB99" s="1424"/>
      <c r="BC99" s="1424"/>
      <c r="BD99" s="1424"/>
      <c r="BE99" s="1424"/>
      <c r="BF99" s="1424"/>
      <c r="BG99" s="1424"/>
      <c r="BH99" s="1424"/>
      <c r="BI99" s="1424"/>
      <c r="BJ99" s="1424"/>
      <c r="BK99" s="1424"/>
      <c r="BL99" s="1425"/>
      <c r="BM99" s="1425"/>
      <c r="BN99" s="1425"/>
      <c r="BO99" s="1425"/>
      <c r="BP99" s="1425"/>
      <c r="BQ99" s="1425"/>
      <c r="BR99" s="1425"/>
      <c r="BS99" s="1425"/>
      <c r="BT99" s="1425"/>
      <c r="BU99" s="1425"/>
      <c r="BV99" s="1425"/>
      <c r="BW99" s="1426"/>
      <c r="BX99" s="1426"/>
      <c r="BY99" s="1426"/>
      <c r="BZ99" s="1426"/>
      <c r="CA99" s="1426"/>
      <c r="CB99" s="1426"/>
      <c r="CC99" s="1426"/>
      <c r="CD99" s="1426"/>
      <c r="CE99" s="448"/>
      <c r="CF99" s="448"/>
      <c r="CG99" s="448"/>
      <c r="CH99" s="448"/>
      <c r="CI99" s="448"/>
      <c r="CJ99" s="448"/>
      <c r="CK99" s="448"/>
      <c r="CL99" s="1098"/>
      <c r="CM99" s="455"/>
      <c r="CN99" s="461"/>
      <c r="CO99" s="461"/>
      <c r="CP99" s="461"/>
      <c r="CQ99" s="461"/>
      <c r="CR99" s="461"/>
      <c r="CS99" s="461"/>
      <c r="CT99" s="461"/>
      <c r="CU99" s="461"/>
      <c r="CV99" s="1044"/>
    </row>
    <row r="100" spans="1:100" ht="12.75">
      <c r="A100" s="1141" t="s">
        <v>394</v>
      </c>
      <c r="B100" s="1142"/>
      <c r="C100" s="1142"/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1142"/>
      <c r="U100" s="1142"/>
      <c r="V100" s="1142"/>
      <c r="W100" s="1142"/>
      <c r="X100" s="1142"/>
      <c r="Y100" s="1142"/>
      <c r="Z100" s="1142"/>
      <c r="AA100" s="1142"/>
      <c r="AB100" s="1142"/>
      <c r="AC100" s="1142"/>
      <c r="AD100" s="1142"/>
      <c r="AE100" s="1142"/>
      <c r="AF100" s="1142"/>
      <c r="AG100" s="1142"/>
      <c r="AH100" s="1142"/>
      <c r="AI100" s="1142"/>
      <c r="AJ100" s="1142"/>
      <c r="AK100" s="1142"/>
      <c r="AL100" s="1328"/>
      <c r="AM100" s="1025" t="s">
        <v>576</v>
      </c>
      <c r="AN100" s="1026"/>
      <c r="AO100" s="1329"/>
      <c r="AP100" s="1396"/>
      <c r="AQ100" s="1397"/>
      <c r="AR100" s="1397"/>
      <c r="AS100" s="1397"/>
      <c r="AT100" s="1397"/>
      <c r="AU100" s="1397"/>
      <c r="AV100" s="1397"/>
      <c r="AW100" s="1397"/>
      <c r="AX100" s="1397"/>
      <c r="AY100" s="1397"/>
      <c r="AZ100" s="1398"/>
      <c r="BA100" s="1396"/>
      <c r="BB100" s="1397"/>
      <c r="BC100" s="1397"/>
      <c r="BD100" s="1397"/>
      <c r="BE100" s="1397"/>
      <c r="BF100" s="1397"/>
      <c r="BG100" s="1397"/>
      <c r="BH100" s="1397"/>
      <c r="BI100" s="1397"/>
      <c r="BJ100" s="1397"/>
      <c r="BK100" s="1398"/>
      <c r="BL100" s="1313"/>
      <c r="BM100" s="1314"/>
      <c r="BN100" s="1314"/>
      <c r="BO100" s="1314"/>
      <c r="BP100" s="1314"/>
      <c r="BQ100" s="1314"/>
      <c r="BR100" s="1314"/>
      <c r="BS100" s="1314"/>
      <c r="BT100" s="1314"/>
      <c r="BU100" s="1314"/>
      <c r="BV100" s="1315"/>
      <c r="BW100" s="536"/>
      <c r="BX100" s="537"/>
      <c r="BY100" s="537"/>
      <c r="BZ100" s="537"/>
      <c r="CA100" s="537"/>
      <c r="CB100" s="537"/>
      <c r="CC100" s="537"/>
      <c r="CD100" s="544"/>
      <c r="CE100" s="536"/>
      <c r="CF100" s="537"/>
      <c r="CG100" s="537"/>
      <c r="CH100" s="537"/>
      <c r="CI100" s="537"/>
      <c r="CJ100" s="537"/>
      <c r="CK100" s="537"/>
      <c r="CL100" s="538"/>
      <c r="CM100" s="543"/>
      <c r="CN100" s="537"/>
      <c r="CO100" s="537"/>
      <c r="CP100" s="537"/>
      <c r="CQ100" s="537"/>
      <c r="CR100" s="537"/>
      <c r="CS100" s="537"/>
      <c r="CT100" s="537"/>
      <c r="CU100" s="537"/>
      <c r="CV100" s="537"/>
    </row>
    <row r="101" spans="1:100" ht="12.75">
      <c r="A101" s="1343" t="s">
        <v>996</v>
      </c>
      <c r="B101" s="1343"/>
      <c r="C101" s="1343"/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  <c r="Z101" s="1343"/>
      <c r="AA101" s="1343"/>
      <c r="AB101" s="1343"/>
      <c r="AC101" s="1343"/>
      <c r="AD101" s="1343"/>
      <c r="AE101" s="1343"/>
      <c r="AF101" s="1343"/>
      <c r="AG101" s="1343"/>
      <c r="AH101" s="1343"/>
      <c r="AI101" s="1343"/>
      <c r="AJ101" s="1343"/>
      <c r="AK101" s="1343"/>
      <c r="AL101" s="1344"/>
      <c r="AM101" s="1330"/>
      <c r="AN101" s="1182"/>
      <c r="AO101" s="1331"/>
      <c r="AP101" s="1406"/>
      <c r="AQ101" s="1407"/>
      <c r="AR101" s="1407"/>
      <c r="AS101" s="1407"/>
      <c r="AT101" s="1407"/>
      <c r="AU101" s="1407"/>
      <c r="AV101" s="1407"/>
      <c r="AW101" s="1407"/>
      <c r="AX101" s="1407"/>
      <c r="AY101" s="1407"/>
      <c r="AZ101" s="1408"/>
      <c r="BA101" s="1406"/>
      <c r="BB101" s="1407"/>
      <c r="BC101" s="1407"/>
      <c r="BD101" s="1407"/>
      <c r="BE101" s="1407"/>
      <c r="BF101" s="1407"/>
      <c r="BG101" s="1407"/>
      <c r="BH101" s="1407"/>
      <c r="BI101" s="1407"/>
      <c r="BJ101" s="1407"/>
      <c r="BK101" s="1408"/>
      <c r="BL101" s="1316"/>
      <c r="BM101" s="1317"/>
      <c r="BN101" s="1317"/>
      <c r="BO101" s="1317"/>
      <c r="BP101" s="1317"/>
      <c r="BQ101" s="1317"/>
      <c r="BR101" s="1317"/>
      <c r="BS101" s="1317"/>
      <c r="BT101" s="1317"/>
      <c r="BU101" s="1317"/>
      <c r="BV101" s="1318"/>
      <c r="BW101" s="1288"/>
      <c r="BX101" s="1242"/>
      <c r="BY101" s="1242"/>
      <c r="BZ101" s="1242"/>
      <c r="CA101" s="1242"/>
      <c r="CB101" s="1242"/>
      <c r="CC101" s="1242"/>
      <c r="CD101" s="1243"/>
      <c r="CE101" s="1288"/>
      <c r="CF101" s="1242"/>
      <c r="CG101" s="1242"/>
      <c r="CH101" s="1242"/>
      <c r="CI101" s="1242"/>
      <c r="CJ101" s="1242"/>
      <c r="CK101" s="1242"/>
      <c r="CL101" s="1339"/>
      <c r="CM101" s="1327"/>
      <c r="CN101" s="1242"/>
      <c r="CO101" s="1242"/>
      <c r="CP101" s="1242"/>
      <c r="CQ101" s="1242"/>
      <c r="CR101" s="1242"/>
      <c r="CS101" s="1242"/>
      <c r="CT101" s="1242"/>
      <c r="CU101" s="1242"/>
      <c r="CV101" s="1242"/>
    </row>
    <row r="102" spans="1:100" ht="12.75">
      <c r="A102" s="1409" t="s">
        <v>997</v>
      </c>
      <c r="B102" s="1409"/>
      <c r="C102" s="1409"/>
      <c r="D102" s="1409"/>
      <c r="E102" s="1409"/>
      <c r="F102" s="1409"/>
      <c r="G102" s="1409"/>
      <c r="H102" s="1409"/>
      <c r="I102" s="1409"/>
      <c r="J102" s="1409"/>
      <c r="K102" s="1409"/>
      <c r="L102" s="1409"/>
      <c r="M102" s="1409"/>
      <c r="N102" s="1409"/>
      <c r="O102" s="1409"/>
      <c r="P102" s="1409"/>
      <c r="Q102" s="1409"/>
      <c r="R102" s="1409"/>
      <c r="S102" s="1409"/>
      <c r="T102" s="1409"/>
      <c r="U102" s="1409"/>
      <c r="V102" s="1409"/>
      <c r="W102" s="1409"/>
      <c r="X102" s="1409"/>
      <c r="Y102" s="1409"/>
      <c r="Z102" s="1409"/>
      <c r="AA102" s="1409"/>
      <c r="AB102" s="1409"/>
      <c r="AC102" s="1409"/>
      <c r="AD102" s="1409"/>
      <c r="AE102" s="1409"/>
      <c r="AF102" s="1409"/>
      <c r="AG102" s="1409"/>
      <c r="AH102" s="1409"/>
      <c r="AI102" s="1409"/>
      <c r="AJ102" s="1409"/>
      <c r="AK102" s="1409"/>
      <c r="AL102" s="1410"/>
      <c r="AM102" s="1025" t="s">
        <v>577</v>
      </c>
      <c r="AN102" s="1026"/>
      <c r="AO102" s="1329"/>
      <c r="AP102" s="1396"/>
      <c r="AQ102" s="1397"/>
      <c r="AR102" s="1397"/>
      <c r="AS102" s="1397"/>
      <c r="AT102" s="1397"/>
      <c r="AU102" s="1397"/>
      <c r="AV102" s="1397"/>
      <c r="AW102" s="1397"/>
      <c r="AX102" s="1397"/>
      <c r="AY102" s="1397"/>
      <c r="AZ102" s="1398"/>
      <c r="BA102" s="1396"/>
      <c r="BB102" s="1397"/>
      <c r="BC102" s="1397"/>
      <c r="BD102" s="1397"/>
      <c r="BE102" s="1397"/>
      <c r="BF102" s="1397"/>
      <c r="BG102" s="1397"/>
      <c r="BH102" s="1397"/>
      <c r="BI102" s="1397"/>
      <c r="BJ102" s="1397"/>
      <c r="BK102" s="1398"/>
      <c r="BL102" s="1313"/>
      <c r="BM102" s="1314"/>
      <c r="BN102" s="1314"/>
      <c r="BO102" s="1314"/>
      <c r="BP102" s="1314"/>
      <c r="BQ102" s="1314"/>
      <c r="BR102" s="1314"/>
      <c r="BS102" s="1314"/>
      <c r="BT102" s="1314"/>
      <c r="BU102" s="1314"/>
      <c r="BV102" s="1315"/>
      <c r="BW102" s="536"/>
      <c r="BX102" s="537"/>
      <c r="BY102" s="537"/>
      <c r="BZ102" s="537"/>
      <c r="CA102" s="537"/>
      <c r="CB102" s="537"/>
      <c r="CC102" s="537"/>
      <c r="CD102" s="544"/>
      <c r="CE102" s="536"/>
      <c r="CF102" s="537"/>
      <c r="CG102" s="537"/>
      <c r="CH102" s="537"/>
      <c r="CI102" s="537"/>
      <c r="CJ102" s="537"/>
      <c r="CK102" s="537"/>
      <c r="CL102" s="538"/>
      <c r="CM102" s="543"/>
      <c r="CN102" s="537"/>
      <c r="CO102" s="537"/>
      <c r="CP102" s="537"/>
      <c r="CQ102" s="537"/>
      <c r="CR102" s="537"/>
      <c r="CS102" s="537"/>
      <c r="CT102" s="537"/>
      <c r="CU102" s="537"/>
      <c r="CV102" s="537"/>
    </row>
    <row r="103" spans="1:100" ht="12.75">
      <c r="A103" s="1409" t="s">
        <v>998</v>
      </c>
      <c r="B103" s="1409"/>
      <c r="C103" s="1409"/>
      <c r="D103" s="1409"/>
      <c r="E103" s="1409"/>
      <c r="F103" s="1409"/>
      <c r="G103" s="1409"/>
      <c r="H103" s="1409"/>
      <c r="I103" s="1409"/>
      <c r="J103" s="1409"/>
      <c r="K103" s="1409"/>
      <c r="L103" s="1409"/>
      <c r="M103" s="1409"/>
      <c r="N103" s="1409"/>
      <c r="O103" s="1409"/>
      <c r="P103" s="1409"/>
      <c r="Q103" s="1409"/>
      <c r="R103" s="1409"/>
      <c r="S103" s="1409"/>
      <c r="T103" s="1409"/>
      <c r="U103" s="1409"/>
      <c r="V103" s="1409"/>
      <c r="W103" s="1409"/>
      <c r="X103" s="1409"/>
      <c r="Y103" s="1409"/>
      <c r="Z103" s="1409"/>
      <c r="AA103" s="1409"/>
      <c r="AB103" s="1409"/>
      <c r="AC103" s="1409"/>
      <c r="AD103" s="1409"/>
      <c r="AE103" s="1409"/>
      <c r="AF103" s="1409"/>
      <c r="AG103" s="1409"/>
      <c r="AH103" s="1409"/>
      <c r="AI103" s="1409"/>
      <c r="AJ103" s="1409"/>
      <c r="AK103" s="1409"/>
      <c r="AL103" s="1410"/>
      <c r="AM103" s="1025" t="s">
        <v>578</v>
      </c>
      <c r="AN103" s="1026"/>
      <c r="AO103" s="1329"/>
      <c r="AP103" s="1396"/>
      <c r="AQ103" s="1397"/>
      <c r="AR103" s="1397"/>
      <c r="AS103" s="1397"/>
      <c r="AT103" s="1397"/>
      <c r="AU103" s="1397"/>
      <c r="AV103" s="1397"/>
      <c r="AW103" s="1397"/>
      <c r="AX103" s="1397"/>
      <c r="AY103" s="1397"/>
      <c r="AZ103" s="1398"/>
      <c r="BA103" s="1396"/>
      <c r="BB103" s="1397"/>
      <c r="BC103" s="1397"/>
      <c r="BD103" s="1397"/>
      <c r="BE103" s="1397"/>
      <c r="BF103" s="1397"/>
      <c r="BG103" s="1397"/>
      <c r="BH103" s="1397"/>
      <c r="BI103" s="1397"/>
      <c r="BJ103" s="1397"/>
      <c r="BK103" s="1398"/>
      <c r="BL103" s="1313"/>
      <c r="BM103" s="1314"/>
      <c r="BN103" s="1314"/>
      <c r="BO103" s="1314"/>
      <c r="BP103" s="1314"/>
      <c r="BQ103" s="1314"/>
      <c r="BR103" s="1314"/>
      <c r="BS103" s="1314"/>
      <c r="BT103" s="1314"/>
      <c r="BU103" s="1314"/>
      <c r="BV103" s="1315"/>
      <c r="BW103" s="536"/>
      <c r="BX103" s="537"/>
      <c r="BY103" s="537"/>
      <c r="BZ103" s="537"/>
      <c r="CA103" s="537"/>
      <c r="CB103" s="537"/>
      <c r="CC103" s="537"/>
      <c r="CD103" s="544"/>
      <c r="CE103" s="536"/>
      <c r="CF103" s="537"/>
      <c r="CG103" s="537"/>
      <c r="CH103" s="537"/>
      <c r="CI103" s="537"/>
      <c r="CJ103" s="537"/>
      <c r="CK103" s="537"/>
      <c r="CL103" s="538"/>
      <c r="CM103" s="543"/>
      <c r="CN103" s="537"/>
      <c r="CO103" s="537"/>
      <c r="CP103" s="537"/>
      <c r="CQ103" s="537"/>
      <c r="CR103" s="537"/>
      <c r="CS103" s="537"/>
      <c r="CT103" s="537"/>
      <c r="CU103" s="537"/>
      <c r="CV103" s="537"/>
    </row>
    <row r="104" spans="1:100" ht="12.75">
      <c r="A104" s="1181" t="s">
        <v>999</v>
      </c>
      <c r="B104" s="1181"/>
      <c r="C104" s="1181"/>
      <c r="D104" s="1181"/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1181"/>
      <c r="AC104" s="1181"/>
      <c r="AD104" s="1181"/>
      <c r="AE104" s="1181"/>
      <c r="AF104" s="1181"/>
      <c r="AG104" s="1181"/>
      <c r="AH104" s="1181"/>
      <c r="AI104" s="1181"/>
      <c r="AJ104" s="1181"/>
      <c r="AK104" s="1181"/>
      <c r="AL104" s="1332"/>
      <c r="AM104" s="1014" t="s">
        <v>579</v>
      </c>
      <c r="AN104" s="1015"/>
      <c r="AO104" s="1345"/>
      <c r="AP104" s="1386"/>
      <c r="AQ104" s="1387"/>
      <c r="AR104" s="1387"/>
      <c r="AS104" s="1387"/>
      <c r="AT104" s="1387"/>
      <c r="AU104" s="1387"/>
      <c r="AV104" s="1387"/>
      <c r="AW104" s="1387"/>
      <c r="AX104" s="1387"/>
      <c r="AY104" s="1387"/>
      <c r="AZ104" s="1388"/>
      <c r="BA104" s="1386"/>
      <c r="BB104" s="1387"/>
      <c r="BC104" s="1387"/>
      <c r="BD104" s="1387"/>
      <c r="BE104" s="1387"/>
      <c r="BF104" s="1387"/>
      <c r="BG104" s="1387"/>
      <c r="BH104" s="1387"/>
      <c r="BI104" s="1387"/>
      <c r="BJ104" s="1387"/>
      <c r="BK104" s="1388"/>
      <c r="BL104" s="1340"/>
      <c r="BM104" s="1341"/>
      <c r="BN104" s="1341"/>
      <c r="BO104" s="1341"/>
      <c r="BP104" s="1341"/>
      <c r="BQ104" s="1341"/>
      <c r="BR104" s="1341"/>
      <c r="BS104" s="1341"/>
      <c r="BT104" s="1341"/>
      <c r="BU104" s="1341"/>
      <c r="BV104" s="1342"/>
      <c r="BW104" s="1044"/>
      <c r="BX104" s="454"/>
      <c r="BY104" s="454"/>
      <c r="BZ104" s="454"/>
      <c r="CA104" s="454"/>
      <c r="CB104" s="454"/>
      <c r="CC104" s="454"/>
      <c r="CD104" s="455"/>
      <c r="CE104" s="1044"/>
      <c r="CF104" s="454"/>
      <c r="CG104" s="454"/>
      <c r="CH104" s="454"/>
      <c r="CI104" s="454"/>
      <c r="CJ104" s="454"/>
      <c r="CK104" s="454"/>
      <c r="CL104" s="1349"/>
      <c r="CM104" s="543"/>
      <c r="CN104" s="537"/>
      <c r="CO104" s="537"/>
      <c r="CP104" s="537"/>
      <c r="CQ104" s="537"/>
      <c r="CR104" s="537"/>
      <c r="CS104" s="537"/>
      <c r="CT104" s="537"/>
      <c r="CU104" s="537"/>
      <c r="CV104" s="537"/>
    </row>
    <row r="105" spans="1:100" ht="12.75">
      <c r="A105" s="1120" t="s">
        <v>585</v>
      </c>
      <c r="B105" s="1121"/>
      <c r="C105" s="1121"/>
      <c r="D105" s="1121"/>
      <c r="E105" s="1121"/>
      <c r="F105" s="1121"/>
      <c r="G105" s="1121"/>
      <c r="H105" s="1121"/>
      <c r="I105" s="1121"/>
      <c r="J105" s="1121"/>
      <c r="K105" s="1121"/>
      <c r="L105" s="1121"/>
      <c r="M105" s="1121"/>
      <c r="N105" s="1121"/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1121"/>
      <c r="AD105" s="1121"/>
      <c r="AE105" s="1121"/>
      <c r="AF105" s="1121"/>
      <c r="AG105" s="1121"/>
      <c r="AH105" s="1121"/>
      <c r="AI105" s="1121"/>
      <c r="AJ105" s="1121"/>
      <c r="AK105" s="1121"/>
      <c r="AL105" s="1405"/>
      <c r="AM105" s="1014" t="s">
        <v>580</v>
      </c>
      <c r="AN105" s="1015"/>
      <c r="AO105" s="1345"/>
      <c r="AP105" s="1386"/>
      <c r="AQ105" s="1387"/>
      <c r="AR105" s="1387"/>
      <c r="AS105" s="1387"/>
      <c r="AT105" s="1387"/>
      <c r="AU105" s="1387"/>
      <c r="AV105" s="1387"/>
      <c r="AW105" s="1387"/>
      <c r="AX105" s="1387"/>
      <c r="AY105" s="1387"/>
      <c r="AZ105" s="1388"/>
      <c r="BA105" s="1386"/>
      <c r="BB105" s="1387"/>
      <c r="BC105" s="1387"/>
      <c r="BD105" s="1387"/>
      <c r="BE105" s="1387"/>
      <c r="BF105" s="1387"/>
      <c r="BG105" s="1387"/>
      <c r="BH105" s="1387"/>
      <c r="BI105" s="1387"/>
      <c r="BJ105" s="1387"/>
      <c r="BK105" s="1388"/>
      <c r="BL105" s="1340"/>
      <c r="BM105" s="1341"/>
      <c r="BN105" s="1341"/>
      <c r="BO105" s="1341"/>
      <c r="BP105" s="1341"/>
      <c r="BQ105" s="1341"/>
      <c r="BR105" s="1341"/>
      <c r="BS105" s="1341"/>
      <c r="BT105" s="1341"/>
      <c r="BU105" s="1341"/>
      <c r="BV105" s="1342"/>
      <c r="BW105" s="1044"/>
      <c r="BX105" s="454"/>
      <c r="BY105" s="454"/>
      <c r="BZ105" s="454"/>
      <c r="CA105" s="454"/>
      <c r="CB105" s="454"/>
      <c r="CC105" s="454"/>
      <c r="CD105" s="455"/>
      <c r="CE105" s="1044"/>
      <c r="CF105" s="454"/>
      <c r="CG105" s="454"/>
      <c r="CH105" s="454"/>
      <c r="CI105" s="454"/>
      <c r="CJ105" s="454"/>
      <c r="CK105" s="454"/>
      <c r="CL105" s="1349"/>
      <c r="CM105" s="543"/>
      <c r="CN105" s="537"/>
      <c r="CO105" s="537"/>
      <c r="CP105" s="537"/>
      <c r="CQ105" s="537"/>
      <c r="CR105" s="537"/>
      <c r="CS105" s="537"/>
      <c r="CT105" s="537"/>
      <c r="CU105" s="537"/>
      <c r="CV105" s="537"/>
    </row>
    <row r="106" spans="1:100" ht="12.75">
      <c r="A106" s="1333" t="s">
        <v>586</v>
      </c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  <c r="L106" s="1118"/>
      <c r="M106" s="1118"/>
      <c r="N106" s="1118"/>
      <c r="O106" s="1118"/>
      <c r="P106" s="1118"/>
      <c r="Q106" s="1118"/>
      <c r="R106" s="1118"/>
      <c r="S106" s="1118"/>
      <c r="T106" s="1118"/>
      <c r="U106" s="1118"/>
      <c r="V106" s="1118"/>
      <c r="W106" s="1118"/>
      <c r="X106" s="1118"/>
      <c r="Y106" s="1118"/>
      <c r="Z106" s="1118"/>
      <c r="AA106" s="1118"/>
      <c r="AB106" s="1118"/>
      <c r="AC106" s="1118"/>
      <c r="AD106" s="1118"/>
      <c r="AE106" s="1118"/>
      <c r="AF106" s="1118"/>
      <c r="AG106" s="1118"/>
      <c r="AH106" s="1118"/>
      <c r="AI106" s="1118"/>
      <c r="AJ106" s="1118"/>
      <c r="AK106" s="1118"/>
      <c r="AL106" s="1334"/>
      <c r="AM106" s="1014"/>
      <c r="AN106" s="1015"/>
      <c r="AO106" s="1345"/>
      <c r="AP106" s="1386"/>
      <c r="AQ106" s="1387"/>
      <c r="AR106" s="1387"/>
      <c r="AS106" s="1387"/>
      <c r="AT106" s="1387"/>
      <c r="AU106" s="1387"/>
      <c r="AV106" s="1387"/>
      <c r="AW106" s="1387"/>
      <c r="AX106" s="1387"/>
      <c r="AY106" s="1387"/>
      <c r="AZ106" s="1388"/>
      <c r="BA106" s="1386"/>
      <c r="BB106" s="1387"/>
      <c r="BC106" s="1387"/>
      <c r="BD106" s="1387"/>
      <c r="BE106" s="1387"/>
      <c r="BF106" s="1387"/>
      <c r="BG106" s="1387"/>
      <c r="BH106" s="1387"/>
      <c r="BI106" s="1387"/>
      <c r="BJ106" s="1387"/>
      <c r="BK106" s="1388"/>
      <c r="BL106" s="1340"/>
      <c r="BM106" s="1341"/>
      <c r="BN106" s="1341"/>
      <c r="BO106" s="1341"/>
      <c r="BP106" s="1341"/>
      <c r="BQ106" s="1341"/>
      <c r="BR106" s="1341"/>
      <c r="BS106" s="1341"/>
      <c r="BT106" s="1341"/>
      <c r="BU106" s="1341"/>
      <c r="BV106" s="1342"/>
      <c r="BW106" s="1044"/>
      <c r="BX106" s="454"/>
      <c r="BY106" s="454"/>
      <c r="BZ106" s="454"/>
      <c r="CA106" s="454"/>
      <c r="CB106" s="454"/>
      <c r="CC106" s="454"/>
      <c r="CD106" s="455"/>
      <c r="CE106" s="1044"/>
      <c r="CF106" s="454"/>
      <c r="CG106" s="454"/>
      <c r="CH106" s="454"/>
      <c r="CI106" s="454"/>
      <c r="CJ106" s="454"/>
      <c r="CK106" s="454"/>
      <c r="CL106" s="1349"/>
      <c r="CM106" s="545"/>
      <c r="CN106" s="540"/>
      <c r="CO106" s="540"/>
      <c r="CP106" s="540"/>
      <c r="CQ106" s="540"/>
      <c r="CR106" s="540"/>
      <c r="CS106" s="540"/>
      <c r="CT106" s="540"/>
      <c r="CU106" s="540"/>
      <c r="CV106" s="540"/>
    </row>
    <row r="107" spans="1:100" ht="12.75">
      <c r="A107" s="1141" t="s">
        <v>1000</v>
      </c>
      <c r="B107" s="1142"/>
      <c r="C107" s="1142"/>
      <c r="D107" s="1142"/>
      <c r="E107" s="1142"/>
      <c r="F107" s="1142"/>
      <c r="G107" s="1142"/>
      <c r="H107" s="1142"/>
      <c r="I107" s="1142"/>
      <c r="J107" s="1142"/>
      <c r="K107" s="1142"/>
      <c r="L107" s="1142"/>
      <c r="M107" s="1142"/>
      <c r="N107" s="1142"/>
      <c r="O107" s="1142"/>
      <c r="P107" s="1142"/>
      <c r="Q107" s="1142"/>
      <c r="R107" s="1142"/>
      <c r="S107" s="1142"/>
      <c r="T107" s="1142"/>
      <c r="U107" s="1142"/>
      <c r="V107" s="1142"/>
      <c r="W107" s="1142"/>
      <c r="X107" s="1142"/>
      <c r="Y107" s="1142"/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2"/>
      <c r="AK107" s="1142"/>
      <c r="AL107" s="1328"/>
      <c r="AM107" s="1025" t="s">
        <v>581</v>
      </c>
      <c r="AN107" s="1026"/>
      <c r="AO107" s="1329"/>
      <c r="AP107" s="1396"/>
      <c r="AQ107" s="1397"/>
      <c r="AR107" s="1397"/>
      <c r="AS107" s="1397"/>
      <c r="AT107" s="1397"/>
      <c r="AU107" s="1397"/>
      <c r="AV107" s="1397"/>
      <c r="AW107" s="1397"/>
      <c r="AX107" s="1397"/>
      <c r="AY107" s="1397"/>
      <c r="AZ107" s="1398"/>
      <c r="BA107" s="1396"/>
      <c r="BB107" s="1397"/>
      <c r="BC107" s="1397"/>
      <c r="BD107" s="1397"/>
      <c r="BE107" s="1397"/>
      <c r="BF107" s="1397"/>
      <c r="BG107" s="1397"/>
      <c r="BH107" s="1397"/>
      <c r="BI107" s="1397"/>
      <c r="BJ107" s="1397"/>
      <c r="BK107" s="1398"/>
      <c r="BL107" s="1313"/>
      <c r="BM107" s="1314"/>
      <c r="BN107" s="1314"/>
      <c r="BO107" s="1314"/>
      <c r="BP107" s="1314"/>
      <c r="BQ107" s="1314"/>
      <c r="BR107" s="1314"/>
      <c r="BS107" s="1314"/>
      <c r="BT107" s="1314"/>
      <c r="BU107" s="1314"/>
      <c r="BV107" s="1315"/>
      <c r="BW107" s="536"/>
      <c r="BX107" s="537"/>
      <c r="BY107" s="537"/>
      <c r="BZ107" s="537"/>
      <c r="CA107" s="537"/>
      <c r="CB107" s="537"/>
      <c r="CC107" s="537"/>
      <c r="CD107" s="544"/>
      <c r="CE107" s="536"/>
      <c r="CF107" s="537"/>
      <c r="CG107" s="537"/>
      <c r="CH107" s="537"/>
      <c r="CI107" s="537"/>
      <c r="CJ107" s="537"/>
      <c r="CK107" s="537"/>
      <c r="CL107" s="538"/>
      <c r="CM107" s="543"/>
      <c r="CN107" s="537"/>
      <c r="CO107" s="537"/>
      <c r="CP107" s="537"/>
      <c r="CQ107" s="537"/>
      <c r="CR107" s="537"/>
      <c r="CS107" s="537"/>
      <c r="CT107" s="537"/>
      <c r="CU107" s="537"/>
      <c r="CV107" s="537"/>
    </row>
    <row r="108" spans="1:100" ht="12.75">
      <c r="A108" s="1117" t="s">
        <v>1001</v>
      </c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  <c r="T108" s="1118"/>
      <c r="U108" s="1118"/>
      <c r="V108" s="1118"/>
      <c r="W108" s="1118"/>
      <c r="X108" s="1118"/>
      <c r="Y108" s="1118"/>
      <c r="Z108" s="1118"/>
      <c r="AA108" s="1118"/>
      <c r="AB108" s="1118"/>
      <c r="AC108" s="1118"/>
      <c r="AD108" s="1118"/>
      <c r="AE108" s="1118"/>
      <c r="AF108" s="1118"/>
      <c r="AG108" s="1118"/>
      <c r="AH108" s="1118"/>
      <c r="AI108" s="1118"/>
      <c r="AJ108" s="1118"/>
      <c r="AK108" s="1118"/>
      <c r="AL108" s="1334"/>
      <c r="AM108" s="1330"/>
      <c r="AN108" s="1182"/>
      <c r="AO108" s="1331"/>
      <c r="AP108" s="1406"/>
      <c r="AQ108" s="1407"/>
      <c r="AR108" s="1407"/>
      <c r="AS108" s="1407"/>
      <c r="AT108" s="1407"/>
      <c r="AU108" s="1407"/>
      <c r="AV108" s="1407"/>
      <c r="AW108" s="1407"/>
      <c r="AX108" s="1407"/>
      <c r="AY108" s="1407"/>
      <c r="AZ108" s="1408"/>
      <c r="BA108" s="1406"/>
      <c r="BB108" s="1407"/>
      <c r="BC108" s="1407"/>
      <c r="BD108" s="1407"/>
      <c r="BE108" s="1407"/>
      <c r="BF108" s="1407"/>
      <c r="BG108" s="1407"/>
      <c r="BH108" s="1407"/>
      <c r="BI108" s="1407"/>
      <c r="BJ108" s="1407"/>
      <c r="BK108" s="1408"/>
      <c r="BL108" s="1316"/>
      <c r="BM108" s="1317"/>
      <c r="BN108" s="1317"/>
      <c r="BO108" s="1317"/>
      <c r="BP108" s="1317"/>
      <c r="BQ108" s="1317"/>
      <c r="BR108" s="1317"/>
      <c r="BS108" s="1317"/>
      <c r="BT108" s="1317"/>
      <c r="BU108" s="1317"/>
      <c r="BV108" s="1318"/>
      <c r="BW108" s="1288"/>
      <c r="BX108" s="1242"/>
      <c r="BY108" s="1242"/>
      <c r="BZ108" s="1242"/>
      <c r="CA108" s="1242"/>
      <c r="CB108" s="1242"/>
      <c r="CC108" s="1242"/>
      <c r="CD108" s="1243"/>
      <c r="CE108" s="1288"/>
      <c r="CF108" s="1242"/>
      <c r="CG108" s="1242"/>
      <c r="CH108" s="1242"/>
      <c r="CI108" s="1242"/>
      <c r="CJ108" s="1242"/>
      <c r="CK108" s="1242"/>
      <c r="CL108" s="1339"/>
      <c r="CM108" s="1327"/>
      <c r="CN108" s="1242"/>
      <c r="CO108" s="1242"/>
      <c r="CP108" s="1242"/>
      <c r="CQ108" s="1242"/>
      <c r="CR108" s="1242"/>
      <c r="CS108" s="1242"/>
      <c r="CT108" s="1242"/>
      <c r="CU108" s="1242"/>
      <c r="CV108" s="1242"/>
    </row>
    <row r="109" spans="1:100" ht="12.75">
      <c r="A109" s="1112" t="s">
        <v>587</v>
      </c>
      <c r="B109" s="1113"/>
      <c r="C109" s="1113"/>
      <c r="D109" s="1113"/>
      <c r="E109" s="1113"/>
      <c r="F109" s="1113"/>
      <c r="G109" s="1113"/>
      <c r="H109" s="1113"/>
      <c r="I109" s="1113"/>
      <c r="J109" s="1113"/>
      <c r="K109" s="1113"/>
      <c r="L109" s="1113"/>
      <c r="M109" s="1113"/>
      <c r="N109" s="1113"/>
      <c r="O109" s="1113"/>
      <c r="P109" s="1113"/>
      <c r="Q109" s="1113"/>
      <c r="R109" s="1113"/>
      <c r="S109" s="1113"/>
      <c r="T109" s="1113"/>
      <c r="U109" s="1113"/>
      <c r="V109" s="1113"/>
      <c r="W109" s="1113"/>
      <c r="X109" s="1113"/>
      <c r="Y109" s="1113"/>
      <c r="Z109" s="1113"/>
      <c r="AA109" s="1113"/>
      <c r="AB109" s="1113"/>
      <c r="AC109" s="1113"/>
      <c r="AD109" s="1113"/>
      <c r="AE109" s="1113"/>
      <c r="AF109" s="1113"/>
      <c r="AG109" s="1113"/>
      <c r="AH109" s="1113"/>
      <c r="AI109" s="1113"/>
      <c r="AJ109" s="1113"/>
      <c r="AK109" s="1113"/>
      <c r="AL109" s="1337"/>
      <c r="AM109" s="1014" t="s">
        <v>582</v>
      </c>
      <c r="AN109" s="1015"/>
      <c r="AO109" s="1345"/>
      <c r="AP109" s="1386"/>
      <c r="AQ109" s="1387"/>
      <c r="AR109" s="1387"/>
      <c r="AS109" s="1387"/>
      <c r="AT109" s="1387"/>
      <c r="AU109" s="1387"/>
      <c r="AV109" s="1387"/>
      <c r="AW109" s="1387"/>
      <c r="AX109" s="1387"/>
      <c r="AY109" s="1387"/>
      <c r="AZ109" s="1388"/>
      <c r="BA109" s="1386"/>
      <c r="BB109" s="1387"/>
      <c r="BC109" s="1387"/>
      <c r="BD109" s="1387"/>
      <c r="BE109" s="1387"/>
      <c r="BF109" s="1387"/>
      <c r="BG109" s="1387"/>
      <c r="BH109" s="1387"/>
      <c r="BI109" s="1387"/>
      <c r="BJ109" s="1387"/>
      <c r="BK109" s="1387"/>
      <c r="BL109" s="1340"/>
      <c r="BM109" s="1341"/>
      <c r="BN109" s="1341"/>
      <c r="BO109" s="1341"/>
      <c r="BP109" s="1341"/>
      <c r="BQ109" s="1341"/>
      <c r="BR109" s="1341"/>
      <c r="BS109" s="1341"/>
      <c r="BT109" s="1341"/>
      <c r="BU109" s="1341"/>
      <c r="BV109" s="1342"/>
      <c r="BW109" s="1044"/>
      <c r="BX109" s="454"/>
      <c r="BY109" s="454"/>
      <c r="BZ109" s="454"/>
      <c r="CA109" s="454"/>
      <c r="CB109" s="454"/>
      <c r="CC109" s="454"/>
      <c r="CD109" s="455"/>
      <c r="CE109" s="454"/>
      <c r="CF109" s="454"/>
      <c r="CG109" s="454"/>
      <c r="CH109" s="454"/>
      <c r="CI109" s="454"/>
      <c r="CJ109" s="454"/>
      <c r="CK109" s="454"/>
      <c r="CL109" s="1349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</row>
    <row r="110" spans="1:100" ht="12.75">
      <c r="A110" s="1117" t="s">
        <v>588</v>
      </c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  <c r="L110" s="1118"/>
      <c r="M110" s="1118"/>
      <c r="N110" s="1118"/>
      <c r="O110" s="1118"/>
      <c r="P110" s="1118"/>
      <c r="Q110" s="1118"/>
      <c r="R110" s="1118"/>
      <c r="S110" s="1118"/>
      <c r="T110" s="1118"/>
      <c r="U110" s="1118"/>
      <c r="V110" s="1118"/>
      <c r="W110" s="1118"/>
      <c r="X110" s="1118"/>
      <c r="Y110" s="1118"/>
      <c r="Z110" s="1118"/>
      <c r="AA110" s="1118"/>
      <c r="AB110" s="1118"/>
      <c r="AC110" s="1118"/>
      <c r="AD110" s="1118"/>
      <c r="AE110" s="1118"/>
      <c r="AF110" s="1118"/>
      <c r="AG110" s="1118"/>
      <c r="AH110" s="1118"/>
      <c r="AI110" s="1118"/>
      <c r="AJ110" s="1118"/>
      <c r="AK110" s="1118"/>
      <c r="AL110" s="1334"/>
      <c r="AM110" s="1014" t="s">
        <v>583</v>
      </c>
      <c r="AN110" s="1015"/>
      <c r="AO110" s="1345"/>
      <c r="AP110" s="1386"/>
      <c r="AQ110" s="1387"/>
      <c r="AR110" s="1387"/>
      <c r="AS110" s="1387"/>
      <c r="AT110" s="1387"/>
      <c r="AU110" s="1387"/>
      <c r="AV110" s="1387"/>
      <c r="AW110" s="1387"/>
      <c r="AX110" s="1387"/>
      <c r="AY110" s="1387"/>
      <c r="AZ110" s="1388"/>
      <c r="BA110" s="1386"/>
      <c r="BB110" s="1387"/>
      <c r="BC110" s="1387"/>
      <c r="BD110" s="1387"/>
      <c r="BE110" s="1387"/>
      <c r="BF110" s="1387"/>
      <c r="BG110" s="1387"/>
      <c r="BH110" s="1387"/>
      <c r="BI110" s="1387"/>
      <c r="BJ110" s="1387"/>
      <c r="BK110" s="1387"/>
      <c r="BL110" s="1340"/>
      <c r="BM110" s="1341"/>
      <c r="BN110" s="1341"/>
      <c r="BO110" s="1341"/>
      <c r="BP110" s="1341"/>
      <c r="BQ110" s="1341"/>
      <c r="BR110" s="1341"/>
      <c r="BS110" s="1341"/>
      <c r="BT110" s="1341"/>
      <c r="BU110" s="1341"/>
      <c r="BV110" s="1342"/>
      <c r="BW110" s="1044"/>
      <c r="BX110" s="454"/>
      <c r="BY110" s="454"/>
      <c r="BZ110" s="454"/>
      <c r="CA110" s="454"/>
      <c r="CB110" s="454"/>
      <c r="CC110" s="454"/>
      <c r="CD110" s="455"/>
      <c r="CE110" s="454"/>
      <c r="CF110" s="454"/>
      <c r="CG110" s="454"/>
      <c r="CH110" s="454"/>
      <c r="CI110" s="454"/>
      <c r="CJ110" s="454"/>
      <c r="CK110" s="454"/>
      <c r="CL110" s="1349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4"/>
    </row>
    <row r="111" spans="1:100" ht="12.75">
      <c r="A111" s="1141" t="s">
        <v>1002</v>
      </c>
      <c r="B111" s="1142"/>
      <c r="C111" s="1142"/>
      <c r="D111" s="1142"/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328"/>
      <c r="AM111" s="1025" t="s">
        <v>584</v>
      </c>
      <c r="AN111" s="1026"/>
      <c r="AO111" s="1329"/>
      <c r="AP111" s="1396"/>
      <c r="AQ111" s="1397"/>
      <c r="AR111" s="1397"/>
      <c r="AS111" s="1397"/>
      <c r="AT111" s="1397"/>
      <c r="AU111" s="1397"/>
      <c r="AV111" s="1397"/>
      <c r="AW111" s="1397"/>
      <c r="AX111" s="1397"/>
      <c r="AY111" s="1397"/>
      <c r="AZ111" s="1398"/>
      <c r="BA111" s="1396"/>
      <c r="BB111" s="1397"/>
      <c r="BC111" s="1397"/>
      <c r="BD111" s="1397"/>
      <c r="BE111" s="1397"/>
      <c r="BF111" s="1397"/>
      <c r="BG111" s="1397"/>
      <c r="BH111" s="1397"/>
      <c r="BI111" s="1397"/>
      <c r="BJ111" s="1397"/>
      <c r="BK111" s="1398"/>
      <c r="BL111" s="1313"/>
      <c r="BM111" s="1314"/>
      <c r="BN111" s="1314"/>
      <c r="BO111" s="1314"/>
      <c r="BP111" s="1314"/>
      <c r="BQ111" s="1314"/>
      <c r="BR111" s="1314"/>
      <c r="BS111" s="1314"/>
      <c r="BT111" s="1314"/>
      <c r="BU111" s="1314"/>
      <c r="BV111" s="1315"/>
      <c r="BW111" s="536"/>
      <c r="BX111" s="537"/>
      <c r="BY111" s="537"/>
      <c r="BZ111" s="537"/>
      <c r="CA111" s="537"/>
      <c r="CB111" s="537"/>
      <c r="CC111" s="537"/>
      <c r="CD111" s="544"/>
      <c r="CE111" s="536"/>
      <c r="CF111" s="537"/>
      <c r="CG111" s="537"/>
      <c r="CH111" s="537"/>
      <c r="CI111" s="537"/>
      <c r="CJ111" s="537"/>
      <c r="CK111" s="537"/>
      <c r="CL111" s="538"/>
      <c r="CM111" s="543"/>
      <c r="CN111" s="537"/>
      <c r="CO111" s="537"/>
      <c r="CP111" s="537"/>
      <c r="CQ111" s="537"/>
      <c r="CR111" s="537"/>
      <c r="CS111" s="537"/>
      <c r="CT111" s="537"/>
      <c r="CU111" s="537"/>
      <c r="CV111" s="537"/>
    </row>
    <row r="112" spans="1:100" ht="13.5" thickBot="1">
      <c r="A112" s="1208" t="s">
        <v>1003</v>
      </c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09"/>
      <c r="AH112" s="1209"/>
      <c r="AI112" s="1209"/>
      <c r="AJ112" s="1209"/>
      <c r="AK112" s="1209"/>
      <c r="AL112" s="1214"/>
      <c r="AM112" s="1377"/>
      <c r="AN112" s="1378"/>
      <c r="AO112" s="1379"/>
      <c r="AP112" s="1399"/>
      <c r="AQ112" s="1400"/>
      <c r="AR112" s="1400"/>
      <c r="AS112" s="1400"/>
      <c r="AT112" s="1400"/>
      <c r="AU112" s="1400"/>
      <c r="AV112" s="1400"/>
      <c r="AW112" s="1400"/>
      <c r="AX112" s="1400"/>
      <c r="AY112" s="1400"/>
      <c r="AZ112" s="1401"/>
      <c r="BA112" s="1399"/>
      <c r="BB112" s="1400"/>
      <c r="BC112" s="1400"/>
      <c r="BD112" s="1400"/>
      <c r="BE112" s="1400"/>
      <c r="BF112" s="1400"/>
      <c r="BG112" s="1400"/>
      <c r="BH112" s="1400"/>
      <c r="BI112" s="1400"/>
      <c r="BJ112" s="1400"/>
      <c r="BK112" s="1401"/>
      <c r="BL112" s="1402"/>
      <c r="BM112" s="1403"/>
      <c r="BN112" s="1403"/>
      <c r="BO112" s="1403"/>
      <c r="BP112" s="1403"/>
      <c r="BQ112" s="1403"/>
      <c r="BR112" s="1403"/>
      <c r="BS112" s="1403"/>
      <c r="BT112" s="1403"/>
      <c r="BU112" s="1403"/>
      <c r="BV112" s="1404"/>
      <c r="BW112" s="1371"/>
      <c r="BX112" s="1372"/>
      <c r="BY112" s="1372"/>
      <c r="BZ112" s="1372"/>
      <c r="CA112" s="1372"/>
      <c r="CB112" s="1372"/>
      <c r="CC112" s="1372"/>
      <c r="CD112" s="554"/>
      <c r="CE112" s="1371"/>
      <c r="CF112" s="1372"/>
      <c r="CG112" s="1372"/>
      <c r="CH112" s="1372"/>
      <c r="CI112" s="1372"/>
      <c r="CJ112" s="1372"/>
      <c r="CK112" s="1372"/>
      <c r="CL112" s="1373"/>
      <c r="CM112" s="545"/>
      <c r="CN112" s="540"/>
      <c r="CO112" s="540"/>
      <c r="CP112" s="540"/>
      <c r="CQ112" s="540"/>
      <c r="CR112" s="540"/>
      <c r="CS112" s="540"/>
      <c r="CT112" s="540"/>
      <c r="CU112" s="540"/>
      <c r="CV112" s="540"/>
    </row>
    <row r="114" spans="1:10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29" t="s">
        <v>1004</v>
      </c>
    </row>
    <row r="116" spans="1:100" ht="12.75">
      <c r="A116" s="1229" t="s">
        <v>534</v>
      </c>
      <c r="B116" s="1229"/>
      <c r="C116" s="1229"/>
      <c r="D116" s="1229"/>
      <c r="E116" s="1229"/>
      <c r="F116" s="1229"/>
      <c r="G116" s="1229"/>
      <c r="H116" s="1229"/>
      <c r="I116" s="1229"/>
      <c r="J116" s="1229"/>
      <c r="K116" s="1229"/>
      <c r="L116" s="1229"/>
      <c r="M116" s="1229"/>
      <c r="N116" s="1229"/>
      <c r="O116" s="1229"/>
      <c r="P116" s="1229"/>
      <c r="Q116" s="1229"/>
      <c r="R116" s="1229"/>
      <c r="S116" s="1229"/>
      <c r="T116" s="1229"/>
      <c r="U116" s="1229"/>
      <c r="V116" s="1229"/>
      <c r="W116" s="1229"/>
      <c r="X116" s="1229"/>
      <c r="Y116" s="1229"/>
      <c r="Z116" s="1229"/>
      <c r="AA116" s="1229"/>
      <c r="AB116" s="1229"/>
      <c r="AC116" s="1229"/>
      <c r="AD116" s="1229"/>
      <c r="AE116" s="1229"/>
      <c r="AF116" s="1229"/>
      <c r="AG116" s="1229"/>
      <c r="AH116" s="1229"/>
      <c r="AI116" s="1229"/>
      <c r="AJ116" s="1229"/>
      <c r="AK116" s="1229"/>
      <c r="AL116" s="1188"/>
      <c r="AM116" s="1134" t="s">
        <v>392</v>
      </c>
      <c r="AN116" s="1229"/>
      <c r="AO116" s="1229"/>
      <c r="AP116" s="1134" t="s">
        <v>432</v>
      </c>
      <c r="AQ116" s="1229"/>
      <c r="AR116" s="1229"/>
      <c r="AS116" s="1229"/>
      <c r="AT116" s="1229"/>
      <c r="AU116" s="1229"/>
      <c r="AV116" s="1229"/>
      <c r="AW116" s="1229"/>
      <c r="AX116" s="1229"/>
      <c r="AY116" s="1229"/>
      <c r="AZ116" s="1229"/>
      <c r="BA116" s="1229"/>
      <c r="BB116" s="1229"/>
      <c r="BC116" s="1229"/>
      <c r="BD116" s="1229"/>
      <c r="BE116" s="1229"/>
      <c r="BF116" s="1229"/>
      <c r="BG116" s="1229"/>
      <c r="BH116" s="1229"/>
      <c r="BI116" s="1229"/>
      <c r="BJ116" s="1229"/>
      <c r="BK116" s="1188"/>
      <c r="BL116" s="1229" t="s">
        <v>391</v>
      </c>
      <c r="BM116" s="1229"/>
      <c r="BN116" s="1229"/>
      <c r="BO116" s="1229"/>
      <c r="BP116" s="1229"/>
      <c r="BQ116" s="1229"/>
      <c r="BR116" s="1229"/>
      <c r="BS116" s="1229"/>
      <c r="BT116" s="1229"/>
      <c r="BU116" s="1229"/>
      <c r="BV116" s="1188"/>
      <c r="BW116" s="1134" t="s">
        <v>546</v>
      </c>
      <c r="BX116" s="1229"/>
      <c r="BY116" s="1229"/>
      <c r="BZ116" s="1229"/>
      <c r="CA116" s="1229"/>
      <c r="CB116" s="1229"/>
      <c r="CC116" s="1229"/>
      <c r="CD116" s="1229"/>
      <c r="CE116" s="1229"/>
      <c r="CF116" s="1229"/>
      <c r="CG116" s="1229"/>
      <c r="CH116" s="1229"/>
      <c r="CI116" s="1229"/>
      <c r="CJ116" s="1229"/>
      <c r="CK116" s="1229"/>
      <c r="CL116" s="1188"/>
      <c r="CM116" s="1134" t="s">
        <v>398</v>
      </c>
      <c r="CN116" s="1229"/>
      <c r="CO116" s="1229"/>
      <c r="CP116" s="1229"/>
      <c r="CQ116" s="1229"/>
      <c r="CR116" s="1229"/>
      <c r="CS116" s="1229"/>
      <c r="CT116" s="1229"/>
      <c r="CU116" s="1229"/>
      <c r="CV116" s="1229"/>
    </row>
    <row r="117" spans="1:100" ht="12.75">
      <c r="A117" s="1233"/>
      <c r="B117" s="1233"/>
      <c r="C117" s="1233"/>
      <c r="D117" s="1233"/>
      <c r="E117" s="1233"/>
      <c r="F117" s="1233"/>
      <c r="G117" s="1233"/>
      <c r="H117" s="1233"/>
      <c r="I117" s="1233"/>
      <c r="J117" s="1233"/>
      <c r="K117" s="1233"/>
      <c r="L117" s="1233"/>
      <c r="M117" s="1233"/>
      <c r="N117" s="1233"/>
      <c r="O117" s="1233"/>
      <c r="P117" s="1233"/>
      <c r="Q117" s="1233"/>
      <c r="R117" s="1233"/>
      <c r="S117" s="1233"/>
      <c r="T117" s="1233"/>
      <c r="U117" s="1233"/>
      <c r="V117" s="1233"/>
      <c r="W117" s="1233"/>
      <c r="X117" s="1233"/>
      <c r="Y117" s="1233"/>
      <c r="Z117" s="1233"/>
      <c r="AA117" s="1233"/>
      <c r="AB117" s="1233"/>
      <c r="AC117" s="1233"/>
      <c r="AD117" s="1233"/>
      <c r="AE117" s="1233"/>
      <c r="AF117" s="1233"/>
      <c r="AG117" s="1233"/>
      <c r="AH117" s="1233"/>
      <c r="AI117" s="1233"/>
      <c r="AJ117" s="1233"/>
      <c r="AK117" s="1233"/>
      <c r="AL117" s="1146"/>
      <c r="AM117" s="1148" t="s">
        <v>425</v>
      </c>
      <c r="AN117" s="1233"/>
      <c r="AO117" s="1146"/>
      <c r="AP117" s="1234"/>
      <c r="AQ117" s="1235"/>
      <c r="AR117" s="1235"/>
      <c r="AS117" s="1235"/>
      <c r="AT117" s="1235"/>
      <c r="AU117" s="1235"/>
      <c r="AV117" s="1235"/>
      <c r="AW117" s="1235"/>
      <c r="AX117" s="1235"/>
      <c r="AY117" s="1235"/>
      <c r="AZ117" s="1235"/>
      <c r="BA117" s="1235"/>
      <c r="BB117" s="1235"/>
      <c r="BC117" s="1235"/>
      <c r="BD117" s="1235"/>
      <c r="BE117" s="1235"/>
      <c r="BF117" s="1235"/>
      <c r="BG117" s="1235"/>
      <c r="BH117" s="1235"/>
      <c r="BI117" s="1235"/>
      <c r="BJ117" s="1235"/>
      <c r="BK117" s="1236"/>
      <c r="BL117" s="1148" t="s">
        <v>669</v>
      </c>
      <c r="BM117" s="1233"/>
      <c r="BN117" s="1233"/>
      <c r="BO117" s="1233"/>
      <c r="BP117" s="1233"/>
      <c r="BQ117" s="1233"/>
      <c r="BR117" s="1233"/>
      <c r="BS117" s="1233"/>
      <c r="BT117" s="1233"/>
      <c r="BU117" s="1233"/>
      <c r="BV117" s="1146"/>
      <c r="BW117" s="1234" t="s">
        <v>972</v>
      </c>
      <c r="BX117" s="1235"/>
      <c r="BY117" s="1235"/>
      <c r="BZ117" s="1235"/>
      <c r="CA117" s="1235"/>
      <c r="CB117" s="1235"/>
      <c r="CC117" s="1235"/>
      <c r="CD117" s="1235"/>
      <c r="CE117" s="1235"/>
      <c r="CF117" s="1235"/>
      <c r="CG117" s="1235"/>
      <c r="CH117" s="1235"/>
      <c r="CI117" s="1235"/>
      <c r="CJ117" s="1235"/>
      <c r="CK117" s="1235"/>
      <c r="CL117" s="1236"/>
      <c r="CM117" s="1148" t="s">
        <v>399</v>
      </c>
      <c r="CN117" s="1233"/>
      <c r="CO117" s="1233"/>
      <c r="CP117" s="1233"/>
      <c r="CQ117" s="1233"/>
      <c r="CR117" s="1233"/>
      <c r="CS117" s="1233"/>
      <c r="CT117" s="1233"/>
      <c r="CU117" s="1233"/>
      <c r="CV117" s="1233"/>
    </row>
    <row r="118" spans="1:100" ht="12.75">
      <c r="A118" s="1233"/>
      <c r="B118" s="1233"/>
      <c r="C118" s="1233"/>
      <c r="D118" s="1233"/>
      <c r="E118" s="1233"/>
      <c r="F118" s="1233"/>
      <c r="G118" s="1233"/>
      <c r="H118" s="1233"/>
      <c r="I118" s="1233"/>
      <c r="J118" s="1233"/>
      <c r="K118" s="1233"/>
      <c r="L118" s="1233"/>
      <c r="M118" s="1233"/>
      <c r="N118" s="1233"/>
      <c r="O118" s="1233"/>
      <c r="P118" s="1233"/>
      <c r="Q118" s="1233"/>
      <c r="R118" s="1233"/>
      <c r="S118" s="1233"/>
      <c r="T118" s="1233"/>
      <c r="U118" s="1233"/>
      <c r="V118" s="1233"/>
      <c r="W118" s="1233"/>
      <c r="X118" s="1233"/>
      <c r="Y118" s="1233"/>
      <c r="Z118" s="1233"/>
      <c r="AA118" s="1233"/>
      <c r="AB118" s="1233"/>
      <c r="AC118" s="1233"/>
      <c r="AD118" s="1233"/>
      <c r="AE118" s="1233"/>
      <c r="AF118" s="1233"/>
      <c r="AG118" s="1233"/>
      <c r="AH118" s="1233"/>
      <c r="AI118" s="1233"/>
      <c r="AJ118" s="1233"/>
      <c r="AK118" s="1233"/>
      <c r="AL118" s="1146"/>
      <c r="AM118" s="1148" t="s">
        <v>426</v>
      </c>
      <c r="AN118" s="1233"/>
      <c r="AO118" s="1146"/>
      <c r="AP118" s="1148" t="s">
        <v>973</v>
      </c>
      <c r="AQ118" s="1233"/>
      <c r="AR118" s="1233"/>
      <c r="AS118" s="1233"/>
      <c r="AT118" s="1233"/>
      <c r="AU118" s="1233"/>
      <c r="AV118" s="1233"/>
      <c r="AW118" s="1233"/>
      <c r="AX118" s="1233"/>
      <c r="AY118" s="1233"/>
      <c r="AZ118" s="1233"/>
      <c r="BA118" s="1148" t="s">
        <v>423</v>
      </c>
      <c r="BB118" s="1233"/>
      <c r="BC118" s="1233"/>
      <c r="BD118" s="1233"/>
      <c r="BE118" s="1233"/>
      <c r="BF118" s="1233"/>
      <c r="BG118" s="1233"/>
      <c r="BH118" s="1233"/>
      <c r="BI118" s="1233"/>
      <c r="BJ118" s="1233"/>
      <c r="BK118" s="1233"/>
      <c r="BL118" s="1148" t="s">
        <v>390</v>
      </c>
      <c r="BM118" s="1233"/>
      <c r="BN118" s="1233"/>
      <c r="BO118" s="1233"/>
      <c r="BP118" s="1233"/>
      <c r="BQ118" s="1233"/>
      <c r="BR118" s="1233"/>
      <c r="BS118" s="1233"/>
      <c r="BT118" s="1233"/>
      <c r="BU118" s="1233"/>
      <c r="BV118" s="1146"/>
      <c r="BW118" s="1148" t="s">
        <v>545</v>
      </c>
      <c r="BX118" s="1233"/>
      <c r="BY118" s="1233"/>
      <c r="BZ118" s="1233"/>
      <c r="CA118" s="1233"/>
      <c r="CB118" s="1233"/>
      <c r="CC118" s="1233"/>
      <c r="CD118" s="1146"/>
      <c r="CE118" s="1233" t="s">
        <v>461</v>
      </c>
      <c r="CF118" s="1233"/>
      <c r="CG118" s="1233"/>
      <c r="CH118" s="1233"/>
      <c r="CI118" s="1233"/>
      <c r="CJ118" s="1233"/>
      <c r="CK118" s="1233"/>
      <c r="CL118" s="1233"/>
      <c r="CM118" s="1148"/>
      <c r="CN118" s="1233"/>
      <c r="CO118" s="1233"/>
      <c r="CP118" s="1233"/>
      <c r="CQ118" s="1233"/>
      <c r="CR118" s="1233"/>
      <c r="CS118" s="1233"/>
      <c r="CT118" s="1233"/>
      <c r="CU118" s="1233"/>
      <c r="CV118" s="1233"/>
    </row>
    <row r="119" spans="1:100" ht="12.75">
      <c r="A119" s="1233"/>
      <c r="B119" s="1233"/>
      <c r="C119" s="1233"/>
      <c r="D119" s="1233"/>
      <c r="E119" s="1233"/>
      <c r="F119" s="1233"/>
      <c r="G119" s="1233"/>
      <c r="H119" s="1233"/>
      <c r="I119" s="1233"/>
      <c r="J119" s="1233"/>
      <c r="K119" s="1233"/>
      <c r="L119" s="1233"/>
      <c r="M119" s="1233"/>
      <c r="N119" s="1233"/>
      <c r="O119" s="1233"/>
      <c r="P119" s="1233"/>
      <c r="Q119" s="1233"/>
      <c r="R119" s="1233"/>
      <c r="S119" s="1233"/>
      <c r="T119" s="1233"/>
      <c r="U119" s="1233"/>
      <c r="V119" s="1233"/>
      <c r="W119" s="1233"/>
      <c r="X119" s="1233"/>
      <c r="Y119" s="1233"/>
      <c r="Z119" s="1233"/>
      <c r="AA119" s="1233"/>
      <c r="AB119" s="1233"/>
      <c r="AC119" s="1233"/>
      <c r="AD119" s="1233"/>
      <c r="AE119" s="1233"/>
      <c r="AF119" s="1233"/>
      <c r="AG119" s="1233"/>
      <c r="AH119" s="1233"/>
      <c r="AI119" s="1233"/>
      <c r="AJ119" s="1233"/>
      <c r="AK119" s="1233"/>
      <c r="AL119" s="1146"/>
      <c r="AM119" s="1148"/>
      <c r="AN119" s="1233"/>
      <c r="AO119" s="1146"/>
      <c r="AP119" s="1148" t="s">
        <v>433</v>
      </c>
      <c r="AQ119" s="1233"/>
      <c r="AR119" s="1233"/>
      <c r="AS119" s="1233"/>
      <c r="AT119" s="1233"/>
      <c r="AU119" s="1233"/>
      <c r="AV119" s="1233"/>
      <c r="AW119" s="1233"/>
      <c r="AX119" s="1233"/>
      <c r="AY119" s="1233"/>
      <c r="AZ119" s="1233"/>
      <c r="BA119" s="1148" t="s">
        <v>424</v>
      </c>
      <c r="BB119" s="1233"/>
      <c r="BC119" s="1233"/>
      <c r="BD119" s="1233"/>
      <c r="BE119" s="1233"/>
      <c r="BF119" s="1233"/>
      <c r="BG119" s="1233"/>
      <c r="BH119" s="1233"/>
      <c r="BI119" s="1233"/>
      <c r="BJ119" s="1233"/>
      <c r="BK119" s="1233"/>
      <c r="BL119" s="1148"/>
      <c r="BM119" s="1233"/>
      <c r="BN119" s="1233"/>
      <c r="BO119" s="1233"/>
      <c r="BP119" s="1233"/>
      <c r="BQ119" s="1233"/>
      <c r="BR119" s="1233"/>
      <c r="BS119" s="1233"/>
      <c r="BT119" s="1233"/>
      <c r="BU119" s="1233"/>
      <c r="BV119" s="1146"/>
      <c r="BW119" s="1148" t="s">
        <v>462</v>
      </c>
      <c r="BX119" s="1233"/>
      <c r="BY119" s="1233"/>
      <c r="BZ119" s="1233"/>
      <c r="CA119" s="1233"/>
      <c r="CB119" s="1233"/>
      <c r="CC119" s="1233"/>
      <c r="CD119" s="1146"/>
      <c r="CE119" s="1233" t="s">
        <v>421</v>
      </c>
      <c r="CF119" s="1233"/>
      <c r="CG119" s="1233"/>
      <c r="CH119" s="1233"/>
      <c r="CI119" s="1233"/>
      <c r="CJ119" s="1233"/>
      <c r="CK119" s="1233"/>
      <c r="CL119" s="1233"/>
      <c r="CM119" s="1148"/>
      <c r="CN119" s="1233"/>
      <c r="CO119" s="1233"/>
      <c r="CP119" s="1233"/>
      <c r="CQ119" s="1233"/>
      <c r="CR119" s="1233"/>
      <c r="CS119" s="1233"/>
      <c r="CT119" s="1233"/>
      <c r="CU119" s="1233"/>
      <c r="CV119" s="1233"/>
    </row>
    <row r="120" spans="1:100" ht="12.75">
      <c r="A120" s="1233"/>
      <c r="B120" s="1233"/>
      <c r="C120" s="1233"/>
      <c r="D120" s="1233"/>
      <c r="E120" s="1233"/>
      <c r="F120" s="1233"/>
      <c r="G120" s="1233"/>
      <c r="H120" s="1233"/>
      <c r="I120" s="1233"/>
      <c r="J120" s="1233"/>
      <c r="K120" s="1233"/>
      <c r="L120" s="1233"/>
      <c r="M120" s="1233"/>
      <c r="N120" s="1233"/>
      <c r="O120" s="1233"/>
      <c r="P120" s="1233"/>
      <c r="Q120" s="1233"/>
      <c r="R120" s="1233"/>
      <c r="S120" s="1233"/>
      <c r="T120" s="1233"/>
      <c r="U120" s="1233"/>
      <c r="V120" s="1233"/>
      <c r="W120" s="1233"/>
      <c r="X120" s="1233"/>
      <c r="Y120" s="1233"/>
      <c r="Z120" s="1233"/>
      <c r="AA120" s="1233"/>
      <c r="AB120" s="1233"/>
      <c r="AC120" s="1233"/>
      <c r="AD120" s="1233"/>
      <c r="AE120" s="1233"/>
      <c r="AF120" s="1233"/>
      <c r="AG120" s="1233"/>
      <c r="AH120" s="1233"/>
      <c r="AI120" s="1233"/>
      <c r="AJ120" s="1233"/>
      <c r="AK120" s="1233"/>
      <c r="AL120" s="1146"/>
      <c r="AM120" s="1148"/>
      <c r="AN120" s="1233"/>
      <c r="AO120" s="1146"/>
      <c r="AP120" s="1148" t="s">
        <v>974</v>
      </c>
      <c r="AQ120" s="1233"/>
      <c r="AR120" s="1233"/>
      <c r="AS120" s="1233"/>
      <c r="AT120" s="1233"/>
      <c r="AU120" s="1233"/>
      <c r="AV120" s="1233"/>
      <c r="AW120" s="1233"/>
      <c r="AX120" s="1233"/>
      <c r="AY120" s="1233"/>
      <c r="AZ120" s="1233"/>
      <c r="BA120" s="1148" t="s">
        <v>434</v>
      </c>
      <c r="BB120" s="1233"/>
      <c r="BC120" s="1233"/>
      <c r="BD120" s="1233"/>
      <c r="BE120" s="1233"/>
      <c r="BF120" s="1233"/>
      <c r="BG120" s="1233"/>
      <c r="BH120" s="1233"/>
      <c r="BI120" s="1233"/>
      <c r="BJ120" s="1233"/>
      <c r="BK120" s="1233"/>
      <c r="BL120" s="1148"/>
      <c r="BM120" s="1233"/>
      <c r="BN120" s="1233"/>
      <c r="BO120" s="1233"/>
      <c r="BP120" s="1233"/>
      <c r="BQ120" s="1233"/>
      <c r="BR120" s="1233"/>
      <c r="BS120" s="1233"/>
      <c r="BT120" s="1233"/>
      <c r="BU120" s="1233"/>
      <c r="BV120" s="1146"/>
      <c r="BW120" s="1148"/>
      <c r="BX120" s="1233"/>
      <c r="BY120" s="1233"/>
      <c r="BZ120" s="1233"/>
      <c r="CA120" s="1233"/>
      <c r="CB120" s="1233"/>
      <c r="CC120" s="1233"/>
      <c r="CD120" s="1146"/>
      <c r="CE120" s="1233"/>
      <c r="CF120" s="1233"/>
      <c r="CG120" s="1233"/>
      <c r="CH120" s="1233"/>
      <c r="CI120" s="1233"/>
      <c r="CJ120" s="1233"/>
      <c r="CK120" s="1233"/>
      <c r="CL120" s="1233"/>
      <c r="CM120" s="1148"/>
      <c r="CN120" s="1233"/>
      <c r="CO120" s="1233"/>
      <c r="CP120" s="1233"/>
      <c r="CQ120" s="1233"/>
      <c r="CR120" s="1233"/>
      <c r="CS120" s="1233"/>
      <c r="CT120" s="1233"/>
      <c r="CU120" s="1233"/>
      <c r="CV120" s="1233"/>
    </row>
    <row r="121" spans="1:100" ht="12.75">
      <c r="A121" s="1233"/>
      <c r="B121" s="1233"/>
      <c r="C121" s="1233"/>
      <c r="D121" s="1233"/>
      <c r="E121" s="1233"/>
      <c r="F121" s="1233"/>
      <c r="G121" s="1233"/>
      <c r="H121" s="1233"/>
      <c r="I121" s="1233"/>
      <c r="J121" s="1233"/>
      <c r="K121" s="1233"/>
      <c r="L121" s="1233"/>
      <c r="M121" s="1233"/>
      <c r="N121" s="1233"/>
      <c r="O121" s="1233"/>
      <c r="P121" s="1233"/>
      <c r="Q121" s="1233"/>
      <c r="R121" s="1233"/>
      <c r="S121" s="1233"/>
      <c r="T121" s="1233"/>
      <c r="U121" s="1233"/>
      <c r="V121" s="1233"/>
      <c r="W121" s="1233"/>
      <c r="X121" s="1233"/>
      <c r="Y121" s="1233"/>
      <c r="Z121" s="1233"/>
      <c r="AA121" s="1233"/>
      <c r="AB121" s="1233"/>
      <c r="AC121" s="1233"/>
      <c r="AD121" s="1233"/>
      <c r="AE121" s="1233"/>
      <c r="AF121" s="1233"/>
      <c r="AG121" s="1233"/>
      <c r="AH121" s="1233"/>
      <c r="AI121" s="1233"/>
      <c r="AJ121" s="1233"/>
      <c r="AK121" s="1233"/>
      <c r="AL121" s="1146"/>
      <c r="AM121" s="1148"/>
      <c r="AN121" s="1233"/>
      <c r="AO121" s="1146"/>
      <c r="AP121" s="1148" t="s">
        <v>434</v>
      </c>
      <c r="AQ121" s="1233"/>
      <c r="AR121" s="1233"/>
      <c r="AS121" s="1233"/>
      <c r="AT121" s="1233"/>
      <c r="AU121" s="1233"/>
      <c r="AV121" s="1233"/>
      <c r="AW121" s="1233"/>
      <c r="AX121" s="1233"/>
      <c r="AY121" s="1233"/>
      <c r="AZ121" s="1233"/>
      <c r="BA121" s="1148" t="s">
        <v>435</v>
      </c>
      <c r="BB121" s="1233"/>
      <c r="BC121" s="1233"/>
      <c r="BD121" s="1233"/>
      <c r="BE121" s="1233"/>
      <c r="BF121" s="1233"/>
      <c r="BG121" s="1233"/>
      <c r="BH121" s="1233"/>
      <c r="BI121" s="1233"/>
      <c r="BJ121" s="1233"/>
      <c r="BK121" s="1233"/>
      <c r="BL121" s="1148"/>
      <c r="BM121" s="1233"/>
      <c r="BN121" s="1233"/>
      <c r="BO121" s="1233"/>
      <c r="BP121" s="1233"/>
      <c r="BQ121" s="1233"/>
      <c r="BR121" s="1233"/>
      <c r="BS121" s="1233"/>
      <c r="BT121" s="1233"/>
      <c r="BU121" s="1233"/>
      <c r="BV121" s="1146"/>
      <c r="BW121" s="1148"/>
      <c r="BX121" s="1233"/>
      <c r="BY121" s="1233"/>
      <c r="BZ121" s="1233"/>
      <c r="CA121" s="1233"/>
      <c r="CB121" s="1233"/>
      <c r="CC121" s="1233"/>
      <c r="CD121" s="1146"/>
      <c r="CE121" s="1233"/>
      <c r="CF121" s="1233"/>
      <c r="CG121" s="1233"/>
      <c r="CH121" s="1233"/>
      <c r="CI121" s="1233"/>
      <c r="CJ121" s="1233"/>
      <c r="CK121" s="1233"/>
      <c r="CL121" s="1233"/>
      <c r="CM121" s="1148"/>
      <c r="CN121" s="1233"/>
      <c r="CO121" s="1233"/>
      <c r="CP121" s="1233"/>
      <c r="CQ121" s="1233"/>
      <c r="CR121" s="1233"/>
      <c r="CS121" s="1233"/>
      <c r="CT121" s="1233"/>
      <c r="CU121" s="1233"/>
      <c r="CV121" s="1233"/>
    </row>
    <row r="122" spans="1:100" ht="12.75">
      <c r="A122" s="1233"/>
      <c r="B122" s="1233"/>
      <c r="C122" s="1233"/>
      <c r="D122" s="1233"/>
      <c r="E122" s="1233"/>
      <c r="F122" s="1233"/>
      <c r="G122" s="1233"/>
      <c r="H122" s="1233"/>
      <c r="I122" s="1233"/>
      <c r="J122" s="1233"/>
      <c r="K122" s="1233"/>
      <c r="L122" s="1233"/>
      <c r="M122" s="1233"/>
      <c r="N122" s="1233"/>
      <c r="O122" s="1233"/>
      <c r="P122" s="1233"/>
      <c r="Q122" s="1233"/>
      <c r="R122" s="1233"/>
      <c r="S122" s="1233"/>
      <c r="T122" s="1233"/>
      <c r="U122" s="1233"/>
      <c r="V122" s="1233"/>
      <c r="W122" s="1233"/>
      <c r="X122" s="1233"/>
      <c r="Y122" s="1233"/>
      <c r="Z122" s="1233"/>
      <c r="AA122" s="1233"/>
      <c r="AB122" s="1233"/>
      <c r="AC122" s="1233"/>
      <c r="AD122" s="1233"/>
      <c r="AE122" s="1233"/>
      <c r="AF122" s="1233"/>
      <c r="AG122" s="1233"/>
      <c r="AH122" s="1233"/>
      <c r="AI122" s="1233"/>
      <c r="AJ122" s="1233"/>
      <c r="AK122" s="1233"/>
      <c r="AL122" s="1146"/>
      <c r="AM122" s="1148"/>
      <c r="AN122" s="1233"/>
      <c r="AO122" s="1146"/>
      <c r="AP122" s="1148" t="s">
        <v>435</v>
      </c>
      <c r="AQ122" s="1233"/>
      <c r="AR122" s="1233"/>
      <c r="AS122" s="1233"/>
      <c r="AT122" s="1233"/>
      <c r="AU122" s="1233"/>
      <c r="AV122" s="1233"/>
      <c r="AW122" s="1233"/>
      <c r="AX122" s="1233"/>
      <c r="AY122" s="1233"/>
      <c r="AZ122" s="1233"/>
      <c r="BA122" s="1148"/>
      <c r="BB122" s="1233"/>
      <c r="BC122" s="1233"/>
      <c r="BD122" s="1233"/>
      <c r="BE122" s="1233"/>
      <c r="BF122" s="1233"/>
      <c r="BG122" s="1233"/>
      <c r="BH122" s="1233"/>
      <c r="BI122" s="1233"/>
      <c r="BJ122" s="1233"/>
      <c r="BK122" s="1233"/>
      <c r="BL122" s="1148"/>
      <c r="BM122" s="1233"/>
      <c r="BN122" s="1233"/>
      <c r="BO122" s="1233"/>
      <c r="BP122" s="1233"/>
      <c r="BQ122" s="1233"/>
      <c r="BR122" s="1233"/>
      <c r="BS122" s="1233"/>
      <c r="BT122" s="1233"/>
      <c r="BU122" s="1233"/>
      <c r="BV122" s="1146"/>
      <c r="BW122" s="1148"/>
      <c r="BX122" s="1233"/>
      <c r="BY122" s="1233"/>
      <c r="BZ122" s="1233"/>
      <c r="CA122" s="1233"/>
      <c r="CB122" s="1233"/>
      <c r="CC122" s="1233"/>
      <c r="CD122" s="1146"/>
      <c r="CE122" s="1233"/>
      <c r="CF122" s="1233"/>
      <c r="CG122" s="1233"/>
      <c r="CH122" s="1233"/>
      <c r="CI122" s="1233"/>
      <c r="CJ122" s="1233"/>
      <c r="CK122" s="1233"/>
      <c r="CL122" s="1233"/>
      <c r="CM122" s="1148"/>
      <c r="CN122" s="1233"/>
      <c r="CO122" s="1233"/>
      <c r="CP122" s="1233"/>
      <c r="CQ122" s="1233"/>
      <c r="CR122" s="1233"/>
      <c r="CS122" s="1233"/>
      <c r="CT122" s="1233"/>
      <c r="CU122" s="1233"/>
      <c r="CV122" s="1233"/>
    </row>
    <row r="123" spans="1:100" ht="13.5" thickBot="1">
      <c r="A123" s="1145">
        <v>1</v>
      </c>
      <c r="B123" s="1145"/>
      <c r="C123" s="1145"/>
      <c r="D123" s="1145"/>
      <c r="E123" s="1145"/>
      <c r="F123" s="1145"/>
      <c r="G123" s="1145"/>
      <c r="H123" s="1145"/>
      <c r="I123" s="1145"/>
      <c r="J123" s="1145"/>
      <c r="K123" s="1145"/>
      <c r="L123" s="1145"/>
      <c r="M123" s="1145"/>
      <c r="N123" s="1145"/>
      <c r="O123" s="1145"/>
      <c r="P123" s="1145"/>
      <c r="Q123" s="1145"/>
      <c r="R123" s="1145"/>
      <c r="S123" s="1145"/>
      <c r="T123" s="1145"/>
      <c r="U123" s="1145"/>
      <c r="V123" s="1145"/>
      <c r="W123" s="1145"/>
      <c r="X123" s="1145"/>
      <c r="Y123" s="1145"/>
      <c r="Z123" s="1145"/>
      <c r="AA123" s="1145"/>
      <c r="AB123" s="1145"/>
      <c r="AC123" s="1145"/>
      <c r="AD123" s="1145"/>
      <c r="AE123" s="1145"/>
      <c r="AF123" s="1145"/>
      <c r="AG123" s="1145"/>
      <c r="AH123" s="1145"/>
      <c r="AI123" s="1145"/>
      <c r="AJ123" s="1145"/>
      <c r="AK123" s="1145"/>
      <c r="AL123" s="1128"/>
      <c r="AM123" s="1134">
        <v>2</v>
      </c>
      <c r="AN123" s="1229"/>
      <c r="AO123" s="1188"/>
      <c r="AP123" s="1134">
        <v>3</v>
      </c>
      <c r="AQ123" s="1229"/>
      <c r="AR123" s="1229"/>
      <c r="AS123" s="1229"/>
      <c r="AT123" s="1229"/>
      <c r="AU123" s="1229"/>
      <c r="AV123" s="1229"/>
      <c r="AW123" s="1229"/>
      <c r="AX123" s="1229"/>
      <c r="AY123" s="1229"/>
      <c r="AZ123" s="1229"/>
      <c r="BA123" s="1134">
        <v>4</v>
      </c>
      <c r="BB123" s="1229"/>
      <c r="BC123" s="1229"/>
      <c r="BD123" s="1229"/>
      <c r="BE123" s="1229"/>
      <c r="BF123" s="1229"/>
      <c r="BG123" s="1229"/>
      <c r="BH123" s="1229"/>
      <c r="BI123" s="1229"/>
      <c r="BJ123" s="1229"/>
      <c r="BK123" s="1229"/>
      <c r="BL123" s="1134">
        <v>5</v>
      </c>
      <c r="BM123" s="1229"/>
      <c r="BN123" s="1229"/>
      <c r="BO123" s="1229"/>
      <c r="BP123" s="1229"/>
      <c r="BQ123" s="1229"/>
      <c r="BR123" s="1229"/>
      <c r="BS123" s="1229"/>
      <c r="BT123" s="1229"/>
      <c r="BU123" s="1229"/>
      <c r="BV123" s="1188"/>
      <c r="BW123" s="1134">
        <v>6</v>
      </c>
      <c r="BX123" s="1229"/>
      <c r="BY123" s="1229"/>
      <c r="BZ123" s="1229"/>
      <c r="CA123" s="1229"/>
      <c r="CB123" s="1229"/>
      <c r="CC123" s="1229"/>
      <c r="CD123" s="1188"/>
      <c r="CE123" s="1229">
        <v>7</v>
      </c>
      <c r="CF123" s="1229"/>
      <c r="CG123" s="1229"/>
      <c r="CH123" s="1229"/>
      <c r="CI123" s="1229"/>
      <c r="CJ123" s="1229"/>
      <c r="CK123" s="1229"/>
      <c r="CL123" s="1229"/>
      <c r="CM123" s="1237">
        <v>8</v>
      </c>
      <c r="CN123" s="1145"/>
      <c r="CO123" s="1145"/>
      <c r="CP123" s="1145"/>
      <c r="CQ123" s="1145"/>
      <c r="CR123" s="1145"/>
      <c r="CS123" s="1145"/>
      <c r="CT123" s="1145"/>
      <c r="CU123" s="1145"/>
      <c r="CV123" s="1145"/>
    </row>
    <row r="124" spans="1:100" ht="12.75">
      <c r="A124" s="1255" t="s">
        <v>606</v>
      </c>
      <c r="B124" s="1256"/>
      <c r="C124" s="1256"/>
      <c r="D124" s="1256"/>
      <c r="E124" s="1256"/>
      <c r="F124" s="1256"/>
      <c r="G124" s="1256"/>
      <c r="H124" s="1256"/>
      <c r="I124" s="1256"/>
      <c r="J124" s="1256"/>
      <c r="K124" s="1256"/>
      <c r="L124" s="1256"/>
      <c r="M124" s="1256"/>
      <c r="N124" s="1256"/>
      <c r="O124" s="1256"/>
      <c r="P124" s="1256"/>
      <c r="Q124" s="1256"/>
      <c r="R124" s="1256"/>
      <c r="S124" s="1256"/>
      <c r="T124" s="1256"/>
      <c r="U124" s="1256"/>
      <c r="V124" s="1256"/>
      <c r="W124" s="1256"/>
      <c r="X124" s="1256"/>
      <c r="Y124" s="1256"/>
      <c r="Z124" s="1256"/>
      <c r="AA124" s="1256"/>
      <c r="AB124" s="1256"/>
      <c r="AC124" s="1256"/>
      <c r="AD124" s="1256"/>
      <c r="AE124" s="1256"/>
      <c r="AF124" s="1256"/>
      <c r="AG124" s="1256"/>
      <c r="AH124" s="1256"/>
      <c r="AI124" s="1256"/>
      <c r="AJ124" s="1256"/>
      <c r="AK124" s="1256"/>
      <c r="AL124" s="1350"/>
      <c r="AM124" s="1011" t="s">
        <v>589</v>
      </c>
      <c r="AN124" s="1012"/>
      <c r="AO124" s="1389"/>
      <c r="AP124" s="1390"/>
      <c r="AQ124" s="1391"/>
      <c r="AR124" s="1391"/>
      <c r="AS124" s="1391"/>
      <c r="AT124" s="1391"/>
      <c r="AU124" s="1391"/>
      <c r="AV124" s="1391"/>
      <c r="AW124" s="1391"/>
      <c r="AX124" s="1391"/>
      <c r="AY124" s="1391"/>
      <c r="AZ124" s="1392"/>
      <c r="BA124" s="1390"/>
      <c r="BB124" s="1391"/>
      <c r="BC124" s="1391"/>
      <c r="BD124" s="1391"/>
      <c r="BE124" s="1391"/>
      <c r="BF124" s="1391"/>
      <c r="BG124" s="1391"/>
      <c r="BH124" s="1391"/>
      <c r="BI124" s="1391"/>
      <c r="BJ124" s="1391"/>
      <c r="BK124" s="1391"/>
      <c r="BL124" s="1393"/>
      <c r="BM124" s="1394"/>
      <c r="BN124" s="1394"/>
      <c r="BO124" s="1394"/>
      <c r="BP124" s="1394"/>
      <c r="BQ124" s="1394"/>
      <c r="BR124" s="1394"/>
      <c r="BS124" s="1394"/>
      <c r="BT124" s="1394"/>
      <c r="BU124" s="1394"/>
      <c r="BV124" s="1395"/>
      <c r="BW124" s="1091"/>
      <c r="BX124" s="1247"/>
      <c r="BY124" s="1247"/>
      <c r="BZ124" s="1247"/>
      <c r="CA124" s="1247"/>
      <c r="CB124" s="1247"/>
      <c r="CC124" s="1247"/>
      <c r="CD124" s="1090"/>
      <c r="CE124" s="1247"/>
      <c r="CF124" s="1247"/>
      <c r="CG124" s="1247"/>
      <c r="CH124" s="1247"/>
      <c r="CI124" s="1247"/>
      <c r="CJ124" s="1247"/>
      <c r="CK124" s="1247"/>
      <c r="CL124" s="1248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</row>
    <row r="125" spans="1:100" ht="12.75">
      <c r="A125" s="1141" t="s">
        <v>394</v>
      </c>
      <c r="B125" s="1142"/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142"/>
      <c r="AD125" s="1142"/>
      <c r="AE125" s="1142"/>
      <c r="AF125" s="1142"/>
      <c r="AG125" s="1142"/>
      <c r="AH125" s="1142"/>
      <c r="AI125" s="1142"/>
      <c r="AJ125" s="1142"/>
      <c r="AK125" s="1142"/>
      <c r="AL125" s="1328"/>
      <c r="AM125" s="1014" t="s">
        <v>590</v>
      </c>
      <c r="AN125" s="1015"/>
      <c r="AO125" s="1345"/>
      <c r="AP125" s="1386"/>
      <c r="AQ125" s="1387"/>
      <c r="AR125" s="1387"/>
      <c r="AS125" s="1387"/>
      <c r="AT125" s="1387"/>
      <c r="AU125" s="1387"/>
      <c r="AV125" s="1387"/>
      <c r="AW125" s="1387"/>
      <c r="AX125" s="1387"/>
      <c r="AY125" s="1387"/>
      <c r="AZ125" s="1388"/>
      <c r="BA125" s="1386"/>
      <c r="BB125" s="1387"/>
      <c r="BC125" s="1387"/>
      <c r="BD125" s="1387"/>
      <c r="BE125" s="1387"/>
      <c r="BF125" s="1387"/>
      <c r="BG125" s="1387"/>
      <c r="BH125" s="1387"/>
      <c r="BI125" s="1387"/>
      <c r="BJ125" s="1387"/>
      <c r="BK125" s="1388"/>
      <c r="BL125" s="1340"/>
      <c r="BM125" s="1341"/>
      <c r="BN125" s="1341"/>
      <c r="BO125" s="1341"/>
      <c r="BP125" s="1341"/>
      <c r="BQ125" s="1341"/>
      <c r="BR125" s="1341"/>
      <c r="BS125" s="1341"/>
      <c r="BT125" s="1341"/>
      <c r="BU125" s="1341"/>
      <c r="BV125" s="1342"/>
      <c r="BW125" s="1044"/>
      <c r="BX125" s="454"/>
      <c r="BY125" s="454"/>
      <c r="BZ125" s="454"/>
      <c r="CA125" s="454"/>
      <c r="CB125" s="454"/>
      <c r="CC125" s="454"/>
      <c r="CD125" s="455"/>
      <c r="CE125" s="1044"/>
      <c r="CF125" s="454"/>
      <c r="CG125" s="454"/>
      <c r="CH125" s="454"/>
      <c r="CI125" s="454"/>
      <c r="CJ125" s="454"/>
      <c r="CK125" s="454"/>
      <c r="CL125" s="1349"/>
      <c r="CM125" s="543"/>
      <c r="CN125" s="537"/>
      <c r="CO125" s="537"/>
      <c r="CP125" s="537"/>
      <c r="CQ125" s="537"/>
      <c r="CR125" s="537"/>
      <c r="CS125" s="537"/>
      <c r="CT125" s="537"/>
      <c r="CU125" s="537"/>
      <c r="CV125" s="537"/>
    </row>
    <row r="126" spans="1:100" ht="12.75">
      <c r="A126" s="1117" t="s">
        <v>603</v>
      </c>
      <c r="B126" s="1118"/>
      <c r="C126" s="1118"/>
      <c r="D126" s="1118"/>
      <c r="E126" s="1118"/>
      <c r="F126" s="1118"/>
      <c r="G126" s="1118"/>
      <c r="H126" s="1118"/>
      <c r="I126" s="1118"/>
      <c r="J126" s="1118"/>
      <c r="K126" s="1118"/>
      <c r="L126" s="1118"/>
      <c r="M126" s="1118"/>
      <c r="N126" s="1118"/>
      <c r="O126" s="1118"/>
      <c r="P126" s="1118"/>
      <c r="Q126" s="1118"/>
      <c r="R126" s="1118"/>
      <c r="S126" s="1118"/>
      <c r="T126" s="1118"/>
      <c r="U126" s="1118"/>
      <c r="V126" s="1118"/>
      <c r="W126" s="1118"/>
      <c r="X126" s="1118"/>
      <c r="Y126" s="1118"/>
      <c r="Z126" s="1118"/>
      <c r="AA126" s="1118"/>
      <c r="AB126" s="1118"/>
      <c r="AC126" s="1118"/>
      <c r="AD126" s="1118"/>
      <c r="AE126" s="1118"/>
      <c r="AF126" s="1118"/>
      <c r="AG126" s="1118"/>
      <c r="AH126" s="1118"/>
      <c r="AI126" s="1118"/>
      <c r="AJ126" s="1118"/>
      <c r="AK126" s="1118"/>
      <c r="AL126" s="1334"/>
      <c r="AM126" s="1014"/>
      <c r="AN126" s="1015"/>
      <c r="AO126" s="1345"/>
      <c r="AP126" s="1386"/>
      <c r="AQ126" s="1387"/>
      <c r="AR126" s="1387"/>
      <c r="AS126" s="1387"/>
      <c r="AT126" s="1387"/>
      <c r="AU126" s="1387"/>
      <c r="AV126" s="1387"/>
      <c r="AW126" s="1387"/>
      <c r="AX126" s="1387"/>
      <c r="AY126" s="1387"/>
      <c r="AZ126" s="1388"/>
      <c r="BA126" s="1386"/>
      <c r="BB126" s="1387"/>
      <c r="BC126" s="1387"/>
      <c r="BD126" s="1387"/>
      <c r="BE126" s="1387"/>
      <c r="BF126" s="1387"/>
      <c r="BG126" s="1387"/>
      <c r="BH126" s="1387"/>
      <c r="BI126" s="1387"/>
      <c r="BJ126" s="1387"/>
      <c r="BK126" s="1388"/>
      <c r="BL126" s="1340"/>
      <c r="BM126" s="1341"/>
      <c r="BN126" s="1341"/>
      <c r="BO126" s="1341"/>
      <c r="BP126" s="1341"/>
      <c r="BQ126" s="1341"/>
      <c r="BR126" s="1341"/>
      <c r="BS126" s="1341"/>
      <c r="BT126" s="1341"/>
      <c r="BU126" s="1341"/>
      <c r="BV126" s="1342"/>
      <c r="BW126" s="1044"/>
      <c r="BX126" s="454"/>
      <c r="BY126" s="454"/>
      <c r="BZ126" s="454"/>
      <c r="CA126" s="454"/>
      <c r="CB126" s="454"/>
      <c r="CC126" s="454"/>
      <c r="CD126" s="455"/>
      <c r="CE126" s="1044"/>
      <c r="CF126" s="454"/>
      <c r="CG126" s="454"/>
      <c r="CH126" s="454"/>
      <c r="CI126" s="454"/>
      <c r="CJ126" s="454"/>
      <c r="CK126" s="454"/>
      <c r="CL126" s="1349"/>
      <c r="CM126" s="1327"/>
      <c r="CN126" s="1242"/>
      <c r="CO126" s="1242"/>
      <c r="CP126" s="1242"/>
      <c r="CQ126" s="1242"/>
      <c r="CR126" s="1242"/>
      <c r="CS126" s="1242"/>
      <c r="CT126" s="1242"/>
      <c r="CU126" s="1242"/>
      <c r="CV126" s="1242"/>
    </row>
    <row r="127" spans="1:100" ht="12.75">
      <c r="A127" s="1112" t="s">
        <v>604</v>
      </c>
      <c r="B127" s="1113"/>
      <c r="C127" s="1113"/>
      <c r="D127" s="1113"/>
      <c r="E127" s="1113"/>
      <c r="F127" s="1113"/>
      <c r="G127" s="1113"/>
      <c r="H127" s="1113"/>
      <c r="I127" s="1113"/>
      <c r="J127" s="1113"/>
      <c r="K127" s="1113"/>
      <c r="L127" s="1113"/>
      <c r="M127" s="1113"/>
      <c r="N127" s="1113"/>
      <c r="O127" s="1113"/>
      <c r="P127" s="1113"/>
      <c r="Q127" s="1113"/>
      <c r="R127" s="1113"/>
      <c r="S127" s="1113"/>
      <c r="T127" s="1113"/>
      <c r="U127" s="1113"/>
      <c r="V127" s="1113"/>
      <c r="W127" s="1113"/>
      <c r="X127" s="1113"/>
      <c r="Y127" s="1113"/>
      <c r="Z127" s="1113"/>
      <c r="AA127" s="1113"/>
      <c r="AB127" s="1113"/>
      <c r="AC127" s="1113"/>
      <c r="AD127" s="1113"/>
      <c r="AE127" s="1113"/>
      <c r="AF127" s="1113"/>
      <c r="AG127" s="1113"/>
      <c r="AH127" s="1113"/>
      <c r="AI127" s="1113"/>
      <c r="AJ127" s="1113"/>
      <c r="AK127" s="1113"/>
      <c r="AL127" s="1337"/>
      <c r="AM127" s="1014" t="s">
        <v>591</v>
      </c>
      <c r="AN127" s="1015"/>
      <c r="AO127" s="1345"/>
      <c r="AP127" s="1386"/>
      <c r="AQ127" s="1387"/>
      <c r="AR127" s="1387"/>
      <c r="AS127" s="1387"/>
      <c r="AT127" s="1387"/>
      <c r="AU127" s="1387"/>
      <c r="AV127" s="1387"/>
      <c r="AW127" s="1387"/>
      <c r="AX127" s="1387"/>
      <c r="AY127" s="1387"/>
      <c r="AZ127" s="1388"/>
      <c r="BA127" s="1386"/>
      <c r="BB127" s="1387"/>
      <c r="BC127" s="1387"/>
      <c r="BD127" s="1387"/>
      <c r="BE127" s="1387"/>
      <c r="BF127" s="1387"/>
      <c r="BG127" s="1387"/>
      <c r="BH127" s="1387"/>
      <c r="BI127" s="1387"/>
      <c r="BJ127" s="1387"/>
      <c r="BK127" s="1387"/>
      <c r="BL127" s="1340"/>
      <c r="BM127" s="1341"/>
      <c r="BN127" s="1341"/>
      <c r="BO127" s="1341"/>
      <c r="BP127" s="1341"/>
      <c r="BQ127" s="1341"/>
      <c r="BR127" s="1341"/>
      <c r="BS127" s="1341"/>
      <c r="BT127" s="1341"/>
      <c r="BU127" s="1341"/>
      <c r="BV127" s="1342"/>
      <c r="BW127" s="1044"/>
      <c r="BX127" s="454"/>
      <c r="BY127" s="454"/>
      <c r="BZ127" s="454"/>
      <c r="CA127" s="454"/>
      <c r="CB127" s="454"/>
      <c r="CC127" s="454"/>
      <c r="CD127" s="455"/>
      <c r="CE127" s="454"/>
      <c r="CF127" s="454"/>
      <c r="CG127" s="454"/>
      <c r="CH127" s="454"/>
      <c r="CI127" s="454"/>
      <c r="CJ127" s="454"/>
      <c r="CK127" s="454"/>
      <c r="CL127" s="1349"/>
      <c r="CM127" s="454"/>
      <c r="CN127" s="454"/>
      <c r="CO127" s="454"/>
      <c r="CP127" s="454"/>
      <c r="CQ127" s="454"/>
      <c r="CR127" s="454"/>
      <c r="CS127" s="454"/>
      <c r="CT127" s="454"/>
      <c r="CU127" s="454"/>
      <c r="CV127" s="454"/>
    </row>
    <row r="128" spans="1:100" ht="12.75">
      <c r="A128" s="1112" t="s">
        <v>605</v>
      </c>
      <c r="B128" s="1113"/>
      <c r="C128" s="1113"/>
      <c r="D128" s="1113"/>
      <c r="E128" s="1113"/>
      <c r="F128" s="1113"/>
      <c r="G128" s="1113"/>
      <c r="H128" s="1113"/>
      <c r="I128" s="1113"/>
      <c r="J128" s="1113"/>
      <c r="K128" s="1113"/>
      <c r="L128" s="1113"/>
      <c r="M128" s="1113"/>
      <c r="N128" s="1113"/>
      <c r="O128" s="1113"/>
      <c r="P128" s="1113"/>
      <c r="Q128" s="1113"/>
      <c r="R128" s="1113"/>
      <c r="S128" s="1113"/>
      <c r="T128" s="1113"/>
      <c r="U128" s="1113"/>
      <c r="V128" s="1113"/>
      <c r="W128" s="1113"/>
      <c r="X128" s="1113"/>
      <c r="Y128" s="1113"/>
      <c r="Z128" s="1113"/>
      <c r="AA128" s="1113"/>
      <c r="AB128" s="1113"/>
      <c r="AC128" s="1113"/>
      <c r="AD128" s="1113"/>
      <c r="AE128" s="1113"/>
      <c r="AF128" s="1113"/>
      <c r="AG128" s="1113"/>
      <c r="AH128" s="1113"/>
      <c r="AI128" s="1113"/>
      <c r="AJ128" s="1113"/>
      <c r="AK128" s="1113"/>
      <c r="AL128" s="1337"/>
      <c r="AM128" s="1014" t="s">
        <v>592</v>
      </c>
      <c r="AN128" s="1015"/>
      <c r="AO128" s="1345"/>
      <c r="AP128" s="1386"/>
      <c r="AQ128" s="1387"/>
      <c r="AR128" s="1387"/>
      <c r="AS128" s="1387"/>
      <c r="AT128" s="1387"/>
      <c r="AU128" s="1387"/>
      <c r="AV128" s="1387"/>
      <c r="AW128" s="1387"/>
      <c r="AX128" s="1387"/>
      <c r="AY128" s="1387"/>
      <c r="AZ128" s="1388"/>
      <c r="BA128" s="1386"/>
      <c r="BB128" s="1387"/>
      <c r="BC128" s="1387"/>
      <c r="BD128" s="1387"/>
      <c r="BE128" s="1387"/>
      <c r="BF128" s="1387"/>
      <c r="BG128" s="1387"/>
      <c r="BH128" s="1387"/>
      <c r="BI128" s="1387"/>
      <c r="BJ128" s="1387"/>
      <c r="BK128" s="1387"/>
      <c r="BL128" s="1340"/>
      <c r="BM128" s="1341"/>
      <c r="BN128" s="1341"/>
      <c r="BO128" s="1341"/>
      <c r="BP128" s="1341"/>
      <c r="BQ128" s="1341"/>
      <c r="BR128" s="1341"/>
      <c r="BS128" s="1341"/>
      <c r="BT128" s="1341"/>
      <c r="BU128" s="1341"/>
      <c r="BV128" s="1342"/>
      <c r="BW128" s="1044"/>
      <c r="BX128" s="454"/>
      <c r="BY128" s="454"/>
      <c r="BZ128" s="454"/>
      <c r="CA128" s="454"/>
      <c r="CB128" s="454"/>
      <c r="CC128" s="454"/>
      <c r="CD128" s="455"/>
      <c r="CE128" s="454"/>
      <c r="CF128" s="454"/>
      <c r="CG128" s="454"/>
      <c r="CH128" s="454"/>
      <c r="CI128" s="454"/>
      <c r="CJ128" s="454"/>
      <c r="CK128" s="454"/>
      <c r="CL128" s="1349"/>
      <c r="CM128" s="454"/>
      <c r="CN128" s="454"/>
      <c r="CO128" s="454"/>
      <c r="CP128" s="454"/>
      <c r="CQ128" s="454"/>
      <c r="CR128" s="454"/>
      <c r="CS128" s="454"/>
      <c r="CT128" s="454"/>
      <c r="CU128" s="454"/>
      <c r="CV128" s="454"/>
    </row>
    <row r="129" spans="1:100" ht="12.75">
      <c r="A129" s="1255" t="s">
        <v>602</v>
      </c>
      <c r="B129" s="1256"/>
      <c r="C129" s="1256"/>
      <c r="D129" s="1256"/>
      <c r="E129" s="1256"/>
      <c r="F129" s="1256"/>
      <c r="G129" s="1256"/>
      <c r="H129" s="1256"/>
      <c r="I129" s="1256"/>
      <c r="J129" s="1256"/>
      <c r="K129" s="1256"/>
      <c r="L129" s="1256"/>
      <c r="M129" s="1256"/>
      <c r="N129" s="1256"/>
      <c r="O129" s="1256"/>
      <c r="P129" s="1256"/>
      <c r="Q129" s="1256"/>
      <c r="R129" s="1256"/>
      <c r="S129" s="1256"/>
      <c r="T129" s="1256"/>
      <c r="U129" s="1256"/>
      <c r="V129" s="1256"/>
      <c r="W129" s="1256"/>
      <c r="X129" s="1256"/>
      <c r="Y129" s="1256"/>
      <c r="Z129" s="1256"/>
      <c r="AA129" s="1256"/>
      <c r="AB129" s="1256"/>
      <c r="AC129" s="1256"/>
      <c r="AD129" s="1256"/>
      <c r="AE129" s="1256"/>
      <c r="AF129" s="1256"/>
      <c r="AG129" s="1256"/>
      <c r="AH129" s="1256"/>
      <c r="AI129" s="1256"/>
      <c r="AJ129" s="1256"/>
      <c r="AK129" s="1256"/>
      <c r="AL129" s="1350"/>
      <c r="AM129" s="1014" t="s">
        <v>500</v>
      </c>
      <c r="AN129" s="1015"/>
      <c r="AO129" s="1345"/>
      <c r="AP129" s="1386"/>
      <c r="AQ129" s="1387"/>
      <c r="AR129" s="1387"/>
      <c r="AS129" s="1387"/>
      <c r="AT129" s="1387"/>
      <c r="AU129" s="1387"/>
      <c r="AV129" s="1387"/>
      <c r="AW129" s="1387"/>
      <c r="AX129" s="1387"/>
      <c r="AY129" s="1387"/>
      <c r="AZ129" s="1388"/>
      <c r="BA129" s="1386"/>
      <c r="BB129" s="1387"/>
      <c r="BC129" s="1387"/>
      <c r="BD129" s="1387"/>
      <c r="BE129" s="1387"/>
      <c r="BF129" s="1387"/>
      <c r="BG129" s="1387"/>
      <c r="BH129" s="1387"/>
      <c r="BI129" s="1387"/>
      <c r="BJ129" s="1387"/>
      <c r="BK129" s="1387"/>
      <c r="BL129" s="1340"/>
      <c r="BM129" s="1341"/>
      <c r="BN129" s="1341"/>
      <c r="BO129" s="1341"/>
      <c r="BP129" s="1341"/>
      <c r="BQ129" s="1341"/>
      <c r="BR129" s="1341"/>
      <c r="BS129" s="1341"/>
      <c r="BT129" s="1341"/>
      <c r="BU129" s="1341"/>
      <c r="BV129" s="1342"/>
      <c r="BW129" s="1044"/>
      <c r="BX129" s="454"/>
      <c r="BY129" s="454"/>
      <c r="BZ129" s="454"/>
      <c r="CA129" s="454"/>
      <c r="CB129" s="454"/>
      <c r="CC129" s="454"/>
      <c r="CD129" s="455"/>
      <c r="CE129" s="454"/>
      <c r="CF129" s="454"/>
      <c r="CG129" s="454"/>
      <c r="CH129" s="454"/>
      <c r="CI129" s="454"/>
      <c r="CJ129" s="454"/>
      <c r="CK129" s="454"/>
      <c r="CL129" s="1349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</row>
    <row r="130" spans="1:100" ht="12.75">
      <c r="A130" s="1255" t="s">
        <v>601</v>
      </c>
      <c r="B130" s="1256"/>
      <c r="C130" s="1256"/>
      <c r="D130" s="1256"/>
      <c r="E130" s="1256"/>
      <c r="F130" s="1256"/>
      <c r="G130" s="1256"/>
      <c r="H130" s="1256"/>
      <c r="I130" s="1256"/>
      <c r="J130" s="1256"/>
      <c r="K130" s="1256"/>
      <c r="L130" s="1256"/>
      <c r="M130" s="1256"/>
      <c r="N130" s="1256"/>
      <c r="O130" s="1256"/>
      <c r="P130" s="1256"/>
      <c r="Q130" s="1256"/>
      <c r="R130" s="1256"/>
      <c r="S130" s="1256"/>
      <c r="T130" s="1256"/>
      <c r="U130" s="1256"/>
      <c r="V130" s="1256"/>
      <c r="W130" s="1256"/>
      <c r="X130" s="1256"/>
      <c r="Y130" s="1256"/>
      <c r="Z130" s="1256"/>
      <c r="AA130" s="1256"/>
      <c r="AB130" s="1256"/>
      <c r="AC130" s="1256"/>
      <c r="AD130" s="1256"/>
      <c r="AE130" s="1256"/>
      <c r="AF130" s="1256"/>
      <c r="AG130" s="1256"/>
      <c r="AH130" s="1256"/>
      <c r="AI130" s="1256"/>
      <c r="AJ130" s="1256"/>
      <c r="AK130" s="1256"/>
      <c r="AL130" s="1350"/>
      <c r="AM130" s="1014" t="s">
        <v>593</v>
      </c>
      <c r="AN130" s="1015"/>
      <c r="AO130" s="1345"/>
      <c r="AP130" s="1386"/>
      <c r="AQ130" s="1387"/>
      <c r="AR130" s="1387"/>
      <c r="AS130" s="1387"/>
      <c r="AT130" s="1387"/>
      <c r="AU130" s="1387"/>
      <c r="AV130" s="1387"/>
      <c r="AW130" s="1387"/>
      <c r="AX130" s="1387"/>
      <c r="AY130" s="1387"/>
      <c r="AZ130" s="1388"/>
      <c r="BA130" s="1386"/>
      <c r="BB130" s="1387"/>
      <c r="BC130" s="1387"/>
      <c r="BD130" s="1387"/>
      <c r="BE130" s="1387"/>
      <c r="BF130" s="1387"/>
      <c r="BG130" s="1387"/>
      <c r="BH130" s="1387"/>
      <c r="BI130" s="1387"/>
      <c r="BJ130" s="1387"/>
      <c r="BK130" s="1387"/>
      <c r="BL130" s="1340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2"/>
      <c r="BW130" s="1044"/>
      <c r="BX130" s="454"/>
      <c r="BY130" s="454"/>
      <c r="BZ130" s="454"/>
      <c r="CA130" s="454"/>
      <c r="CB130" s="454"/>
      <c r="CC130" s="454"/>
      <c r="CD130" s="455"/>
      <c r="CE130" s="454"/>
      <c r="CF130" s="454"/>
      <c r="CG130" s="454"/>
      <c r="CH130" s="454"/>
      <c r="CI130" s="454"/>
      <c r="CJ130" s="454"/>
      <c r="CK130" s="454"/>
      <c r="CL130" s="1349"/>
      <c r="CM130" s="454"/>
      <c r="CN130" s="454"/>
      <c r="CO130" s="454"/>
      <c r="CP130" s="454"/>
      <c r="CQ130" s="454"/>
      <c r="CR130" s="454"/>
      <c r="CS130" s="454"/>
      <c r="CT130" s="454"/>
      <c r="CU130" s="454"/>
      <c r="CV130" s="454"/>
    </row>
    <row r="131" spans="1:100" ht="12.75">
      <c r="A131" s="1255" t="s">
        <v>1005</v>
      </c>
      <c r="B131" s="1256"/>
      <c r="C131" s="1256"/>
      <c r="D131" s="1256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6"/>
      <c r="AB131" s="1256"/>
      <c r="AC131" s="1256"/>
      <c r="AD131" s="1256"/>
      <c r="AE131" s="1256"/>
      <c r="AF131" s="1256"/>
      <c r="AG131" s="1256"/>
      <c r="AH131" s="1256"/>
      <c r="AI131" s="1256"/>
      <c r="AJ131" s="1256"/>
      <c r="AK131" s="1256"/>
      <c r="AL131" s="1350"/>
      <c r="AM131" s="1014" t="s">
        <v>594</v>
      </c>
      <c r="AN131" s="1015"/>
      <c r="AO131" s="1345"/>
      <c r="AP131" s="1386"/>
      <c r="AQ131" s="1387"/>
      <c r="AR131" s="1387"/>
      <c r="AS131" s="1387"/>
      <c r="AT131" s="1387"/>
      <c r="AU131" s="1387"/>
      <c r="AV131" s="1387"/>
      <c r="AW131" s="1387"/>
      <c r="AX131" s="1387"/>
      <c r="AY131" s="1387"/>
      <c r="AZ131" s="1388"/>
      <c r="BA131" s="1386"/>
      <c r="BB131" s="1387"/>
      <c r="BC131" s="1387"/>
      <c r="BD131" s="1387"/>
      <c r="BE131" s="1387"/>
      <c r="BF131" s="1387"/>
      <c r="BG131" s="1387"/>
      <c r="BH131" s="1387"/>
      <c r="BI131" s="1387"/>
      <c r="BJ131" s="1387"/>
      <c r="BK131" s="1387"/>
      <c r="BL131" s="1340"/>
      <c r="BM131" s="1341"/>
      <c r="BN131" s="1341"/>
      <c r="BO131" s="1341"/>
      <c r="BP131" s="1341"/>
      <c r="BQ131" s="1341"/>
      <c r="BR131" s="1341"/>
      <c r="BS131" s="1341"/>
      <c r="BT131" s="1341"/>
      <c r="BU131" s="1341"/>
      <c r="BV131" s="1342"/>
      <c r="BW131" s="1044"/>
      <c r="BX131" s="454"/>
      <c r="BY131" s="454"/>
      <c r="BZ131" s="454"/>
      <c r="CA131" s="454"/>
      <c r="CB131" s="454"/>
      <c r="CC131" s="454"/>
      <c r="CD131" s="455"/>
      <c r="CE131" s="454"/>
      <c r="CF131" s="454"/>
      <c r="CG131" s="454"/>
      <c r="CH131" s="454"/>
      <c r="CI131" s="454"/>
      <c r="CJ131" s="454"/>
      <c r="CK131" s="454"/>
      <c r="CL131" s="1349"/>
      <c r="CM131" s="454"/>
      <c r="CN131" s="454"/>
      <c r="CO131" s="454"/>
      <c r="CP131" s="454"/>
      <c r="CQ131" s="454"/>
      <c r="CR131" s="454"/>
      <c r="CS131" s="454"/>
      <c r="CT131" s="454"/>
      <c r="CU131" s="454"/>
      <c r="CV131" s="454"/>
    </row>
    <row r="132" spans="1:100" ht="12.75">
      <c r="A132" s="1141" t="s">
        <v>394</v>
      </c>
      <c r="B132" s="1142"/>
      <c r="C132" s="1142"/>
      <c r="D132" s="1142"/>
      <c r="E132" s="1142"/>
      <c r="F132" s="1142"/>
      <c r="G132" s="1142"/>
      <c r="H132" s="1142"/>
      <c r="I132" s="1142"/>
      <c r="J132" s="1142"/>
      <c r="K132" s="1142"/>
      <c r="L132" s="1142"/>
      <c r="M132" s="1142"/>
      <c r="N132" s="1142"/>
      <c r="O132" s="1142"/>
      <c r="P132" s="1142"/>
      <c r="Q132" s="1142"/>
      <c r="R132" s="1142"/>
      <c r="S132" s="1142"/>
      <c r="T132" s="1142"/>
      <c r="U132" s="1142"/>
      <c r="V132" s="1142"/>
      <c r="W132" s="1142"/>
      <c r="X132" s="1142"/>
      <c r="Y132" s="1142"/>
      <c r="Z132" s="1142"/>
      <c r="AA132" s="1142"/>
      <c r="AB132" s="1142"/>
      <c r="AC132" s="1142"/>
      <c r="AD132" s="1142"/>
      <c r="AE132" s="1142"/>
      <c r="AF132" s="1142"/>
      <c r="AG132" s="1142"/>
      <c r="AH132" s="1142"/>
      <c r="AI132" s="1142"/>
      <c r="AJ132" s="1142"/>
      <c r="AK132" s="1142"/>
      <c r="AL132" s="1328"/>
      <c r="AM132" s="1014" t="s">
        <v>595</v>
      </c>
      <c r="AN132" s="1015"/>
      <c r="AO132" s="1345"/>
      <c r="AP132" s="1386"/>
      <c r="AQ132" s="1387"/>
      <c r="AR132" s="1387"/>
      <c r="AS132" s="1387"/>
      <c r="AT132" s="1387"/>
      <c r="AU132" s="1387"/>
      <c r="AV132" s="1387"/>
      <c r="AW132" s="1387"/>
      <c r="AX132" s="1387"/>
      <c r="AY132" s="1387"/>
      <c r="AZ132" s="1388"/>
      <c r="BA132" s="1386"/>
      <c r="BB132" s="1387"/>
      <c r="BC132" s="1387"/>
      <c r="BD132" s="1387"/>
      <c r="BE132" s="1387"/>
      <c r="BF132" s="1387"/>
      <c r="BG132" s="1387"/>
      <c r="BH132" s="1387"/>
      <c r="BI132" s="1387"/>
      <c r="BJ132" s="1387"/>
      <c r="BK132" s="1388"/>
      <c r="BL132" s="1340"/>
      <c r="BM132" s="1341"/>
      <c r="BN132" s="1341"/>
      <c r="BO132" s="1341"/>
      <c r="BP132" s="1341"/>
      <c r="BQ132" s="1341"/>
      <c r="BR132" s="1341"/>
      <c r="BS132" s="1341"/>
      <c r="BT132" s="1341"/>
      <c r="BU132" s="1341"/>
      <c r="BV132" s="1342"/>
      <c r="BW132" s="1044"/>
      <c r="BX132" s="454"/>
      <c r="BY132" s="454"/>
      <c r="BZ132" s="454"/>
      <c r="CA132" s="454"/>
      <c r="CB132" s="454"/>
      <c r="CC132" s="454"/>
      <c r="CD132" s="455"/>
      <c r="CE132" s="1044"/>
      <c r="CF132" s="454"/>
      <c r="CG132" s="454"/>
      <c r="CH132" s="454"/>
      <c r="CI132" s="454"/>
      <c r="CJ132" s="454"/>
      <c r="CK132" s="454"/>
      <c r="CL132" s="1349"/>
      <c r="CM132" s="543"/>
      <c r="CN132" s="537"/>
      <c r="CO132" s="537"/>
      <c r="CP132" s="537"/>
      <c r="CQ132" s="537"/>
      <c r="CR132" s="537"/>
      <c r="CS132" s="537"/>
      <c r="CT132" s="537"/>
      <c r="CU132" s="537"/>
      <c r="CV132" s="537"/>
    </row>
    <row r="133" spans="1:100" ht="12.75">
      <c r="A133" s="1117" t="s">
        <v>1006</v>
      </c>
      <c r="B133" s="1118"/>
      <c r="C133" s="1118"/>
      <c r="D133" s="1118"/>
      <c r="E133" s="1118"/>
      <c r="F133" s="1118"/>
      <c r="G133" s="1118"/>
      <c r="H133" s="1118"/>
      <c r="I133" s="1118"/>
      <c r="J133" s="1118"/>
      <c r="K133" s="1118"/>
      <c r="L133" s="1118"/>
      <c r="M133" s="1118"/>
      <c r="N133" s="1118"/>
      <c r="O133" s="1118"/>
      <c r="P133" s="1118"/>
      <c r="Q133" s="1118"/>
      <c r="R133" s="1118"/>
      <c r="S133" s="1118"/>
      <c r="T133" s="1118"/>
      <c r="U133" s="1118"/>
      <c r="V133" s="1118"/>
      <c r="W133" s="1118"/>
      <c r="X133" s="1118"/>
      <c r="Y133" s="1118"/>
      <c r="Z133" s="1118"/>
      <c r="AA133" s="1118"/>
      <c r="AB133" s="1118"/>
      <c r="AC133" s="1118"/>
      <c r="AD133" s="1118"/>
      <c r="AE133" s="1118"/>
      <c r="AF133" s="1118"/>
      <c r="AG133" s="1118"/>
      <c r="AH133" s="1118"/>
      <c r="AI133" s="1118"/>
      <c r="AJ133" s="1118"/>
      <c r="AK133" s="1118"/>
      <c r="AL133" s="1334"/>
      <c r="AM133" s="1014"/>
      <c r="AN133" s="1015"/>
      <c r="AO133" s="1345"/>
      <c r="AP133" s="1386"/>
      <c r="AQ133" s="1387"/>
      <c r="AR133" s="1387"/>
      <c r="AS133" s="1387"/>
      <c r="AT133" s="1387"/>
      <c r="AU133" s="1387"/>
      <c r="AV133" s="1387"/>
      <c r="AW133" s="1387"/>
      <c r="AX133" s="1387"/>
      <c r="AY133" s="1387"/>
      <c r="AZ133" s="1388"/>
      <c r="BA133" s="1386"/>
      <c r="BB133" s="1387"/>
      <c r="BC133" s="1387"/>
      <c r="BD133" s="1387"/>
      <c r="BE133" s="1387"/>
      <c r="BF133" s="1387"/>
      <c r="BG133" s="1387"/>
      <c r="BH133" s="1387"/>
      <c r="BI133" s="1387"/>
      <c r="BJ133" s="1387"/>
      <c r="BK133" s="1388"/>
      <c r="BL133" s="1340"/>
      <c r="BM133" s="1341"/>
      <c r="BN133" s="1341"/>
      <c r="BO133" s="1341"/>
      <c r="BP133" s="1341"/>
      <c r="BQ133" s="1341"/>
      <c r="BR133" s="1341"/>
      <c r="BS133" s="1341"/>
      <c r="BT133" s="1341"/>
      <c r="BU133" s="1341"/>
      <c r="BV133" s="1342"/>
      <c r="BW133" s="1044"/>
      <c r="BX133" s="454"/>
      <c r="BY133" s="454"/>
      <c r="BZ133" s="454"/>
      <c r="CA133" s="454"/>
      <c r="CB133" s="454"/>
      <c r="CC133" s="454"/>
      <c r="CD133" s="455"/>
      <c r="CE133" s="1044"/>
      <c r="CF133" s="454"/>
      <c r="CG133" s="454"/>
      <c r="CH133" s="454"/>
      <c r="CI133" s="454"/>
      <c r="CJ133" s="454"/>
      <c r="CK133" s="454"/>
      <c r="CL133" s="1349"/>
      <c r="CM133" s="1327"/>
      <c r="CN133" s="1242"/>
      <c r="CO133" s="1242"/>
      <c r="CP133" s="1242"/>
      <c r="CQ133" s="1242"/>
      <c r="CR133" s="1242"/>
      <c r="CS133" s="1242"/>
      <c r="CT133" s="1242"/>
      <c r="CU133" s="1242"/>
      <c r="CV133" s="1242"/>
    </row>
    <row r="134" spans="1:100" ht="12.75">
      <c r="A134" s="1141" t="s">
        <v>599</v>
      </c>
      <c r="B134" s="1142"/>
      <c r="C134" s="1142"/>
      <c r="D134" s="1142"/>
      <c r="E134" s="1142"/>
      <c r="F134" s="1142"/>
      <c r="G134" s="1142"/>
      <c r="H134" s="1142"/>
      <c r="I134" s="1142"/>
      <c r="J134" s="1142"/>
      <c r="K134" s="1142"/>
      <c r="L134" s="1142"/>
      <c r="M134" s="1142"/>
      <c r="N134" s="1142"/>
      <c r="O134" s="1142"/>
      <c r="P134" s="1142"/>
      <c r="Q134" s="1142"/>
      <c r="R134" s="1142"/>
      <c r="S134" s="1142"/>
      <c r="T134" s="1142"/>
      <c r="U134" s="1142"/>
      <c r="V134" s="1142"/>
      <c r="W134" s="1142"/>
      <c r="X134" s="1142"/>
      <c r="Y134" s="1142"/>
      <c r="Z134" s="1142"/>
      <c r="AA134" s="1142"/>
      <c r="AB134" s="1142"/>
      <c r="AC134" s="1142"/>
      <c r="AD134" s="1142"/>
      <c r="AE134" s="1142"/>
      <c r="AF134" s="1142"/>
      <c r="AG134" s="1142"/>
      <c r="AH134" s="1142"/>
      <c r="AI134" s="1142"/>
      <c r="AJ134" s="1142"/>
      <c r="AK134" s="1142"/>
      <c r="AL134" s="1328"/>
      <c r="AM134" s="1014" t="s">
        <v>596</v>
      </c>
      <c r="AN134" s="1015"/>
      <c r="AO134" s="1345"/>
      <c r="AP134" s="1386"/>
      <c r="AQ134" s="1387"/>
      <c r="AR134" s="1387"/>
      <c r="AS134" s="1387"/>
      <c r="AT134" s="1387"/>
      <c r="AU134" s="1387"/>
      <c r="AV134" s="1387"/>
      <c r="AW134" s="1387"/>
      <c r="AX134" s="1387"/>
      <c r="AY134" s="1387"/>
      <c r="AZ134" s="1388"/>
      <c r="BA134" s="1386"/>
      <c r="BB134" s="1387"/>
      <c r="BC134" s="1387"/>
      <c r="BD134" s="1387"/>
      <c r="BE134" s="1387"/>
      <c r="BF134" s="1387"/>
      <c r="BG134" s="1387"/>
      <c r="BH134" s="1387"/>
      <c r="BI134" s="1387"/>
      <c r="BJ134" s="1387"/>
      <c r="BK134" s="1388"/>
      <c r="BL134" s="1340"/>
      <c r="BM134" s="1341"/>
      <c r="BN134" s="1341"/>
      <c r="BO134" s="1341"/>
      <c r="BP134" s="1341"/>
      <c r="BQ134" s="1341"/>
      <c r="BR134" s="1341"/>
      <c r="BS134" s="1341"/>
      <c r="BT134" s="1341"/>
      <c r="BU134" s="1341"/>
      <c r="BV134" s="1342"/>
      <c r="BW134" s="1044"/>
      <c r="BX134" s="454"/>
      <c r="BY134" s="454"/>
      <c r="BZ134" s="454"/>
      <c r="CA134" s="454"/>
      <c r="CB134" s="454"/>
      <c r="CC134" s="454"/>
      <c r="CD134" s="455"/>
      <c r="CE134" s="1044"/>
      <c r="CF134" s="454"/>
      <c r="CG134" s="454"/>
      <c r="CH134" s="454"/>
      <c r="CI134" s="454"/>
      <c r="CJ134" s="454"/>
      <c r="CK134" s="454"/>
      <c r="CL134" s="1349"/>
      <c r="CM134" s="543"/>
      <c r="CN134" s="537"/>
      <c r="CO134" s="537"/>
      <c r="CP134" s="537"/>
      <c r="CQ134" s="537"/>
      <c r="CR134" s="537"/>
      <c r="CS134" s="537"/>
      <c r="CT134" s="537"/>
      <c r="CU134" s="537"/>
      <c r="CV134" s="537"/>
    </row>
    <row r="135" spans="1:100" ht="12.75">
      <c r="A135" s="1333" t="s">
        <v>600</v>
      </c>
      <c r="B135" s="1118"/>
      <c r="C135" s="1118"/>
      <c r="D135" s="1118"/>
      <c r="E135" s="1118"/>
      <c r="F135" s="1118"/>
      <c r="G135" s="1118"/>
      <c r="H135" s="1118"/>
      <c r="I135" s="1118"/>
      <c r="J135" s="1118"/>
      <c r="K135" s="1118"/>
      <c r="L135" s="1118"/>
      <c r="M135" s="1118"/>
      <c r="N135" s="1118"/>
      <c r="O135" s="1118"/>
      <c r="P135" s="1118"/>
      <c r="Q135" s="1118"/>
      <c r="R135" s="1118"/>
      <c r="S135" s="1118"/>
      <c r="T135" s="1118"/>
      <c r="U135" s="1118"/>
      <c r="V135" s="1118"/>
      <c r="W135" s="1118"/>
      <c r="X135" s="1118"/>
      <c r="Y135" s="1118"/>
      <c r="Z135" s="1118"/>
      <c r="AA135" s="1118"/>
      <c r="AB135" s="1118"/>
      <c r="AC135" s="1118"/>
      <c r="AD135" s="1118"/>
      <c r="AE135" s="1118"/>
      <c r="AF135" s="1118"/>
      <c r="AG135" s="1118"/>
      <c r="AH135" s="1118"/>
      <c r="AI135" s="1118"/>
      <c r="AJ135" s="1118"/>
      <c r="AK135" s="1118"/>
      <c r="AL135" s="1334"/>
      <c r="AM135" s="1014"/>
      <c r="AN135" s="1015"/>
      <c r="AO135" s="1345"/>
      <c r="AP135" s="1386"/>
      <c r="AQ135" s="1387"/>
      <c r="AR135" s="1387"/>
      <c r="AS135" s="1387"/>
      <c r="AT135" s="1387"/>
      <c r="AU135" s="1387"/>
      <c r="AV135" s="1387"/>
      <c r="AW135" s="1387"/>
      <c r="AX135" s="1387"/>
      <c r="AY135" s="1387"/>
      <c r="AZ135" s="1388"/>
      <c r="BA135" s="1386"/>
      <c r="BB135" s="1387"/>
      <c r="BC135" s="1387"/>
      <c r="BD135" s="1387"/>
      <c r="BE135" s="1387"/>
      <c r="BF135" s="1387"/>
      <c r="BG135" s="1387"/>
      <c r="BH135" s="1387"/>
      <c r="BI135" s="1387"/>
      <c r="BJ135" s="1387"/>
      <c r="BK135" s="1388"/>
      <c r="BL135" s="1340"/>
      <c r="BM135" s="1341"/>
      <c r="BN135" s="1341"/>
      <c r="BO135" s="1341"/>
      <c r="BP135" s="1341"/>
      <c r="BQ135" s="1341"/>
      <c r="BR135" s="1341"/>
      <c r="BS135" s="1341"/>
      <c r="BT135" s="1341"/>
      <c r="BU135" s="1341"/>
      <c r="BV135" s="1342"/>
      <c r="BW135" s="1044"/>
      <c r="BX135" s="454"/>
      <c r="BY135" s="454"/>
      <c r="BZ135" s="454"/>
      <c r="CA135" s="454"/>
      <c r="CB135" s="454"/>
      <c r="CC135" s="454"/>
      <c r="CD135" s="455"/>
      <c r="CE135" s="1044"/>
      <c r="CF135" s="454"/>
      <c r="CG135" s="454"/>
      <c r="CH135" s="454"/>
      <c r="CI135" s="454"/>
      <c r="CJ135" s="454"/>
      <c r="CK135" s="454"/>
      <c r="CL135" s="1349"/>
      <c r="CM135" s="1327"/>
      <c r="CN135" s="1242"/>
      <c r="CO135" s="1242"/>
      <c r="CP135" s="1242"/>
      <c r="CQ135" s="1242"/>
      <c r="CR135" s="1242"/>
      <c r="CS135" s="1242"/>
      <c r="CT135" s="1242"/>
      <c r="CU135" s="1242"/>
      <c r="CV135" s="1242"/>
    </row>
    <row r="136" spans="1:100" ht="12.75">
      <c r="A136" s="1255" t="s">
        <v>598</v>
      </c>
      <c r="B136" s="1256"/>
      <c r="C136" s="1256"/>
      <c r="D136" s="1256"/>
      <c r="E136" s="1256"/>
      <c r="F136" s="1256"/>
      <c r="G136" s="1256"/>
      <c r="H136" s="1256"/>
      <c r="I136" s="1256"/>
      <c r="J136" s="1256"/>
      <c r="K136" s="1256"/>
      <c r="L136" s="1256"/>
      <c r="M136" s="1256"/>
      <c r="N136" s="1256"/>
      <c r="O136" s="1256"/>
      <c r="P136" s="1256"/>
      <c r="Q136" s="1256"/>
      <c r="R136" s="1256"/>
      <c r="S136" s="1256"/>
      <c r="T136" s="1256"/>
      <c r="U136" s="1256"/>
      <c r="V136" s="1256"/>
      <c r="W136" s="1256"/>
      <c r="X136" s="1256"/>
      <c r="Y136" s="1256"/>
      <c r="Z136" s="1256"/>
      <c r="AA136" s="1256"/>
      <c r="AB136" s="1256"/>
      <c r="AC136" s="1256"/>
      <c r="AD136" s="1256"/>
      <c r="AE136" s="1256"/>
      <c r="AF136" s="1256"/>
      <c r="AG136" s="1256"/>
      <c r="AH136" s="1256"/>
      <c r="AI136" s="1256"/>
      <c r="AJ136" s="1256"/>
      <c r="AK136" s="1256"/>
      <c r="AL136" s="1350"/>
      <c r="AM136" s="1014" t="s">
        <v>509</v>
      </c>
      <c r="AN136" s="1015"/>
      <c r="AO136" s="1345"/>
      <c r="AP136" s="1386"/>
      <c r="AQ136" s="1387"/>
      <c r="AR136" s="1387"/>
      <c r="AS136" s="1387"/>
      <c r="AT136" s="1387"/>
      <c r="AU136" s="1387"/>
      <c r="AV136" s="1387"/>
      <c r="AW136" s="1387"/>
      <c r="AX136" s="1387"/>
      <c r="AY136" s="1387"/>
      <c r="AZ136" s="1388"/>
      <c r="BA136" s="1386"/>
      <c r="BB136" s="1387"/>
      <c r="BC136" s="1387"/>
      <c r="BD136" s="1387"/>
      <c r="BE136" s="1387"/>
      <c r="BF136" s="1387"/>
      <c r="BG136" s="1387"/>
      <c r="BH136" s="1387"/>
      <c r="BI136" s="1387"/>
      <c r="BJ136" s="1387"/>
      <c r="BK136" s="1387"/>
      <c r="BL136" s="1340"/>
      <c r="BM136" s="1341"/>
      <c r="BN136" s="1341"/>
      <c r="BO136" s="1341"/>
      <c r="BP136" s="1341"/>
      <c r="BQ136" s="1341"/>
      <c r="BR136" s="1341"/>
      <c r="BS136" s="1341"/>
      <c r="BT136" s="1341"/>
      <c r="BU136" s="1341"/>
      <c r="BV136" s="1342"/>
      <c r="BW136" s="1044"/>
      <c r="BX136" s="454"/>
      <c r="BY136" s="454"/>
      <c r="BZ136" s="454"/>
      <c r="CA136" s="454"/>
      <c r="CB136" s="454"/>
      <c r="CC136" s="454"/>
      <c r="CD136" s="455"/>
      <c r="CE136" s="454"/>
      <c r="CF136" s="454"/>
      <c r="CG136" s="454"/>
      <c r="CH136" s="454"/>
      <c r="CI136" s="454"/>
      <c r="CJ136" s="454"/>
      <c r="CK136" s="454"/>
      <c r="CL136" s="1349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</row>
    <row r="137" spans="1:100" ht="12.75">
      <c r="A137" s="1255" t="s">
        <v>597</v>
      </c>
      <c r="B137" s="1256"/>
      <c r="C137" s="1256"/>
      <c r="D137" s="1256"/>
      <c r="E137" s="1256"/>
      <c r="F137" s="1256"/>
      <c r="G137" s="1256"/>
      <c r="H137" s="1256"/>
      <c r="I137" s="1256"/>
      <c r="J137" s="1256"/>
      <c r="K137" s="1256"/>
      <c r="L137" s="1256"/>
      <c r="M137" s="1256"/>
      <c r="N137" s="1256"/>
      <c r="O137" s="1256"/>
      <c r="P137" s="1256"/>
      <c r="Q137" s="1256"/>
      <c r="R137" s="1256"/>
      <c r="S137" s="1256"/>
      <c r="T137" s="1256"/>
      <c r="U137" s="1256"/>
      <c r="V137" s="1256"/>
      <c r="W137" s="1256"/>
      <c r="X137" s="1256"/>
      <c r="Y137" s="1256"/>
      <c r="Z137" s="1256"/>
      <c r="AA137" s="1256"/>
      <c r="AB137" s="1256"/>
      <c r="AC137" s="1256"/>
      <c r="AD137" s="1256"/>
      <c r="AE137" s="1256"/>
      <c r="AF137" s="1256"/>
      <c r="AG137" s="1256"/>
      <c r="AH137" s="1256"/>
      <c r="AI137" s="1256"/>
      <c r="AJ137" s="1256"/>
      <c r="AK137" s="1256"/>
      <c r="AL137" s="1350"/>
      <c r="AM137" s="1014" t="s">
        <v>502</v>
      </c>
      <c r="AN137" s="1015"/>
      <c r="AO137" s="1345"/>
      <c r="AP137" s="1386"/>
      <c r="AQ137" s="1387"/>
      <c r="AR137" s="1387"/>
      <c r="AS137" s="1387"/>
      <c r="AT137" s="1387"/>
      <c r="AU137" s="1387"/>
      <c r="AV137" s="1387"/>
      <c r="AW137" s="1387"/>
      <c r="AX137" s="1387"/>
      <c r="AY137" s="1387"/>
      <c r="AZ137" s="1388"/>
      <c r="BA137" s="1386"/>
      <c r="BB137" s="1387"/>
      <c r="BC137" s="1387"/>
      <c r="BD137" s="1387"/>
      <c r="BE137" s="1387"/>
      <c r="BF137" s="1387"/>
      <c r="BG137" s="1387"/>
      <c r="BH137" s="1387"/>
      <c r="BI137" s="1387"/>
      <c r="BJ137" s="1387"/>
      <c r="BK137" s="1387"/>
      <c r="BL137" s="1340"/>
      <c r="BM137" s="1341"/>
      <c r="BN137" s="1341"/>
      <c r="BO137" s="1341"/>
      <c r="BP137" s="1341"/>
      <c r="BQ137" s="1341"/>
      <c r="BR137" s="1341"/>
      <c r="BS137" s="1341"/>
      <c r="BT137" s="1341"/>
      <c r="BU137" s="1341"/>
      <c r="BV137" s="1342"/>
      <c r="BW137" s="1044"/>
      <c r="BX137" s="454"/>
      <c r="BY137" s="454"/>
      <c r="BZ137" s="454"/>
      <c r="CA137" s="454"/>
      <c r="CB137" s="454"/>
      <c r="CC137" s="454"/>
      <c r="CD137" s="455"/>
      <c r="CE137" s="454"/>
      <c r="CF137" s="454"/>
      <c r="CG137" s="454"/>
      <c r="CH137" s="454"/>
      <c r="CI137" s="454"/>
      <c r="CJ137" s="454"/>
      <c r="CK137" s="454"/>
      <c r="CL137" s="1349"/>
      <c r="CM137" s="454"/>
      <c r="CN137" s="454"/>
      <c r="CO137" s="454"/>
      <c r="CP137" s="454"/>
      <c r="CQ137" s="454"/>
      <c r="CR137" s="454"/>
      <c r="CS137" s="454"/>
      <c r="CT137" s="454"/>
      <c r="CU137" s="454"/>
      <c r="CV137" s="454"/>
    </row>
    <row r="138" spans="1:100" ht="12.75">
      <c r="A138" s="1017" t="s">
        <v>613</v>
      </c>
      <c r="B138" s="1017"/>
      <c r="C138" s="1017"/>
      <c r="D138" s="1017"/>
      <c r="E138" s="1017"/>
      <c r="F138" s="1017"/>
      <c r="G138" s="1017"/>
      <c r="H138" s="1017"/>
      <c r="I138" s="1017"/>
      <c r="J138" s="1017"/>
      <c r="K138" s="1017"/>
      <c r="L138" s="1017"/>
      <c r="M138" s="1017"/>
      <c r="N138" s="1017"/>
      <c r="O138" s="1017"/>
      <c r="P138" s="1017"/>
      <c r="Q138" s="1017"/>
      <c r="R138" s="1017"/>
      <c r="S138" s="1017"/>
      <c r="T138" s="1017"/>
      <c r="U138" s="1017"/>
      <c r="V138" s="1017"/>
      <c r="W138" s="1017"/>
      <c r="X138" s="1017"/>
      <c r="Y138" s="1017"/>
      <c r="Z138" s="1017"/>
      <c r="AA138" s="1017"/>
      <c r="AB138" s="1017"/>
      <c r="AC138" s="1017"/>
      <c r="AD138" s="1017"/>
      <c r="AE138" s="1017"/>
      <c r="AF138" s="1017"/>
      <c r="AG138" s="1017"/>
      <c r="AH138" s="1017"/>
      <c r="AI138" s="1017"/>
      <c r="AJ138" s="1017"/>
      <c r="AK138" s="1017"/>
      <c r="AL138" s="1346"/>
      <c r="AM138" s="1014" t="s">
        <v>503</v>
      </c>
      <c r="AN138" s="1015"/>
      <c r="AO138" s="1345"/>
      <c r="AP138" s="1340"/>
      <c r="AQ138" s="1341"/>
      <c r="AR138" s="1341"/>
      <c r="AS138" s="1341"/>
      <c r="AT138" s="1341"/>
      <c r="AU138" s="1341"/>
      <c r="AV138" s="1341"/>
      <c r="AW138" s="1341"/>
      <c r="AX138" s="1341"/>
      <c r="AY138" s="1341"/>
      <c r="AZ138" s="1342"/>
      <c r="BA138" s="1340"/>
      <c r="BB138" s="1341"/>
      <c r="BC138" s="1341"/>
      <c r="BD138" s="1341"/>
      <c r="BE138" s="1341"/>
      <c r="BF138" s="1341"/>
      <c r="BG138" s="1341"/>
      <c r="BH138" s="1341"/>
      <c r="BI138" s="1341"/>
      <c r="BJ138" s="1341"/>
      <c r="BK138" s="1342"/>
      <c r="BL138" s="1340"/>
      <c r="BM138" s="1341"/>
      <c r="BN138" s="1341"/>
      <c r="BO138" s="1341"/>
      <c r="BP138" s="1341"/>
      <c r="BQ138" s="1341"/>
      <c r="BR138" s="1341"/>
      <c r="BS138" s="1341"/>
      <c r="BT138" s="1341"/>
      <c r="BU138" s="1341"/>
      <c r="BV138" s="1342"/>
      <c r="BW138" s="1044"/>
      <c r="BX138" s="454"/>
      <c r="BY138" s="454"/>
      <c r="BZ138" s="454"/>
      <c r="CA138" s="454"/>
      <c r="CB138" s="454"/>
      <c r="CC138" s="454"/>
      <c r="CD138" s="455"/>
      <c r="CE138" s="1044"/>
      <c r="CF138" s="454"/>
      <c r="CG138" s="454"/>
      <c r="CH138" s="454"/>
      <c r="CI138" s="454"/>
      <c r="CJ138" s="454"/>
      <c r="CK138" s="454"/>
      <c r="CL138" s="1349"/>
      <c r="CM138" s="453"/>
      <c r="CN138" s="454"/>
      <c r="CO138" s="454"/>
      <c r="CP138" s="454"/>
      <c r="CQ138" s="454"/>
      <c r="CR138" s="454"/>
      <c r="CS138" s="454"/>
      <c r="CT138" s="454"/>
      <c r="CU138" s="454"/>
      <c r="CV138" s="455"/>
    </row>
    <row r="139" spans="1:100" ht="12.75">
      <c r="A139" s="1141" t="s">
        <v>394</v>
      </c>
      <c r="B139" s="1142"/>
      <c r="C139" s="1142"/>
      <c r="D139" s="1142"/>
      <c r="E139" s="1142"/>
      <c r="F139" s="1142"/>
      <c r="G139" s="1142"/>
      <c r="H139" s="1142"/>
      <c r="I139" s="1142"/>
      <c r="J139" s="1142"/>
      <c r="K139" s="1142"/>
      <c r="L139" s="1142"/>
      <c r="M139" s="1142"/>
      <c r="N139" s="1142"/>
      <c r="O139" s="1142"/>
      <c r="P139" s="1142"/>
      <c r="Q139" s="1142"/>
      <c r="R139" s="1142"/>
      <c r="S139" s="1142"/>
      <c r="T139" s="1142"/>
      <c r="U139" s="1142"/>
      <c r="V139" s="1142"/>
      <c r="W139" s="1142"/>
      <c r="X139" s="1142"/>
      <c r="Y139" s="1142"/>
      <c r="Z139" s="1142"/>
      <c r="AA139" s="1142"/>
      <c r="AB139" s="1142"/>
      <c r="AC139" s="1142"/>
      <c r="AD139" s="1142"/>
      <c r="AE139" s="1142"/>
      <c r="AF139" s="1142"/>
      <c r="AG139" s="1142"/>
      <c r="AH139" s="1142"/>
      <c r="AI139" s="1142"/>
      <c r="AJ139" s="1142"/>
      <c r="AK139" s="1142"/>
      <c r="AL139" s="1328"/>
      <c r="AM139" s="1014" t="s">
        <v>607</v>
      </c>
      <c r="AN139" s="1015"/>
      <c r="AO139" s="1345"/>
      <c r="AP139" s="1340"/>
      <c r="AQ139" s="1341"/>
      <c r="AR139" s="1341"/>
      <c r="AS139" s="1341"/>
      <c r="AT139" s="1341"/>
      <c r="AU139" s="1341"/>
      <c r="AV139" s="1341"/>
      <c r="AW139" s="1341"/>
      <c r="AX139" s="1341"/>
      <c r="AY139" s="1341"/>
      <c r="AZ139" s="1342"/>
      <c r="BA139" s="1340"/>
      <c r="BB139" s="1341"/>
      <c r="BC139" s="1341"/>
      <c r="BD139" s="1341"/>
      <c r="BE139" s="1341"/>
      <c r="BF139" s="1341"/>
      <c r="BG139" s="1341"/>
      <c r="BH139" s="1341"/>
      <c r="BI139" s="1341"/>
      <c r="BJ139" s="1341"/>
      <c r="BK139" s="1342"/>
      <c r="BL139" s="1340"/>
      <c r="BM139" s="1341"/>
      <c r="BN139" s="1341"/>
      <c r="BO139" s="1341"/>
      <c r="BP139" s="1341"/>
      <c r="BQ139" s="1341"/>
      <c r="BR139" s="1341"/>
      <c r="BS139" s="1341"/>
      <c r="BT139" s="1341"/>
      <c r="BU139" s="1341"/>
      <c r="BV139" s="1342"/>
      <c r="BW139" s="1044"/>
      <c r="BX139" s="454"/>
      <c r="BY139" s="454"/>
      <c r="BZ139" s="454"/>
      <c r="CA139" s="454"/>
      <c r="CB139" s="454"/>
      <c r="CC139" s="454"/>
      <c r="CD139" s="455"/>
      <c r="CE139" s="1044"/>
      <c r="CF139" s="454"/>
      <c r="CG139" s="454"/>
      <c r="CH139" s="454"/>
      <c r="CI139" s="454"/>
      <c r="CJ139" s="454"/>
      <c r="CK139" s="454"/>
      <c r="CL139" s="1349"/>
      <c r="CM139" s="543"/>
      <c r="CN139" s="537"/>
      <c r="CO139" s="537"/>
      <c r="CP139" s="537"/>
      <c r="CQ139" s="537"/>
      <c r="CR139" s="537"/>
      <c r="CS139" s="537"/>
      <c r="CT139" s="537"/>
      <c r="CU139" s="537"/>
      <c r="CV139" s="544"/>
    </row>
    <row r="140" spans="1:100" ht="12.75">
      <c r="A140" s="1181" t="s">
        <v>614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1181"/>
      <c r="L140" s="1181"/>
      <c r="M140" s="1181"/>
      <c r="N140" s="1181"/>
      <c r="O140" s="1181"/>
      <c r="P140" s="1181"/>
      <c r="Q140" s="1181"/>
      <c r="R140" s="1181"/>
      <c r="S140" s="1181"/>
      <c r="T140" s="1181"/>
      <c r="U140" s="1181"/>
      <c r="V140" s="1181"/>
      <c r="W140" s="1181"/>
      <c r="X140" s="1181"/>
      <c r="Y140" s="1181"/>
      <c r="Z140" s="1181"/>
      <c r="AA140" s="1181"/>
      <c r="AB140" s="1181"/>
      <c r="AC140" s="1181"/>
      <c r="AD140" s="1181"/>
      <c r="AE140" s="1181"/>
      <c r="AF140" s="1181"/>
      <c r="AG140" s="1181"/>
      <c r="AH140" s="1181"/>
      <c r="AI140" s="1181"/>
      <c r="AJ140" s="1181"/>
      <c r="AK140" s="1181"/>
      <c r="AL140" s="1332"/>
      <c r="AM140" s="1014"/>
      <c r="AN140" s="1015"/>
      <c r="AO140" s="1345"/>
      <c r="AP140" s="1340"/>
      <c r="AQ140" s="1341"/>
      <c r="AR140" s="1341"/>
      <c r="AS140" s="1341"/>
      <c r="AT140" s="1341"/>
      <c r="AU140" s="1341"/>
      <c r="AV140" s="1341"/>
      <c r="AW140" s="1341"/>
      <c r="AX140" s="1341"/>
      <c r="AY140" s="1341"/>
      <c r="AZ140" s="1342"/>
      <c r="BA140" s="1340"/>
      <c r="BB140" s="1341"/>
      <c r="BC140" s="1341"/>
      <c r="BD140" s="1341"/>
      <c r="BE140" s="1341"/>
      <c r="BF140" s="1341"/>
      <c r="BG140" s="1341"/>
      <c r="BH140" s="1341"/>
      <c r="BI140" s="1341"/>
      <c r="BJ140" s="1341"/>
      <c r="BK140" s="1342"/>
      <c r="BL140" s="1340"/>
      <c r="BM140" s="1341"/>
      <c r="BN140" s="1341"/>
      <c r="BO140" s="1341"/>
      <c r="BP140" s="1341"/>
      <c r="BQ140" s="1341"/>
      <c r="BR140" s="1341"/>
      <c r="BS140" s="1341"/>
      <c r="BT140" s="1341"/>
      <c r="BU140" s="1341"/>
      <c r="BV140" s="1342"/>
      <c r="BW140" s="1044"/>
      <c r="BX140" s="454"/>
      <c r="BY140" s="454"/>
      <c r="BZ140" s="454"/>
      <c r="CA140" s="454"/>
      <c r="CB140" s="454"/>
      <c r="CC140" s="454"/>
      <c r="CD140" s="455"/>
      <c r="CE140" s="1044"/>
      <c r="CF140" s="454"/>
      <c r="CG140" s="454"/>
      <c r="CH140" s="454"/>
      <c r="CI140" s="454"/>
      <c r="CJ140" s="454"/>
      <c r="CK140" s="454"/>
      <c r="CL140" s="1349"/>
      <c r="CM140" s="1327"/>
      <c r="CN140" s="1242"/>
      <c r="CO140" s="1242"/>
      <c r="CP140" s="1242"/>
      <c r="CQ140" s="1242"/>
      <c r="CR140" s="1242"/>
      <c r="CS140" s="1242"/>
      <c r="CT140" s="1242"/>
      <c r="CU140" s="1242"/>
      <c r="CV140" s="1243"/>
    </row>
    <row r="141" spans="1:100" ht="12.75">
      <c r="A141" s="1117" t="s">
        <v>615</v>
      </c>
      <c r="B141" s="1118"/>
      <c r="C141" s="1118"/>
      <c r="D141" s="1118"/>
      <c r="E141" s="1118"/>
      <c r="F141" s="1118"/>
      <c r="G141" s="1118"/>
      <c r="H141" s="1118"/>
      <c r="I141" s="1118"/>
      <c r="J141" s="1118"/>
      <c r="K141" s="1118"/>
      <c r="L141" s="1118"/>
      <c r="M141" s="1118"/>
      <c r="N141" s="1118"/>
      <c r="O141" s="1118"/>
      <c r="P141" s="1118"/>
      <c r="Q141" s="1118"/>
      <c r="R141" s="1118"/>
      <c r="S141" s="1118"/>
      <c r="T141" s="1118"/>
      <c r="U141" s="1118"/>
      <c r="V141" s="1118"/>
      <c r="W141" s="1118"/>
      <c r="X141" s="1118"/>
      <c r="Y141" s="1118"/>
      <c r="Z141" s="1118"/>
      <c r="AA141" s="1118"/>
      <c r="AB141" s="1118"/>
      <c r="AC141" s="1118"/>
      <c r="AD141" s="1118"/>
      <c r="AE141" s="1118"/>
      <c r="AF141" s="1118"/>
      <c r="AG141" s="1118"/>
      <c r="AH141" s="1118"/>
      <c r="AI141" s="1118"/>
      <c r="AJ141" s="1118"/>
      <c r="AK141" s="1118"/>
      <c r="AL141" s="1334"/>
      <c r="AM141" s="1014"/>
      <c r="AN141" s="1015"/>
      <c r="AO141" s="1345"/>
      <c r="AP141" s="1340"/>
      <c r="AQ141" s="1341"/>
      <c r="AR141" s="1341"/>
      <c r="AS141" s="1341"/>
      <c r="AT141" s="1341"/>
      <c r="AU141" s="1341"/>
      <c r="AV141" s="1341"/>
      <c r="AW141" s="1341"/>
      <c r="AX141" s="1341"/>
      <c r="AY141" s="1341"/>
      <c r="AZ141" s="1342"/>
      <c r="BA141" s="1340"/>
      <c r="BB141" s="1341"/>
      <c r="BC141" s="1341"/>
      <c r="BD141" s="1341"/>
      <c r="BE141" s="1341"/>
      <c r="BF141" s="1341"/>
      <c r="BG141" s="1341"/>
      <c r="BH141" s="1341"/>
      <c r="BI141" s="1341"/>
      <c r="BJ141" s="1341"/>
      <c r="BK141" s="1342"/>
      <c r="BL141" s="1340"/>
      <c r="BM141" s="1341"/>
      <c r="BN141" s="1341"/>
      <c r="BO141" s="1341"/>
      <c r="BP141" s="1341"/>
      <c r="BQ141" s="1341"/>
      <c r="BR141" s="1341"/>
      <c r="BS141" s="1341"/>
      <c r="BT141" s="1341"/>
      <c r="BU141" s="1341"/>
      <c r="BV141" s="1342"/>
      <c r="BW141" s="1044"/>
      <c r="BX141" s="454"/>
      <c r="BY141" s="454"/>
      <c r="BZ141" s="454"/>
      <c r="CA141" s="454"/>
      <c r="CB141" s="454"/>
      <c r="CC141" s="454"/>
      <c r="CD141" s="455"/>
      <c r="CE141" s="1044"/>
      <c r="CF141" s="454"/>
      <c r="CG141" s="454"/>
      <c r="CH141" s="454"/>
      <c r="CI141" s="454"/>
      <c r="CJ141" s="454"/>
      <c r="CK141" s="454"/>
      <c r="CL141" s="1349"/>
      <c r="CM141" s="1327"/>
      <c r="CN141" s="1242"/>
      <c r="CO141" s="1242"/>
      <c r="CP141" s="1242"/>
      <c r="CQ141" s="1242"/>
      <c r="CR141" s="1242"/>
      <c r="CS141" s="1242"/>
      <c r="CT141" s="1242"/>
      <c r="CU141" s="1242"/>
      <c r="CV141" s="1243"/>
    </row>
    <row r="142" spans="1:100" ht="12.75">
      <c r="A142" s="1141" t="s">
        <v>616</v>
      </c>
      <c r="B142" s="1142"/>
      <c r="C142" s="1142"/>
      <c r="D142" s="1142"/>
      <c r="E142" s="1142"/>
      <c r="F142" s="1142"/>
      <c r="G142" s="1142"/>
      <c r="H142" s="1142"/>
      <c r="I142" s="1142"/>
      <c r="J142" s="1142"/>
      <c r="K142" s="1142"/>
      <c r="L142" s="1142"/>
      <c r="M142" s="1142"/>
      <c r="N142" s="1142"/>
      <c r="O142" s="1142"/>
      <c r="P142" s="1142"/>
      <c r="Q142" s="1142"/>
      <c r="R142" s="1142"/>
      <c r="S142" s="1142"/>
      <c r="T142" s="1142"/>
      <c r="U142" s="1142"/>
      <c r="V142" s="1142"/>
      <c r="W142" s="1142"/>
      <c r="X142" s="1142"/>
      <c r="Y142" s="1142"/>
      <c r="Z142" s="1142"/>
      <c r="AA142" s="1142"/>
      <c r="AB142" s="1142"/>
      <c r="AC142" s="1142"/>
      <c r="AD142" s="1142"/>
      <c r="AE142" s="1142"/>
      <c r="AF142" s="1142"/>
      <c r="AG142" s="1142"/>
      <c r="AH142" s="1142"/>
      <c r="AI142" s="1142"/>
      <c r="AJ142" s="1142"/>
      <c r="AK142" s="1142"/>
      <c r="AL142" s="1328"/>
      <c r="AM142" s="1014" t="s">
        <v>608</v>
      </c>
      <c r="AN142" s="1015"/>
      <c r="AO142" s="1345"/>
      <c r="AP142" s="1340"/>
      <c r="AQ142" s="1341"/>
      <c r="AR142" s="1341"/>
      <c r="AS142" s="1341"/>
      <c r="AT142" s="1341"/>
      <c r="AU142" s="1341"/>
      <c r="AV142" s="1341"/>
      <c r="AW142" s="1341"/>
      <c r="AX142" s="1341"/>
      <c r="AY142" s="1341"/>
      <c r="AZ142" s="1342"/>
      <c r="BA142" s="1340"/>
      <c r="BB142" s="1341"/>
      <c r="BC142" s="1341"/>
      <c r="BD142" s="1341"/>
      <c r="BE142" s="1341"/>
      <c r="BF142" s="1341"/>
      <c r="BG142" s="1341"/>
      <c r="BH142" s="1341"/>
      <c r="BI142" s="1341"/>
      <c r="BJ142" s="1341"/>
      <c r="BK142" s="1342"/>
      <c r="BL142" s="1340"/>
      <c r="BM142" s="1341"/>
      <c r="BN142" s="1341"/>
      <c r="BO142" s="1341"/>
      <c r="BP142" s="1341"/>
      <c r="BQ142" s="1341"/>
      <c r="BR142" s="1341"/>
      <c r="BS142" s="1341"/>
      <c r="BT142" s="1341"/>
      <c r="BU142" s="1341"/>
      <c r="BV142" s="1342"/>
      <c r="BW142" s="1044"/>
      <c r="BX142" s="454"/>
      <c r="BY142" s="454"/>
      <c r="BZ142" s="454"/>
      <c r="CA142" s="454"/>
      <c r="CB142" s="454"/>
      <c r="CC142" s="454"/>
      <c r="CD142" s="455"/>
      <c r="CE142" s="1044"/>
      <c r="CF142" s="454"/>
      <c r="CG142" s="454"/>
      <c r="CH142" s="454"/>
      <c r="CI142" s="454"/>
      <c r="CJ142" s="454"/>
      <c r="CK142" s="454"/>
      <c r="CL142" s="1349"/>
      <c r="CM142" s="543"/>
      <c r="CN142" s="537"/>
      <c r="CO142" s="537"/>
      <c r="CP142" s="537"/>
      <c r="CQ142" s="537"/>
      <c r="CR142" s="537"/>
      <c r="CS142" s="537"/>
      <c r="CT142" s="537"/>
      <c r="CU142" s="537"/>
      <c r="CV142" s="544"/>
    </row>
    <row r="143" spans="1:100" ht="12.75">
      <c r="A143" s="1117" t="s">
        <v>617</v>
      </c>
      <c r="B143" s="1118"/>
      <c r="C143" s="1118"/>
      <c r="D143" s="1118"/>
      <c r="E143" s="1118"/>
      <c r="F143" s="1118"/>
      <c r="G143" s="1118"/>
      <c r="H143" s="1118"/>
      <c r="I143" s="1118"/>
      <c r="J143" s="1118"/>
      <c r="K143" s="1118"/>
      <c r="L143" s="1118"/>
      <c r="M143" s="1118"/>
      <c r="N143" s="1118"/>
      <c r="O143" s="1118"/>
      <c r="P143" s="1118"/>
      <c r="Q143" s="1118"/>
      <c r="R143" s="1118"/>
      <c r="S143" s="1118"/>
      <c r="T143" s="1118"/>
      <c r="U143" s="1118"/>
      <c r="V143" s="1118"/>
      <c r="W143" s="1118"/>
      <c r="X143" s="1118"/>
      <c r="Y143" s="1118"/>
      <c r="Z143" s="1118"/>
      <c r="AA143" s="1118"/>
      <c r="AB143" s="1118"/>
      <c r="AC143" s="1118"/>
      <c r="AD143" s="1118"/>
      <c r="AE143" s="1118"/>
      <c r="AF143" s="1118"/>
      <c r="AG143" s="1118"/>
      <c r="AH143" s="1118"/>
      <c r="AI143" s="1118"/>
      <c r="AJ143" s="1118"/>
      <c r="AK143" s="1118"/>
      <c r="AL143" s="1334"/>
      <c r="AM143" s="1014"/>
      <c r="AN143" s="1015"/>
      <c r="AO143" s="1345"/>
      <c r="AP143" s="1340"/>
      <c r="AQ143" s="1341"/>
      <c r="AR143" s="1341"/>
      <c r="AS143" s="1341"/>
      <c r="AT143" s="1341"/>
      <c r="AU143" s="1341"/>
      <c r="AV143" s="1341"/>
      <c r="AW143" s="1341"/>
      <c r="AX143" s="1341"/>
      <c r="AY143" s="1341"/>
      <c r="AZ143" s="1342"/>
      <c r="BA143" s="1340"/>
      <c r="BB143" s="1341"/>
      <c r="BC143" s="1341"/>
      <c r="BD143" s="1341"/>
      <c r="BE143" s="1341"/>
      <c r="BF143" s="1341"/>
      <c r="BG143" s="1341"/>
      <c r="BH143" s="1341"/>
      <c r="BI143" s="1341"/>
      <c r="BJ143" s="1341"/>
      <c r="BK143" s="1342"/>
      <c r="BL143" s="1340"/>
      <c r="BM143" s="1341"/>
      <c r="BN143" s="1341"/>
      <c r="BO143" s="1341"/>
      <c r="BP143" s="1341"/>
      <c r="BQ143" s="1341"/>
      <c r="BR143" s="1341"/>
      <c r="BS143" s="1341"/>
      <c r="BT143" s="1341"/>
      <c r="BU143" s="1341"/>
      <c r="BV143" s="1342"/>
      <c r="BW143" s="1044"/>
      <c r="BX143" s="454"/>
      <c r="BY143" s="454"/>
      <c r="BZ143" s="454"/>
      <c r="CA143" s="454"/>
      <c r="CB143" s="454"/>
      <c r="CC143" s="454"/>
      <c r="CD143" s="455"/>
      <c r="CE143" s="1044"/>
      <c r="CF143" s="454"/>
      <c r="CG143" s="454"/>
      <c r="CH143" s="454"/>
      <c r="CI143" s="454"/>
      <c r="CJ143" s="454"/>
      <c r="CK143" s="454"/>
      <c r="CL143" s="1349"/>
      <c r="CM143" s="1327"/>
      <c r="CN143" s="1242"/>
      <c r="CO143" s="1242"/>
      <c r="CP143" s="1242"/>
      <c r="CQ143" s="1242"/>
      <c r="CR143" s="1242"/>
      <c r="CS143" s="1242"/>
      <c r="CT143" s="1242"/>
      <c r="CU143" s="1242"/>
      <c r="CV143" s="1243"/>
    </row>
    <row r="144" spans="1:100" ht="12.75">
      <c r="A144" s="1112" t="s">
        <v>1007</v>
      </c>
      <c r="B144" s="1113"/>
      <c r="C144" s="1113"/>
      <c r="D144" s="1113"/>
      <c r="E144" s="1113"/>
      <c r="F144" s="1113"/>
      <c r="G144" s="1113"/>
      <c r="H144" s="1113"/>
      <c r="I144" s="1113"/>
      <c r="J144" s="1113"/>
      <c r="K144" s="1113"/>
      <c r="L144" s="1113"/>
      <c r="M144" s="1113"/>
      <c r="N144" s="1113"/>
      <c r="O144" s="1113"/>
      <c r="P144" s="1113"/>
      <c r="Q144" s="1113"/>
      <c r="R144" s="1113"/>
      <c r="S144" s="1113"/>
      <c r="T144" s="1113"/>
      <c r="U144" s="1113"/>
      <c r="V144" s="1113"/>
      <c r="W144" s="1113"/>
      <c r="X144" s="1113"/>
      <c r="Y144" s="1113"/>
      <c r="Z144" s="1113"/>
      <c r="AA144" s="1113"/>
      <c r="AB144" s="1113"/>
      <c r="AC144" s="1113"/>
      <c r="AD144" s="1113"/>
      <c r="AE144" s="1113"/>
      <c r="AF144" s="1113"/>
      <c r="AG144" s="1113"/>
      <c r="AH144" s="1113"/>
      <c r="AI144" s="1113"/>
      <c r="AJ144" s="1113"/>
      <c r="AK144" s="1113"/>
      <c r="AL144" s="1337"/>
      <c r="AM144" s="1014" t="s">
        <v>1008</v>
      </c>
      <c r="AN144" s="1015"/>
      <c r="AO144" s="1345"/>
      <c r="AP144" s="1386"/>
      <c r="AQ144" s="1387"/>
      <c r="AR144" s="1387"/>
      <c r="AS144" s="1387"/>
      <c r="AT144" s="1387"/>
      <c r="AU144" s="1387"/>
      <c r="AV144" s="1387"/>
      <c r="AW144" s="1387"/>
      <c r="AX144" s="1387"/>
      <c r="AY144" s="1387"/>
      <c r="AZ144" s="1388"/>
      <c r="BA144" s="1386"/>
      <c r="BB144" s="1387"/>
      <c r="BC144" s="1387"/>
      <c r="BD144" s="1387"/>
      <c r="BE144" s="1387"/>
      <c r="BF144" s="1387"/>
      <c r="BG144" s="1387"/>
      <c r="BH144" s="1387"/>
      <c r="BI144" s="1387"/>
      <c r="BJ144" s="1387"/>
      <c r="BK144" s="1387"/>
      <c r="BL144" s="1340"/>
      <c r="BM144" s="1341"/>
      <c r="BN144" s="1341"/>
      <c r="BO144" s="1341"/>
      <c r="BP144" s="1341"/>
      <c r="BQ144" s="1341"/>
      <c r="BR144" s="1341"/>
      <c r="BS144" s="1341"/>
      <c r="BT144" s="1341"/>
      <c r="BU144" s="1341"/>
      <c r="BV144" s="1342"/>
      <c r="BW144" s="1044"/>
      <c r="BX144" s="454"/>
      <c r="BY144" s="454"/>
      <c r="BZ144" s="454"/>
      <c r="CA144" s="454"/>
      <c r="CB144" s="454"/>
      <c r="CC144" s="454"/>
      <c r="CD144" s="455"/>
      <c r="CE144" s="454"/>
      <c r="CF144" s="454"/>
      <c r="CG144" s="454"/>
      <c r="CH144" s="454"/>
      <c r="CI144" s="454"/>
      <c r="CJ144" s="454"/>
      <c r="CK144" s="454"/>
      <c r="CL144" s="1349"/>
      <c r="CM144" s="454"/>
      <c r="CN144" s="454"/>
      <c r="CO144" s="454"/>
      <c r="CP144" s="454"/>
      <c r="CQ144" s="454"/>
      <c r="CR144" s="454"/>
      <c r="CS144" s="454"/>
      <c r="CT144" s="454"/>
      <c r="CU144" s="454"/>
      <c r="CV144" s="454"/>
    </row>
    <row r="145" spans="1:100" ht="12.75">
      <c r="A145" s="1112" t="s">
        <v>1009</v>
      </c>
      <c r="B145" s="1113"/>
      <c r="C145" s="1113"/>
      <c r="D145" s="1113"/>
      <c r="E145" s="1113"/>
      <c r="F145" s="1113"/>
      <c r="G145" s="1113"/>
      <c r="H145" s="1113"/>
      <c r="I145" s="1113"/>
      <c r="J145" s="1113"/>
      <c r="K145" s="1113"/>
      <c r="L145" s="1113"/>
      <c r="M145" s="1113"/>
      <c r="N145" s="1113"/>
      <c r="O145" s="1113"/>
      <c r="P145" s="1113"/>
      <c r="Q145" s="1113"/>
      <c r="R145" s="1113"/>
      <c r="S145" s="1113"/>
      <c r="T145" s="1113"/>
      <c r="U145" s="1113"/>
      <c r="V145" s="1113"/>
      <c r="W145" s="1113"/>
      <c r="X145" s="1113"/>
      <c r="Y145" s="1113"/>
      <c r="Z145" s="1113"/>
      <c r="AA145" s="1113"/>
      <c r="AB145" s="1113"/>
      <c r="AC145" s="1113"/>
      <c r="AD145" s="1113"/>
      <c r="AE145" s="1113"/>
      <c r="AF145" s="1113"/>
      <c r="AG145" s="1113"/>
      <c r="AH145" s="1113"/>
      <c r="AI145" s="1113"/>
      <c r="AJ145" s="1113"/>
      <c r="AK145" s="1113"/>
      <c r="AL145" s="1337"/>
      <c r="AM145" s="1014" t="s">
        <v>1010</v>
      </c>
      <c r="AN145" s="1015"/>
      <c r="AO145" s="1345"/>
      <c r="AP145" s="1386"/>
      <c r="AQ145" s="1387"/>
      <c r="AR145" s="1387"/>
      <c r="AS145" s="1387"/>
      <c r="AT145" s="1387"/>
      <c r="AU145" s="1387"/>
      <c r="AV145" s="1387"/>
      <c r="AW145" s="1387"/>
      <c r="AX145" s="1387"/>
      <c r="AY145" s="1387"/>
      <c r="AZ145" s="1388"/>
      <c r="BA145" s="1386"/>
      <c r="BB145" s="1387"/>
      <c r="BC145" s="1387"/>
      <c r="BD145" s="1387"/>
      <c r="BE145" s="1387"/>
      <c r="BF145" s="1387"/>
      <c r="BG145" s="1387"/>
      <c r="BH145" s="1387"/>
      <c r="BI145" s="1387"/>
      <c r="BJ145" s="1387"/>
      <c r="BK145" s="1387"/>
      <c r="BL145" s="1340"/>
      <c r="BM145" s="1341"/>
      <c r="BN145" s="1341"/>
      <c r="BO145" s="1341"/>
      <c r="BP145" s="1341"/>
      <c r="BQ145" s="1341"/>
      <c r="BR145" s="1341"/>
      <c r="BS145" s="1341"/>
      <c r="BT145" s="1341"/>
      <c r="BU145" s="1341"/>
      <c r="BV145" s="1342"/>
      <c r="BW145" s="1044"/>
      <c r="BX145" s="454"/>
      <c r="BY145" s="454"/>
      <c r="BZ145" s="454"/>
      <c r="CA145" s="454"/>
      <c r="CB145" s="454"/>
      <c r="CC145" s="454"/>
      <c r="CD145" s="455"/>
      <c r="CE145" s="454"/>
      <c r="CF145" s="454"/>
      <c r="CG145" s="454"/>
      <c r="CH145" s="454"/>
      <c r="CI145" s="454"/>
      <c r="CJ145" s="454"/>
      <c r="CK145" s="454"/>
      <c r="CL145" s="1349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</row>
    <row r="146" spans="1:100" ht="12.75">
      <c r="A146" s="1255" t="s">
        <v>618</v>
      </c>
      <c r="B146" s="1256"/>
      <c r="C146" s="1256"/>
      <c r="D146" s="1256"/>
      <c r="E146" s="1256"/>
      <c r="F146" s="1256"/>
      <c r="G146" s="1256"/>
      <c r="H146" s="1256"/>
      <c r="I146" s="1256"/>
      <c r="J146" s="1256"/>
      <c r="K146" s="1256"/>
      <c r="L146" s="1256"/>
      <c r="M146" s="1256"/>
      <c r="N146" s="1256"/>
      <c r="O146" s="1256"/>
      <c r="P146" s="1256"/>
      <c r="Q146" s="1256"/>
      <c r="R146" s="1256"/>
      <c r="S146" s="1256"/>
      <c r="T146" s="1256"/>
      <c r="U146" s="1256"/>
      <c r="V146" s="1256"/>
      <c r="W146" s="1256"/>
      <c r="X146" s="1256"/>
      <c r="Y146" s="1256"/>
      <c r="Z146" s="1256"/>
      <c r="AA146" s="1256"/>
      <c r="AB146" s="1256"/>
      <c r="AC146" s="1256"/>
      <c r="AD146" s="1256"/>
      <c r="AE146" s="1256"/>
      <c r="AF146" s="1256"/>
      <c r="AG146" s="1256"/>
      <c r="AH146" s="1256"/>
      <c r="AI146" s="1256"/>
      <c r="AJ146" s="1256"/>
      <c r="AK146" s="1256"/>
      <c r="AL146" s="1350"/>
      <c r="AM146" s="1014" t="s">
        <v>505</v>
      </c>
      <c r="AN146" s="1015"/>
      <c r="AO146" s="1345"/>
      <c r="AP146" s="1340"/>
      <c r="AQ146" s="1341"/>
      <c r="AR146" s="1341"/>
      <c r="AS146" s="1341"/>
      <c r="AT146" s="1341"/>
      <c r="AU146" s="1341"/>
      <c r="AV146" s="1341"/>
      <c r="AW146" s="1341"/>
      <c r="AX146" s="1341"/>
      <c r="AY146" s="1341"/>
      <c r="AZ146" s="1342"/>
      <c r="BA146" s="1340"/>
      <c r="BB146" s="1341"/>
      <c r="BC146" s="1341"/>
      <c r="BD146" s="1341"/>
      <c r="BE146" s="1341"/>
      <c r="BF146" s="1341"/>
      <c r="BG146" s="1341"/>
      <c r="BH146" s="1341"/>
      <c r="BI146" s="1341"/>
      <c r="BJ146" s="1341"/>
      <c r="BK146" s="1341"/>
      <c r="BL146" s="1340"/>
      <c r="BM146" s="1341"/>
      <c r="BN146" s="1341"/>
      <c r="BO146" s="1341"/>
      <c r="BP146" s="1341"/>
      <c r="BQ146" s="1341"/>
      <c r="BR146" s="1341"/>
      <c r="BS146" s="1341"/>
      <c r="BT146" s="1341"/>
      <c r="BU146" s="1341"/>
      <c r="BV146" s="1342"/>
      <c r="BW146" s="1044"/>
      <c r="BX146" s="454"/>
      <c r="BY146" s="454"/>
      <c r="BZ146" s="454"/>
      <c r="CA146" s="454"/>
      <c r="CB146" s="454"/>
      <c r="CC146" s="454"/>
      <c r="CD146" s="455"/>
      <c r="CE146" s="454"/>
      <c r="CF146" s="454"/>
      <c r="CG146" s="454"/>
      <c r="CH146" s="454"/>
      <c r="CI146" s="454"/>
      <c r="CJ146" s="454"/>
      <c r="CK146" s="454"/>
      <c r="CL146" s="1349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5"/>
    </row>
    <row r="147" spans="1:100" ht="12.75">
      <c r="A147" s="1141" t="s">
        <v>394</v>
      </c>
      <c r="B147" s="1142"/>
      <c r="C147" s="1142"/>
      <c r="D147" s="1142"/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328"/>
      <c r="AM147" s="1014" t="s">
        <v>609</v>
      </c>
      <c r="AN147" s="1015"/>
      <c r="AO147" s="1345"/>
      <c r="AP147" s="1340"/>
      <c r="AQ147" s="1341"/>
      <c r="AR147" s="1341"/>
      <c r="AS147" s="1341"/>
      <c r="AT147" s="1341"/>
      <c r="AU147" s="1341"/>
      <c r="AV147" s="1341"/>
      <c r="AW147" s="1341"/>
      <c r="AX147" s="1341"/>
      <c r="AY147" s="1341"/>
      <c r="AZ147" s="1342"/>
      <c r="BA147" s="1340"/>
      <c r="BB147" s="1341"/>
      <c r="BC147" s="1341"/>
      <c r="BD147" s="1341"/>
      <c r="BE147" s="1341"/>
      <c r="BF147" s="1341"/>
      <c r="BG147" s="1341"/>
      <c r="BH147" s="1341"/>
      <c r="BI147" s="1341"/>
      <c r="BJ147" s="1341"/>
      <c r="BK147" s="1342"/>
      <c r="BL147" s="1340"/>
      <c r="BM147" s="1341"/>
      <c r="BN147" s="1341"/>
      <c r="BO147" s="1341"/>
      <c r="BP147" s="1341"/>
      <c r="BQ147" s="1341"/>
      <c r="BR147" s="1341"/>
      <c r="BS147" s="1341"/>
      <c r="BT147" s="1341"/>
      <c r="BU147" s="1341"/>
      <c r="BV147" s="1342"/>
      <c r="BW147" s="1044"/>
      <c r="BX147" s="454"/>
      <c r="BY147" s="454"/>
      <c r="BZ147" s="454"/>
      <c r="CA147" s="454"/>
      <c r="CB147" s="454"/>
      <c r="CC147" s="454"/>
      <c r="CD147" s="455"/>
      <c r="CE147" s="1044"/>
      <c r="CF147" s="454"/>
      <c r="CG147" s="454"/>
      <c r="CH147" s="454"/>
      <c r="CI147" s="454"/>
      <c r="CJ147" s="454"/>
      <c r="CK147" s="454"/>
      <c r="CL147" s="1349"/>
      <c r="CM147" s="543"/>
      <c r="CN147" s="537"/>
      <c r="CO147" s="537"/>
      <c r="CP147" s="537"/>
      <c r="CQ147" s="537"/>
      <c r="CR147" s="537"/>
      <c r="CS147" s="537"/>
      <c r="CT147" s="537"/>
      <c r="CU147" s="537"/>
      <c r="CV147" s="544"/>
    </row>
    <row r="148" spans="1:100" ht="12.75">
      <c r="A148" s="1117" t="s">
        <v>619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1118"/>
      <c r="AH148" s="1118"/>
      <c r="AI148" s="1118"/>
      <c r="AJ148" s="1118"/>
      <c r="AK148" s="1118"/>
      <c r="AL148" s="1334"/>
      <c r="AM148" s="1014"/>
      <c r="AN148" s="1015"/>
      <c r="AO148" s="1345"/>
      <c r="AP148" s="1340"/>
      <c r="AQ148" s="1341"/>
      <c r="AR148" s="1341"/>
      <c r="AS148" s="1341"/>
      <c r="AT148" s="1341"/>
      <c r="AU148" s="1341"/>
      <c r="AV148" s="1341"/>
      <c r="AW148" s="1341"/>
      <c r="AX148" s="1341"/>
      <c r="AY148" s="1341"/>
      <c r="AZ148" s="1342"/>
      <c r="BA148" s="1340"/>
      <c r="BB148" s="1341"/>
      <c r="BC148" s="1341"/>
      <c r="BD148" s="1341"/>
      <c r="BE148" s="1341"/>
      <c r="BF148" s="1341"/>
      <c r="BG148" s="1341"/>
      <c r="BH148" s="1341"/>
      <c r="BI148" s="1341"/>
      <c r="BJ148" s="1341"/>
      <c r="BK148" s="1342"/>
      <c r="BL148" s="1340"/>
      <c r="BM148" s="1341"/>
      <c r="BN148" s="1341"/>
      <c r="BO148" s="1341"/>
      <c r="BP148" s="1341"/>
      <c r="BQ148" s="1341"/>
      <c r="BR148" s="1341"/>
      <c r="BS148" s="1341"/>
      <c r="BT148" s="1341"/>
      <c r="BU148" s="1341"/>
      <c r="BV148" s="1342"/>
      <c r="BW148" s="1044"/>
      <c r="BX148" s="454"/>
      <c r="BY148" s="454"/>
      <c r="BZ148" s="454"/>
      <c r="CA148" s="454"/>
      <c r="CB148" s="454"/>
      <c r="CC148" s="454"/>
      <c r="CD148" s="455"/>
      <c r="CE148" s="1044"/>
      <c r="CF148" s="454"/>
      <c r="CG148" s="454"/>
      <c r="CH148" s="454"/>
      <c r="CI148" s="454"/>
      <c r="CJ148" s="454"/>
      <c r="CK148" s="454"/>
      <c r="CL148" s="1349"/>
      <c r="CM148" s="1327"/>
      <c r="CN148" s="1242"/>
      <c r="CO148" s="1242"/>
      <c r="CP148" s="1242"/>
      <c r="CQ148" s="1242"/>
      <c r="CR148" s="1242"/>
      <c r="CS148" s="1242"/>
      <c r="CT148" s="1242"/>
      <c r="CU148" s="1242"/>
      <c r="CV148" s="1243"/>
    </row>
    <row r="149" spans="1:100" ht="12.75">
      <c r="A149" s="1112" t="s">
        <v>620</v>
      </c>
      <c r="B149" s="1113"/>
      <c r="C149" s="1113"/>
      <c r="D149" s="1113"/>
      <c r="E149" s="1113"/>
      <c r="F149" s="1113"/>
      <c r="G149" s="1113"/>
      <c r="H149" s="1113"/>
      <c r="I149" s="1113"/>
      <c r="J149" s="1113"/>
      <c r="K149" s="1113"/>
      <c r="L149" s="1113"/>
      <c r="M149" s="1113"/>
      <c r="N149" s="1113"/>
      <c r="O149" s="1113"/>
      <c r="P149" s="1113"/>
      <c r="Q149" s="1113"/>
      <c r="R149" s="1113"/>
      <c r="S149" s="1113"/>
      <c r="T149" s="1113"/>
      <c r="U149" s="1113"/>
      <c r="V149" s="1113"/>
      <c r="W149" s="1113"/>
      <c r="X149" s="1113"/>
      <c r="Y149" s="1113"/>
      <c r="Z149" s="1113"/>
      <c r="AA149" s="1113"/>
      <c r="AB149" s="1113"/>
      <c r="AC149" s="1113"/>
      <c r="AD149" s="1113"/>
      <c r="AE149" s="1113"/>
      <c r="AF149" s="1113"/>
      <c r="AG149" s="1113"/>
      <c r="AH149" s="1113"/>
      <c r="AI149" s="1113"/>
      <c r="AJ149" s="1113"/>
      <c r="AK149" s="1113"/>
      <c r="AL149" s="1337"/>
      <c r="AM149" s="1014" t="s">
        <v>610</v>
      </c>
      <c r="AN149" s="1015"/>
      <c r="AO149" s="1345"/>
      <c r="AP149" s="1340"/>
      <c r="AQ149" s="1341"/>
      <c r="AR149" s="1341"/>
      <c r="AS149" s="1341"/>
      <c r="AT149" s="1341"/>
      <c r="AU149" s="1341"/>
      <c r="AV149" s="1341"/>
      <c r="AW149" s="1341"/>
      <c r="AX149" s="1341"/>
      <c r="AY149" s="1341"/>
      <c r="AZ149" s="1342"/>
      <c r="BA149" s="1340"/>
      <c r="BB149" s="1341"/>
      <c r="BC149" s="1341"/>
      <c r="BD149" s="1341"/>
      <c r="BE149" s="1341"/>
      <c r="BF149" s="1341"/>
      <c r="BG149" s="1341"/>
      <c r="BH149" s="1341"/>
      <c r="BI149" s="1341"/>
      <c r="BJ149" s="1341"/>
      <c r="BK149" s="1341"/>
      <c r="BL149" s="1340"/>
      <c r="BM149" s="1341"/>
      <c r="BN149" s="1341"/>
      <c r="BO149" s="1341"/>
      <c r="BP149" s="1341"/>
      <c r="BQ149" s="1341"/>
      <c r="BR149" s="1341"/>
      <c r="BS149" s="1341"/>
      <c r="BT149" s="1341"/>
      <c r="BU149" s="1341"/>
      <c r="BV149" s="1342"/>
      <c r="BW149" s="1044"/>
      <c r="BX149" s="454"/>
      <c r="BY149" s="454"/>
      <c r="BZ149" s="454"/>
      <c r="CA149" s="454"/>
      <c r="CB149" s="454"/>
      <c r="CC149" s="454"/>
      <c r="CD149" s="455"/>
      <c r="CE149" s="454"/>
      <c r="CF149" s="454"/>
      <c r="CG149" s="454"/>
      <c r="CH149" s="454"/>
      <c r="CI149" s="454"/>
      <c r="CJ149" s="454"/>
      <c r="CK149" s="454"/>
      <c r="CL149" s="1349"/>
      <c r="CM149" s="454"/>
      <c r="CN149" s="454"/>
      <c r="CO149" s="454"/>
      <c r="CP149" s="454"/>
      <c r="CQ149" s="454"/>
      <c r="CR149" s="454"/>
      <c r="CS149" s="454"/>
      <c r="CT149" s="454"/>
      <c r="CU149" s="454"/>
      <c r="CV149" s="455"/>
    </row>
    <row r="150" spans="1:100" ht="12.75">
      <c r="A150" s="1112" t="s">
        <v>621</v>
      </c>
      <c r="B150" s="1113"/>
      <c r="C150" s="1113"/>
      <c r="D150" s="1113"/>
      <c r="E150" s="1113"/>
      <c r="F150" s="1113"/>
      <c r="G150" s="1113"/>
      <c r="H150" s="1113"/>
      <c r="I150" s="1113"/>
      <c r="J150" s="1113"/>
      <c r="K150" s="1113"/>
      <c r="L150" s="1113"/>
      <c r="M150" s="1113"/>
      <c r="N150" s="1113"/>
      <c r="O150" s="1113"/>
      <c r="P150" s="1113"/>
      <c r="Q150" s="1113"/>
      <c r="R150" s="1113"/>
      <c r="S150" s="1113"/>
      <c r="T150" s="1113"/>
      <c r="U150" s="1113"/>
      <c r="V150" s="1113"/>
      <c r="W150" s="1113"/>
      <c r="X150" s="1113"/>
      <c r="Y150" s="1113"/>
      <c r="Z150" s="1113"/>
      <c r="AA150" s="1113"/>
      <c r="AB150" s="1113"/>
      <c r="AC150" s="1113"/>
      <c r="AD150" s="1113"/>
      <c r="AE150" s="1113"/>
      <c r="AF150" s="1113"/>
      <c r="AG150" s="1113"/>
      <c r="AH150" s="1113"/>
      <c r="AI150" s="1113"/>
      <c r="AJ150" s="1113"/>
      <c r="AK150" s="1113"/>
      <c r="AL150" s="1337"/>
      <c r="AM150" s="1014" t="s">
        <v>611</v>
      </c>
      <c r="AN150" s="1015"/>
      <c r="AO150" s="1345"/>
      <c r="AP150" s="1340"/>
      <c r="AQ150" s="1341"/>
      <c r="AR150" s="1341"/>
      <c r="AS150" s="1341"/>
      <c r="AT150" s="1341"/>
      <c r="AU150" s="1341"/>
      <c r="AV150" s="1341"/>
      <c r="AW150" s="1341"/>
      <c r="AX150" s="1341"/>
      <c r="AY150" s="1341"/>
      <c r="AZ150" s="1342"/>
      <c r="BA150" s="1340"/>
      <c r="BB150" s="1341"/>
      <c r="BC150" s="1341"/>
      <c r="BD150" s="1341"/>
      <c r="BE150" s="1341"/>
      <c r="BF150" s="1341"/>
      <c r="BG150" s="1341"/>
      <c r="BH150" s="1341"/>
      <c r="BI150" s="1341"/>
      <c r="BJ150" s="1341"/>
      <c r="BK150" s="1341"/>
      <c r="BL150" s="1340"/>
      <c r="BM150" s="1341"/>
      <c r="BN150" s="1341"/>
      <c r="BO150" s="1341"/>
      <c r="BP150" s="1341"/>
      <c r="BQ150" s="1341"/>
      <c r="BR150" s="1341"/>
      <c r="BS150" s="1341"/>
      <c r="BT150" s="1341"/>
      <c r="BU150" s="1341"/>
      <c r="BV150" s="1342"/>
      <c r="BW150" s="1044"/>
      <c r="BX150" s="454"/>
      <c r="BY150" s="454"/>
      <c r="BZ150" s="454"/>
      <c r="CA150" s="454"/>
      <c r="CB150" s="454"/>
      <c r="CC150" s="454"/>
      <c r="CD150" s="455"/>
      <c r="CE150" s="454"/>
      <c r="CF150" s="454"/>
      <c r="CG150" s="454"/>
      <c r="CH150" s="454"/>
      <c r="CI150" s="454"/>
      <c r="CJ150" s="454"/>
      <c r="CK150" s="454"/>
      <c r="CL150" s="1349"/>
      <c r="CM150" s="454"/>
      <c r="CN150" s="454"/>
      <c r="CO150" s="454"/>
      <c r="CP150" s="454"/>
      <c r="CQ150" s="454"/>
      <c r="CR150" s="454"/>
      <c r="CS150" s="454"/>
      <c r="CT150" s="454"/>
      <c r="CU150" s="454"/>
      <c r="CV150" s="455"/>
    </row>
    <row r="151" spans="1:100" ht="12.75">
      <c r="A151" s="1383" t="s">
        <v>623</v>
      </c>
      <c r="B151" s="1384"/>
      <c r="C151" s="1384"/>
      <c r="D151" s="1384"/>
      <c r="E151" s="1384"/>
      <c r="F151" s="1384"/>
      <c r="G151" s="1384"/>
      <c r="H151" s="1384"/>
      <c r="I151" s="1384"/>
      <c r="J151" s="1384"/>
      <c r="K151" s="1384"/>
      <c r="L151" s="1384"/>
      <c r="M151" s="1384"/>
      <c r="N151" s="1384"/>
      <c r="O151" s="1384"/>
      <c r="P151" s="1384"/>
      <c r="Q151" s="1384"/>
      <c r="R151" s="1384"/>
      <c r="S151" s="1384"/>
      <c r="T151" s="1384"/>
      <c r="U151" s="1384"/>
      <c r="V151" s="1384"/>
      <c r="W151" s="1384"/>
      <c r="X151" s="1384"/>
      <c r="Y151" s="1384"/>
      <c r="Z151" s="1384"/>
      <c r="AA151" s="1384"/>
      <c r="AB151" s="1384"/>
      <c r="AC151" s="1384"/>
      <c r="AD151" s="1384"/>
      <c r="AE151" s="1384"/>
      <c r="AF151" s="1384"/>
      <c r="AG151" s="1384"/>
      <c r="AH151" s="1384"/>
      <c r="AI151" s="1384"/>
      <c r="AJ151" s="1384"/>
      <c r="AK151" s="1384"/>
      <c r="AL151" s="1385"/>
      <c r="AM151" s="1014" t="s">
        <v>612</v>
      </c>
      <c r="AN151" s="1015"/>
      <c r="AO151" s="1345"/>
      <c r="AP151" s="1340"/>
      <c r="AQ151" s="1341"/>
      <c r="AR151" s="1341"/>
      <c r="AS151" s="1341"/>
      <c r="AT151" s="1341"/>
      <c r="AU151" s="1341"/>
      <c r="AV151" s="1341"/>
      <c r="AW151" s="1341"/>
      <c r="AX151" s="1341"/>
      <c r="AY151" s="1341"/>
      <c r="AZ151" s="1342"/>
      <c r="BA151" s="1340"/>
      <c r="BB151" s="1341"/>
      <c r="BC151" s="1341"/>
      <c r="BD151" s="1341"/>
      <c r="BE151" s="1341"/>
      <c r="BF151" s="1341"/>
      <c r="BG151" s="1341"/>
      <c r="BH151" s="1341"/>
      <c r="BI151" s="1341"/>
      <c r="BJ151" s="1341"/>
      <c r="BK151" s="1342"/>
      <c r="BL151" s="1340"/>
      <c r="BM151" s="1341"/>
      <c r="BN151" s="1341"/>
      <c r="BO151" s="1341"/>
      <c r="BP151" s="1341"/>
      <c r="BQ151" s="1341"/>
      <c r="BR151" s="1341"/>
      <c r="BS151" s="1341"/>
      <c r="BT151" s="1341"/>
      <c r="BU151" s="1341"/>
      <c r="BV151" s="1342"/>
      <c r="BW151" s="1044"/>
      <c r="BX151" s="454"/>
      <c r="BY151" s="454"/>
      <c r="BZ151" s="454"/>
      <c r="CA151" s="454"/>
      <c r="CB151" s="454"/>
      <c r="CC151" s="454"/>
      <c r="CD151" s="455"/>
      <c r="CE151" s="1044"/>
      <c r="CF151" s="454"/>
      <c r="CG151" s="454"/>
      <c r="CH151" s="454"/>
      <c r="CI151" s="454"/>
      <c r="CJ151" s="454"/>
      <c r="CK151" s="454"/>
      <c r="CL151" s="1349"/>
      <c r="CM151" s="543"/>
      <c r="CN151" s="537"/>
      <c r="CO151" s="537"/>
      <c r="CP151" s="537"/>
      <c r="CQ151" s="537"/>
      <c r="CR151" s="537"/>
      <c r="CS151" s="537"/>
      <c r="CT151" s="537"/>
      <c r="CU151" s="537"/>
      <c r="CV151" s="544"/>
    </row>
    <row r="152" spans="1:100" ht="13.5" thickBot="1">
      <c r="A152" s="1380" t="s">
        <v>622</v>
      </c>
      <c r="B152" s="1381"/>
      <c r="C152" s="1381"/>
      <c r="D152" s="1381"/>
      <c r="E152" s="1381"/>
      <c r="F152" s="1381"/>
      <c r="G152" s="1381"/>
      <c r="H152" s="1381"/>
      <c r="I152" s="1381"/>
      <c r="J152" s="1381"/>
      <c r="K152" s="1381"/>
      <c r="L152" s="1381"/>
      <c r="M152" s="1381"/>
      <c r="N152" s="1381"/>
      <c r="O152" s="1381"/>
      <c r="P152" s="1381"/>
      <c r="Q152" s="1381"/>
      <c r="R152" s="1381"/>
      <c r="S152" s="1381"/>
      <c r="T152" s="1381"/>
      <c r="U152" s="1381"/>
      <c r="V152" s="1381"/>
      <c r="W152" s="1381"/>
      <c r="X152" s="1381"/>
      <c r="Y152" s="1381"/>
      <c r="Z152" s="1381"/>
      <c r="AA152" s="1381"/>
      <c r="AB152" s="1381"/>
      <c r="AC152" s="1381"/>
      <c r="AD152" s="1381"/>
      <c r="AE152" s="1381"/>
      <c r="AF152" s="1381"/>
      <c r="AG152" s="1381"/>
      <c r="AH152" s="1381"/>
      <c r="AI152" s="1381"/>
      <c r="AJ152" s="1381"/>
      <c r="AK152" s="1381"/>
      <c r="AL152" s="1382"/>
      <c r="AM152" s="1008"/>
      <c r="AN152" s="1009"/>
      <c r="AO152" s="1338"/>
      <c r="AP152" s="1335"/>
      <c r="AQ152" s="1264"/>
      <c r="AR152" s="1264"/>
      <c r="AS152" s="1264"/>
      <c r="AT152" s="1264"/>
      <c r="AU152" s="1264"/>
      <c r="AV152" s="1264"/>
      <c r="AW152" s="1264"/>
      <c r="AX152" s="1264"/>
      <c r="AY152" s="1264"/>
      <c r="AZ152" s="1336"/>
      <c r="BA152" s="1335"/>
      <c r="BB152" s="1264"/>
      <c r="BC152" s="1264"/>
      <c r="BD152" s="1264"/>
      <c r="BE152" s="1264"/>
      <c r="BF152" s="1264"/>
      <c r="BG152" s="1264"/>
      <c r="BH152" s="1264"/>
      <c r="BI152" s="1264"/>
      <c r="BJ152" s="1264"/>
      <c r="BK152" s="1336"/>
      <c r="BL152" s="1335"/>
      <c r="BM152" s="1264"/>
      <c r="BN152" s="1264"/>
      <c r="BO152" s="1264"/>
      <c r="BP152" s="1264"/>
      <c r="BQ152" s="1264"/>
      <c r="BR152" s="1264"/>
      <c r="BS152" s="1264"/>
      <c r="BT152" s="1264"/>
      <c r="BU152" s="1264"/>
      <c r="BV152" s="1336"/>
      <c r="BW152" s="1093"/>
      <c r="BX152" s="1206"/>
      <c r="BY152" s="1206"/>
      <c r="BZ152" s="1206"/>
      <c r="CA152" s="1206"/>
      <c r="CB152" s="1206"/>
      <c r="CC152" s="1206"/>
      <c r="CD152" s="1092"/>
      <c r="CE152" s="1093"/>
      <c r="CF152" s="1206"/>
      <c r="CG152" s="1206"/>
      <c r="CH152" s="1206"/>
      <c r="CI152" s="1206"/>
      <c r="CJ152" s="1206"/>
      <c r="CK152" s="1206"/>
      <c r="CL152" s="1207"/>
      <c r="CM152" s="1327"/>
      <c r="CN152" s="1242"/>
      <c r="CO152" s="1242"/>
      <c r="CP152" s="1242"/>
      <c r="CQ152" s="1242"/>
      <c r="CR152" s="1242"/>
      <c r="CS152" s="1242"/>
      <c r="CT152" s="1242"/>
      <c r="CU152" s="1242"/>
      <c r="CV152" s="1243"/>
    </row>
    <row r="153" spans="1:100" ht="13.5" thickBot="1">
      <c r="A153" s="1374" t="s">
        <v>624</v>
      </c>
      <c r="B153" s="1375"/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75"/>
      <c r="Z153" s="1375"/>
      <c r="AA153" s="1375"/>
      <c r="AB153" s="1375"/>
      <c r="AC153" s="1375"/>
      <c r="AD153" s="1375"/>
      <c r="AE153" s="1375"/>
      <c r="AF153" s="1375"/>
      <c r="AG153" s="1375"/>
      <c r="AH153" s="1375"/>
      <c r="AI153" s="1375"/>
      <c r="AJ153" s="1375"/>
      <c r="AK153" s="1375"/>
      <c r="AL153" s="1376"/>
      <c r="AM153" s="1377" t="s">
        <v>511</v>
      </c>
      <c r="AN153" s="1378"/>
      <c r="AO153" s="1379"/>
      <c r="AP153" s="1368">
        <f>AP151+AP96</f>
        <v>0</v>
      </c>
      <c r="AQ153" s="1369"/>
      <c r="AR153" s="1369"/>
      <c r="AS153" s="1369"/>
      <c r="AT153" s="1369"/>
      <c r="AU153" s="1369"/>
      <c r="AV153" s="1369"/>
      <c r="AW153" s="1369"/>
      <c r="AX153" s="1369"/>
      <c r="AY153" s="1369"/>
      <c r="AZ153" s="1370"/>
      <c r="BA153" s="1368">
        <f>BA151+BA96</f>
        <v>51855</v>
      </c>
      <c r="BB153" s="1369"/>
      <c r="BC153" s="1369"/>
      <c r="BD153" s="1369"/>
      <c r="BE153" s="1369"/>
      <c r="BF153" s="1369"/>
      <c r="BG153" s="1369"/>
      <c r="BH153" s="1369"/>
      <c r="BI153" s="1369"/>
      <c r="BJ153" s="1369"/>
      <c r="BK153" s="1370"/>
      <c r="BL153" s="1368">
        <f>BL151+BL96</f>
        <v>51855</v>
      </c>
      <c r="BM153" s="1369"/>
      <c r="BN153" s="1369"/>
      <c r="BO153" s="1369"/>
      <c r="BP153" s="1369"/>
      <c r="BQ153" s="1369"/>
      <c r="BR153" s="1369"/>
      <c r="BS153" s="1369"/>
      <c r="BT153" s="1369"/>
      <c r="BU153" s="1369"/>
      <c r="BV153" s="1370"/>
      <c r="BW153" s="1371"/>
      <c r="BX153" s="1372"/>
      <c r="BY153" s="1372"/>
      <c r="BZ153" s="1372"/>
      <c r="CA153" s="1372"/>
      <c r="CB153" s="1372"/>
      <c r="CC153" s="1372"/>
      <c r="CD153" s="554"/>
      <c r="CE153" s="1372"/>
      <c r="CF153" s="1372"/>
      <c r="CG153" s="1372"/>
      <c r="CH153" s="1372"/>
      <c r="CI153" s="1372"/>
      <c r="CJ153" s="1372"/>
      <c r="CK153" s="1372"/>
      <c r="CL153" s="1373"/>
      <c r="CM153" s="454"/>
      <c r="CN153" s="454"/>
      <c r="CO153" s="454"/>
      <c r="CP153" s="454"/>
      <c r="CQ153" s="454"/>
      <c r="CR153" s="454"/>
      <c r="CS153" s="454"/>
      <c r="CT153" s="454"/>
      <c r="CU153" s="454"/>
      <c r="CV153" s="455"/>
    </row>
    <row r="155" spans="1:10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29" t="s">
        <v>1011</v>
      </c>
    </row>
    <row r="157" spans="1:100" ht="12.75">
      <c r="A157" s="1229" t="s">
        <v>625</v>
      </c>
      <c r="B157" s="1229"/>
      <c r="C157" s="1229"/>
      <c r="D157" s="1229"/>
      <c r="E157" s="1229"/>
      <c r="F157" s="1229"/>
      <c r="G157" s="1229"/>
      <c r="H157" s="1229"/>
      <c r="I157" s="1229"/>
      <c r="J157" s="1229"/>
      <c r="K157" s="1229"/>
      <c r="L157" s="1229"/>
      <c r="M157" s="1229"/>
      <c r="N157" s="1229"/>
      <c r="O157" s="1229"/>
      <c r="P157" s="1229"/>
      <c r="Q157" s="1229"/>
      <c r="R157" s="1229"/>
      <c r="S157" s="1229"/>
      <c r="T157" s="1229"/>
      <c r="U157" s="1229"/>
      <c r="V157" s="1229"/>
      <c r="W157" s="1229"/>
      <c r="X157" s="1229"/>
      <c r="Y157" s="1229"/>
      <c r="Z157" s="1229"/>
      <c r="AA157" s="1229"/>
      <c r="AB157" s="1229"/>
      <c r="AC157" s="1229"/>
      <c r="AD157" s="1229"/>
      <c r="AE157" s="1229"/>
      <c r="AF157" s="1229"/>
      <c r="AG157" s="1229"/>
      <c r="AH157" s="1229"/>
      <c r="AI157" s="1229"/>
      <c r="AJ157" s="1229"/>
      <c r="AK157" s="1229"/>
      <c r="AL157" s="1188"/>
      <c r="AM157" s="1134" t="s">
        <v>392</v>
      </c>
      <c r="AN157" s="1229"/>
      <c r="AO157" s="1229"/>
      <c r="AP157" s="1134" t="s">
        <v>432</v>
      </c>
      <c r="AQ157" s="1229"/>
      <c r="AR157" s="1229"/>
      <c r="AS157" s="1229"/>
      <c r="AT157" s="1229"/>
      <c r="AU157" s="1229"/>
      <c r="AV157" s="1229"/>
      <c r="AW157" s="1229"/>
      <c r="AX157" s="1229"/>
      <c r="AY157" s="1229"/>
      <c r="AZ157" s="1229"/>
      <c r="BA157" s="1229"/>
      <c r="BB157" s="1229"/>
      <c r="BC157" s="1229"/>
      <c r="BD157" s="1229"/>
      <c r="BE157" s="1229"/>
      <c r="BF157" s="1229"/>
      <c r="BG157" s="1229"/>
      <c r="BH157" s="1229"/>
      <c r="BI157" s="1229"/>
      <c r="BJ157" s="1229"/>
      <c r="BK157" s="1188"/>
      <c r="BL157" s="1229" t="s">
        <v>391</v>
      </c>
      <c r="BM157" s="1229"/>
      <c r="BN157" s="1229"/>
      <c r="BO157" s="1229"/>
      <c r="BP157" s="1229"/>
      <c r="BQ157" s="1229"/>
      <c r="BR157" s="1229"/>
      <c r="BS157" s="1229"/>
      <c r="BT157" s="1229"/>
      <c r="BU157" s="1229"/>
      <c r="BV157" s="1188"/>
      <c r="BW157" s="1134" t="s">
        <v>546</v>
      </c>
      <c r="BX157" s="1229"/>
      <c r="BY157" s="1229"/>
      <c r="BZ157" s="1229"/>
      <c r="CA157" s="1229"/>
      <c r="CB157" s="1229"/>
      <c r="CC157" s="1229"/>
      <c r="CD157" s="1229"/>
      <c r="CE157" s="1229"/>
      <c r="CF157" s="1229"/>
      <c r="CG157" s="1229"/>
      <c r="CH157" s="1229"/>
      <c r="CI157" s="1229"/>
      <c r="CJ157" s="1229"/>
      <c r="CK157" s="1229"/>
      <c r="CL157" s="1188"/>
      <c r="CM157" s="1134" t="s">
        <v>398</v>
      </c>
      <c r="CN157" s="1229"/>
      <c r="CO157" s="1229"/>
      <c r="CP157" s="1229"/>
      <c r="CQ157" s="1229"/>
      <c r="CR157" s="1229"/>
      <c r="CS157" s="1229"/>
      <c r="CT157" s="1229"/>
      <c r="CU157" s="1229"/>
      <c r="CV157" s="1229"/>
    </row>
    <row r="158" spans="1:100" ht="12.75">
      <c r="A158" s="1233"/>
      <c r="B158" s="1233"/>
      <c r="C158" s="1233"/>
      <c r="D158" s="1233"/>
      <c r="E158" s="1233"/>
      <c r="F158" s="1233"/>
      <c r="G158" s="1233"/>
      <c r="H158" s="1233"/>
      <c r="I158" s="1233"/>
      <c r="J158" s="1233"/>
      <c r="K158" s="1233"/>
      <c r="L158" s="1233"/>
      <c r="M158" s="1233"/>
      <c r="N158" s="1233"/>
      <c r="O158" s="1233"/>
      <c r="P158" s="1233"/>
      <c r="Q158" s="1233"/>
      <c r="R158" s="1233"/>
      <c r="S158" s="1233"/>
      <c r="T158" s="1233"/>
      <c r="U158" s="1233"/>
      <c r="V158" s="1233"/>
      <c r="W158" s="1233"/>
      <c r="X158" s="1233"/>
      <c r="Y158" s="1233"/>
      <c r="Z158" s="1233"/>
      <c r="AA158" s="1233"/>
      <c r="AB158" s="1233"/>
      <c r="AC158" s="1233"/>
      <c r="AD158" s="1233"/>
      <c r="AE158" s="1233"/>
      <c r="AF158" s="1233"/>
      <c r="AG158" s="1233"/>
      <c r="AH158" s="1233"/>
      <c r="AI158" s="1233"/>
      <c r="AJ158" s="1233"/>
      <c r="AK158" s="1233"/>
      <c r="AL158" s="1146"/>
      <c r="AM158" s="1148" t="s">
        <v>425</v>
      </c>
      <c r="AN158" s="1233"/>
      <c r="AO158" s="1146"/>
      <c r="AP158" s="1234"/>
      <c r="AQ158" s="1235"/>
      <c r="AR158" s="1235"/>
      <c r="AS158" s="1235"/>
      <c r="AT158" s="1235"/>
      <c r="AU158" s="1235"/>
      <c r="AV158" s="1235"/>
      <c r="AW158" s="1235"/>
      <c r="AX158" s="1235"/>
      <c r="AY158" s="1235"/>
      <c r="AZ158" s="1235"/>
      <c r="BA158" s="1235"/>
      <c r="BB158" s="1235"/>
      <c r="BC158" s="1235"/>
      <c r="BD158" s="1235"/>
      <c r="BE158" s="1235"/>
      <c r="BF158" s="1235"/>
      <c r="BG158" s="1235"/>
      <c r="BH158" s="1235"/>
      <c r="BI158" s="1235"/>
      <c r="BJ158" s="1235"/>
      <c r="BK158" s="1236"/>
      <c r="BL158" s="1148" t="s">
        <v>669</v>
      </c>
      <c r="BM158" s="1233"/>
      <c r="BN158" s="1233"/>
      <c r="BO158" s="1233"/>
      <c r="BP158" s="1233"/>
      <c r="BQ158" s="1233"/>
      <c r="BR158" s="1233"/>
      <c r="BS158" s="1233"/>
      <c r="BT158" s="1233"/>
      <c r="BU158" s="1233"/>
      <c r="BV158" s="1146"/>
      <c r="BW158" s="1234" t="s">
        <v>972</v>
      </c>
      <c r="BX158" s="1235"/>
      <c r="BY158" s="1235"/>
      <c r="BZ158" s="1235"/>
      <c r="CA158" s="1235"/>
      <c r="CB158" s="1235"/>
      <c r="CC158" s="1235"/>
      <c r="CD158" s="1235"/>
      <c r="CE158" s="1235"/>
      <c r="CF158" s="1235"/>
      <c r="CG158" s="1235"/>
      <c r="CH158" s="1235"/>
      <c r="CI158" s="1235"/>
      <c r="CJ158" s="1235"/>
      <c r="CK158" s="1235"/>
      <c r="CL158" s="1236"/>
      <c r="CM158" s="1148" t="s">
        <v>399</v>
      </c>
      <c r="CN158" s="1233"/>
      <c r="CO158" s="1233"/>
      <c r="CP158" s="1233"/>
      <c r="CQ158" s="1233"/>
      <c r="CR158" s="1233"/>
      <c r="CS158" s="1233"/>
      <c r="CT158" s="1233"/>
      <c r="CU158" s="1233"/>
      <c r="CV158" s="1233"/>
    </row>
    <row r="159" spans="1:100" ht="12.75">
      <c r="A159" s="1233"/>
      <c r="B159" s="1233"/>
      <c r="C159" s="1233"/>
      <c r="D159" s="1233"/>
      <c r="E159" s="1233"/>
      <c r="F159" s="1233"/>
      <c r="G159" s="1233"/>
      <c r="H159" s="1233"/>
      <c r="I159" s="1233"/>
      <c r="J159" s="1233"/>
      <c r="K159" s="1233"/>
      <c r="L159" s="1233"/>
      <c r="M159" s="1233"/>
      <c r="N159" s="1233"/>
      <c r="O159" s="1233"/>
      <c r="P159" s="1233"/>
      <c r="Q159" s="1233"/>
      <c r="R159" s="1233"/>
      <c r="S159" s="1233"/>
      <c r="T159" s="1233"/>
      <c r="U159" s="1233"/>
      <c r="V159" s="1233"/>
      <c r="W159" s="1233"/>
      <c r="X159" s="1233"/>
      <c r="Y159" s="1233"/>
      <c r="Z159" s="1233"/>
      <c r="AA159" s="1233"/>
      <c r="AB159" s="1233"/>
      <c r="AC159" s="1233"/>
      <c r="AD159" s="1233"/>
      <c r="AE159" s="1233"/>
      <c r="AF159" s="1233"/>
      <c r="AG159" s="1233"/>
      <c r="AH159" s="1233"/>
      <c r="AI159" s="1233"/>
      <c r="AJ159" s="1233"/>
      <c r="AK159" s="1233"/>
      <c r="AL159" s="1146"/>
      <c r="AM159" s="1148" t="s">
        <v>426</v>
      </c>
      <c r="AN159" s="1233"/>
      <c r="AO159" s="1146"/>
      <c r="AP159" s="1148" t="s">
        <v>973</v>
      </c>
      <c r="AQ159" s="1233"/>
      <c r="AR159" s="1233"/>
      <c r="AS159" s="1233"/>
      <c r="AT159" s="1233"/>
      <c r="AU159" s="1233"/>
      <c r="AV159" s="1233"/>
      <c r="AW159" s="1233"/>
      <c r="AX159" s="1233"/>
      <c r="AY159" s="1233"/>
      <c r="AZ159" s="1233"/>
      <c r="BA159" s="1148" t="s">
        <v>423</v>
      </c>
      <c r="BB159" s="1233"/>
      <c r="BC159" s="1233"/>
      <c r="BD159" s="1233"/>
      <c r="BE159" s="1233"/>
      <c r="BF159" s="1233"/>
      <c r="BG159" s="1233"/>
      <c r="BH159" s="1233"/>
      <c r="BI159" s="1233"/>
      <c r="BJ159" s="1233"/>
      <c r="BK159" s="1233"/>
      <c r="BL159" s="1148" t="s">
        <v>390</v>
      </c>
      <c r="BM159" s="1233"/>
      <c r="BN159" s="1233"/>
      <c r="BO159" s="1233"/>
      <c r="BP159" s="1233"/>
      <c r="BQ159" s="1233"/>
      <c r="BR159" s="1233"/>
      <c r="BS159" s="1233"/>
      <c r="BT159" s="1233"/>
      <c r="BU159" s="1233"/>
      <c r="BV159" s="1146"/>
      <c r="BW159" s="1148" t="s">
        <v>545</v>
      </c>
      <c r="BX159" s="1233"/>
      <c r="BY159" s="1233"/>
      <c r="BZ159" s="1233"/>
      <c r="CA159" s="1233"/>
      <c r="CB159" s="1233"/>
      <c r="CC159" s="1233"/>
      <c r="CD159" s="1146"/>
      <c r="CE159" s="1233" t="s">
        <v>461</v>
      </c>
      <c r="CF159" s="1233"/>
      <c r="CG159" s="1233"/>
      <c r="CH159" s="1233"/>
      <c r="CI159" s="1233"/>
      <c r="CJ159" s="1233"/>
      <c r="CK159" s="1233"/>
      <c r="CL159" s="1233"/>
      <c r="CM159" s="1148"/>
      <c r="CN159" s="1233"/>
      <c r="CO159" s="1233"/>
      <c r="CP159" s="1233"/>
      <c r="CQ159" s="1233"/>
      <c r="CR159" s="1233"/>
      <c r="CS159" s="1233"/>
      <c r="CT159" s="1233"/>
      <c r="CU159" s="1233"/>
      <c r="CV159" s="1233"/>
    </row>
    <row r="160" spans="1:100" ht="12.75">
      <c r="A160" s="1233"/>
      <c r="B160" s="1233"/>
      <c r="C160" s="1233"/>
      <c r="D160" s="1233"/>
      <c r="E160" s="1233"/>
      <c r="F160" s="1233"/>
      <c r="G160" s="1233"/>
      <c r="H160" s="1233"/>
      <c r="I160" s="1233"/>
      <c r="J160" s="1233"/>
      <c r="K160" s="1233"/>
      <c r="L160" s="1233"/>
      <c r="M160" s="1233"/>
      <c r="N160" s="1233"/>
      <c r="O160" s="1233"/>
      <c r="P160" s="1233"/>
      <c r="Q160" s="1233"/>
      <c r="R160" s="1233"/>
      <c r="S160" s="1233"/>
      <c r="T160" s="1233"/>
      <c r="U160" s="1233"/>
      <c r="V160" s="1233"/>
      <c r="W160" s="1233"/>
      <c r="X160" s="1233"/>
      <c r="Y160" s="1233"/>
      <c r="Z160" s="1233"/>
      <c r="AA160" s="1233"/>
      <c r="AB160" s="1233"/>
      <c r="AC160" s="1233"/>
      <c r="AD160" s="1233"/>
      <c r="AE160" s="1233"/>
      <c r="AF160" s="1233"/>
      <c r="AG160" s="1233"/>
      <c r="AH160" s="1233"/>
      <c r="AI160" s="1233"/>
      <c r="AJ160" s="1233"/>
      <c r="AK160" s="1233"/>
      <c r="AL160" s="1146"/>
      <c r="AM160" s="1148"/>
      <c r="AN160" s="1233"/>
      <c r="AO160" s="1146"/>
      <c r="AP160" s="1148" t="s">
        <v>433</v>
      </c>
      <c r="AQ160" s="1233"/>
      <c r="AR160" s="1233"/>
      <c r="AS160" s="1233"/>
      <c r="AT160" s="1233"/>
      <c r="AU160" s="1233"/>
      <c r="AV160" s="1233"/>
      <c r="AW160" s="1233"/>
      <c r="AX160" s="1233"/>
      <c r="AY160" s="1233"/>
      <c r="AZ160" s="1233"/>
      <c r="BA160" s="1148" t="s">
        <v>424</v>
      </c>
      <c r="BB160" s="1233"/>
      <c r="BC160" s="1233"/>
      <c r="BD160" s="1233"/>
      <c r="BE160" s="1233"/>
      <c r="BF160" s="1233"/>
      <c r="BG160" s="1233"/>
      <c r="BH160" s="1233"/>
      <c r="BI160" s="1233"/>
      <c r="BJ160" s="1233"/>
      <c r="BK160" s="1233"/>
      <c r="BL160" s="1148"/>
      <c r="BM160" s="1233"/>
      <c r="BN160" s="1233"/>
      <c r="BO160" s="1233"/>
      <c r="BP160" s="1233"/>
      <c r="BQ160" s="1233"/>
      <c r="BR160" s="1233"/>
      <c r="BS160" s="1233"/>
      <c r="BT160" s="1233"/>
      <c r="BU160" s="1233"/>
      <c r="BV160" s="1146"/>
      <c r="BW160" s="1148" t="s">
        <v>462</v>
      </c>
      <c r="BX160" s="1233"/>
      <c r="BY160" s="1233"/>
      <c r="BZ160" s="1233"/>
      <c r="CA160" s="1233"/>
      <c r="CB160" s="1233"/>
      <c r="CC160" s="1233"/>
      <c r="CD160" s="1146"/>
      <c r="CE160" s="1233" t="s">
        <v>421</v>
      </c>
      <c r="CF160" s="1233"/>
      <c r="CG160" s="1233"/>
      <c r="CH160" s="1233"/>
      <c r="CI160" s="1233"/>
      <c r="CJ160" s="1233"/>
      <c r="CK160" s="1233"/>
      <c r="CL160" s="1233"/>
      <c r="CM160" s="1148"/>
      <c r="CN160" s="1233"/>
      <c r="CO160" s="1233"/>
      <c r="CP160" s="1233"/>
      <c r="CQ160" s="1233"/>
      <c r="CR160" s="1233"/>
      <c r="CS160" s="1233"/>
      <c r="CT160" s="1233"/>
      <c r="CU160" s="1233"/>
      <c r="CV160" s="1233"/>
    </row>
    <row r="161" spans="1:100" ht="12.75">
      <c r="A161" s="1233"/>
      <c r="B161" s="1233"/>
      <c r="C161" s="1233"/>
      <c r="D161" s="1233"/>
      <c r="E161" s="1233"/>
      <c r="F161" s="1233"/>
      <c r="G161" s="1233"/>
      <c r="H161" s="1233"/>
      <c r="I161" s="1233"/>
      <c r="J161" s="1233"/>
      <c r="K161" s="1233"/>
      <c r="L161" s="1233"/>
      <c r="M161" s="1233"/>
      <c r="N161" s="1233"/>
      <c r="O161" s="1233"/>
      <c r="P161" s="1233"/>
      <c r="Q161" s="1233"/>
      <c r="R161" s="1233"/>
      <c r="S161" s="1233"/>
      <c r="T161" s="1233"/>
      <c r="U161" s="1233"/>
      <c r="V161" s="1233"/>
      <c r="W161" s="1233"/>
      <c r="X161" s="1233"/>
      <c r="Y161" s="1233"/>
      <c r="Z161" s="1233"/>
      <c r="AA161" s="1233"/>
      <c r="AB161" s="1233"/>
      <c r="AC161" s="1233"/>
      <c r="AD161" s="1233"/>
      <c r="AE161" s="1233"/>
      <c r="AF161" s="1233"/>
      <c r="AG161" s="1233"/>
      <c r="AH161" s="1233"/>
      <c r="AI161" s="1233"/>
      <c r="AJ161" s="1233"/>
      <c r="AK161" s="1233"/>
      <c r="AL161" s="1146"/>
      <c r="AM161" s="1148"/>
      <c r="AN161" s="1233"/>
      <c r="AO161" s="1146"/>
      <c r="AP161" s="1148" t="s">
        <v>974</v>
      </c>
      <c r="AQ161" s="1233"/>
      <c r="AR161" s="1233"/>
      <c r="AS161" s="1233"/>
      <c r="AT161" s="1233"/>
      <c r="AU161" s="1233"/>
      <c r="AV161" s="1233"/>
      <c r="AW161" s="1233"/>
      <c r="AX161" s="1233"/>
      <c r="AY161" s="1233"/>
      <c r="AZ161" s="1233"/>
      <c r="BA161" s="1148" t="s">
        <v>434</v>
      </c>
      <c r="BB161" s="1233"/>
      <c r="BC161" s="1233"/>
      <c r="BD161" s="1233"/>
      <c r="BE161" s="1233"/>
      <c r="BF161" s="1233"/>
      <c r="BG161" s="1233"/>
      <c r="BH161" s="1233"/>
      <c r="BI161" s="1233"/>
      <c r="BJ161" s="1233"/>
      <c r="BK161" s="1233"/>
      <c r="BL161" s="1148"/>
      <c r="BM161" s="1233"/>
      <c r="BN161" s="1233"/>
      <c r="BO161" s="1233"/>
      <c r="BP161" s="1233"/>
      <c r="BQ161" s="1233"/>
      <c r="BR161" s="1233"/>
      <c r="BS161" s="1233"/>
      <c r="BT161" s="1233"/>
      <c r="BU161" s="1233"/>
      <c r="BV161" s="1146"/>
      <c r="BW161" s="1148"/>
      <c r="BX161" s="1233"/>
      <c r="BY161" s="1233"/>
      <c r="BZ161" s="1233"/>
      <c r="CA161" s="1233"/>
      <c r="CB161" s="1233"/>
      <c r="CC161" s="1233"/>
      <c r="CD161" s="1146"/>
      <c r="CE161" s="1233"/>
      <c r="CF161" s="1233"/>
      <c r="CG161" s="1233"/>
      <c r="CH161" s="1233"/>
      <c r="CI161" s="1233"/>
      <c r="CJ161" s="1233"/>
      <c r="CK161" s="1233"/>
      <c r="CL161" s="1233"/>
      <c r="CM161" s="1148"/>
      <c r="CN161" s="1233"/>
      <c r="CO161" s="1233"/>
      <c r="CP161" s="1233"/>
      <c r="CQ161" s="1233"/>
      <c r="CR161" s="1233"/>
      <c r="CS161" s="1233"/>
      <c r="CT161" s="1233"/>
      <c r="CU161" s="1233"/>
      <c r="CV161" s="1233"/>
    </row>
    <row r="162" spans="1:100" ht="12.75">
      <c r="A162" s="1233"/>
      <c r="B162" s="1233"/>
      <c r="C162" s="1233"/>
      <c r="D162" s="1233"/>
      <c r="E162" s="1233"/>
      <c r="F162" s="1233"/>
      <c r="G162" s="1233"/>
      <c r="H162" s="1233"/>
      <c r="I162" s="1233"/>
      <c r="J162" s="1233"/>
      <c r="K162" s="1233"/>
      <c r="L162" s="1233"/>
      <c r="M162" s="1233"/>
      <c r="N162" s="1233"/>
      <c r="O162" s="1233"/>
      <c r="P162" s="1233"/>
      <c r="Q162" s="1233"/>
      <c r="R162" s="1233"/>
      <c r="S162" s="1233"/>
      <c r="T162" s="1233"/>
      <c r="U162" s="1233"/>
      <c r="V162" s="1233"/>
      <c r="W162" s="1233"/>
      <c r="X162" s="1233"/>
      <c r="Y162" s="1233"/>
      <c r="Z162" s="1233"/>
      <c r="AA162" s="1233"/>
      <c r="AB162" s="1233"/>
      <c r="AC162" s="1233"/>
      <c r="AD162" s="1233"/>
      <c r="AE162" s="1233"/>
      <c r="AF162" s="1233"/>
      <c r="AG162" s="1233"/>
      <c r="AH162" s="1233"/>
      <c r="AI162" s="1233"/>
      <c r="AJ162" s="1233"/>
      <c r="AK162" s="1233"/>
      <c r="AL162" s="1146"/>
      <c r="AM162" s="1148"/>
      <c r="AN162" s="1233"/>
      <c r="AO162" s="1146"/>
      <c r="AP162" s="1148" t="s">
        <v>434</v>
      </c>
      <c r="AQ162" s="1233"/>
      <c r="AR162" s="1233"/>
      <c r="AS162" s="1233"/>
      <c r="AT162" s="1233"/>
      <c r="AU162" s="1233"/>
      <c r="AV162" s="1233"/>
      <c r="AW162" s="1233"/>
      <c r="AX162" s="1233"/>
      <c r="AY162" s="1233"/>
      <c r="AZ162" s="1233"/>
      <c r="BA162" s="1148" t="s">
        <v>435</v>
      </c>
      <c r="BB162" s="1233"/>
      <c r="BC162" s="1233"/>
      <c r="BD162" s="1233"/>
      <c r="BE162" s="1233"/>
      <c r="BF162" s="1233"/>
      <c r="BG162" s="1233"/>
      <c r="BH162" s="1233"/>
      <c r="BI162" s="1233"/>
      <c r="BJ162" s="1233"/>
      <c r="BK162" s="1233"/>
      <c r="BL162" s="1148"/>
      <c r="BM162" s="1233"/>
      <c r="BN162" s="1233"/>
      <c r="BO162" s="1233"/>
      <c r="BP162" s="1233"/>
      <c r="BQ162" s="1233"/>
      <c r="BR162" s="1233"/>
      <c r="BS162" s="1233"/>
      <c r="BT162" s="1233"/>
      <c r="BU162" s="1233"/>
      <c r="BV162" s="1146"/>
      <c r="BW162" s="1148"/>
      <c r="BX162" s="1233"/>
      <c r="BY162" s="1233"/>
      <c r="BZ162" s="1233"/>
      <c r="CA162" s="1233"/>
      <c r="CB162" s="1233"/>
      <c r="CC162" s="1233"/>
      <c r="CD162" s="1146"/>
      <c r="CE162" s="1233"/>
      <c r="CF162" s="1233"/>
      <c r="CG162" s="1233"/>
      <c r="CH162" s="1233"/>
      <c r="CI162" s="1233"/>
      <c r="CJ162" s="1233"/>
      <c r="CK162" s="1233"/>
      <c r="CL162" s="1233"/>
      <c r="CM162" s="1148"/>
      <c r="CN162" s="1233"/>
      <c r="CO162" s="1233"/>
      <c r="CP162" s="1233"/>
      <c r="CQ162" s="1233"/>
      <c r="CR162" s="1233"/>
      <c r="CS162" s="1233"/>
      <c r="CT162" s="1233"/>
      <c r="CU162" s="1233"/>
      <c r="CV162" s="1233"/>
    </row>
    <row r="163" spans="1:100" ht="12.75">
      <c r="A163" s="1233"/>
      <c r="B163" s="1233"/>
      <c r="C163" s="1233"/>
      <c r="D163" s="1233"/>
      <c r="E163" s="1233"/>
      <c r="F163" s="1233"/>
      <c r="G163" s="1233"/>
      <c r="H163" s="1233"/>
      <c r="I163" s="1233"/>
      <c r="J163" s="1233"/>
      <c r="K163" s="1233"/>
      <c r="L163" s="1233"/>
      <c r="M163" s="1233"/>
      <c r="N163" s="1233"/>
      <c r="O163" s="1233"/>
      <c r="P163" s="1233"/>
      <c r="Q163" s="1233"/>
      <c r="R163" s="1233"/>
      <c r="S163" s="1233"/>
      <c r="T163" s="1233"/>
      <c r="U163" s="1233"/>
      <c r="V163" s="1233"/>
      <c r="W163" s="1233"/>
      <c r="X163" s="1233"/>
      <c r="Y163" s="1233"/>
      <c r="Z163" s="1233"/>
      <c r="AA163" s="1233"/>
      <c r="AB163" s="1233"/>
      <c r="AC163" s="1233"/>
      <c r="AD163" s="1233"/>
      <c r="AE163" s="1233"/>
      <c r="AF163" s="1233"/>
      <c r="AG163" s="1233"/>
      <c r="AH163" s="1233"/>
      <c r="AI163" s="1233"/>
      <c r="AJ163" s="1233"/>
      <c r="AK163" s="1233"/>
      <c r="AL163" s="1146"/>
      <c r="AM163" s="1148"/>
      <c r="AN163" s="1233"/>
      <c r="AO163" s="1146"/>
      <c r="AP163" s="1148" t="s">
        <v>435</v>
      </c>
      <c r="AQ163" s="1233"/>
      <c r="AR163" s="1233"/>
      <c r="AS163" s="1233"/>
      <c r="AT163" s="1233"/>
      <c r="AU163" s="1233"/>
      <c r="AV163" s="1233"/>
      <c r="AW163" s="1233"/>
      <c r="AX163" s="1233"/>
      <c r="AY163" s="1233"/>
      <c r="AZ163" s="1233"/>
      <c r="BA163" s="1148"/>
      <c r="BB163" s="1233"/>
      <c r="BC163" s="1233"/>
      <c r="BD163" s="1233"/>
      <c r="BE163" s="1233"/>
      <c r="BF163" s="1233"/>
      <c r="BG163" s="1233"/>
      <c r="BH163" s="1233"/>
      <c r="BI163" s="1233"/>
      <c r="BJ163" s="1233"/>
      <c r="BK163" s="1233"/>
      <c r="BL163" s="1148"/>
      <c r="BM163" s="1233"/>
      <c r="BN163" s="1233"/>
      <c r="BO163" s="1233"/>
      <c r="BP163" s="1233"/>
      <c r="BQ163" s="1233"/>
      <c r="BR163" s="1233"/>
      <c r="BS163" s="1233"/>
      <c r="BT163" s="1233"/>
      <c r="BU163" s="1233"/>
      <c r="BV163" s="1146"/>
      <c r="BW163" s="1148"/>
      <c r="BX163" s="1233"/>
      <c r="BY163" s="1233"/>
      <c r="BZ163" s="1233"/>
      <c r="CA163" s="1233"/>
      <c r="CB163" s="1233"/>
      <c r="CC163" s="1233"/>
      <c r="CD163" s="1146"/>
      <c r="CE163" s="1233"/>
      <c r="CF163" s="1233"/>
      <c r="CG163" s="1233"/>
      <c r="CH163" s="1233"/>
      <c r="CI163" s="1233"/>
      <c r="CJ163" s="1233"/>
      <c r="CK163" s="1233"/>
      <c r="CL163" s="1233"/>
      <c r="CM163" s="1148"/>
      <c r="CN163" s="1233"/>
      <c r="CO163" s="1233"/>
      <c r="CP163" s="1233"/>
      <c r="CQ163" s="1233"/>
      <c r="CR163" s="1233"/>
      <c r="CS163" s="1233"/>
      <c r="CT163" s="1233"/>
      <c r="CU163" s="1233"/>
      <c r="CV163" s="1233"/>
    </row>
    <row r="164" spans="1:100" ht="13.5" thickBot="1">
      <c r="A164" s="1145">
        <v>1</v>
      </c>
      <c r="B164" s="1145"/>
      <c r="C164" s="1145"/>
      <c r="D164" s="1145"/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5"/>
      <c r="Z164" s="1145"/>
      <c r="AA164" s="1145"/>
      <c r="AB164" s="1145"/>
      <c r="AC164" s="1145"/>
      <c r="AD164" s="1145"/>
      <c r="AE164" s="1145"/>
      <c r="AF164" s="1145"/>
      <c r="AG164" s="1145"/>
      <c r="AH164" s="1145"/>
      <c r="AI164" s="1145"/>
      <c r="AJ164" s="1145"/>
      <c r="AK164" s="1145"/>
      <c r="AL164" s="1128"/>
      <c r="AM164" s="1134">
        <v>2</v>
      </c>
      <c r="AN164" s="1229"/>
      <c r="AO164" s="1188"/>
      <c r="AP164" s="1134">
        <v>3</v>
      </c>
      <c r="AQ164" s="1229"/>
      <c r="AR164" s="1229"/>
      <c r="AS164" s="1229"/>
      <c r="AT164" s="1229"/>
      <c r="AU164" s="1229"/>
      <c r="AV164" s="1229"/>
      <c r="AW164" s="1229"/>
      <c r="AX164" s="1229"/>
      <c r="AY164" s="1229"/>
      <c r="AZ164" s="1229"/>
      <c r="BA164" s="1134">
        <v>4</v>
      </c>
      <c r="BB164" s="1229"/>
      <c r="BC164" s="1229"/>
      <c r="BD164" s="1229"/>
      <c r="BE164" s="1229"/>
      <c r="BF164" s="1229"/>
      <c r="BG164" s="1229"/>
      <c r="BH164" s="1229"/>
      <c r="BI164" s="1229"/>
      <c r="BJ164" s="1229"/>
      <c r="BK164" s="1229"/>
      <c r="BL164" s="1134">
        <v>5</v>
      </c>
      <c r="BM164" s="1229"/>
      <c r="BN164" s="1229"/>
      <c r="BO164" s="1229"/>
      <c r="BP164" s="1229"/>
      <c r="BQ164" s="1229"/>
      <c r="BR164" s="1229"/>
      <c r="BS164" s="1229"/>
      <c r="BT164" s="1229"/>
      <c r="BU164" s="1229"/>
      <c r="BV164" s="1188"/>
      <c r="BW164" s="1134">
        <v>6</v>
      </c>
      <c r="BX164" s="1229"/>
      <c r="BY164" s="1229"/>
      <c r="BZ164" s="1229"/>
      <c r="CA164" s="1229"/>
      <c r="CB164" s="1229"/>
      <c r="CC164" s="1229"/>
      <c r="CD164" s="1188"/>
      <c r="CE164" s="1229">
        <v>7</v>
      </c>
      <c r="CF164" s="1229"/>
      <c r="CG164" s="1229"/>
      <c r="CH164" s="1229"/>
      <c r="CI164" s="1229"/>
      <c r="CJ164" s="1229"/>
      <c r="CK164" s="1229"/>
      <c r="CL164" s="1229"/>
      <c r="CM164" s="1237">
        <v>8</v>
      </c>
      <c r="CN164" s="1145"/>
      <c r="CO164" s="1145"/>
      <c r="CP164" s="1145"/>
      <c r="CQ164" s="1145"/>
      <c r="CR164" s="1145"/>
      <c r="CS164" s="1145"/>
      <c r="CT164" s="1145"/>
      <c r="CU164" s="1145"/>
      <c r="CV164" s="1145"/>
    </row>
    <row r="165" spans="1:100" ht="12.75">
      <c r="A165" s="1351" t="s">
        <v>638</v>
      </c>
      <c r="B165" s="1351"/>
      <c r="C165" s="1351"/>
      <c r="D165" s="1351"/>
      <c r="E165" s="1351"/>
      <c r="F165" s="1351"/>
      <c r="G165" s="1351"/>
      <c r="H165" s="1351"/>
      <c r="I165" s="1351"/>
      <c r="J165" s="1351"/>
      <c r="K165" s="1351"/>
      <c r="L165" s="1351"/>
      <c r="M165" s="1351"/>
      <c r="N165" s="1351"/>
      <c r="O165" s="1351"/>
      <c r="P165" s="1351"/>
      <c r="Q165" s="1351"/>
      <c r="R165" s="1351"/>
      <c r="S165" s="1351"/>
      <c r="T165" s="1351"/>
      <c r="U165" s="1351"/>
      <c r="V165" s="1351"/>
      <c r="W165" s="1351"/>
      <c r="X165" s="1351"/>
      <c r="Y165" s="1351"/>
      <c r="Z165" s="1351"/>
      <c r="AA165" s="1351"/>
      <c r="AB165" s="1351"/>
      <c r="AC165" s="1351"/>
      <c r="AD165" s="1351"/>
      <c r="AE165" s="1351"/>
      <c r="AF165" s="1351"/>
      <c r="AG165" s="1351"/>
      <c r="AH165" s="1351"/>
      <c r="AI165" s="1351"/>
      <c r="AJ165" s="1351"/>
      <c r="AK165" s="1351"/>
      <c r="AL165" s="1352"/>
      <c r="AM165" s="1353" t="s">
        <v>626</v>
      </c>
      <c r="AN165" s="1354"/>
      <c r="AO165" s="1355"/>
      <c r="AP165" s="1357"/>
      <c r="AQ165" s="1358"/>
      <c r="AR165" s="1358"/>
      <c r="AS165" s="1358"/>
      <c r="AT165" s="1358"/>
      <c r="AU165" s="1358"/>
      <c r="AV165" s="1358"/>
      <c r="AW165" s="1358"/>
      <c r="AX165" s="1358"/>
      <c r="AY165" s="1358"/>
      <c r="AZ165" s="1359"/>
      <c r="BA165" s="1357"/>
      <c r="BB165" s="1358"/>
      <c r="BC165" s="1358"/>
      <c r="BD165" s="1358"/>
      <c r="BE165" s="1358"/>
      <c r="BF165" s="1358"/>
      <c r="BG165" s="1358"/>
      <c r="BH165" s="1358"/>
      <c r="BI165" s="1358"/>
      <c r="BJ165" s="1358"/>
      <c r="BK165" s="1359"/>
      <c r="BL165" s="1357"/>
      <c r="BM165" s="1358"/>
      <c r="BN165" s="1358"/>
      <c r="BO165" s="1358"/>
      <c r="BP165" s="1358"/>
      <c r="BQ165" s="1358"/>
      <c r="BR165" s="1358"/>
      <c r="BS165" s="1358"/>
      <c r="BT165" s="1358"/>
      <c r="BU165" s="1358"/>
      <c r="BV165" s="1359"/>
      <c r="BW165" s="1363"/>
      <c r="BX165" s="1364"/>
      <c r="BY165" s="1364"/>
      <c r="BZ165" s="1364"/>
      <c r="CA165" s="1364"/>
      <c r="CB165" s="1364"/>
      <c r="CC165" s="1364"/>
      <c r="CD165" s="1365"/>
      <c r="CE165" s="1363"/>
      <c r="CF165" s="1364"/>
      <c r="CG165" s="1364"/>
      <c r="CH165" s="1364"/>
      <c r="CI165" s="1364"/>
      <c r="CJ165" s="1364"/>
      <c r="CK165" s="1364"/>
      <c r="CL165" s="1366"/>
      <c r="CM165" s="543"/>
      <c r="CN165" s="537"/>
      <c r="CO165" s="537"/>
      <c r="CP165" s="537"/>
      <c r="CQ165" s="537"/>
      <c r="CR165" s="537"/>
      <c r="CS165" s="537"/>
      <c r="CT165" s="537"/>
      <c r="CU165" s="537"/>
      <c r="CV165" s="537"/>
    </row>
    <row r="166" spans="1:100" ht="12.75">
      <c r="A166" s="1031" t="s">
        <v>639</v>
      </c>
      <c r="B166" s="1031"/>
      <c r="C166" s="1031"/>
      <c r="D166" s="1031"/>
      <c r="E166" s="1031"/>
      <c r="F166" s="1031"/>
      <c r="G166" s="1031"/>
      <c r="H166" s="1031"/>
      <c r="I166" s="1031"/>
      <c r="J166" s="1031"/>
      <c r="K166" s="1031"/>
      <c r="L166" s="1031"/>
      <c r="M166" s="1031"/>
      <c r="N166" s="1031"/>
      <c r="O166" s="1031"/>
      <c r="P166" s="1031"/>
      <c r="Q166" s="1031"/>
      <c r="R166" s="1031"/>
      <c r="S166" s="1031"/>
      <c r="T166" s="1031"/>
      <c r="U166" s="1031"/>
      <c r="V166" s="1031"/>
      <c r="W166" s="1031"/>
      <c r="X166" s="1031"/>
      <c r="Y166" s="1031"/>
      <c r="Z166" s="1031"/>
      <c r="AA166" s="1031"/>
      <c r="AB166" s="1031"/>
      <c r="AC166" s="1031"/>
      <c r="AD166" s="1031"/>
      <c r="AE166" s="1031"/>
      <c r="AF166" s="1031"/>
      <c r="AG166" s="1031"/>
      <c r="AH166" s="1031"/>
      <c r="AI166" s="1031"/>
      <c r="AJ166" s="1031"/>
      <c r="AK166" s="1031"/>
      <c r="AL166" s="1367"/>
      <c r="AM166" s="1028"/>
      <c r="AN166" s="1029"/>
      <c r="AO166" s="1356"/>
      <c r="AP166" s="1360"/>
      <c r="AQ166" s="1361"/>
      <c r="AR166" s="1361"/>
      <c r="AS166" s="1361"/>
      <c r="AT166" s="1361"/>
      <c r="AU166" s="1361"/>
      <c r="AV166" s="1361"/>
      <c r="AW166" s="1361"/>
      <c r="AX166" s="1361"/>
      <c r="AY166" s="1361"/>
      <c r="AZ166" s="1362"/>
      <c r="BA166" s="1360"/>
      <c r="BB166" s="1361"/>
      <c r="BC166" s="1361"/>
      <c r="BD166" s="1361"/>
      <c r="BE166" s="1361"/>
      <c r="BF166" s="1361"/>
      <c r="BG166" s="1361"/>
      <c r="BH166" s="1361"/>
      <c r="BI166" s="1361"/>
      <c r="BJ166" s="1361"/>
      <c r="BK166" s="1362"/>
      <c r="BL166" s="1360"/>
      <c r="BM166" s="1361"/>
      <c r="BN166" s="1361"/>
      <c r="BO166" s="1361"/>
      <c r="BP166" s="1361"/>
      <c r="BQ166" s="1361"/>
      <c r="BR166" s="1361"/>
      <c r="BS166" s="1361"/>
      <c r="BT166" s="1361"/>
      <c r="BU166" s="1361"/>
      <c r="BV166" s="1362"/>
      <c r="BW166" s="539"/>
      <c r="BX166" s="540"/>
      <c r="BY166" s="540"/>
      <c r="BZ166" s="540"/>
      <c r="CA166" s="540"/>
      <c r="CB166" s="540"/>
      <c r="CC166" s="540"/>
      <c r="CD166" s="546"/>
      <c r="CE166" s="539"/>
      <c r="CF166" s="540"/>
      <c r="CG166" s="540"/>
      <c r="CH166" s="540"/>
      <c r="CI166" s="540"/>
      <c r="CJ166" s="540"/>
      <c r="CK166" s="540"/>
      <c r="CL166" s="541"/>
      <c r="CM166" s="1327"/>
      <c r="CN166" s="1242"/>
      <c r="CO166" s="1242"/>
      <c r="CP166" s="1242"/>
      <c r="CQ166" s="1242"/>
      <c r="CR166" s="1242"/>
      <c r="CS166" s="1242"/>
      <c r="CT166" s="1242"/>
      <c r="CU166" s="1242"/>
      <c r="CV166" s="1242"/>
    </row>
    <row r="167" spans="1:100" ht="12.75">
      <c r="A167" s="1141" t="s">
        <v>394</v>
      </c>
      <c r="B167" s="1142"/>
      <c r="C167" s="1142"/>
      <c r="D167" s="1142"/>
      <c r="E167" s="1142"/>
      <c r="F167" s="1142"/>
      <c r="G167" s="1142"/>
      <c r="H167" s="1142"/>
      <c r="I167" s="1142"/>
      <c r="J167" s="1142"/>
      <c r="K167" s="1142"/>
      <c r="L167" s="1142"/>
      <c r="M167" s="1142"/>
      <c r="N167" s="1142"/>
      <c r="O167" s="1142"/>
      <c r="P167" s="1142"/>
      <c r="Q167" s="1142"/>
      <c r="R167" s="1142"/>
      <c r="S167" s="1142"/>
      <c r="T167" s="1142"/>
      <c r="U167" s="1142"/>
      <c r="V167" s="1142"/>
      <c r="W167" s="1142"/>
      <c r="X167" s="1142"/>
      <c r="Y167" s="1142"/>
      <c r="Z167" s="1142"/>
      <c r="AA167" s="1142"/>
      <c r="AB167" s="1142"/>
      <c r="AC167" s="1142"/>
      <c r="AD167" s="1142"/>
      <c r="AE167" s="1142"/>
      <c r="AF167" s="1142"/>
      <c r="AG167" s="1142"/>
      <c r="AH167" s="1142"/>
      <c r="AI167" s="1142"/>
      <c r="AJ167" s="1142"/>
      <c r="AK167" s="1142"/>
      <c r="AL167" s="1328"/>
      <c r="AM167" s="1025" t="s">
        <v>627</v>
      </c>
      <c r="AN167" s="1026"/>
      <c r="AO167" s="1329"/>
      <c r="AP167" s="1313"/>
      <c r="AQ167" s="1314"/>
      <c r="AR167" s="1314"/>
      <c r="AS167" s="1314"/>
      <c r="AT167" s="1314"/>
      <c r="AU167" s="1314"/>
      <c r="AV167" s="1314"/>
      <c r="AW167" s="1314"/>
      <c r="AX167" s="1314"/>
      <c r="AY167" s="1314"/>
      <c r="AZ167" s="1315"/>
      <c r="BA167" s="1313"/>
      <c r="BB167" s="1314"/>
      <c r="BC167" s="1314"/>
      <c r="BD167" s="1314"/>
      <c r="BE167" s="1314"/>
      <c r="BF167" s="1314"/>
      <c r="BG167" s="1314"/>
      <c r="BH167" s="1314"/>
      <c r="BI167" s="1314"/>
      <c r="BJ167" s="1314"/>
      <c r="BK167" s="1315"/>
      <c r="BL167" s="1313"/>
      <c r="BM167" s="1314"/>
      <c r="BN167" s="1314"/>
      <c r="BO167" s="1314"/>
      <c r="BP167" s="1314"/>
      <c r="BQ167" s="1314"/>
      <c r="BR167" s="1314"/>
      <c r="BS167" s="1314"/>
      <c r="BT167" s="1314"/>
      <c r="BU167" s="1314"/>
      <c r="BV167" s="1315"/>
      <c r="BW167" s="536"/>
      <c r="BX167" s="537"/>
      <c r="BY167" s="537"/>
      <c r="BZ167" s="537"/>
      <c r="CA167" s="537"/>
      <c r="CB167" s="537"/>
      <c r="CC167" s="537"/>
      <c r="CD167" s="544"/>
      <c r="CE167" s="536"/>
      <c r="CF167" s="537"/>
      <c r="CG167" s="537"/>
      <c r="CH167" s="537"/>
      <c r="CI167" s="537"/>
      <c r="CJ167" s="537"/>
      <c r="CK167" s="537"/>
      <c r="CL167" s="538"/>
      <c r="CM167" s="543"/>
      <c r="CN167" s="537"/>
      <c r="CO167" s="537"/>
      <c r="CP167" s="537"/>
      <c r="CQ167" s="537"/>
      <c r="CR167" s="537"/>
      <c r="CS167" s="537"/>
      <c r="CT167" s="537"/>
      <c r="CU167" s="537"/>
      <c r="CV167" s="537"/>
    </row>
    <row r="168" spans="1:100" ht="12.75">
      <c r="A168" s="1117" t="s">
        <v>640</v>
      </c>
      <c r="B168" s="1118"/>
      <c r="C168" s="1118"/>
      <c r="D168" s="1118"/>
      <c r="E168" s="1118"/>
      <c r="F168" s="1118"/>
      <c r="G168" s="1118"/>
      <c r="H168" s="1118"/>
      <c r="I168" s="1118"/>
      <c r="J168" s="1118"/>
      <c r="K168" s="1118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8"/>
      <c r="AA168" s="1118"/>
      <c r="AB168" s="1118"/>
      <c r="AC168" s="1118"/>
      <c r="AD168" s="1118"/>
      <c r="AE168" s="1118"/>
      <c r="AF168" s="1118"/>
      <c r="AG168" s="1118"/>
      <c r="AH168" s="1118"/>
      <c r="AI168" s="1118"/>
      <c r="AJ168" s="1118"/>
      <c r="AK168" s="1118"/>
      <c r="AL168" s="1334"/>
      <c r="AM168" s="1330"/>
      <c r="AN168" s="1182"/>
      <c r="AO168" s="1331"/>
      <c r="AP168" s="1316"/>
      <c r="AQ168" s="1317"/>
      <c r="AR168" s="1317"/>
      <c r="AS168" s="1317"/>
      <c r="AT168" s="1317"/>
      <c r="AU168" s="1317"/>
      <c r="AV168" s="1317"/>
      <c r="AW168" s="1317"/>
      <c r="AX168" s="1317"/>
      <c r="AY168" s="1317"/>
      <c r="AZ168" s="1318"/>
      <c r="BA168" s="1316"/>
      <c r="BB168" s="1317"/>
      <c r="BC168" s="1317"/>
      <c r="BD168" s="1317"/>
      <c r="BE168" s="1317"/>
      <c r="BF168" s="1317"/>
      <c r="BG168" s="1317"/>
      <c r="BH168" s="1317"/>
      <c r="BI168" s="1317"/>
      <c r="BJ168" s="1317"/>
      <c r="BK168" s="1318"/>
      <c r="BL168" s="1316"/>
      <c r="BM168" s="1317"/>
      <c r="BN168" s="1317"/>
      <c r="BO168" s="1317"/>
      <c r="BP168" s="1317"/>
      <c r="BQ168" s="1317"/>
      <c r="BR168" s="1317"/>
      <c r="BS168" s="1317"/>
      <c r="BT168" s="1317"/>
      <c r="BU168" s="1317"/>
      <c r="BV168" s="1318"/>
      <c r="BW168" s="1288"/>
      <c r="BX168" s="1242"/>
      <c r="BY168" s="1242"/>
      <c r="BZ168" s="1242"/>
      <c r="CA168" s="1242"/>
      <c r="CB168" s="1242"/>
      <c r="CC168" s="1242"/>
      <c r="CD168" s="1243"/>
      <c r="CE168" s="1288"/>
      <c r="CF168" s="1242"/>
      <c r="CG168" s="1242"/>
      <c r="CH168" s="1242"/>
      <c r="CI168" s="1242"/>
      <c r="CJ168" s="1242"/>
      <c r="CK168" s="1242"/>
      <c r="CL168" s="1339"/>
      <c r="CM168" s="1327"/>
      <c r="CN168" s="1242"/>
      <c r="CO168" s="1242"/>
      <c r="CP168" s="1242"/>
      <c r="CQ168" s="1242"/>
      <c r="CR168" s="1242"/>
      <c r="CS168" s="1242"/>
      <c r="CT168" s="1242"/>
      <c r="CU168" s="1242"/>
      <c r="CV168" s="1242"/>
    </row>
    <row r="169" spans="1:100" ht="12.75">
      <c r="A169" s="1141" t="s">
        <v>670</v>
      </c>
      <c r="B169" s="1142"/>
      <c r="C169" s="1142"/>
      <c r="D169" s="1142"/>
      <c r="E169" s="1142"/>
      <c r="F169" s="1142"/>
      <c r="G169" s="1142"/>
      <c r="H169" s="1142"/>
      <c r="I169" s="1142"/>
      <c r="J169" s="1142"/>
      <c r="K169" s="1142"/>
      <c r="L169" s="1142"/>
      <c r="M169" s="1142"/>
      <c r="N169" s="1142"/>
      <c r="O169" s="1142"/>
      <c r="P169" s="1142"/>
      <c r="Q169" s="1142"/>
      <c r="R169" s="1142"/>
      <c r="S169" s="1142"/>
      <c r="T169" s="1142"/>
      <c r="U169" s="1142"/>
      <c r="V169" s="1142"/>
      <c r="W169" s="1142"/>
      <c r="X169" s="1142"/>
      <c r="Y169" s="1142"/>
      <c r="Z169" s="1142"/>
      <c r="AA169" s="1142"/>
      <c r="AB169" s="1142"/>
      <c r="AC169" s="1142"/>
      <c r="AD169" s="1142"/>
      <c r="AE169" s="1142"/>
      <c r="AF169" s="1142"/>
      <c r="AG169" s="1142"/>
      <c r="AH169" s="1142"/>
      <c r="AI169" s="1142"/>
      <c r="AJ169" s="1142"/>
      <c r="AK169" s="1142"/>
      <c r="AL169" s="1328"/>
      <c r="AM169" s="1025" t="s">
        <v>628</v>
      </c>
      <c r="AN169" s="1026"/>
      <c r="AO169" s="1329"/>
      <c r="AP169" s="1313"/>
      <c r="AQ169" s="1314"/>
      <c r="AR169" s="1314"/>
      <c r="AS169" s="1314"/>
      <c r="AT169" s="1314"/>
      <c r="AU169" s="1314"/>
      <c r="AV169" s="1314"/>
      <c r="AW169" s="1314"/>
      <c r="AX169" s="1314"/>
      <c r="AY169" s="1314"/>
      <c r="AZ169" s="1315"/>
      <c r="BA169" s="1313"/>
      <c r="BB169" s="1314"/>
      <c r="BC169" s="1314"/>
      <c r="BD169" s="1314"/>
      <c r="BE169" s="1314"/>
      <c r="BF169" s="1314"/>
      <c r="BG169" s="1314"/>
      <c r="BH169" s="1314"/>
      <c r="BI169" s="1314"/>
      <c r="BJ169" s="1314"/>
      <c r="BK169" s="1315"/>
      <c r="BL169" s="1313"/>
      <c r="BM169" s="1314"/>
      <c r="BN169" s="1314"/>
      <c r="BO169" s="1314"/>
      <c r="BP169" s="1314"/>
      <c r="BQ169" s="1314"/>
      <c r="BR169" s="1314"/>
      <c r="BS169" s="1314"/>
      <c r="BT169" s="1314"/>
      <c r="BU169" s="1314"/>
      <c r="BV169" s="1315"/>
      <c r="BW169" s="536"/>
      <c r="BX169" s="537"/>
      <c r="BY169" s="537"/>
      <c r="BZ169" s="537"/>
      <c r="CA169" s="537"/>
      <c r="CB169" s="537"/>
      <c r="CC169" s="537"/>
      <c r="CD169" s="544"/>
      <c r="CE169" s="536"/>
      <c r="CF169" s="537"/>
      <c r="CG169" s="537"/>
      <c r="CH169" s="537"/>
      <c r="CI169" s="537"/>
      <c r="CJ169" s="537"/>
      <c r="CK169" s="537"/>
      <c r="CL169" s="538"/>
      <c r="CM169" s="543"/>
      <c r="CN169" s="537"/>
      <c r="CO169" s="537"/>
      <c r="CP169" s="537"/>
      <c r="CQ169" s="537"/>
      <c r="CR169" s="537"/>
      <c r="CS169" s="537"/>
      <c r="CT169" s="537"/>
      <c r="CU169" s="537"/>
      <c r="CV169" s="537"/>
    </row>
    <row r="170" spans="1:100" ht="12.75">
      <c r="A170" s="1117" t="s">
        <v>641</v>
      </c>
      <c r="B170" s="1118"/>
      <c r="C170" s="1118"/>
      <c r="D170" s="1118"/>
      <c r="E170" s="1118"/>
      <c r="F170" s="1118"/>
      <c r="G170" s="1118"/>
      <c r="H170" s="1118"/>
      <c r="I170" s="1118"/>
      <c r="J170" s="1118"/>
      <c r="K170" s="1118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8"/>
      <c r="AI170" s="1118"/>
      <c r="AJ170" s="1118"/>
      <c r="AK170" s="1118"/>
      <c r="AL170" s="1334"/>
      <c r="AM170" s="1330"/>
      <c r="AN170" s="1182"/>
      <c r="AO170" s="1331"/>
      <c r="AP170" s="1316"/>
      <c r="AQ170" s="1317"/>
      <c r="AR170" s="1317"/>
      <c r="AS170" s="1317"/>
      <c r="AT170" s="1317"/>
      <c r="AU170" s="1317"/>
      <c r="AV170" s="1317"/>
      <c r="AW170" s="1317"/>
      <c r="AX170" s="1317"/>
      <c r="AY170" s="1317"/>
      <c r="AZ170" s="1318"/>
      <c r="BA170" s="1316"/>
      <c r="BB170" s="1317"/>
      <c r="BC170" s="1317"/>
      <c r="BD170" s="1317"/>
      <c r="BE170" s="1317"/>
      <c r="BF170" s="1317"/>
      <c r="BG170" s="1317"/>
      <c r="BH170" s="1317"/>
      <c r="BI170" s="1317"/>
      <c r="BJ170" s="1317"/>
      <c r="BK170" s="1318"/>
      <c r="BL170" s="1316"/>
      <c r="BM170" s="1317"/>
      <c r="BN170" s="1317"/>
      <c r="BO170" s="1317"/>
      <c r="BP170" s="1317"/>
      <c r="BQ170" s="1317"/>
      <c r="BR170" s="1317"/>
      <c r="BS170" s="1317"/>
      <c r="BT170" s="1317"/>
      <c r="BU170" s="1317"/>
      <c r="BV170" s="1318"/>
      <c r="BW170" s="1288"/>
      <c r="BX170" s="1242"/>
      <c r="BY170" s="1242"/>
      <c r="BZ170" s="1242"/>
      <c r="CA170" s="1242"/>
      <c r="CB170" s="1242"/>
      <c r="CC170" s="1242"/>
      <c r="CD170" s="1243"/>
      <c r="CE170" s="1288"/>
      <c r="CF170" s="1242"/>
      <c r="CG170" s="1242"/>
      <c r="CH170" s="1242"/>
      <c r="CI170" s="1242"/>
      <c r="CJ170" s="1242"/>
      <c r="CK170" s="1242"/>
      <c r="CL170" s="1339"/>
      <c r="CM170" s="1327"/>
      <c r="CN170" s="1242"/>
      <c r="CO170" s="1242"/>
      <c r="CP170" s="1242"/>
      <c r="CQ170" s="1242"/>
      <c r="CR170" s="1242"/>
      <c r="CS170" s="1242"/>
      <c r="CT170" s="1242"/>
      <c r="CU170" s="1242"/>
      <c r="CV170" s="1242"/>
    </row>
    <row r="171" spans="1:100" ht="12.75">
      <c r="A171" s="1112" t="s">
        <v>642</v>
      </c>
      <c r="B171" s="1113"/>
      <c r="C171" s="1113"/>
      <c r="D171" s="1113"/>
      <c r="E171" s="1113"/>
      <c r="F171" s="1113"/>
      <c r="G171" s="1113"/>
      <c r="H171" s="1113"/>
      <c r="I171" s="1113"/>
      <c r="J171" s="1113"/>
      <c r="K171" s="1113"/>
      <c r="L171" s="1113"/>
      <c r="M171" s="1113"/>
      <c r="N171" s="1113"/>
      <c r="O171" s="1113"/>
      <c r="P171" s="1113"/>
      <c r="Q171" s="1113"/>
      <c r="R171" s="1113"/>
      <c r="S171" s="1113"/>
      <c r="T171" s="1113"/>
      <c r="U171" s="1113"/>
      <c r="V171" s="1113"/>
      <c r="W171" s="1113"/>
      <c r="X171" s="1113"/>
      <c r="Y171" s="1113"/>
      <c r="Z171" s="1113"/>
      <c r="AA171" s="1113"/>
      <c r="AB171" s="1113"/>
      <c r="AC171" s="1113"/>
      <c r="AD171" s="1113"/>
      <c r="AE171" s="1113"/>
      <c r="AF171" s="1113"/>
      <c r="AG171" s="1113"/>
      <c r="AH171" s="1113"/>
      <c r="AI171" s="1113"/>
      <c r="AJ171" s="1113"/>
      <c r="AK171" s="1113"/>
      <c r="AL171" s="1337"/>
      <c r="AM171" s="1014" t="s">
        <v>629</v>
      </c>
      <c r="AN171" s="1015"/>
      <c r="AO171" s="1345"/>
      <c r="AP171" s="1340"/>
      <c r="AQ171" s="1341"/>
      <c r="AR171" s="1341"/>
      <c r="AS171" s="1341"/>
      <c r="AT171" s="1341"/>
      <c r="AU171" s="1341"/>
      <c r="AV171" s="1341"/>
      <c r="AW171" s="1341"/>
      <c r="AX171" s="1341"/>
      <c r="AY171" s="1341"/>
      <c r="AZ171" s="1342"/>
      <c r="BA171" s="1340"/>
      <c r="BB171" s="1341"/>
      <c r="BC171" s="1341"/>
      <c r="BD171" s="1341"/>
      <c r="BE171" s="1341"/>
      <c r="BF171" s="1341"/>
      <c r="BG171" s="1341"/>
      <c r="BH171" s="1341"/>
      <c r="BI171" s="1341"/>
      <c r="BJ171" s="1341"/>
      <c r="BK171" s="1341"/>
      <c r="BL171" s="1340"/>
      <c r="BM171" s="1341"/>
      <c r="BN171" s="1341"/>
      <c r="BO171" s="1341"/>
      <c r="BP171" s="1341"/>
      <c r="BQ171" s="1341"/>
      <c r="BR171" s="1341"/>
      <c r="BS171" s="1341"/>
      <c r="BT171" s="1341"/>
      <c r="BU171" s="1341"/>
      <c r="BV171" s="1342"/>
      <c r="BW171" s="1044"/>
      <c r="BX171" s="454"/>
      <c r="BY171" s="454"/>
      <c r="BZ171" s="454"/>
      <c r="CA171" s="454"/>
      <c r="CB171" s="454"/>
      <c r="CC171" s="454"/>
      <c r="CD171" s="455"/>
      <c r="CE171" s="454"/>
      <c r="CF171" s="454"/>
      <c r="CG171" s="454"/>
      <c r="CH171" s="454"/>
      <c r="CI171" s="454"/>
      <c r="CJ171" s="454"/>
      <c r="CK171" s="454"/>
      <c r="CL171" s="1349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</row>
    <row r="172" spans="1:100" ht="12.75">
      <c r="A172" s="1255" t="s">
        <v>643</v>
      </c>
      <c r="B172" s="1256"/>
      <c r="C172" s="1256"/>
      <c r="D172" s="1256"/>
      <c r="E172" s="1256"/>
      <c r="F172" s="1256"/>
      <c r="G172" s="1256"/>
      <c r="H172" s="1256"/>
      <c r="I172" s="1256"/>
      <c r="J172" s="1256"/>
      <c r="K172" s="1256"/>
      <c r="L172" s="1256"/>
      <c r="M172" s="1256"/>
      <c r="N172" s="1256"/>
      <c r="O172" s="1256"/>
      <c r="P172" s="1256"/>
      <c r="Q172" s="1256"/>
      <c r="R172" s="1256"/>
      <c r="S172" s="1256"/>
      <c r="T172" s="1256"/>
      <c r="U172" s="1256"/>
      <c r="V172" s="1256"/>
      <c r="W172" s="1256"/>
      <c r="X172" s="1256"/>
      <c r="Y172" s="1256"/>
      <c r="Z172" s="1256"/>
      <c r="AA172" s="1256"/>
      <c r="AB172" s="1256"/>
      <c r="AC172" s="1256"/>
      <c r="AD172" s="1256"/>
      <c r="AE172" s="1256"/>
      <c r="AF172" s="1256"/>
      <c r="AG172" s="1256"/>
      <c r="AH172" s="1256"/>
      <c r="AI172" s="1256"/>
      <c r="AJ172" s="1256"/>
      <c r="AK172" s="1256"/>
      <c r="AL172" s="1350"/>
      <c r="AM172" s="1014" t="s">
        <v>630</v>
      </c>
      <c r="AN172" s="1015"/>
      <c r="AO172" s="1345"/>
      <c r="AP172" s="1340"/>
      <c r="AQ172" s="1341"/>
      <c r="AR172" s="1341"/>
      <c r="AS172" s="1341"/>
      <c r="AT172" s="1341"/>
      <c r="AU172" s="1341"/>
      <c r="AV172" s="1341"/>
      <c r="AW172" s="1341"/>
      <c r="AX172" s="1341"/>
      <c r="AY172" s="1341"/>
      <c r="AZ172" s="1342"/>
      <c r="BA172" s="1340"/>
      <c r="BB172" s="1341"/>
      <c r="BC172" s="1341"/>
      <c r="BD172" s="1341"/>
      <c r="BE172" s="1341"/>
      <c r="BF172" s="1341"/>
      <c r="BG172" s="1341"/>
      <c r="BH172" s="1341"/>
      <c r="BI172" s="1341"/>
      <c r="BJ172" s="1341"/>
      <c r="BK172" s="1341"/>
      <c r="BL172" s="1340"/>
      <c r="BM172" s="1341"/>
      <c r="BN172" s="1341"/>
      <c r="BO172" s="1341"/>
      <c r="BP172" s="1341"/>
      <c r="BQ172" s="1341"/>
      <c r="BR172" s="1341"/>
      <c r="BS172" s="1341"/>
      <c r="BT172" s="1341"/>
      <c r="BU172" s="1341"/>
      <c r="BV172" s="1342"/>
      <c r="BW172" s="1044"/>
      <c r="BX172" s="454"/>
      <c r="BY172" s="454"/>
      <c r="BZ172" s="454"/>
      <c r="CA172" s="454"/>
      <c r="CB172" s="454"/>
      <c r="CC172" s="454"/>
      <c r="CD172" s="455"/>
      <c r="CE172" s="454"/>
      <c r="CF172" s="454"/>
      <c r="CG172" s="454"/>
      <c r="CH172" s="454"/>
      <c r="CI172" s="454"/>
      <c r="CJ172" s="454"/>
      <c r="CK172" s="454"/>
      <c r="CL172" s="1349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</row>
    <row r="173" spans="1:100" ht="12.75">
      <c r="A173" s="1255" t="s">
        <v>644</v>
      </c>
      <c r="B173" s="1256"/>
      <c r="C173" s="1256"/>
      <c r="D173" s="1256"/>
      <c r="E173" s="1256"/>
      <c r="F173" s="1256"/>
      <c r="G173" s="1256"/>
      <c r="H173" s="1256"/>
      <c r="I173" s="1256"/>
      <c r="J173" s="1256"/>
      <c r="K173" s="1256"/>
      <c r="L173" s="1256"/>
      <c r="M173" s="1256"/>
      <c r="N173" s="1256"/>
      <c r="O173" s="1256"/>
      <c r="P173" s="1256"/>
      <c r="Q173" s="1256"/>
      <c r="R173" s="1256"/>
      <c r="S173" s="1256"/>
      <c r="T173" s="1256"/>
      <c r="U173" s="1256"/>
      <c r="V173" s="1256"/>
      <c r="W173" s="1256"/>
      <c r="X173" s="1256"/>
      <c r="Y173" s="1256"/>
      <c r="Z173" s="1256"/>
      <c r="AA173" s="1256"/>
      <c r="AB173" s="1256"/>
      <c r="AC173" s="1256"/>
      <c r="AD173" s="1256"/>
      <c r="AE173" s="1256"/>
      <c r="AF173" s="1256"/>
      <c r="AG173" s="1256"/>
      <c r="AH173" s="1256"/>
      <c r="AI173" s="1256"/>
      <c r="AJ173" s="1256"/>
      <c r="AK173" s="1256"/>
      <c r="AL173" s="1350"/>
      <c r="AM173" s="1014" t="s">
        <v>631</v>
      </c>
      <c r="AN173" s="1015"/>
      <c r="AO173" s="1345"/>
      <c r="AP173" s="1340"/>
      <c r="AQ173" s="1341"/>
      <c r="AR173" s="1341"/>
      <c r="AS173" s="1341"/>
      <c r="AT173" s="1341"/>
      <c r="AU173" s="1341"/>
      <c r="AV173" s="1341"/>
      <c r="AW173" s="1341"/>
      <c r="AX173" s="1341"/>
      <c r="AY173" s="1341"/>
      <c r="AZ173" s="1342"/>
      <c r="BA173" s="1340"/>
      <c r="BB173" s="1341"/>
      <c r="BC173" s="1341"/>
      <c r="BD173" s="1341"/>
      <c r="BE173" s="1341"/>
      <c r="BF173" s="1341"/>
      <c r="BG173" s="1341"/>
      <c r="BH173" s="1341"/>
      <c r="BI173" s="1341"/>
      <c r="BJ173" s="1341"/>
      <c r="BK173" s="1341"/>
      <c r="BL173" s="1340"/>
      <c r="BM173" s="1341"/>
      <c r="BN173" s="1341"/>
      <c r="BO173" s="1341"/>
      <c r="BP173" s="1341"/>
      <c r="BQ173" s="1341"/>
      <c r="BR173" s="1341"/>
      <c r="BS173" s="1341"/>
      <c r="BT173" s="1341"/>
      <c r="BU173" s="1341"/>
      <c r="BV173" s="1342"/>
      <c r="BW173" s="1044"/>
      <c r="BX173" s="454"/>
      <c r="BY173" s="454"/>
      <c r="BZ173" s="454"/>
      <c r="CA173" s="454"/>
      <c r="CB173" s="454"/>
      <c r="CC173" s="454"/>
      <c r="CD173" s="455"/>
      <c r="CE173" s="454"/>
      <c r="CF173" s="454"/>
      <c r="CG173" s="454"/>
      <c r="CH173" s="454"/>
      <c r="CI173" s="454"/>
      <c r="CJ173" s="454"/>
      <c r="CK173" s="454"/>
      <c r="CL173" s="1349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</row>
    <row r="174" spans="1:100" ht="12.75">
      <c r="A174" s="1141" t="s">
        <v>829</v>
      </c>
      <c r="B174" s="1142"/>
      <c r="C174" s="1142"/>
      <c r="D174" s="1142"/>
      <c r="E174" s="1142"/>
      <c r="F174" s="1142"/>
      <c r="G174" s="1142"/>
      <c r="H174" s="1142"/>
      <c r="I174" s="1142"/>
      <c r="J174" s="1142"/>
      <c r="K174" s="1142"/>
      <c r="L174" s="1142"/>
      <c r="M174" s="1142"/>
      <c r="N174" s="1142"/>
      <c r="O174" s="1142"/>
      <c r="P174" s="1142"/>
      <c r="Q174" s="1142"/>
      <c r="R174" s="1142"/>
      <c r="S174" s="1142"/>
      <c r="T174" s="1142"/>
      <c r="U174" s="1142"/>
      <c r="V174" s="1142"/>
      <c r="W174" s="1142"/>
      <c r="X174" s="1142"/>
      <c r="Y174" s="1142"/>
      <c r="Z174" s="1142"/>
      <c r="AA174" s="1142"/>
      <c r="AB174" s="1142"/>
      <c r="AC174" s="1142"/>
      <c r="AD174" s="1142"/>
      <c r="AE174" s="1142"/>
      <c r="AF174" s="1142"/>
      <c r="AG174" s="1142"/>
      <c r="AH174" s="1142"/>
      <c r="AI174" s="1142"/>
      <c r="AJ174" s="1142"/>
      <c r="AK174" s="1142"/>
      <c r="AL174" s="1328"/>
      <c r="AM174" s="1025" t="s">
        <v>632</v>
      </c>
      <c r="AN174" s="1026"/>
      <c r="AO174" s="1329"/>
      <c r="AP174" s="1313"/>
      <c r="AQ174" s="1314"/>
      <c r="AR174" s="1314"/>
      <c r="AS174" s="1314"/>
      <c r="AT174" s="1314"/>
      <c r="AU174" s="1314"/>
      <c r="AV174" s="1314"/>
      <c r="AW174" s="1314"/>
      <c r="AX174" s="1314"/>
      <c r="AY174" s="1314"/>
      <c r="AZ174" s="1315"/>
      <c r="BA174" s="1313"/>
      <c r="BB174" s="1314"/>
      <c r="BC174" s="1314"/>
      <c r="BD174" s="1314"/>
      <c r="BE174" s="1314"/>
      <c r="BF174" s="1314"/>
      <c r="BG174" s="1314"/>
      <c r="BH174" s="1314"/>
      <c r="BI174" s="1314"/>
      <c r="BJ174" s="1314"/>
      <c r="BK174" s="1315"/>
      <c r="BL174" s="1313"/>
      <c r="BM174" s="1314"/>
      <c r="BN174" s="1314"/>
      <c r="BO174" s="1314"/>
      <c r="BP174" s="1314"/>
      <c r="BQ174" s="1314"/>
      <c r="BR174" s="1314"/>
      <c r="BS174" s="1314"/>
      <c r="BT174" s="1314"/>
      <c r="BU174" s="1314"/>
      <c r="BV174" s="1315"/>
      <c r="BW174" s="536"/>
      <c r="BX174" s="537"/>
      <c r="BY174" s="537"/>
      <c r="BZ174" s="537"/>
      <c r="CA174" s="537"/>
      <c r="CB174" s="537"/>
      <c r="CC174" s="537"/>
      <c r="CD174" s="544"/>
      <c r="CE174" s="536"/>
      <c r="CF174" s="537"/>
      <c r="CG174" s="537"/>
      <c r="CH174" s="537"/>
      <c r="CI174" s="537"/>
      <c r="CJ174" s="537"/>
      <c r="CK174" s="537"/>
      <c r="CL174" s="538"/>
      <c r="CM174" s="543"/>
      <c r="CN174" s="537"/>
      <c r="CO174" s="537"/>
      <c r="CP174" s="537"/>
      <c r="CQ174" s="537"/>
      <c r="CR174" s="537"/>
      <c r="CS174" s="537"/>
      <c r="CT174" s="537"/>
      <c r="CU174" s="537"/>
      <c r="CV174" s="537"/>
    </row>
    <row r="175" spans="1:100" ht="12.75">
      <c r="A175" s="1117" t="s">
        <v>645</v>
      </c>
      <c r="B175" s="1118"/>
      <c r="C175" s="1118"/>
      <c r="D175" s="1118"/>
      <c r="E175" s="1118"/>
      <c r="F175" s="1118"/>
      <c r="G175" s="1118"/>
      <c r="H175" s="1118"/>
      <c r="I175" s="1118"/>
      <c r="J175" s="1118"/>
      <c r="K175" s="1118"/>
      <c r="L175" s="1118"/>
      <c r="M175" s="1118"/>
      <c r="N175" s="1118"/>
      <c r="O175" s="1118"/>
      <c r="P175" s="1118"/>
      <c r="Q175" s="1118"/>
      <c r="R175" s="1118"/>
      <c r="S175" s="1118"/>
      <c r="T175" s="1118"/>
      <c r="U175" s="1118"/>
      <c r="V175" s="1118"/>
      <c r="W175" s="1118"/>
      <c r="X175" s="1118"/>
      <c r="Y175" s="1118"/>
      <c r="Z175" s="1118"/>
      <c r="AA175" s="1118"/>
      <c r="AB175" s="1118"/>
      <c r="AC175" s="1118"/>
      <c r="AD175" s="1118"/>
      <c r="AE175" s="1118"/>
      <c r="AF175" s="1118"/>
      <c r="AG175" s="1118"/>
      <c r="AH175" s="1118"/>
      <c r="AI175" s="1118"/>
      <c r="AJ175" s="1118"/>
      <c r="AK175" s="1118"/>
      <c r="AL175" s="1334"/>
      <c r="AM175" s="1330"/>
      <c r="AN175" s="1182"/>
      <c r="AO175" s="1331"/>
      <c r="AP175" s="1316"/>
      <c r="AQ175" s="1317"/>
      <c r="AR175" s="1317"/>
      <c r="AS175" s="1317"/>
      <c r="AT175" s="1317"/>
      <c r="AU175" s="1317"/>
      <c r="AV175" s="1317"/>
      <c r="AW175" s="1317"/>
      <c r="AX175" s="1317"/>
      <c r="AY175" s="1317"/>
      <c r="AZ175" s="1318"/>
      <c r="BA175" s="1316"/>
      <c r="BB175" s="1317"/>
      <c r="BC175" s="1317"/>
      <c r="BD175" s="1317"/>
      <c r="BE175" s="1317"/>
      <c r="BF175" s="1317"/>
      <c r="BG175" s="1317"/>
      <c r="BH175" s="1317"/>
      <c r="BI175" s="1317"/>
      <c r="BJ175" s="1317"/>
      <c r="BK175" s="1318"/>
      <c r="BL175" s="1316"/>
      <c r="BM175" s="1317"/>
      <c r="BN175" s="1317"/>
      <c r="BO175" s="1317"/>
      <c r="BP175" s="1317"/>
      <c r="BQ175" s="1317"/>
      <c r="BR175" s="1317"/>
      <c r="BS175" s="1317"/>
      <c r="BT175" s="1317"/>
      <c r="BU175" s="1317"/>
      <c r="BV175" s="1318"/>
      <c r="BW175" s="1288"/>
      <c r="BX175" s="1242"/>
      <c r="BY175" s="1242"/>
      <c r="BZ175" s="1242"/>
      <c r="CA175" s="1242"/>
      <c r="CB175" s="1242"/>
      <c r="CC175" s="1242"/>
      <c r="CD175" s="1243"/>
      <c r="CE175" s="1288"/>
      <c r="CF175" s="1242"/>
      <c r="CG175" s="1242"/>
      <c r="CH175" s="1242"/>
      <c r="CI175" s="1242"/>
      <c r="CJ175" s="1242"/>
      <c r="CK175" s="1242"/>
      <c r="CL175" s="1339"/>
      <c r="CM175" s="1327"/>
      <c r="CN175" s="1242"/>
      <c r="CO175" s="1242"/>
      <c r="CP175" s="1242"/>
      <c r="CQ175" s="1242"/>
      <c r="CR175" s="1242"/>
      <c r="CS175" s="1242"/>
      <c r="CT175" s="1242"/>
      <c r="CU175" s="1242"/>
      <c r="CV175" s="1242"/>
    </row>
    <row r="176" spans="1:100" ht="12.75">
      <c r="A176" s="1141" t="s">
        <v>646</v>
      </c>
      <c r="B176" s="1142"/>
      <c r="C176" s="1142"/>
      <c r="D176" s="1142"/>
      <c r="E176" s="1142"/>
      <c r="F176" s="1142"/>
      <c r="G176" s="1142"/>
      <c r="H176" s="1142"/>
      <c r="I176" s="1142"/>
      <c r="J176" s="1142"/>
      <c r="K176" s="1142"/>
      <c r="L176" s="1142"/>
      <c r="M176" s="1142"/>
      <c r="N176" s="1142"/>
      <c r="O176" s="1142"/>
      <c r="P176" s="1142"/>
      <c r="Q176" s="1142"/>
      <c r="R176" s="1142"/>
      <c r="S176" s="1142"/>
      <c r="T176" s="1142"/>
      <c r="U176" s="1142"/>
      <c r="V176" s="1142"/>
      <c r="W176" s="1142"/>
      <c r="X176" s="1142"/>
      <c r="Y176" s="1142"/>
      <c r="Z176" s="1142"/>
      <c r="AA176" s="1142"/>
      <c r="AB176" s="1142"/>
      <c r="AC176" s="1142"/>
      <c r="AD176" s="1142"/>
      <c r="AE176" s="1142"/>
      <c r="AF176" s="1142"/>
      <c r="AG176" s="1142"/>
      <c r="AH176" s="1142"/>
      <c r="AI176" s="1142"/>
      <c r="AJ176" s="1142"/>
      <c r="AK176" s="1142"/>
      <c r="AL176" s="1328"/>
      <c r="AM176" s="1025" t="s">
        <v>633</v>
      </c>
      <c r="AN176" s="1026"/>
      <c r="AO176" s="1329"/>
      <c r="AP176" s="1313"/>
      <c r="AQ176" s="1314"/>
      <c r="AR176" s="1314"/>
      <c r="AS176" s="1314"/>
      <c r="AT176" s="1314"/>
      <c r="AU176" s="1314"/>
      <c r="AV176" s="1314"/>
      <c r="AW176" s="1314"/>
      <c r="AX176" s="1314"/>
      <c r="AY176" s="1314"/>
      <c r="AZ176" s="1315"/>
      <c r="BA176" s="1313"/>
      <c r="BB176" s="1314"/>
      <c r="BC176" s="1314"/>
      <c r="BD176" s="1314"/>
      <c r="BE176" s="1314"/>
      <c r="BF176" s="1314"/>
      <c r="BG176" s="1314"/>
      <c r="BH176" s="1314"/>
      <c r="BI176" s="1314"/>
      <c r="BJ176" s="1314"/>
      <c r="BK176" s="1315"/>
      <c r="BL176" s="1313"/>
      <c r="BM176" s="1314"/>
      <c r="BN176" s="1314"/>
      <c r="BO176" s="1314"/>
      <c r="BP176" s="1314"/>
      <c r="BQ176" s="1314"/>
      <c r="BR176" s="1314"/>
      <c r="BS176" s="1314"/>
      <c r="BT176" s="1314"/>
      <c r="BU176" s="1314"/>
      <c r="BV176" s="1315"/>
      <c r="BW176" s="536"/>
      <c r="BX176" s="537"/>
      <c r="BY176" s="537"/>
      <c r="BZ176" s="537"/>
      <c r="CA176" s="537"/>
      <c r="CB176" s="537"/>
      <c r="CC176" s="537"/>
      <c r="CD176" s="544"/>
      <c r="CE176" s="536"/>
      <c r="CF176" s="537"/>
      <c r="CG176" s="537"/>
      <c r="CH176" s="537"/>
      <c r="CI176" s="537"/>
      <c r="CJ176" s="537"/>
      <c r="CK176" s="537"/>
      <c r="CL176" s="538"/>
      <c r="CM176" s="543"/>
      <c r="CN176" s="537"/>
      <c r="CO176" s="537"/>
      <c r="CP176" s="537"/>
      <c r="CQ176" s="537"/>
      <c r="CR176" s="537"/>
      <c r="CS176" s="537"/>
      <c r="CT176" s="537"/>
      <c r="CU176" s="537"/>
      <c r="CV176" s="537"/>
    </row>
    <row r="177" spans="1:100" ht="12.75">
      <c r="A177" s="1181" t="s">
        <v>1012</v>
      </c>
      <c r="B177" s="1181"/>
      <c r="C177" s="1181"/>
      <c r="D177" s="1181"/>
      <c r="E177" s="1181"/>
      <c r="F177" s="1181"/>
      <c r="G177" s="1181"/>
      <c r="H177" s="1181"/>
      <c r="I177" s="1181"/>
      <c r="J177" s="1181"/>
      <c r="K177" s="1181"/>
      <c r="L177" s="1181"/>
      <c r="M177" s="1181"/>
      <c r="N177" s="1181"/>
      <c r="O177" s="1181"/>
      <c r="P177" s="1181"/>
      <c r="Q177" s="1181"/>
      <c r="R177" s="1181"/>
      <c r="S177" s="1181"/>
      <c r="T177" s="1181"/>
      <c r="U177" s="1181"/>
      <c r="V177" s="1181"/>
      <c r="W177" s="1181"/>
      <c r="X177" s="1181"/>
      <c r="Y177" s="1181"/>
      <c r="Z177" s="1181"/>
      <c r="AA177" s="1181"/>
      <c r="AB177" s="1181"/>
      <c r="AC177" s="1181"/>
      <c r="AD177" s="1181"/>
      <c r="AE177" s="1181"/>
      <c r="AF177" s="1181"/>
      <c r="AG177" s="1181"/>
      <c r="AH177" s="1181"/>
      <c r="AI177" s="1181"/>
      <c r="AJ177" s="1181"/>
      <c r="AK177" s="1181"/>
      <c r="AL177" s="1332"/>
      <c r="AM177" s="1330"/>
      <c r="AN177" s="1182"/>
      <c r="AO177" s="1331"/>
      <c r="AP177" s="1316"/>
      <c r="AQ177" s="1317"/>
      <c r="AR177" s="1317"/>
      <c r="AS177" s="1317"/>
      <c r="AT177" s="1317"/>
      <c r="AU177" s="1317"/>
      <c r="AV177" s="1317"/>
      <c r="AW177" s="1317"/>
      <c r="AX177" s="1317"/>
      <c r="AY177" s="1317"/>
      <c r="AZ177" s="1318"/>
      <c r="BA177" s="1316"/>
      <c r="BB177" s="1317"/>
      <c r="BC177" s="1317"/>
      <c r="BD177" s="1317"/>
      <c r="BE177" s="1317"/>
      <c r="BF177" s="1317"/>
      <c r="BG177" s="1317"/>
      <c r="BH177" s="1317"/>
      <c r="BI177" s="1317"/>
      <c r="BJ177" s="1317"/>
      <c r="BK177" s="1318"/>
      <c r="BL177" s="1316"/>
      <c r="BM177" s="1317"/>
      <c r="BN177" s="1317"/>
      <c r="BO177" s="1317"/>
      <c r="BP177" s="1317"/>
      <c r="BQ177" s="1317"/>
      <c r="BR177" s="1317"/>
      <c r="BS177" s="1317"/>
      <c r="BT177" s="1317"/>
      <c r="BU177" s="1317"/>
      <c r="BV177" s="1318"/>
      <c r="BW177" s="1288"/>
      <c r="BX177" s="1242"/>
      <c r="BY177" s="1242"/>
      <c r="BZ177" s="1242"/>
      <c r="CA177" s="1242"/>
      <c r="CB177" s="1242"/>
      <c r="CC177" s="1242"/>
      <c r="CD177" s="1243"/>
      <c r="CE177" s="1288"/>
      <c r="CF177" s="1242"/>
      <c r="CG177" s="1242"/>
      <c r="CH177" s="1242"/>
      <c r="CI177" s="1242"/>
      <c r="CJ177" s="1242"/>
      <c r="CK177" s="1242"/>
      <c r="CL177" s="1339"/>
      <c r="CM177" s="1327"/>
      <c r="CN177" s="1242"/>
      <c r="CO177" s="1242"/>
      <c r="CP177" s="1242"/>
      <c r="CQ177" s="1242"/>
      <c r="CR177" s="1242"/>
      <c r="CS177" s="1242"/>
      <c r="CT177" s="1242"/>
      <c r="CU177" s="1242"/>
      <c r="CV177" s="1242"/>
    </row>
    <row r="178" spans="1:100" ht="12.75">
      <c r="A178" s="1112" t="s">
        <v>647</v>
      </c>
      <c r="B178" s="1113"/>
      <c r="C178" s="1113"/>
      <c r="D178" s="1113"/>
      <c r="E178" s="1113"/>
      <c r="F178" s="1113"/>
      <c r="G178" s="1113"/>
      <c r="H178" s="1113"/>
      <c r="I178" s="1113"/>
      <c r="J178" s="1113"/>
      <c r="K178" s="1113"/>
      <c r="L178" s="1113"/>
      <c r="M178" s="1113"/>
      <c r="N178" s="1113"/>
      <c r="O178" s="1113"/>
      <c r="P178" s="1113"/>
      <c r="Q178" s="1113"/>
      <c r="R178" s="1113"/>
      <c r="S178" s="1113"/>
      <c r="T178" s="1113"/>
      <c r="U178" s="1113"/>
      <c r="V178" s="1113"/>
      <c r="W178" s="1113"/>
      <c r="X178" s="1113"/>
      <c r="Y178" s="1113"/>
      <c r="Z178" s="1113"/>
      <c r="AA178" s="1113"/>
      <c r="AB178" s="1113"/>
      <c r="AC178" s="1113"/>
      <c r="AD178" s="1113"/>
      <c r="AE178" s="1113"/>
      <c r="AF178" s="1113"/>
      <c r="AG178" s="1113"/>
      <c r="AH178" s="1113"/>
      <c r="AI178" s="1113"/>
      <c r="AJ178" s="1113"/>
      <c r="AK178" s="1113"/>
      <c r="AL178" s="1337"/>
      <c r="AM178" s="1014" t="s">
        <v>634</v>
      </c>
      <c r="AN178" s="1015"/>
      <c r="AO178" s="1345"/>
      <c r="AP178" s="1340"/>
      <c r="AQ178" s="1341"/>
      <c r="AR178" s="1341"/>
      <c r="AS178" s="1341"/>
      <c r="AT178" s="1341"/>
      <c r="AU178" s="1341"/>
      <c r="AV178" s="1341"/>
      <c r="AW178" s="1341"/>
      <c r="AX178" s="1341"/>
      <c r="AY178" s="1341"/>
      <c r="AZ178" s="1342"/>
      <c r="BA178" s="1340"/>
      <c r="BB178" s="1341"/>
      <c r="BC178" s="1341"/>
      <c r="BD178" s="1341"/>
      <c r="BE178" s="1341"/>
      <c r="BF178" s="1341"/>
      <c r="BG178" s="1341"/>
      <c r="BH178" s="1341"/>
      <c r="BI178" s="1341"/>
      <c r="BJ178" s="1341"/>
      <c r="BK178" s="1341"/>
      <c r="BL178" s="1340"/>
      <c r="BM178" s="1341"/>
      <c r="BN178" s="1341"/>
      <c r="BO178" s="1341"/>
      <c r="BP178" s="1341"/>
      <c r="BQ178" s="1341"/>
      <c r="BR178" s="1341"/>
      <c r="BS178" s="1341"/>
      <c r="BT178" s="1341"/>
      <c r="BU178" s="1341"/>
      <c r="BV178" s="1342"/>
      <c r="BW178" s="1044"/>
      <c r="BX178" s="454"/>
      <c r="BY178" s="454"/>
      <c r="BZ178" s="454"/>
      <c r="CA178" s="454"/>
      <c r="CB178" s="454"/>
      <c r="CC178" s="454"/>
      <c r="CD178" s="455"/>
      <c r="CE178" s="454"/>
      <c r="CF178" s="454"/>
      <c r="CG178" s="454"/>
      <c r="CH178" s="454"/>
      <c r="CI178" s="454"/>
      <c r="CJ178" s="454"/>
      <c r="CK178" s="454"/>
      <c r="CL178" s="1349"/>
      <c r="CM178" s="454"/>
      <c r="CN178" s="454"/>
      <c r="CO178" s="454"/>
      <c r="CP178" s="454"/>
      <c r="CQ178" s="454"/>
      <c r="CR178" s="454"/>
      <c r="CS178" s="454"/>
      <c r="CT178" s="454"/>
      <c r="CU178" s="454"/>
      <c r="CV178" s="454"/>
    </row>
    <row r="179" spans="1:100" ht="12.75">
      <c r="A179" s="1112" t="s">
        <v>648</v>
      </c>
      <c r="B179" s="1113"/>
      <c r="C179" s="1113"/>
      <c r="D179" s="1113"/>
      <c r="E179" s="1113"/>
      <c r="F179" s="1113"/>
      <c r="G179" s="1113"/>
      <c r="H179" s="1113"/>
      <c r="I179" s="1113"/>
      <c r="J179" s="1113"/>
      <c r="K179" s="1113"/>
      <c r="L179" s="1113"/>
      <c r="M179" s="1113"/>
      <c r="N179" s="1113"/>
      <c r="O179" s="1113"/>
      <c r="P179" s="1113"/>
      <c r="Q179" s="1113"/>
      <c r="R179" s="1113"/>
      <c r="S179" s="1113"/>
      <c r="T179" s="1113"/>
      <c r="U179" s="1113"/>
      <c r="V179" s="1113"/>
      <c r="W179" s="1113"/>
      <c r="X179" s="1113"/>
      <c r="Y179" s="1113"/>
      <c r="Z179" s="1113"/>
      <c r="AA179" s="1113"/>
      <c r="AB179" s="1113"/>
      <c r="AC179" s="1113"/>
      <c r="AD179" s="1113"/>
      <c r="AE179" s="1113"/>
      <c r="AF179" s="1113"/>
      <c r="AG179" s="1113"/>
      <c r="AH179" s="1113"/>
      <c r="AI179" s="1113"/>
      <c r="AJ179" s="1113"/>
      <c r="AK179" s="1113"/>
      <c r="AL179" s="1337"/>
      <c r="AM179" s="1025" t="s">
        <v>635</v>
      </c>
      <c r="AN179" s="1026"/>
      <c r="AO179" s="1329"/>
      <c r="AP179" s="1313"/>
      <c r="AQ179" s="1314"/>
      <c r="AR179" s="1314"/>
      <c r="AS179" s="1314"/>
      <c r="AT179" s="1314"/>
      <c r="AU179" s="1314"/>
      <c r="AV179" s="1314"/>
      <c r="AW179" s="1314"/>
      <c r="AX179" s="1314"/>
      <c r="AY179" s="1314"/>
      <c r="AZ179" s="1315"/>
      <c r="BA179" s="1313"/>
      <c r="BB179" s="1314"/>
      <c r="BC179" s="1314"/>
      <c r="BD179" s="1314"/>
      <c r="BE179" s="1314"/>
      <c r="BF179" s="1314"/>
      <c r="BG179" s="1314"/>
      <c r="BH179" s="1314"/>
      <c r="BI179" s="1314"/>
      <c r="BJ179" s="1314"/>
      <c r="BK179" s="1314"/>
      <c r="BL179" s="1313"/>
      <c r="BM179" s="1314"/>
      <c r="BN179" s="1314"/>
      <c r="BO179" s="1314"/>
      <c r="BP179" s="1314"/>
      <c r="BQ179" s="1314"/>
      <c r="BR179" s="1314"/>
      <c r="BS179" s="1314"/>
      <c r="BT179" s="1314"/>
      <c r="BU179" s="1314"/>
      <c r="BV179" s="1315"/>
      <c r="BW179" s="536"/>
      <c r="BX179" s="537"/>
      <c r="BY179" s="537"/>
      <c r="BZ179" s="537"/>
      <c r="CA179" s="537"/>
      <c r="CB179" s="537"/>
      <c r="CC179" s="537"/>
      <c r="CD179" s="544"/>
      <c r="CE179" s="537"/>
      <c r="CF179" s="537"/>
      <c r="CG179" s="537"/>
      <c r="CH179" s="537"/>
      <c r="CI179" s="537"/>
      <c r="CJ179" s="537"/>
      <c r="CK179" s="537"/>
      <c r="CL179" s="538"/>
      <c r="CM179" s="454"/>
      <c r="CN179" s="454"/>
      <c r="CO179" s="454"/>
      <c r="CP179" s="454"/>
      <c r="CQ179" s="454"/>
      <c r="CR179" s="454"/>
      <c r="CS179" s="454"/>
      <c r="CT179" s="454"/>
      <c r="CU179" s="454"/>
      <c r="CV179" s="454"/>
    </row>
    <row r="180" spans="1:100" ht="12.75">
      <c r="A180" s="1141" t="s">
        <v>1013</v>
      </c>
      <c r="B180" s="1142"/>
      <c r="C180" s="1142"/>
      <c r="D180" s="1142"/>
      <c r="E180" s="1142"/>
      <c r="F180" s="1142"/>
      <c r="G180" s="1142"/>
      <c r="H180" s="1142"/>
      <c r="I180" s="1142"/>
      <c r="J180" s="1142"/>
      <c r="K180" s="1142"/>
      <c r="L180" s="1142"/>
      <c r="M180" s="1142"/>
      <c r="N180" s="1142"/>
      <c r="O180" s="1142"/>
      <c r="P180" s="1142"/>
      <c r="Q180" s="1142"/>
      <c r="R180" s="1142"/>
      <c r="S180" s="1142"/>
      <c r="T180" s="1142"/>
      <c r="U180" s="1142"/>
      <c r="V180" s="1142"/>
      <c r="W180" s="1142"/>
      <c r="X180" s="1142"/>
      <c r="Y180" s="1142"/>
      <c r="Z180" s="1142"/>
      <c r="AA180" s="1142"/>
      <c r="AB180" s="1142"/>
      <c r="AC180" s="1142"/>
      <c r="AD180" s="1142"/>
      <c r="AE180" s="1142"/>
      <c r="AF180" s="1142"/>
      <c r="AG180" s="1142"/>
      <c r="AH180" s="1142"/>
      <c r="AI180" s="1142"/>
      <c r="AJ180" s="1142"/>
      <c r="AK180" s="1142"/>
      <c r="AL180" s="1328"/>
      <c r="AM180" s="1025" t="s">
        <v>636</v>
      </c>
      <c r="AN180" s="1026"/>
      <c r="AO180" s="1329"/>
      <c r="AP180" s="1313"/>
      <c r="AQ180" s="1314"/>
      <c r="AR180" s="1314"/>
      <c r="AS180" s="1314"/>
      <c r="AT180" s="1314"/>
      <c r="AU180" s="1314"/>
      <c r="AV180" s="1314"/>
      <c r="AW180" s="1314"/>
      <c r="AX180" s="1314"/>
      <c r="AY180" s="1314"/>
      <c r="AZ180" s="1315"/>
      <c r="BA180" s="1313"/>
      <c r="BB180" s="1314"/>
      <c r="BC180" s="1314"/>
      <c r="BD180" s="1314"/>
      <c r="BE180" s="1314"/>
      <c r="BF180" s="1314"/>
      <c r="BG180" s="1314"/>
      <c r="BH180" s="1314"/>
      <c r="BI180" s="1314"/>
      <c r="BJ180" s="1314"/>
      <c r="BK180" s="1315"/>
      <c r="BL180" s="1313"/>
      <c r="BM180" s="1314"/>
      <c r="BN180" s="1314"/>
      <c r="BO180" s="1314"/>
      <c r="BP180" s="1314"/>
      <c r="BQ180" s="1314"/>
      <c r="BR180" s="1314"/>
      <c r="BS180" s="1314"/>
      <c r="BT180" s="1314"/>
      <c r="BU180" s="1314"/>
      <c r="BV180" s="1315"/>
      <c r="BW180" s="536"/>
      <c r="BX180" s="537"/>
      <c r="BY180" s="537"/>
      <c r="BZ180" s="537"/>
      <c r="CA180" s="537"/>
      <c r="CB180" s="537"/>
      <c r="CC180" s="537"/>
      <c r="CD180" s="544"/>
      <c r="CE180" s="536"/>
      <c r="CF180" s="537"/>
      <c r="CG180" s="537"/>
      <c r="CH180" s="537"/>
      <c r="CI180" s="537"/>
      <c r="CJ180" s="537"/>
      <c r="CK180" s="537"/>
      <c r="CL180" s="538"/>
      <c r="CM180" s="543"/>
      <c r="CN180" s="537"/>
      <c r="CO180" s="537"/>
      <c r="CP180" s="537"/>
      <c r="CQ180" s="537"/>
      <c r="CR180" s="537"/>
      <c r="CS180" s="537"/>
      <c r="CT180" s="537"/>
      <c r="CU180" s="537"/>
      <c r="CV180" s="537"/>
    </row>
    <row r="181" spans="1:100" ht="12.75">
      <c r="A181" s="1343" t="s">
        <v>1014</v>
      </c>
      <c r="B181" s="1343"/>
      <c r="C181" s="1343"/>
      <c r="D181" s="1343"/>
      <c r="E181" s="1343"/>
      <c r="F181" s="1343"/>
      <c r="G181" s="1343"/>
      <c r="H181" s="1343"/>
      <c r="I181" s="1343"/>
      <c r="J181" s="1343"/>
      <c r="K181" s="1343"/>
      <c r="L181" s="1343"/>
      <c r="M181" s="1343"/>
      <c r="N181" s="1343"/>
      <c r="O181" s="1343"/>
      <c r="P181" s="1343"/>
      <c r="Q181" s="1343"/>
      <c r="R181" s="1343"/>
      <c r="S181" s="1343"/>
      <c r="T181" s="1343"/>
      <c r="U181" s="1343"/>
      <c r="V181" s="1343"/>
      <c r="W181" s="1343"/>
      <c r="X181" s="1343"/>
      <c r="Y181" s="1343"/>
      <c r="Z181" s="1343"/>
      <c r="AA181" s="1343"/>
      <c r="AB181" s="1343"/>
      <c r="AC181" s="1343"/>
      <c r="AD181" s="1343"/>
      <c r="AE181" s="1343"/>
      <c r="AF181" s="1343"/>
      <c r="AG181" s="1343"/>
      <c r="AH181" s="1343"/>
      <c r="AI181" s="1343"/>
      <c r="AJ181" s="1343"/>
      <c r="AK181" s="1343"/>
      <c r="AL181" s="1344"/>
      <c r="AM181" s="1330"/>
      <c r="AN181" s="1182"/>
      <c r="AO181" s="1331"/>
      <c r="AP181" s="1316"/>
      <c r="AQ181" s="1317"/>
      <c r="AR181" s="1317"/>
      <c r="AS181" s="1317"/>
      <c r="AT181" s="1317"/>
      <c r="AU181" s="1317"/>
      <c r="AV181" s="1317"/>
      <c r="AW181" s="1317"/>
      <c r="AX181" s="1317"/>
      <c r="AY181" s="1317"/>
      <c r="AZ181" s="1318"/>
      <c r="BA181" s="1316"/>
      <c r="BB181" s="1317"/>
      <c r="BC181" s="1317"/>
      <c r="BD181" s="1317"/>
      <c r="BE181" s="1317"/>
      <c r="BF181" s="1317"/>
      <c r="BG181" s="1317"/>
      <c r="BH181" s="1317"/>
      <c r="BI181" s="1317"/>
      <c r="BJ181" s="1317"/>
      <c r="BK181" s="1318"/>
      <c r="BL181" s="1316"/>
      <c r="BM181" s="1317"/>
      <c r="BN181" s="1317"/>
      <c r="BO181" s="1317"/>
      <c r="BP181" s="1317"/>
      <c r="BQ181" s="1317"/>
      <c r="BR181" s="1317"/>
      <c r="BS181" s="1317"/>
      <c r="BT181" s="1317"/>
      <c r="BU181" s="1317"/>
      <c r="BV181" s="1318"/>
      <c r="BW181" s="1288"/>
      <c r="BX181" s="1242"/>
      <c r="BY181" s="1242"/>
      <c r="BZ181" s="1242"/>
      <c r="CA181" s="1242"/>
      <c r="CB181" s="1242"/>
      <c r="CC181" s="1242"/>
      <c r="CD181" s="1243"/>
      <c r="CE181" s="1288"/>
      <c r="CF181" s="1242"/>
      <c r="CG181" s="1242"/>
      <c r="CH181" s="1242"/>
      <c r="CI181" s="1242"/>
      <c r="CJ181" s="1242"/>
      <c r="CK181" s="1242"/>
      <c r="CL181" s="1339"/>
      <c r="CM181" s="1327"/>
      <c r="CN181" s="1242"/>
      <c r="CO181" s="1242"/>
      <c r="CP181" s="1242"/>
      <c r="CQ181" s="1242"/>
      <c r="CR181" s="1242"/>
      <c r="CS181" s="1242"/>
      <c r="CT181" s="1242"/>
      <c r="CU181" s="1242"/>
      <c r="CV181" s="1242"/>
    </row>
    <row r="182" spans="1:100" ht="12.75">
      <c r="A182" s="1141" t="s">
        <v>1015</v>
      </c>
      <c r="B182" s="1142"/>
      <c r="C182" s="1142"/>
      <c r="D182" s="1142"/>
      <c r="E182" s="1142"/>
      <c r="F182" s="1142"/>
      <c r="G182" s="1142"/>
      <c r="H182" s="1142"/>
      <c r="I182" s="1142"/>
      <c r="J182" s="1142"/>
      <c r="K182" s="1142"/>
      <c r="L182" s="1142"/>
      <c r="M182" s="1142"/>
      <c r="N182" s="1142"/>
      <c r="O182" s="1142"/>
      <c r="P182" s="1142"/>
      <c r="Q182" s="1142"/>
      <c r="R182" s="1142"/>
      <c r="S182" s="1142"/>
      <c r="T182" s="1142"/>
      <c r="U182" s="1142"/>
      <c r="V182" s="1142"/>
      <c r="W182" s="1142"/>
      <c r="X182" s="1142"/>
      <c r="Y182" s="1142"/>
      <c r="Z182" s="1142"/>
      <c r="AA182" s="1142"/>
      <c r="AB182" s="1142"/>
      <c r="AC182" s="1142"/>
      <c r="AD182" s="1142"/>
      <c r="AE182" s="1142"/>
      <c r="AF182" s="1142"/>
      <c r="AG182" s="1142"/>
      <c r="AH182" s="1142"/>
      <c r="AI182" s="1142"/>
      <c r="AJ182" s="1142"/>
      <c r="AK182" s="1142"/>
      <c r="AL182" s="1328"/>
      <c r="AM182" s="1014" t="s">
        <v>637</v>
      </c>
      <c r="AN182" s="1015"/>
      <c r="AO182" s="1345"/>
      <c r="AP182" s="1340"/>
      <c r="AQ182" s="1341"/>
      <c r="AR182" s="1341"/>
      <c r="AS182" s="1341"/>
      <c r="AT182" s="1341"/>
      <c r="AU182" s="1341"/>
      <c r="AV182" s="1341"/>
      <c r="AW182" s="1341"/>
      <c r="AX182" s="1341"/>
      <c r="AY182" s="1341"/>
      <c r="AZ182" s="1342"/>
      <c r="BA182" s="1340"/>
      <c r="BB182" s="1341"/>
      <c r="BC182" s="1341"/>
      <c r="BD182" s="1341"/>
      <c r="BE182" s="1341"/>
      <c r="BF182" s="1341"/>
      <c r="BG182" s="1341"/>
      <c r="BH182" s="1341"/>
      <c r="BI182" s="1341"/>
      <c r="BJ182" s="1341"/>
      <c r="BK182" s="1342"/>
      <c r="BL182" s="1340"/>
      <c r="BM182" s="1341"/>
      <c r="BN182" s="1341"/>
      <c r="BO182" s="1341"/>
      <c r="BP182" s="1341"/>
      <c r="BQ182" s="1341"/>
      <c r="BR182" s="1341"/>
      <c r="BS182" s="1341"/>
      <c r="BT182" s="1341"/>
      <c r="BU182" s="1341"/>
      <c r="BV182" s="1342"/>
      <c r="BW182" s="1044"/>
      <c r="BX182" s="454"/>
      <c r="BY182" s="454"/>
      <c r="BZ182" s="454"/>
      <c r="CA182" s="454"/>
      <c r="CB182" s="454"/>
      <c r="CC182" s="454"/>
      <c r="CD182" s="455"/>
      <c r="CE182" s="1044"/>
      <c r="CF182" s="454"/>
      <c r="CG182" s="454"/>
      <c r="CH182" s="454"/>
      <c r="CI182" s="454"/>
      <c r="CJ182" s="454"/>
      <c r="CK182" s="454"/>
      <c r="CL182" s="1349"/>
      <c r="CM182" s="543"/>
      <c r="CN182" s="537"/>
      <c r="CO182" s="537"/>
      <c r="CP182" s="537"/>
      <c r="CQ182" s="537"/>
      <c r="CR182" s="537"/>
      <c r="CS182" s="537"/>
      <c r="CT182" s="537"/>
      <c r="CU182" s="537"/>
      <c r="CV182" s="537"/>
    </row>
    <row r="183" spans="1:100" ht="12.75">
      <c r="A183" s="1181" t="s">
        <v>1016</v>
      </c>
      <c r="B183" s="1181"/>
      <c r="C183" s="1181"/>
      <c r="D183" s="1181"/>
      <c r="E183" s="1181"/>
      <c r="F183" s="1181"/>
      <c r="G183" s="1181"/>
      <c r="H183" s="1181"/>
      <c r="I183" s="1181"/>
      <c r="J183" s="1181"/>
      <c r="K183" s="1181"/>
      <c r="L183" s="1181"/>
      <c r="M183" s="1181"/>
      <c r="N183" s="1181"/>
      <c r="O183" s="1181"/>
      <c r="P183" s="1181"/>
      <c r="Q183" s="1181"/>
      <c r="R183" s="1181"/>
      <c r="S183" s="1181"/>
      <c r="T183" s="1181"/>
      <c r="U183" s="1181"/>
      <c r="V183" s="1181"/>
      <c r="W183" s="1181"/>
      <c r="X183" s="1181"/>
      <c r="Y183" s="1181"/>
      <c r="Z183" s="1181"/>
      <c r="AA183" s="1181"/>
      <c r="AB183" s="1181"/>
      <c r="AC183" s="1181"/>
      <c r="AD183" s="1181"/>
      <c r="AE183" s="1181"/>
      <c r="AF183" s="1181"/>
      <c r="AG183" s="1181"/>
      <c r="AH183" s="1181"/>
      <c r="AI183" s="1181"/>
      <c r="AJ183" s="1181"/>
      <c r="AK183" s="1181"/>
      <c r="AL183" s="1332"/>
      <c r="AM183" s="1014"/>
      <c r="AN183" s="1015"/>
      <c r="AO183" s="1345"/>
      <c r="AP183" s="1340"/>
      <c r="AQ183" s="1341"/>
      <c r="AR183" s="1341"/>
      <c r="AS183" s="1341"/>
      <c r="AT183" s="1341"/>
      <c r="AU183" s="1341"/>
      <c r="AV183" s="1341"/>
      <c r="AW183" s="1341"/>
      <c r="AX183" s="1341"/>
      <c r="AY183" s="1341"/>
      <c r="AZ183" s="1342"/>
      <c r="BA183" s="1340"/>
      <c r="BB183" s="1341"/>
      <c r="BC183" s="1341"/>
      <c r="BD183" s="1341"/>
      <c r="BE183" s="1341"/>
      <c r="BF183" s="1341"/>
      <c r="BG183" s="1341"/>
      <c r="BH183" s="1341"/>
      <c r="BI183" s="1341"/>
      <c r="BJ183" s="1341"/>
      <c r="BK183" s="1342"/>
      <c r="BL183" s="1340"/>
      <c r="BM183" s="1341"/>
      <c r="BN183" s="1341"/>
      <c r="BO183" s="1341"/>
      <c r="BP183" s="1341"/>
      <c r="BQ183" s="1341"/>
      <c r="BR183" s="1341"/>
      <c r="BS183" s="1341"/>
      <c r="BT183" s="1341"/>
      <c r="BU183" s="1341"/>
      <c r="BV183" s="1342"/>
      <c r="BW183" s="1044"/>
      <c r="BX183" s="454"/>
      <c r="BY183" s="454"/>
      <c r="BZ183" s="454"/>
      <c r="CA183" s="454"/>
      <c r="CB183" s="454"/>
      <c r="CC183" s="454"/>
      <c r="CD183" s="455"/>
      <c r="CE183" s="1044"/>
      <c r="CF183" s="454"/>
      <c r="CG183" s="454"/>
      <c r="CH183" s="454"/>
      <c r="CI183" s="454"/>
      <c r="CJ183" s="454"/>
      <c r="CK183" s="454"/>
      <c r="CL183" s="1349"/>
      <c r="CM183" s="1327"/>
      <c r="CN183" s="1242"/>
      <c r="CO183" s="1242"/>
      <c r="CP183" s="1242"/>
      <c r="CQ183" s="1242"/>
      <c r="CR183" s="1242"/>
      <c r="CS183" s="1242"/>
      <c r="CT183" s="1242"/>
      <c r="CU183" s="1242"/>
      <c r="CV183" s="1242"/>
    </row>
    <row r="184" spans="1:100" ht="12.75">
      <c r="A184" s="1347" t="s">
        <v>1059</v>
      </c>
      <c r="B184" s="1347"/>
      <c r="C184" s="1347"/>
      <c r="D184" s="1347"/>
      <c r="E184" s="1347"/>
      <c r="F184" s="1347"/>
      <c r="G184" s="1347"/>
      <c r="H184" s="1347"/>
      <c r="I184" s="1347"/>
      <c r="J184" s="1347"/>
      <c r="K184" s="1347"/>
      <c r="L184" s="1347"/>
      <c r="M184" s="1347"/>
      <c r="N184" s="1347"/>
      <c r="O184" s="1347"/>
      <c r="P184" s="1347"/>
      <c r="Q184" s="1347"/>
      <c r="R184" s="1347"/>
      <c r="S184" s="1347"/>
      <c r="T184" s="1347"/>
      <c r="U184" s="1347"/>
      <c r="V184" s="1347"/>
      <c r="W184" s="1347"/>
      <c r="X184" s="1347"/>
      <c r="Y184" s="1347"/>
      <c r="Z184" s="1347"/>
      <c r="AA184" s="1347"/>
      <c r="AB184" s="1347"/>
      <c r="AC184" s="1347"/>
      <c r="AD184" s="1347"/>
      <c r="AE184" s="1347"/>
      <c r="AF184" s="1347"/>
      <c r="AG184" s="1347"/>
      <c r="AH184" s="1347"/>
      <c r="AI184" s="1347"/>
      <c r="AJ184" s="1347"/>
      <c r="AK184" s="1347"/>
      <c r="AL184" s="1348"/>
      <c r="AM184" s="1014"/>
      <c r="AN184" s="1015"/>
      <c r="AO184" s="1345"/>
      <c r="AP184" s="1340"/>
      <c r="AQ184" s="1341"/>
      <c r="AR184" s="1341"/>
      <c r="AS184" s="1341"/>
      <c r="AT184" s="1341"/>
      <c r="AU184" s="1341"/>
      <c r="AV184" s="1341"/>
      <c r="AW184" s="1341"/>
      <c r="AX184" s="1341"/>
      <c r="AY184" s="1341"/>
      <c r="AZ184" s="1342"/>
      <c r="BA184" s="1340"/>
      <c r="BB184" s="1341"/>
      <c r="BC184" s="1341"/>
      <c r="BD184" s="1341"/>
      <c r="BE184" s="1341"/>
      <c r="BF184" s="1341"/>
      <c r="BG184" s="1341"/>
      <c r="BH184" s="1341"/>
      <c r="BI184" s="1341"/>
      <c r="BJ184" s="1341"/>
      <c r="BK184" s="1342"/>
      <c r="BL184" s="1340"/>
      <c r="BM184" s="1341"/>
      <c r="BN184" s="1341"/>
      <c r="BO184" s="1341"/>
      <c r="BP184" s="1341"/>
      <c r="BQ184" s="1341"/>
      <c r="BR184" s="1341"/>
      <c r="BS184" s="1341"/>
      <c r="BT184" s="1341"/>
      <c r="BU184" s="1341"/>
      <c r="BV184" s="1342"/>
      <c r="BW184" s="1044"/>
      <c r="BX184" s="454"/>
      <c r="BY184" s="454"/>
      <c r="BZ184" s="454"/>
      <c r="CA184" s="454"/>
      <c r="CB184" s="454"/>
      <c r="CC184" s="454"/>
      <c r="CD184" s="455"/>
      <c r="CE184" s="1044"/>
      <c r="CF184" s="454"/>
      <c r="CG184" s="454"/>
      <c r="CH184" s="454"/>
      <c r="CI184" s="454"/>
      <c r="CJ184" s="454"/>
      <c r="CK184" s="454"/>
      <c r="CL184" s="1349"/>
      <c r="CM184" s="545"/>
      <c r="CN184" s="540"/>
      <c r="CO184" s="540"/>
      <c r="CP184" s="540"/>
      <c r="CQ184" s="540"/>
      <c r="CR184" s="540"/>
      <c r="CS184" s="540"/>
      <c r="CT184" s="540"/>
      <c r="CU184" s="540"/>
      <c r="CV184" s="540"/>
    </row>
    <row r="185" spans="1:100" ht="12.75">
      <c r="A185" s="1017" t="s">
        <v>664</v>
      </c>
      <c r="B185" s="1017"/>
      <c r="C185" s="1017"/>
      <c r="D185" s="1017"/>
      <c r="E185" s="1017"/>
      <c r="F185" s="1017"/>
      <c r="G185" s="1017"/>
      <c r="H185" s="1017"/>
      <c r="I185" s="1017"/>
      <c r="J185" s="1017"/>
      <c r="K185" s="1017"/>
      <c r="L185" s="1017"/>
      <c r="M185" s="1017"/>
      <c r="N185" s="1017"/>
      <c r="O185" s="1017"/>
      <c r="P185" s="1017"/>
      <c r="Q185" s="1017"/>
      <c r="R185" s="1017"/>
      <c r="S185" s="1017"/>
      <c r="T185" s="1017"/>
      <c r="U185" s="1017"/>
      <c r="V185" s="1017"/>
      <c r="W185" s="1017"/>
      <c r="X185" s="1017"/>
      <c r="Y185" s="1017"/>
      <c r="Z185" s="1017"/>
      <c r="AA185" s="1017"/>
      <c r="AB185" s="1017"/>
      <c r="AC185" s="1017"/>
      <c r="AD185" s="1017"/>
      <c r="AE185" s="1017"/>
      <c r="AF185" s="1017"/>
      <c r="AG185" s="1017"/>
      <c r="AH185" s="1017"/>
      <c r="AI185" s="1017"/>
      <c r="AJ185" s="1017"/>
      <c r="AK185" s="1017"/>
      <c r="AL185" s="1346"/>
      <c r="AM185" s="1014" t="s">
        <v>649</v>
      </c>
      <c r="AN185" s="1015"/>
      <c r="AO185" s="1345"/>
      <c r="AP185" s="1340"/>
      <c r="AQ185" s="1341"/>
      <c r="AR185" s="1341"/>
      <c r="AS185" s="1341"/>
      <c r="AT185" s="1341"/>
      <c r="AU185" s="1341"/>
      <c r="AV185" s="1341"/>
      <c r="AW185" s="1341"/>
      <c r="AX185" s="1341"/>
      <c r="AY185" s="1341"/>
      <c r="AZ185" s="1342"/>
      <c r="BA185" s="1340"/>
      <c r="BB185" s="1341"/>
      <c r="BC185" s="1341"/>
      <c r="BD185" s="1341"/>
      <c r="BE185" s="1341"/>
      <c r="BF185" s="1341"/>
      <c r="BG185" s="1341"/>
      <c r="BH185" s="1341"/>
      <c r="BI185" s="1341"/>
      <c r="BJ185" s="1341"/>
      <c r="BK185" s="1342"/>
      <c r="BL185" s="1340"/>
      <c r="BM185" s="1341"/>
      <c r="BN185" s="1341"/>
      <c r="BO185" s="1341"/>
      <c r="BP185" s="1341"/>
      <c r="BQ185" s="1341"/>
      <c r="BR185" s="1341"/>
      <c r="BS185" s="1341"/>
      <c r="BT185" s="1341"/>
      <c r="BU185" s="1341"/>
      <c r="BV185" s="1342"/>
      <c r="BW185" s="1044"/>
      <c r="BX185" s="454"/>
      <c r="BY185" s="454"/>
      <c r="BZ185" s="454"/>
      <c r="CA185" s="454"/>
      <c r="CB185" s="454"/>
      <c r="CC185" s="454"/>
      <c r="CD185" s="455"/>
      <c r="CE185" s="1044"/>
      <c r="CF185" s="454"/>
      <c r="CG185" s="454"/>
      <c r="CH185" s="454"/>
      <c r="CI185" s="454"/>
      <c r="CJ185" s="454"/>
      <c r="CK185" s="454"/>
      <c r="CL185" s="1349"/>
      <c r="CM185" s="543"/>
      <c r="CN185" s="537"/>
      <c r="CO185" s="537"/>
      <c r="CP185" s="537"/>
      <c r="CQ185" s="537"/>
      <c r="CR185" s="537"/>
      <c r="CS185" s="537"/>
      <c r="CT185" s="537"/>
      <c r="CU185" s="537"/>
      <c r="CV185" s="537"/>
    </row>
    <row r="186" spans="1:100" ht="12.75">
      <c r="A186" s="1141" t="s">
        <v>829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142"/>
      <c r="Q186" s="1142"/>
      <c r="R186" s="1142"/>
      <c r="S186" s="1142"/>
      <c r="T186" s="1142"/>
      <c r="U186" s="1142"/>
      <c r="V186" s="1142"/>
      <c r="W186" s="1142"/>
      <c r="X186" s="1142"/>
      <c r="Y186" s="1142"/>
      <c r="Z186" s="1142"/>
      <c r="AA186" s="1142"/>
      <c r="AB186" s="1142"/>
      <c r="AC186" s="1142"/>
      <c r="AD186" s="1142"/>
      <c r="AE186" s="1142"/>
      <c r="AF186" s="1142"/>
      <c r="AG186" s="1142"/>
      <c r="AH186" s="1142"/>
      <c r="AI186" s="1142"/>
      <c r="AJ186" s="1142"/>
      <c r="AK186" s="1142"/>
      <c r="AL186" s="1328"/>
      <c r="AM186" s="1025" t="s">
        <v>650</v>
      </c>
      <c r="AN186" s="1026"/>
      <c r="AO186" s="1329"/>
      <c r="AP186" s="1313"/>
      <c r="AQ186" s="1314"/>
      <c r="AR186" s="1314"/>
      <c r="AS186" s="1314"/>
      <c r="AT186" s="1314"/>
      <c r="AU186" s="1314"/>
      <c r="AV186" s="1314"/>
      <c r="AW186" s="1314"/>
      <c r="AX186" s="1314"/>
      <c r="AY186" s="1314"/>
      <c r="AZ186" s="1315"/>
      <c r="BA186" s="1313"/>
      <c r="BB186" s="1314"/>
      <c r="BC186" s="1314"/>
      <c r="BD186" s="1314"/>
      <c r="BE186" s="1314"/>
      <c r="BF186" s="1314"/>
      <c r="BG186" s="1314"/>
      <c r="BH186" s="1314"/>
      <c r="BI186" s="1314"/>
      <c r="BJ186" s="1314"/>
      <c r="BK186" s="1315"/>
      <c r="BL186" s="1313"/>
      <c r="BM186" s="1314"/>
      <c r="BN186" s="1314"/>
      <c r="BO186" s="1314"/>
      <c r="BP186" s="1314"/>
      <c r="BQ186" s="1314"/>
      <c r="BR186" s="1314"/>
      <c r="BS186" s="1314"/>
      <c r="BT186" s="1314"/>
      <c r="BU186" s="1314"/>
      <c r="BV186" s="1315"/>
      <c r="BW186" s="1319"/>
      <c r="BX186" s="1320"/>
      <c r="BY186" s="1320"/>
      <c r="BZ186" s="1320"/>
      <c r="CA186" s="1320"/>
      <c r="CB186" s="1320"/>
      <c r="CC186" s="1320"/>
      <c r="CD186" s="1321"/>
      <c r="CE186" s="1319"/>
      <c r="CF186" s="1320"/>
      <c r="CG186" s="1320"/>
      <c r="CH186" s="1320"/>
      <c r="CI186" s="1320"/>
      <c r="CJ186" s="1320"/>
      <c r="CK186" s="1320"/>
      <c r="CL186" s="1325"/>
      <c r="CM186" s="543"/>
      <c r="CN186" s="537"/>
      <c r="CO186" s="537"/>
      <c r="CP186" s="537"/>
      <c r="CQ186" s="537"/>
      <c r="CR186" s="537"/>
      <c r="CS186" s="537"/>
      <c r="CT186" s="537"/>
      <c r="CU186" s="537"/>
      <c r="CV186" s="537"/>
    </row>
    <row r="187" spans="1:100" ht="12.75">
      <c r="A187" s="1181" t="s">
        <v>665</v>
      </c>
      <c r="B187" s="1181"/>
      <c r="C187" s="1181"/>
      <c r="D187" s="1181"/>
      <c r="E187" s="1181"/>
      <c r="F187" s="1181"/>
      <c r="G187" s="1181"/>
      <c r="H187" s="1181"/>
      <c r="I187" s="1181"/>
      <c r="J187" s="1181"/>
      <c r="K187" s="1181"/>
      <c r="L187" s="1181"/>
      <c r="M187" s="1181"/>
      <c r="N187" s="1181"/>
      <c r="O187" s="1181"/>
      <c r="P187" s="1181"/>
      <c r="Q187" s="1181"/>
      <c r="R187" s="1181"/>
      <c r="S187" s="1181"/>
      <c r="T187" s="1181"/>
      <c r="U187" s="1181"/>
      <c r="V187" s="1181"/>
      <c r="W187" s="1181"/>
      <c r="X187" s="1181"/>
      <c r="Y187" s="1181"/>
      <c r="Z187" s="1181"/>
      <c r="AA187" s="1181"/>
      <c r="AB187" s="1181"/>
      <c r="AC187" s="1181"/>
      <c r="AD187" s="1181"/>
      <c r="AE187" s="1181"/>
      <c r="AF187" s="1181"/>
      <c r="AG187" s="1181"/>
      <c r="AH187" s="1181"/>
      <c r="AI187" s="1181"/>
      <c r="AJ187" s="1181"/>
      <c r="AK187" s="1181"/>
      <c r="AL187" s="1332"/>
      <c r="AM187" s="1330"/>
      <c r="AN187" s="1182"/>
      <c r="AO187" s="1331"/>
      <c r="AP187" s="1316"/>
      <c r="AQ187" s="1317"/>
      <c r="AR187" s="1317"/>
      <c r="AS187" s="1317"/>
      <c r="AT187" s="1317"/>
      <c r="AU187" s="1317"/>
      <c r="AV187" s="1317"/>
      <c r="AW187" s="1317"/>
      <c r="AX187" s="1317"/>
      <c r="AY187" s="1317"/>
      <c r="AZ187" s="1318"/>
      <c r="BA187" s="1316"/>
      <c r="BB187" s="1317"/>
      <c r="BC187" s="1317"/>
      <c r="BD187" s="1317"/>
      <c r="BE187" s="1317"/>
      <c r="BF187" s="1317"/>
      <c r="BG187" s="1317"/>
      <c r="BH187" s="1317"/>
      <c r="BI187" s="1317"/>
      <c r="BJ187" s="1317"/>
      <c r="BK187" s="1318"/>
      <c r="BL187" s="1316"/>
      <c r="BM187" s="1317"/>
      <c r="BN187" s="1317"/>
      <c r="BO187" s="1317"/>
      <c r="BP187" s="1317"/>
      <c r="BQ187" s="1317"/>
      <c r="BR187" s="1317"/>
      <c r="BS187" s="1317"/>
      <c r="BT187" s="1317"/>
      <c r="BU187" s="1317"/>
      <c r="BV187" s="1318"/>
      <c r="BW187" s="1322"/>
      <c r="BX187" s="1323"/>
      <c r="BY187" s="1323"/>
      <c r="BZ187" s="1323"/>
      <c r="CA187" s="1323"/>
      <c r="CB187" s="1323"/>
      <c r="CC187" s="1323"/>
      <c r="CD187" s="1324"/>
      <c r="CE187" s="1322"/>
      <c r="CF187" s="1323"/>
      <c r="CG187" s="1323"/>
      <c r="CH187" s="1323"/>
      <c r="CI187" s="1323"/>
      <c r="CJ187" s="1323"/>
      <c r="CK187" s="1323"/>
      <c r="CL187" s="1326"/>
      <c r="CM187" s="1327"/>
      <c r="CN187" s="1242"/>
      <c r="CO187" s="1242"/>
      <c r="CP187" s="1242"/>
      <c r="CQ187" s="1242"/>
      <c r="CR187" s="1242"/>
      <c r="CS187" s="1242"/>
      <c r="CT187" s="1242"/>
      <c r="CU187" s="1242"/>
      <c r="CV187" s="1242"/>
    </row>
    <row r="188" spans="1:100" ht="12.75">
      <c r="A188" s="1333" t="s">
        <v>666</v>
      </c>
      <c r="B188" s="1118"/>
      <c r="C188" s="1118"/>
      <c r="D188" s="1118"/>
      <c r="E188" s="1118"/>
      <c r="F188" s="1118"/>
      <c r="G188" s="1118"/>
      <c r="H188" s="1118"/>
      <c r="I188" s="1118"/>
      <c r="J188" s="1118"/>
      <c r="K188" s="1118"/>
      <c r="L188" s="1118"/>
      <c r="M188" s="1118"/>
      <c r="N188" s="1118"/>
      <c r="O188" s="1118"/>
      <c r="P188" s="1118"/>
      <c r="Q188" s="1118"/>
      <c r="R188" s="1118"/>
      <c r="S188" s="1118"/>
      <c r="T188" s="1118"/>
      <c r="U188" s="1118"/>
      <c r="V188" s="1118"/>
      <c r="W188" s="1118"/>
      <c r="X188" s="1118"/>
      <c r="Y188" s="1118"/>
      <c r="Z188" s="1118"/>
      <c r="AA188" s="1118"/>
      <c r="AB188" s="1118"/>
      <c r="AC188" s="1118"/>
      <c r="AD188" s="1118"/>
      <c r="AE188" s="1118"/>
      <c r="AF188" s="1118"/>
      <c r="AG188" s="1118"/>
      <c r="AH188" s="1118"/>
      <c r="AI188" s="1118"/>
      <c r="AJ188" s="1118"/>
      <c r="AK188" s="1118"/>
      <c r="AL188" s="1334"/>
      <c r="AM188" s="1330"/>
      <c r="AN188" s="1182"/>
      <c r="AO188" s="1331"/>
      <c r="AP188" s="1316"/>
      <c r="AQ188" s="1317"/>
      <c r="AR188" s="1317"/>
      <c r="AS188" s="1317"/>
      <c r="AT188" s="1317"/>
      <c r="AU188" s="1317"/>
      <c r="AV188" s="1317"/>
      <c r="AW188" s="1317"/>
      <c r="AX188" s="1317"/>
      <c r="AY188" s="1317"/>
      <c r="AZ188" s="1318"/>
      <c r="BA188" s="1316"/>
      <c r="BB188" s="1317"/>
      <c r="BC188" s="1317"/>
      <c r="BD188" s="1317"/>
      <c r="BE188" s="1317"/>
      <c r="BF188" s="1317"/>
      <c r="BG188" s="1317"/>
      <c r="BH188" s="1317"/>
      <c r="BI188" s="1317"/>
      <c r="BJ188" s="1317"/>
      <c r="BK188" s="1318"/>
      <c r="BL188" s="1316"/>
      <c r="BM188" s="1317"/>
      <c r="BN188" s="1317"/>
      <c r="BO188" s="1317"/>
      <c r="BP188" s="1317"/>
      <c r="BQ188" s="1317"/>
      <c r="BR188" s="1317"/>
      <c r="BS188" s="1317"/>
      <c r="BT188" s="1317"/>
      <c r="BU188" s="1317"/>
      <c r="BV188" s="1318"/>
      <c r="BW188" s="1322"/>
      <c r="BX188" s="1323"/>
      <c r="BY188" s="1323"/>
      <c r="BZ188" s="1323"/>
      <c r="CA188" s="1323"/>
      <c r="CB188" s="1323"/>
      <c r="CC188" s="1323"/>
      <c r="CD188" s="1324"/>
      <c r="CE188" s="1322"/>
      <c r="CF188" s="1323"/>
      <c r="CG188" s="1323"/>
      <c r="CH188" s="1323"/>
      <c r="CI188" s="1323"/>
      <c r="CJ188" s="1323"/>
      <c r="CK188" s="1323"/>
      <c r="CL188" s="1326"/>
      <c r="CM188" s="1327"/>
      <c r="CN188" s="1242"/>
      <c r="CO188" s="1242"/>
      <c r="CP188" s="1242"/>
      <c r="CQ188" s="1242"/>
      <c r="CR188" s="1242"/>
      <c r="CS188" s="1242"/>
      <c r="CT188" s="1242"/>
      <c r="CU188" s="1242"/>
      <c r="CV188" s="1242"/>
    </row>
    <row r="189" spans="1:100" ht="13.5" thickBot="1">
      <c r="A189" s="1112" t="s">
        <v>667</v>
      </c>
      <c r="B189" s="1113"/>
      <c r="C189" s="1113"/>
      <c r="D189" s="1113"/>
      <c r="E189" s="1113"/>
      <c r="F189" s="1113"/>
      <c r="G189" s="1113"/>
      <c r="H189" s="1113"/>
      <c r="I189" s="1113"/>
      <c r="J189" s="1113"/>
      <c r="K189" s="1113"/>
      <c r="L189" s="1113"/>
      <c r="M189" s="1113"/>
      <c r="N189" s="1113"/>
      <c r="O189" s="1113"/>
      <c r="P189" s="1113"/>
      <c r="Q189" s="1113"/>
      <c r="R189" s="1113"/>
      <c r="S189" s="1113"/>
      <c r="T189" s="1113"/>
      <c r="U189" s="1113"/>
      <c r="V189" s="1113"/>
      <c r="W189" s="1113"/>
      <c r="X189" s="1113"/>
      <c r="Y189" s="1113"/>
      <c r="Z189" s="1113"/>
      <c r="AA189" s="1113"/>
      <c r="AB189" s="1113"/>
      <c r="AC189" s="1113"/>
      <c r="AD189" s="1113"/>
      <c r="AE189" s="1113"/>
      <c r="AF189" s="1113"/>
      <c r="AG189" s="1113"/>
      <c r="AH189" s="1113"/>
      <c r="AI189" s="1113"/>
      <c r="AJ189" s="1113"/>
      <c r="AK189" s="1113"/>
      <c r="AL189" s="1337"/>
      <c r="AM189" s="1008" t="s">
        <v>651</v>
      </c>
      <c r="AN189" s="1009"/>
      <c r="AO189" s="1338"/>
      <c r="AP189" s="1335"/>
      <c r="AQ189" s="1264"/>
      <c r="AR189" s="1264"/>
      <c r="AS189" s="1264"/>
      <c r="AT189" s="1264"/>
      <c r="AU189" s="1264"/>
      <c r="AV189" s="1264"/>
      <c r="AW189" s="1264"/>
      <c r="AX189" s="1264"/>
      <c r="AY189" s="1264"/>
      <c r="AZ189" s="1336"/>
      <c r="BA189" s="1335"/>
      <c r="BB189" s="1264"/>
      <c r="BC189" s="1264"/>
      <c r="BD189" s="1264"/>
      <c r="BE189" s="1264"/>
      <c r="BF189" s="1264"/>
      <c r="BG189" s="1264"/>
      <c r="BH189" s="1264"/>
      <c r="BI189" s="1264"/>
      <c r="BJ189" s="1264"/>
      <c r="BK189" s="1264"/>
      <c r="BL189" s="1335"/>
      <c r="BM189" s="1264"/>
      <c r="BN189" s="1264"/>
      <c r="BO189" s="1264"/>
      <c r="BP189" s="1264"/>
      <c r="BQ189" s="1264"/>
      <c r="BR189" s="1264"/>
      <c r="BS189" s="1264"/>
      <c r="BT189" s="1264"/>
      <c r="BU189" s="1264"/>
      <c r="BV189" s="1336"/>
      <c r="BW189" s="1093"/>
      <c r="BX189" s="1206"/>
      <c r="BY189" s="1206"/>
      <c r="BZ189" s="1206"/>
      <c r="CA189" s="1206"/>
      <c r="CB189" s="1206"/>
      <c r="CC189" s="1206"/>
      <c r="CD189" s="1092"/>
      <c r="CE189" s="1206"/>
      <c r="CF189" s="1206"/>
      <c r="CG189" s="1206"/>
      <c r="CH189" s="1206"/>
      <c r="CI189" s="1206"/>
      <c r="CJ189" s="1206"/>
      <c r="CK189" s="1206"/>
      <c r="CL189" s="1207"/>
      <c r="CM189" s="454"/>
      <c r="CN189" s="454"/>
      <c r="CO189" s="454"/>
      <c r="CP189" s="454"/>
      <c r="CQ189" s="454"/>
      <c r="CR189" s="454"/>
      <c r="CS189" s="454"/>
      <c r="CT189" s="454"/>
      <c r="CU189" s="454"/>
      <c r="CV189" s="454"/>
    </row>
    <row r="191" spans="1:10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29" t="s">
        <v>1018</v>
      </c>
      <c r="CW191" s="14"/>
    </row>
    <row r="193" spans="1:100" ht="12.75">
      <c r="A193" s="1229" t="s">
        <v>625</v>
      </c>
      <c r="B193" s="1229"/>
      <c r="C193" s="1229"/>
      <c r="D193" s="1229"/>
      <c r="E193" s="1229"/>
      <c r="F193" s="1229"/>
      <c r="G193" s="1229"/>
      <c r="H193" s="1229"/>
      <c r="I193" s="1229"/>
      <c r="J193" s="1229"/>
      <c r="K193" s="1229"/>
      <c r="L193" s="1229"/>
      <c r="M193" s="1229"/>
      <c r="N193" s="1229"/>
      <c r="O193" s="1229"/>
      <c r="P193" s="1229"/>
      <c r="Q193" s="1229"/>
      <c r="R193" s="1229"/>
      <c r="S193" s="1229"/>
      <c r="T193" s="1229"/>
      <c r="U193" s="1229"/>
      <c r="V193" s="1229"/>
      <c r="W193" s="1229"/>
      <c r="X193" s="1229"/>
      <c r="Y193" s="1229"/>
      <c r="Z193" s="1229"/>
      <c r="AA193" s="1229"/>
      <c r="AB193" s="1229"/>
      <c r="AC193" s="1229"/>
      <c r="AD193" s="1229"/>
      <c r="AE193" s="1229"/>
      <c r="AF193" s="1229"/>
      <c r="AG193" s="1229"/>
      <c r="AH193" s="1229"/>
      <c r="AI193" s="1229"/>
      <c r="AJ193" s="1229"/>
      <c r="AK193" s="1229"/>
      <c r="AL193" s="1188"/>
      <c r="AM193" s="1134" t="s">
        <v>392</v>
      </c>
      <c r="AN193" s="1229"/>
      <c r="AO193" s="1229"/>
      <c r="AP193" s="1134" t="s">
        <v>432</v>
      </c>
      <c r="AQ193" s="1229"/>
      <c r="AR193" s="1229"/>
      <c r="AS193" s="1229"/>
      <c r="AT193" s="1229"/>
      <c r="AU193" s="1229"/>
      <c r="AV193" s="1229"/>
      <c r="AW193" s="1229"/>
      <c r="AX193" s="1229"/>
      <c r="AY193" s="1229"/>
      <c r="AZ193" s="1229"/>
      <c r="BA193" s="1229"/>
      <c r="BB193" s="1229"/>
      <c r="BC193" s="1229"/>
      <c r="BD193" s="1229"/>
      <c r="BE193" s="1229"/>
      <c r="BF193" s="1229"/>
      <c r="BG193" s="1229"/>
      <c r="BH193" s="1229"/>
      <c r="BI193" s="1229"/>
      <c r="BJ193" s="1229"/>
      <c r="BK193" s="1188"/>
      <c r="BL193" s="1229" t="s">
        <v>391</v>
      </c>
      <c r="BM193" s="1229"/>
      <c r="BN193" s="1229"/>
      <c r="BO193" s="1229"/>
      <c r="BP193" s="1229"/>
      <c r="BQ193" s="1229"/>
      <c r="BR193" s="1229"/>
      <c r="BS193" s="1229"/>
      <c r="BT193" s="1229"/>
      <c r="BU193" s="1229"/>
      <c r="BV193" s="1188"/>
      <c r="BW193" s="1134" t="s">
        <v>546</v>
      </c>
      <c r="BX193" s="1229"/>
      <c r="BY193" s="1229"/>
      <c r="BZ193" s="1229"/>
      <c r="CA193" s="1229"/>
      <c r="CB193" s="1229"/>
      <c r="CC193" s="1229"/>
      <c r="CD193" s="1229"/>
      <c r="CE193" s="1229"/>
      <c r="CF193" s="1229"/>
      <c r="CG193" s="1229"/>
      <c r="CH193" s="1229"/>
      <c r="CI193" s="1229"/>
      <c r="CJ193" s="1229"/>
      <c r="CK193" s="1229"/>
      <c r="CL193" s="1188"/>
      <c r="CM193" s="1134" t="s">
        <v>398</v>
      </c>
      <c r="CN193" s="1229"/>
      <c r="CO193" s="1229"/>
      <c r="CP193" s="1229"/>
      <c r="CQ193" s="1229"/>
      <c r="CR193" s="1229"/>
      <c r="CS193" s="1229"/>
      <c r="CT193" s="1229"/>
      <c r="CU193" s="1229"/>
      <c r="CV193" s="1229"/>
    </row>
    <row r="194" spans="1:100" ht="12.75">
      <c r="A194" s="1233"/>
      <c r="B194" s="1233"/>
      <c r="C194" s="1233"/>
      <c r="D194" s="1233"/>
      <c r="E194" s="1233"/>
      <c r="F194" s="1233"/>
      <c r="G194" s="1233"/>
      <c r="H194" s="1233"/>
      <c r="I194" s="1233"/>
      <c r="J194" s="1233"/>
      <c r="K194" s="1233"/>
      <c r="L194" s="1233"/>
      <c r="M194" s="1233"/>
      <c r="N194" s="1233"/>
      <c r="O194" s="1233"/>
      <c r="P194" s="1233"/>
      <c r="Q194" s="1233"/>
      <c r="R194" s="1233"/>
      <c r="S194" s="1233"/>
      <c r="T194" s="1233"/>
      <c r="U194" s="1233"/>
      <c r="V194" s="1233"/>
      <c r="W194" s="1233"/>
      <c r="X194" s="1233"/>
      <c r="Y194" s="1233"/>
      <c r="Z194" s="1233"/>
      <c r="AA194" s="1233"/>
      <c r="AB194" s="1233"/>
      <c r="AC194" s="1233"/>
      <c r="AD194" s="1233"/>
      <c r="AE194" s="1233"/>
      <c r="AF194" s="1233"/>
      <c r="AG194" s="1233"/>
      <c r="AH194" s="1233"/>
      <c r="AI194" s="1233"/>
      <c r="AJ194" s="1233"/>
      <c r="AK194" s="1233"/>
      <c r="AL194" s="1146"/>
      <c r="AM194" s="1148" t="s">
        <v>425</v>
      </c>
      <c r="AN194" s="1233"/>
      <c r="AO194" s="1146"/>
      <c r="AP194" s="1234"/>
      <c r="AQ194" s="1235"/>
      <c r="AR194" s="1235"/>
      <c r="AS194" s="1235"/>
      <c r="AT194" s="1235"/>
      <c r="AU194" s="1235"/>
      <c r="AV194" s="1235"/>
      <c r="AW194" s="1235"/>
      <c r="AX194" s="1235"/>
      <c r="AY194" s="1235"/>
      <c r="AZ194" s="1235"/>
      <c r="BA194" s="1235"/>
      <c r="BB194" s="1235"/>
      <c r="BC194" s="1235"/>
      <c r="BD194" s="1235"/>
      <c r="BE194" s="1235"/>
      <c r="BF194" s="1235"/>
      <c r="BG194" s="1235"/>
      <c r="BH194" s="1235"/>
      <c r="BI194" s="1235"/>
      <c r="BJ194" s="1235"/>
      <c r="BK194" s="1236"/>
      <c r="BL194" s="1148" t="s">
        <v>669</v>
      </c>
      <c r="BM194" s="1233"/>
      <c r="BN194" s="1233"/>
      <c r="BO194" s="1233"/>
      <c r="BP194" s="1233"/>
      <c r="BQ194" s="1233"/>
      <c r="BR194" s="1233"/>
      <c r="BS194" s="1233"/>
      <c r="BT194" s="1233"/>
      <c r="BU194" s="1233"/>
      <c r="BV194" s="1146"/>
      <c r="BW194" s="1234" t="s">
        <v>972</v>
      </c>
      <c r="BX194" s="1235"/>
      <c r="BY194" s="1235"/>
      <c r="BZ194" s="1235"/>
      <c r="CA194" s="1235"/>
      <c r="CB194" s="1235"/>
      <c r="CC194" s="1235"/>
      <c r="CD194" s="1235"/>
      <c r="CE194" s="1235"/>
      <c r="CF194" s="1235"/>
      <c r="CG194" s="1235"/>
      <c r="CH194" s="1235"/>
      <c r="CI194" s="1235"/>
      <c r="CJ194" s="1235"/>
      <c r="CK194" s="1235"/>
      <c r="CL194" s="1236"/>
      <c r="CM194" s="1148" t="s">
        <v>399</v>
      </c>
      <c r="CN194" s="1233"/>
      <c r="CO194" s="1233"/>
      <c r="CP194" s="1233"/>
      <c r="CQ194" s="1233"/>
      <c r="CR194" s="1233"/>
      <c r="CS194" s="1233"/>
      <c r="CT194" s="1233"/>
      <c r="CU194" s="1233"/>
      <c r="CV194" s="1233"/>
    </row>
    <row r="195" spans="1:100" ht="12.75">
      <c r="A195" s="1233"/>
      <c r="B195" s="1233"/>
      <c r="C195" s="1233"/>
      <c r="D195" s="1233"/>
      <c r="E195" s="1233"/>
      <c r="F195" s="1233"/>
      <c r="G195" s="1233"/>
      <c r="H195" s="1233"/>
      <c r="I195" s="1233"/>
      <c r="J195" s="1233"/>
      <c r="K195" s="1233"/>
      <c r="L195" s="1233"/>
      <c r="M195" s="1233"/>
      <c r="N195" s="1233"/>
      <c r="O195" s="1233"/>
      <c r="P195" s="1233"/>
      <c r="Q195" s="1233"/>
      <c r="R195" s="1233"/>
      <c r="S195" s="1233"/>
      <c r="T195" s="1233"/>
      <c r="U195" s="1233"/>
      <c r="V195" s="1233"/>
      <c r="W195" s="1233"/>
      <c r="X195" s="1233"/>
      <c r="Y195" s="1233"/>
      <c r="Z195" s="1233"/>
      <c r="AA195" s="1233"/>
      <c r="AB195" s="1233"/>
      <c r="AC195" s="1233"/>
      <c r="AD195" s="1233"/>
      <c r="AE195" s="1233"/>
      <c r="AF195" s="1233"/>
      <c r="AG195" s="1233"/>
      <c r="AH195" s="1233"/>
      <c r="AI195" s="1233"/>
      <c r="AJ195" s="1233"/>
      <c r="AK195" s="1233"/>
      <c r="AL195" s="1146"/>
      <c r="AM195" s="1148" t="s">
        <v>426</v>
      </c>
      <c r="AN195" s="1233"/>
      <c r="AO195" s="1146"/>
      <c r="AP195" s="1148" t="s">
        <v>973</v>
      </c>
      <c r="AQ195" s="1233"/>
      <c r="AR195" s="1233"/>
      <c r="AS195" s="1233"/>
      <c r="AT195" s="1233"/>
      <c r="AU195" s="1233"/>
      <c r="AV195" s="1233"/>
      <c r="AW195" s="1233"/>
      <c r="AX195" s="1233"/>
      <c r="AY195" s="1233"/>
      <c r="AZ195" s="1233"/>
      <c r="BA195" s="1148" t="s">
        <v>423</v>
      </c>
      <c r="BB195" s="1233"/>
      <c r="BC195" s="1233"/>
      <c r="BD195" s="1233"/>
      <c r="BE195" s="1233"/>
      <c r="BF195" s="1233"/>
      <c r="BG195" s="1233"/>
      <c r="BH195" s="1233"/>
      <c r="BI195" s="1233"/>
      <c r="BJ195" s="1233"/>
      <c r="BK195" s="1233"/>
      <c r="BL195" s="1148" t="s">
        <v>390</v>
      </c>
      <c r="BM195" s="1233"/>
      <c r="BN195" s="1233"/>
      <c r="BO195" s="1233"/>
      <c r="BP195" s="1233"/>
      <c r="BQ195" s="1233"/>
      <c r="BR195" s="1233"/>
      <c r="BS195" s="1233"/>
      <c r="BT195" s="1233"/>
      <c r="BU195" s="1233"/>
      <c r="BV195" s="1146"/>
      <c r="BW195" s="1148" t="s">
        <v>545</v>
      </c>
      <c r="BX195" s="1233"/>
      <c r="BY195" s="1233"/>
      <c r="BZ195" s="1233"/>
      <c r="CA195" s="1233"/>
      <c r="CB195" s="1233"/>
      <c r="CC195" s="1233"/>
      <c r="CD195" s="1146"/>
      <c r="CE195" s="1233" t="s">
        <v>461</v>
      </c>
      <c r="CF195" s="1233"/>
      <c r="CG195" s="1233"/>
      <c r="CH195" s="1233"/>
      <c r="CI195" s="1233"/>
      <c r="CJ195" s="1233"/>
      <c r="CK195" s="1233"/>
      <c r="CL195" s="1233"/>
      <c r="CM195" s="1148"/>
      <c r="CN195" s="1233"/>
      <c r="CO195" s="1233"/>
      <c r="CP195" s="1233"/>
      <c r="CQ195" s="1233"/>
      <c r="CR195" s="1233"/>
      <c r="CS195" s="1233"/>
      <c r="CT195" s="1233"/>
      <c r="CU195" s="1233"/>
      <c r="CV195" s="1233"/>
    </row>
    <row r="196" spans="1:100" ht="12.75">
      <c r="A196" s="1233"/>
      <c r="B196" s="1233"/>
      <c r="C196" s="1233"/>
      <c r="D196" s="1233"/>
      <c r="E196" s="1233"/>
      <c r="F196" s="1233"/>
      <c r="G196" s="1233"/>
      <c r="H196" s="1233"/>
      <c r="I196" s="1233"/>
      <c r="J196" s="1233"/>
      <c r="K196" s="1233"/>
      <c r="L196" s="1233"/>
      <c r="M196" s="1233"/>
      <c r="N196" s="1233"/>
      <c r="O196" s="1233"/>
      <c r="P196" s="1233"/>
      <c r="Q196" s="1233"/>
      <c r="R196" s="1233"/>
      <c r="S196" s="1233"/>
      <c r="T196" s="1233"/>
      <c r="U196" s="1233"/>
      <c r="V196" s="1233"/>
      <c r="W196" s="1233"/>
      <c r="X196" s="1233"/>
      <c r="Y196" s="1233"/>
      <c r="Z196" s="1233"/>
      <c r="AA196" s="1233"/>
      <c r="AB196" s="1233"/>
      <c r="AC196" s="1233"/>
      <c r="AD196" s="1233"/>
      <c r="AE196" s="1233"/>
      <c r="AF196" s="1233"/>
      <c r="AG196" s="1233"/>
      <c r="AH196" s="1233"/>
      <c r="AI196" s="1233"/>
      <c r="AJ196" s="1233"/>
      <c r="AK196" s="1233"/>
      <c r="AL196" s="1146"/>
      <c r="AM196" s="1148"/>
      <c r="AN196" s="1233"/>
      <c r="AO196" s="1146"/>
      <c r="AP196" s="1148" t="s">
        <v>433</v>
      </c>
      <c r="AQ196" s="1233"/>
      <c r="AR196" s="1233"/>
      <c r="AS196" s="1233"/>
      <c r="AT196" s="1233"/>
      <c r="AU196" s="1233"/>
      <c r="AV196" s="1233"/>
      <c r="AW196" s="1233"/>
      <c r="AX196" s="1233"/>
      <c r="AY196" s="1233"/>
      <c r="AZ196" s="1233"/>
      <c r="BA196" s="1148" t="s">
        <v>424</v>
      </c>
      <c r="BB196" s="1233"/>
      <c r="BC196" s="1233"/>
      <c r="BD196" s="1233"/>
      <c r="BE196" s="1233"/>
      <c r="BF196" s="1233"/>
      <c r="BG196" s="1233"/>
      <c r="BH196" s="1233"/>
      <c r="BI196" s="1233"/>
      <c r="BJ196" s="1233"/>
      <c r="BK196" s="1233"/>
      <c r="BL196" s="1148"/>
      <c r="BM196" s="1233"/>
      <c r="BN196" s="1233"/>
      <c r="BO196" s="1233"/>
      <c r="BP196" s="1233"/>
      <c r="BQ196" s="1233"/>
      <c r="BR196" s="1233"/>
      <c r="BS196" s="1233"/>
      <c r="BT196" s="1233"/>
      <c r="BU196" s="1233"/>
      <c r="BV196" s="1146"/>
      <c r="BW196" s="1148" t="s">
        <v>462</v>
      </c>
      <c r="BX196" s="1233"/>
      <c r="BY196" s="1233"/>
      <c r="BZ196" s="1233"/>
      <c r="CA196" s="1233"/>
      <c r="CB196" s="1233"/>
      <c r="CC196" s="1233"/>
      <c r="CD196" s="1146"/>
      <c r="CE196" s="1233" t="s">
        <v>421</v>
      </c>
      <c r="CF196" s="1233"/>
      <c r="CG196" s="1233"/>
      <c r="CH196" s="1233"/>
      <c r="CI196" s="1233"/>
      <c r="CJ196" s="1233"/>
      <c r="CK196" s="1233"/>
      <c r="CL196" s="1233"/>
      <c r="CM196" s="1148"/>
      <c r="CN196" s="1233"/>
      <c r="CO196" s="1233"/>
      <c r="CP196" s="1233"/>
      <c r="CQ196" s="1233"/>
      <c r="CR196" s="1233"/>
      <c r="CS196" s="1233"/>
      <c r="CT196" s="1233"/>
      <c r="CU196" s="1233"/>
      <c r="CV196" s="1233"/>
    </row>
    <row r="197" spans="1:100" ht="12.75">
      <c r="A197" s="1233"/>
      <c r="B197" s="1233"/>
      <c r="C197" s="1233"/>
      <c r="D197" s="1233"/>
      <c r="E197" s="1233"/>
      <c r="F197" s="1233"/>
      <c r="G197" s="1233"/>
      <c r="H197" s="1233"/>
      <c r="I197" s="1233"/>
      <c r="J197" s="1233"/>
      <c r="K197" s="1233"/>
      <c r="L197" s="1233"/>
      <c r="M197" s="1233"/>
      <c r="N197" s="1233"/>
      <c r="O197" s="1233"/>
      <c r="P197" s="1233"/>
      <c r="Q197" s="1233"/>
      <c r="R197" s="1233"/>
      <c r="S197" s="1233"/>
      <c r="T197" s="1233"/>
      <c r="U197" s="1233"/>
      <c r="V197" s="1233"/>
      <c r="W197" s="1233"/>
      <c r="X197" s="1233"/>
      <c r="Y197" s="1233"/>
      <c r="Z197" s="1233"/>
      <c r="AA197" s="1233"/>
      <c r="AB197" s="1233"/>
      <c r="AC197" s="1233"/>
      <c r="AD197" s="1233"/>
      <c r="AE197" s="1233"/>
      <c r="AF197" s="1233"/>
      <c r="AG197" s="1233"/>
      <c r="AH197" s="1233"/>
      <c r="AI197" s="1233"/>
      <c r="AJ197" s="1233"/>
      <c r="AK197" s="1233"/>
      <c r="AL197" s="1146"/>
      <c r="AM197" s="1148"/>
      <c r="AN197" s="1233"/>
      <c r="AO197" s="1146"/>
      <c r="AP197" s="1148" t="s">
        <v>974</v>
      </c>
      <c r="AQ197" s="1233"/>
      <c r="AR197" s="1233"/>
      <c r="AS197" s="1233"/>
      <c r="AT197" s="1233"/>
      <c r="AU197" s="1233"/>
      <c r="AV197" s="1233"/>
      <c r="AW197" s="1233"/>
      <c r="AX197" s="1233"/>
      <c r="AY197" s="1233"/>
      <c r="AZ197" s="1233"/>
      <c r="BA197" s="1148" t="s">
        <v>434</v>
      </c>
      <c r="BB197" s="1233"/>
      <c r="BC197" s="1233"/>
      <c r="BD197" s="1233"/>
      <c r="BE197" s="1233"/>
      <c r="BF197" s="1233"/>
      <c r="BG197" s="1233"/>
      <c r="BH197" s="1233"/>
      <c r="BI197" s="1233"/>
      <c r="BJ197" s="1233"/>
      <c r="BK197" s="1233"/>
      <c r="BL197" s="1148"/>
      <c r="BM197" s="1233"/>
      <c r="BN197" s="1233"/>
      <c r="BO197" s="1233"/>
      <c r="BP197" s="1233"/>
      <c r="BQ197" s="1233"/>
      <c r="BR197" s="1233"/>
      <c r="BS197" s="1233"/>
      <c r="BT197" s="1233"/>
      <c r="BU197" s="1233"/>
      <c r="BV197" s="1146"/>
      <c r="BW197" s="1148"/>
      <c r="BX197" s="1233"/>
      <c r="BY197" s="1233"/>
      <c r="BZ197" s="1233"/>
      <c r="CA197" s="1233"/>
      <c r="CB197" s="1233"/>
      <c r="CC197" s="1233"/>
      <c r="CD197" s="1146"/>
      <c r="CE197" s="1233"/>
      <c r="CF197" s="1233"/>
      <c r="CG197" s="1233"/>
      <c r="CH197" s="1233"/>
      <c r="CI197" s="1233"/>
      <c r="CJ197" s="1233"/>
      <c r="CK197" s="1233"/>
      <c r="CL197" s="1233"/>
      <c r="CM197" s="1148"/>
      <c r="CN197" s="1233"/>
      <c r="CO197" s="1233"/>
      <c r="CP197" s="1233"/>
      <c r="CQ197" s="1233"/>
      <c r="CR197" s="1233"/>
      <c r="CS197" s="1233"/>
      <c r="CT197" s="1233"/>
      <c r="CU197" s="1233"/>
      <c r="CV197" s="1233"/>
    </row>
    <row r="198" spans="1:100" ht="12.75">
      <c r="A198" s="1233"/>
      <c r="B198" s="1233"/>
      <c r="C198" s="1233"/>
      <c r="D198" s="1233"/>
      <c r="E198" s="1233"/>
      <c r="F198" s="1233"/>
      <c r="G198" s="1233"/>
      <c r="H198" s="1233"/>
      <c r="I198" s="1233"/>
      <c r="J198" s="1233"/>
      <c r="K198" s="1233"/>
      <c r="L198" s="1233"/>
      <c r="M198" s="1233"/>
      <c r="N198" s="1233"/>
      <c r="O198" s="1233"/>
      <c r="P198" s="1233"/>
      <c r="Q198" s="1233"/>
      <c r="R198" s="1233"/>
      <c r="S198" s="1233"/>
      <c r="T198" s="1233"/>
      <c r="U198" s="1233"/>
      <c r="V198" s="1233"/>
      <c r="W198" s="1233"/>
      <c r="X198" s="1233"/>
      <c r="Y198" s="1233"/>
      <c r="Z198" s="1233"/>
      <c r="AA198" s="1233"/>
      <c r="AB198" s="1233"/>
      <c r="AC198" s="1233"/>
      <c r="AD198" s="1233"/>
      <c r="AE198" s="1233"/>
      <c r="AF198" s="1233"/>
      <c r="AG198" s="1233"/>
      <c r="AH198" s="1233"/>
      <c r="AI198" s="1233"/>
      <c r="AJ198" s="1233"/>
      <c r="AK198" s="1233"/>
      <c r="AL198" s="1146"/>
      <c r="AM198" s="1148"/>
      <c r="AN198" s="1233"/>
      <c r="AO198" s="1146"/>
      <c r="AP198" s="1148" t="s">
        <v>434</v>
      </c>
      <c r="AQ198" s="1233"/>
      <c r="AR198" s="1233"/>
      <c r="AS198" s="1233"/>
      <c r="AT198" s="1233"/>
      <c r="AU198" s="1233"/>
      <c r="AV198" s="1233"/>
      <c r="AW198" s="1233"/>
      <c r="AX198" s="1233"/>
      <c r="AY198" s="1233"/>
      <c r="AZ198" s="1233"/>
      <c r="BA198" s="1148" t="s">
        <v>435</v>
      </c>
      <c r="BB198" s="1233"/>
      <c r="BC198" s="1233"/>
      <c r="BD198" s="1233"/>
      <c r="BE198" s="1233"/>
      <c r="BF198" s="1233"/>
      <c r="BG198" s="1233"/>
      <c r="BH198" s="1233"/>
      <c r="BI198" s="1233"/>
      <c r="BJ198" s="1233"/>
      <c r="BK198" s="1233"/>
      <c r="BL198" s="1148"/>
      <c r="BM198" s="1233"/>
      <c r="BN198" s="1233"/>
      <c r="BO198" s="1233"/>
      <c r="BP198" s="1233"/>
      <c r="BQ198" s="1233"/>
      <c r="BR198" s="1233"/>
      <c r="BS198" s="1233"/>
      <c r="BT198" s="1233"/>
      <c r="BU198" s="1233"/>
      <c r="BV198" s="1146"/>
      <c r="BW198" s="1148"/>
      <c r="BX198" s="1233"/>
      <c r="BY198" s="1233"/>
      <c r="BZ198" s="1233"/>
      <c r="CA198" s="1233"/>
      <c r="CB198" s="1233"/>
      <c r="CC198" s="1233"/>
      <c r="CD198" s="1146"/>
      <c r="CE198" s="1233"/>
      <c r="CF198" s="1233"/>
      <c r="CG198" s="1233"/>
      <c r="CH198" s="1233"/>
      <c r="CI198" s="1233"/>
      <c r="CJ198" s="1233"/>
      <c r="CK198" s="1233"/>
      <c r="CL198" s="1233"/>
      <c r="CM198" s="1148"/>
      <c r="CN198" s="1233"/>
      <c r="CO198" s="1233"/>
      <c r="CP198" s="1233"/>
      <c r="CQ198" s="1233"/>
      <c r="CR198" s="1233"/>
      <c r="CS198" s="1233"/>
      <c r="CT198" s="1233"/>
      <c r="CU198" s="1233"/>
      <c r="CV198" s="1233"/>
    </row>
    <row r="199" spans="1:100" ht="12.75">
      <c r="A199" s="1233"/>
      <c r="B199" s="1233"/>
      <c r="C199" s="1233"/>
      <c r="D199" s="1233"/>
      <c r="E199" s="1233"/>
      <c r="F199" s="1233"/>
      <c r="G199" s="1233"/>
      <c r="H199" s="1233"/>
      <c r="I199" s="1233"/>
      <c r="J199" s="1233"/>
      <c r="K199" s="1233"/>
      <c r="L199" s="1233"/>
      <c r="M199" s="1233"/>
      <c r="N199" s="1233"/>
      <c r="O199" s="1233"/>
      <c r="P199" s="1233"/>
      <c r="Q199" s="1233"/>
      <c r="R199" s="1233"/>
      <c r="S199" s="1233"/>
      <c r="T199" s="1233"/>
      <c r="U199" s="1233"/>
      <c r="V199" s="1233"/>
      <c r="W199" s="1233"/>
      <c r="X199" s="1233"/>
      <c r="Y199" s="1233"/>
      <c r="Z199" s="1233"/>
      <c r="AA199" s="1233"/>
      <c r="AB199" s="1233"/>
      <c r="AC199" s="1233"/>
      <c r="AD199" s="1233"/>
      <c r="AE199" s="1233"/>
      <c r="AF199" s="1233"/>
      <c r="AG199" s="1233"/>
      <c r="AH199" s="1233"/>
      <c r="AI199" s="1233"/>
      <c r="AJ199" s="1233"/>
      <c r="AK199" s="1233"/>
      <c r="AL199" s="1146"/>
      <c r="AM199" s="1148"/>
      <c r="AN199" s="1233"/>
      <c r="AO199" s="1146"/>
      <c r="AP199" s="1148" t="s">
        <v>435</v>
      </c>
      <c r="AQ199" s="1233"/>
      <c r="AR199" s="1233"/>
      <c r="AS199" s="1233"/>
      <c r="AT199" s="1233"/>
      <c r="AU199" s="1233"/>
      <c r="AV199" s="1233"/>
      <c r="AW199" s="1233"/>
      <c r="AX199" s="1233"/>
      <c r="AY199" s="1233"/>
      <c r="AZ199" s="1233"/>
      <c r="BA199" s="1148"/>
      <c r="BB199" s="1233"/>
      <c r="BC199" s="1233"/>
      <c r="BD199" s="1233"/>
      <c r="BE199" s="1233"/>
      <c r="BF199" s="1233"/>
      <c r="BG199" s="1233"/>
      <c r="BH199" s="1233"/>
      <c r="BI199" s="1233"/>
      <c r="BJ199" s="1233"/>
      <c r="BK199" s="1233"/>
      <c r="BL199" s="1148"/>
      <c r="BM199" s="1233"/>
      <c r="BN199" s="1233"/>
      <c r="BO199" s="1233"/>
      <c r="BP199" s="1233"/>
      <c r="BQ199" s="1233"/>
      <c r="BR199" s="1233"/>
      <c r="BS199" s="1233"/>
      <c r="BT199" s="1233"/>
      <c r="BU199" s="1233"/>
      <c r="BV199" s="1146"/>
      <c r="BW199" s="1148"/>
      <c r="BX199" s="1233"/>
      <c r="BY199" s="1233"/>
      <c r="BZ199" s="1233"/>
      <c r="CA199" s="1233"/>
      <c r="CB199" s="1233"/>
      <c r="CC199" s="1233"/>
      <c r="CD199" s="1146"/>
      <c r="CE199" s="1233"/>
      <c r="CF199" s="1233"/>
      <c r="CG199" s="1233"/>
      <c r="CH199" s="1233"/>
      <c r="CI199" s="1233"/>
      <c r="CJ199" s="1233"/>
      <c r="CK199" s="1233"/>
      <c r="CL199" s="1233"/>
      <c r="CM199" s="1148"/>
      <c r="CN199" s="1233"/>
      <c r="CO199" s="1233"/>
      <c r="CP199" s="1233"/>
      <c r="CQ199" s="1233"/>
      <c r="CR199" s="1233"/>
      <c r="CS199" s="1233"/>
      <c r="CT199" s="1233"/>
      <c r="CU199" s="1233"/>
      <c r="CV199" s="1233"/>
    </row>
    <row r="200" spans="1:100" ht="13.5" thickBot="1">
      <c r="A200" s="1145">
        <v>1</v>
      </c>
      <c r="B200" s="1145"/>
      <c r="C200" s="1145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5"/>
      <c r="AD200" s="1145"/>
      <c r="AE200" s="1145"/>
      <c r="AF200" s="1145"/>
      <c r="AG200" s="1145"/>
      <c r="AH200" s="1145"/>
      <c r="AI200" s="1145"/>
      <c r="AJ200" s="1145"/>
      <c r="AK200" s="1145"/>
      <c r="AL200" s="1128"/>
      <c r="AM200" s="1134">
        <v>2</v>
      </c>
      <c r="AN200" s="1229"/>
      <c r="AO200" s="1188"/>
      <c r="AP200" s="1134">
        <v>3</v>
      </c>
      <c r="AQ200" s="1229"/>
      <c r="AR200" s="1229"/>
      <c r="AS200" s="1229"/>
      <c r="AT200" s="1229"/>
      <c r="AU200" s="1229"/>
      <c r="AV200" s="1229"/>
      <c r="AW200" s="1229"/>
      <c r="AX200" s="1229"/>
      <c r="AY200" s="1229"/>
      <c r="AZ200" s="1229"/>
      <c r="BA200" s="1134">
        <v>4</v>
      </c>
      <c r="BB200" s="1229"/>
      <c r="BC200" s="1229"/>
      <c r="BD200" s="1229"/>
      <c r="BE200" s="1229"/>
      <c r="BF200" s="1229"/>
      <c r="BG200" s="1229"/>
      <c r="BH200" s="1229"/>
      <c r="BI200" s="1229"/>
      <c r="BJ200" s="1229"/>
      <c r="BK200" s="1229"/>
      <c r="BL200" s="1134">
        <v>5</v>
      </c>
      <c r="BM200" s="1229"/>
      <c r="BN200" s="1229"/>
      <c r="BO200" s="1229"/>
      <c r="BP200" s="1229"/>
      <c r="BQ200" s="1229"/>
      <c r="BR200" s="1229"/>
      <c r="BS200" s="1229"/>
      <c r="BT200" s="1229"/>
      <c r="BU200" s="1229"/>
      <c r="BV200" s="1188"/>
      <c r="BW200" s="1134">
        <v>6</v>
      </c>
      <c r="BX200" s="1229"/>
      <c r="BY200" s="1229"/>
      <c r="BZ200" s="1229"/>
      <c r="CA200" s="1229"/>
      <c r="CB200" s="1229"/>
      <c r="CC200" s="1229"/>
      <c r="CD200" s="1188"/>
      <c r="CE200" s="1229">
        <v>7</v>
      </c>
      <c r="CF200" s="1229"/>
      <c r="CG200" s="1229"/>
      <c r="CH200" s="1229"/>
      <c r="CI200" s="1229"/>
      <c r="CJ200" s="1229"/>
      <c r="CK200" s="1229"/>
      <c r="CL200" s="1229"/>
      <c r="CM200" s="1237">
        <v>8</v>
      </c>
      <c r="CN200" s="1145"/>
      <c r="CO200" s="1145"/>
      <c r="CP200" s="1145"/>
      <c r="CQ200" s="1145"/>
      <c r="CR200" s="1145"/>
      <c r="CS200" s="1145"/>
      <c r="CT200" s="1145"/>
      <c r="CU200" s="1145"/>
      <c r="CV200" s="1145"/>
    </row>
    <row r="201" spans="1:100" ht="12.75">
      <c r="A201" s="1112" t="s">
        <v>668</v>
      </c>
      <c r="B201" s="1113"/>
      <c r="C201" s="1113"/>
      <c r="D201" s="1113"/>
      <c r="E201" s="1113"/>
      <c r="F201" s="1113"/>
      <c r="G201" s="1113"/>
      <c r="H201" s="1113"/>
      <c r="I201" s="1113"/>
      <c r="J201" s="1113"/>
      <c r="K201" s="1113"/>
      <c r="L201" s="1113"/>
      <c r="M201" s="1113"/>
      <c r="N201" s="1113"/>
      <c r="O201" s="1113"/>
      <c r="P201" s="1113"/>
      <c r="Q201" s="1113"/>
      <c r="R201" s="1113"/>
      <c r="S201" s="1113"/>
      <c r="T201" s="1113"/>
      <c r="U201" s="1113"/>
      <c r="V201" s="1113"/>
      <c r="W201" s="1113"/>
      <c r="X201" s="1113"/>
      <c r="Y201" s="1113"/>
      <c r="Z201" s="1113"/>
      <c r="AA201" s="1113"/>
      <c r="AB201" s="1113"/>
      <c r="AC201" s="1113"/>
      <c r="AD201" s="1113"/>
      <c r="AE201" s="1113"/>
      <c r="AF201" s="1113"/>
      <c r="AG201" s="1113"/>
      <c r="AH201" s="1113"/>
      <c r="AI201" s="1113"/>
      <c r="AJ201" s="1113"/>
      <c r="AK201" s="1113"/>
      <c r="AL201" s="1114"/>
      <c r="AM201" s="1039" t="s">
        <v>652</v>
      </c>
      <c r="AN201" s="1040"/>
      <c r="AO201" s="1040"/>
      <c r="AP201" s="1127"/>
      <c r="AQ201" s="1127"/>
      <c r="AR201" s="1127"/>
      <c r="AS201" s="1127"/>
      <c r="AT201" s="1127"/>
      <c r="AU201" s="1127"/>
      <c r="AV201" s="1127"/>
      <c r="AW201" s="1127"/>
      <c r="AX201" s="1127"/>
      <c r="AY201" s="1127"/>
      <c r="AZ201" s="1127"/>
      <c r="BA201" s="1127"/>
      <c r="BB201" s="1127"/>
      <c r="BC201" s="1127"/>
      <c r="BD201" s="1127"/>
      <c r="BE201" s="1127"/>
      <c r="BF201" s="1127"/>
      <c r="BG201" s="1127"/>
      <c r="BH201" s="1127"/>
      <c r="BI201" s="1127"/>
      <c r="BJ201" s="1127"/>
      <c r="BK201" s="1127"/>
      <c r="BL201" s="1127"/>
      <c r="BM201" s="1127"/>
      <c r="BN201" s="1127"/>
      <c r="BO201" s="1127"/>
      <c r="BP201" s="1127"/>
      <c r="BQ201" s="1127"/>
      <c r="BR201" s="1127"/>
      <c r="BS201" s="1127"/>
      <c r="BT201" s="1127"/>
      <c r="BU201" s="1127"/>
      <c r="BV201" s="1127"/>
      <c r="BW201" s="448"/>
      <c r="BX201" s="448"/>
      <c r="BY201" s="448"/>
      <c r="BZ201" s="448"/>
      <c r="CA201" s="448"/>
      <c r="CB201" s="448"/>
      <c r="CC201" s="448"/>
      <c r="CD201" s="448"/>
      <c r="CE201" s="448"/>
      <c r="CF201" s="448"/>
      <c r="CG201" s="448"/>
      <c r="CH201" s="448"/>
      <c r="CI201" s="448"/>
      <c r="CJ201" s="448"/>
      <c r="CK201" s="448"/>
      <c r="CL201" s="1098"/>
      <c r="CM201" s="455"/>
      <c r="CN201" s="461"/>
      <c r="CO201" s="461"/>
      <c r="CP201" s="461"/>
      <c r="CQ201" s="461"/>
      <c r="CR201" s="461"/>
      <c r="CS201" s="461"/>
      <c r="CT201" s="461"/>
      <c r="CU201" s="461"/>
      <c r="CV201" s="1044"/>
    </row>
    <row r="202" spans="1:100" ht="12.75">
      <c r="A202" s="1112" t="s">
        <v>1019</v>
      </c>
      <c r="B202" s="1113"/>
      <c r="C202" s="1113"/>
      <c r="D202" s="1113"/>
      <c r="E202" s="1113"/>
      <c r="F202" s="1113"/>
      <c r="G202" s="1113"/>
      <c r="H202" s="1113"/>
      <c r="I202" s="1113"/>
      <c r="J202" s="1113"/>
      <c r="K202" s="1113"/>
      <c r="L202" s="1113"/>
      <c r="M202" s="1113"/>
      <c r="N202" s="1113"/>
      <c r="O202" s="1113"/>
      <c r="P202" s="1113"/>
      <c r="Q202" s="1113"/>
      <c r="R202" s="1113"/>
      <c r="S202" s="1113"/>
      <c r="T202" s="1113"/>
      <c r="U202" s="1113"/>
      <c r="V202" s="1113"/>
      <c r="W202" s="1113"/>
      <c r="X202" s="1113"/>
      <c r="Y202" s="1113"/>
      <c r="Z202" s="1113"/>
      <c r="AA202" s="1113"/>
      <c r="AB202" s="1113"/>
      <c r="AC202" s="1113"/>
      <c r="AD202" s="1113"/>
      <c r="AE202" s="1113"/>
      <c r="AF202" s="1113"/>
      <c r="AG202" s="1113"/>
      <c r="AH202" s="1113"/>
      <c r="AI202" s="1113"/>
      <c r="AJ202" s="1113"/>
      <c r="AK202" s="1113"/>
      <c r="AL202" s="1114"/>
      <c r="AM202" s="999" t="s">
        <v>653</v>
      </c>
      <c r="AN202" s="534"/>
      <c r="AO202" s="534"/>
      <c r="AP202" s="1102"/>
      <c r="AQ202" s="1102"/>
      <c r="AR202" s="1102"/>
      <c r="AS202" s="1102"/>
      <c r="AT202" s="1102"/>
      <c r="AU202" s="1102"/>
      <c r="AV202" s="1102"/>
      <c r="AW202" s="1102"/>
      <c r="AX202" s="1102"/>
      <c r="AY202" s="1102"/>
      <c r="AZ202" s="1102"/>
      <c r="BA202" s="1102"/>
      <c r="BB202" s="1102"/>
      <c r="BC202" s="1102"/>
      <c r="BD202" s="1102"/>
      <c r="BE202" s="1102"/>
      <c r="BF202" s="1102"/>
      <c r="BG202" s="1102"/>
      <c r="BH202" s="1102"/>
      <c r="BI202" s="1102"/>
      <c r="BJ202" s="1102"/>
      <c r="BK202" s="1102"/>
      <c r="BL202" s="1102"/>
      <c r="BM202" s="1102"/>
      <c r="BN202" s="1102"/>
      <c r="BO202" s="1102"/>
      <c r="BP202" s="1102"/>
      <c r="BQ202" s="1102"/>
      <c r="BR202" s="1102"/>
      <c r="BS202" s="1102"/>
      <c r="BT202" s="1102"/>
      <c r="BU202" s="1102"/>
      <c r="BV202" s="1102"/>
      <c r="BW202" s="461"/>
      <c r="BX202" s="461"/>
      <c r="BY202" s="461"/>
      <c r="BZ202" s="461"/>
      <c r="CA202" s="461"/>
      <c r="CB202" s="461"/>
      <c r="CC202" s="461"/>
      <c r="CD202" s="461"/>
      <c r="CE202" s="461"/>
      <c r="CF202" s="461"/>
      <c r="CG202" s="461"/>
      <c r="CH202" s="461"/>
      <c r="CI202" s="461"/>
      <c r="CJ202" s="461"/>
      <c r="CK202" s="461"/>
      <c r="CL202" s="542"/>
      <c r="CM202" s="455"/>
      <c r="CN202" s="461"/>
      <c r="CO202" s="461"/>
      <c r="CP202" s="461"/>
      <c r="CQ202" s="461"/>
      <c r="CR202" s="461"/>
      <c r="CS202" s="461"/>
      <c r="CT202" s="461"/>
      <c r="CU202" s="461"/>
      <c r="CV202" s="1044"/>
    </row>
    <row r="203" spans="1:100" ht="12.75">
      <c r="A203" s="1112" t="s">
        <v>1020</v>
      </c>
      <c r="B203" s="1113"/>
      <c r="C203" s="1113"/>
      <c r="D203" s="1113"/>
      <c r="E203" s="1113"/>
      <c r="F203" s="1113"/>
      <c r="G203" s="1113"/>
      <c r="H203" s="1113"/>
      <c r="I203" s="1113"/>
      <c r="J203" s="1113"/>
      <c r="K203" s="1113"/>
      <c r="L203" s="1113"/>
      <c r="M203" s="1113"/>
      <c r="N203" s="1113"/>
      <c r="O203" s="1113"/>
      <c r="P203" s="1113"/>
      <c r="Q203" s="1113"/>
      <c r="R203" s="1113"/>
      <c r="S203" s="1113"/>
      <c r="T203" s="1113"/>
      <c r="U203" s="1113"/>
      <c r="V203" s="1113"/>
      <c r="W203" s="1113"/>
      <c r="X203" s="1113"/>
      <c r="Y203" s="1113"/>
      <c r="Z203" s="1113"/>
      <c r="AA203" s="1113"/>
      <c r="AB203" s="1113"/>
      <c r="AC203" s="1113"/>
      <c r="AD203" s="1113"/>
      <c r="AE203" s="1113"/>
      <c r="AF203" s="1113"/>
      <c r="AG203" s="1113"/>
      <c r="AH203" s="1113"/>
      <c r="AI203" s="1113"/>
      <c r="AJ203" s="1113"/>
      <c r="AK203" s="1113"/>
      <c r="AL203" s="1114"/>
      <c r="AM203" s="999" t="s">
        <v>1021</v>
      </c>
      <c r="AN203" s="534"/>
      <c r="AO203" s="534"/>
      <c r="AP203" s="1102"/>
      <c r="AQ203" s="1102"/>
      <c r="AR203" s="1102"/>
      <c r="AS203" s="1102"/>
      <c r="AT203" s="1102"/>
      <c r="AU203" s="1102"/>
      <c r="AV203" s="1102"/>
      <c r="AW203" s="1102"/>
      <c r="AX203" s="1102"/>
      <c r="AY203" s="1102"/>
      <c r="AZ203" s="1102"/>
      <c r="BA203" s="1102"/>
      <c r="BB203" s="1102"/>
      <c r="BC203" s="1102"/>
      <c r="BD203" s="1102"/>
      <c r="BE203" s="1102"/>
      <c r="BF203" s="1102"/>
      <c r="BG203" s="1102"/>
      <c r="BH203" s="1102"/>
      <c r="BI203" s="1102"/>
      <c r="BJ203" s="1102"/>
      <c r="BK203" s="1102"/>
      <c r="BL203" s="1102"/>
      <c r="BM203" s="1102"/>
      <c r="BN203" s="1102"/>
      <c r="BO203" s="1102"/>
      <c r="BP203" s="1102"/>
      <c r="BQ203" s="1102"/>
      <c r="BR203" s="1102"/>
      <c r="BS203" s="1102"/>
      <c r="BT203" s="1102"/>
      <c r="BU203" s="1102"/>
      <c r="BV203" s="1102"/>
      <c r="BW203" s="461"/>
      <c r="BX203" s="461"/>
      <c r="BY203" s="461"/>
      <c r="BZ203" s="461"/>
      <c r="CA203" s="461"/>
      <c r="CB203" s="461"/>
      <c r="CC203" s="461"/>
      <c r="CD203" s="461"/>
      <c r="CE203" s="461"/>
      <c r="CF203" s="461"/>
      <c r="CG203" s="461"/>
      <c r="CH203" s="461"/>
      <c r="CI203" s="461"/>
      <c r="CJ203" s="461"/>
      <c r="CK203" s="461"/>
      <c r="CL203" s="542"/>
      <c r="CM203" s="455"/>
      <c r="CN203" s="461"/>
      <c r="CO203" s="461"/>
      <c r="CP203" s="461"/>
      <c r="CQ203" s="461"/>
      <c r="CR203" s="461"/>
      <c r="CS203" s="461"/>
      <c r="CT203" s="461"/>
      <c r="CU203" s="461"/>
      <c r="CV203" s="1044"/>
    </row>
    <row r="204" spans="1:100" ht="13.5" thickBot="1">
      <c r="A204" s="1310" t="s">
        <v>663</v>
      </c>
      <c r="B204" s="1311"/>
      <c r="C204" s="1311"/>
      <c r="D204" s="1311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11"/>
      <c r="P204" s="1311"/>
      <c r="Q204" s="1311"/>
      <c r="R204" s="1311"/>
      <c r="S204" s="1311"/>
      <c r="T204" s="1311"/>
      <c r="U204" s="1311"/>
      <c r="V204" s="1311"/>
      <c r="W204" s="1311"/>
      <c r="X204" s="1311"/>
      <c r="Y204" s="1311"/>
      <c r="Z204" s="1311"/>
      <c r="AA204" s="1311"/>
      <c r="AB204" s="1311"/>
      <c r="AC204" s="1311"/>
      <c r="AD204" s="1311"/>
      <c r="AE204" s="1311"/>
      <c r="AF204" s="1311"/>
      <c r="AG204" s="1311"/>
      <c r="AH204" s="1311"/>
      <c r="AI204" s="1311"/>
      <c r="AJ204" s="1311"/>
      <c r="AK204" s="1311"/>
      <c r="AL204" s="1312"/>
      <c r="AM204" s="1022" t="s">
        <v>654</v>
      </c>
      <c r="AN204" s="1023"/>
      <c r="AO204" s="1023"/>
      <c r="AP204" s="1107"/>
      <c r="AQ204" s="1107"/>
      <c r="AR204" s="1107"/>
      <c r="AS204" s="1107"/>
      <c r="AT204" s="1107"/>
      <c r="AU204" s="1107"/>
      <c r="AV204" s="1107"/>
      <c r="AW204" s="1107"/>
      <c r="AX204" s="1107"/>
      <c r="AY204" s="1107"/>
      <c r="AZ204" s="1107"/>
      <c r="BA204" s="1107"/>
      <c r="BB204" s="1107"/>
      <c r="BC204" s="1107"/>
      <c r="BD204" s="1107"/>
      <c r="BE204" s="1107"/>
      <c r="BF204" s="1107"/>
      <c r="BG204" s="1107"/>
      <c r="BH204" s="1107"/>
      <c r="BI204" s="1107"/>
      <c r="BJ204" s="1107"/>
      <c r="BK204" s="1107"/>
      <c r="BL204" s="1107"/>
      <c r="BM204" s="1107"/>
      <c r="BN204" s="1107"/>
      <c r="BO204" s="1107"/>
      <c r="BP204" s="1107"/>
      <c r="BQ204" s="1107"/>
      <c r="BR204" s="1107"/>
      <c r="BS204" s="1107"/>
      <c r="BT204" s="1107"/>
      <c r="BU204" s="1107"/>
      <c r="BV204" s="1107"/>
      <c r="BW204" s="489"/>
      <c r="BX204" s="489"/>
      <c r="BY204" s="489"/>
      <c r="BZ204" s="489"/>
      <c r="CA204" s="489"/>
      <c r="CB204" s="489"/>
      <c r="CC204" s="489"/>
      <c r="CD204" s="489"/>
      <c r="CE204" s="489"/>
      <c r="CF204" s="489"/>
      <c r="CG204" s="489"/>
      <c r="CH204" s="489"/>
      <c r="CI204" s="489"/>
      <c r="CJ204" s="489"/>
      <c r="CK204" s="489"/>
      <c r="CL204" s="1094"/>
      <c r="CM204" s="455"/>
      <c r="CN204" s="461"/>
      <c r="CO204" s="461"/>
      <c r="CP204" s="461"/>
      <c r="CQ204" s="461"/>
      <c r="CR204" s="461"/>
      <c r="CS204" s="461"/>
      <c r="CT204" s="461"/>
      <c r="CU204" s="461"/>
      <c r="CV204" s="1044"/>
    </row>
    <row r="205" spans="1:100" ht="12.75">
      <c r="A205" s="1303" t="s">
        <v>662</v>
      </c>
      <c r="B205" s="1304"/>
      <c r="C205" s="1304"/>
      <c r="D205" s="1304"/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1304"/>
      <c r="AC205" s="1304"/>
      <c r="AD205" s="1304"/>
      <c r="AE205" s="1304"/>
      <c r="AF205" s="1304"/>
      <c r="AG205" s="1304"/>
      <c r="AH205" s="1304"/>
      <c r="AI205" s="1304"/>
      <c r="AJ205" s="1304"/>
      <c r="AK205" s="1304"/>
      <c r="AL205" s="1305"/>
      <c r="AM205" s="1039" t="s">
        <v>468</v>
      </c>
      <c r="AN205" s="1040"/>
      <c r="AO205" s="1040"/>
      <c r="AP205" s="1300">
        <f>AP207</f>
        <v>0</v>
      </c>
      <c r="AQ205" s="1127"/>
      <c r="AR205" s="1127"/>
      <c r="AS205" s="1127"/>
      <c r="AT205" s="1127"/>
      <c r="AU205" s="1127"/>
      <c r="AV205" s="1127"/>
      <c r="AW205" s="1127"/>
      <c r="AX205" s="1127"/>
      <c r="AY205" s="1127"/>
      <c r="AZ205" s="1127"/>
      <c r="BA205" s="1300">
        <f>BA207</f>
        <v>51855</v>
      </c>
      <c r="BB205" s="1127"/>
      <c r="BC205" s="1127"/>
      <c r="BD205" s="1127"/>
      <c r="BE205" s="1127"/>
      <c r="BF205" s="1127"/>
      <c r="BG205" s="1127"/>
      <c r="BH205" s="1127"/>
      <c r="BI205" s="1127"/>
      <c r="BJ205" s="1127"/>
      <c r="BK205" s="1127"/>
      <c r="BL205" s="1300">
        <f>BL207</f>
        <v>51855</v>
      </c>
      <c r="BM205" s="1127"/>
      <c r="BN205" s="1127"/>
      <c r="BO205" s="1127"/>
      <c r="BP205" s="1127"/>
      <c r="BQ205" s="1127"/>
      <c r="BR205" s="1127"/>
      <c r="BS205" s="1127"/>
      <c r="BT205" s="1127"/>
      <c r="BU205" s="1127"/>
      <c r="BV205" s="1127"/>
      <c r="BW205" s="448"/>
      <c r="BX205" s="448"/>
      <c r="BY205" s="448"/>
      <c r="BZ205" s="448"/>
      <c r="CA205" s="448"/>
      <c r="CB205" s="448"/>
      <c r="CC205" s="448"/>
      <c r="CD205" s="448"/>
      <c r="CE205" s="448"/>
      <c r="CF205" s="448"/>
      <c r="CG205" s="448"/>
      <c r="CH205" s="448"/>
      <c r="CI205" s="448"/>
      <c r="CJ205" s="448"/>
      <c r="CK205" s="448"/>
      <c r="CL205" s="1098"/>
      <c r="CM205" s="544"/>
      <c r="CN205" s="466"/>
      <c r="CO205" s="466"/>
      <c r="CP205" s="466"/>
      <c r="CQ205" s="466"/>
      <c r="CR205" s="466"/>
      <c r="CS205" s="466"/>
      <c r="CT205" s="466"/>
      <c r="CU205" s="466"/>
      <c r="CV205" s="536"/>
    </row>
    <row r="206" spans="1:100" ht="12.75">
      <c r="A206" s="1306" t="s">
        <v>661</v>
      </c>
      <c r="B206" s="1307"/>
      <c r="C206" s="1307"/>
      <c r="D206" s="1307"/>
      <c r="E206" s="1307"/>
      <c r="F206" s="1307"/>
      <c r="G206" s="1307"/>
      <c r="H206" s="1307"/>
      <c r="I206" s="1307"/>
      <c r="J206" s="1307"/>
      <c r="K206" s="1307"/>
      <c r="L206" s="1307"/>
      <c r="M206" s="1307"/>
      <c r="N206" s="1307"/>
      <c r="O206" s="1307"/>
      <c r="P206" s="1307"/>
      <c r="Q206" s="1307"/>
      <c r="R206" s="1307"/>
      <c r="S206" s="1307"/>
      <c r="T206" s="1307"/>
      <c r="U206" s="1307"/>
      <c r="V206" s="1307"/>
      <c r="W206" s="1307"/>
      <c r="X206" s="1307"/>
      <c r="Y206" s="1307"/>
      <c r="Z206" s="1307"/>
      <c r="AA206" s="1307"/>
      <c r="AB206" s="1307"/>
      <c r="AC206" s="1307"/>
      <c r="AD206" s="1307"/>
      <c r="AE206" s="1307"/>
      <c r="AF206" s="1307"/>
      <c r="AG206" s="1307"/>
      <c r="AH206" s="1307"/>
      <c r="AI206" s="1307"/>
      <c r="AJ206" s="1307"/>
      <c r="AK206" s="1307"/>
      <c r="AL206" s="1308"/>
      <c r="AM206" s="999"/>
      <c r="AN206" s="534"/>
      <c r="AO206" s="534"/>
      <c r="AP206" s="1102"/>
      <c r="AQ206" s="1102"/>
      <c r="AR206" s="1102"/>
      <c r="AS206" s="1102"/>
      <c r="AT206" s="1102"/>
      <c r="AU206" s="1102"/>
      <c r="AV206" s="1102"/>
      <c r="AW206" s="1102"/>
      <c r="AX206" s="1102"/>
      <c r="AY206" s="1102"/>
      <c r="AZ206" s="1102"/>
      <c r="BA206" s="1102"/>
      <c r="BB206" s="1102"/>
      <c r="BC206" s="1102"/>
      <c r="BD206" s="1102"/>
      <c r="BE206" s="1102"/>
      <c r="BF206" s="1102"/>
      <c r="BG206" s="1102"/>
      <c r="BH206" s="1102"/>
      <c r="BI206" s="1102"/>
      <c r="BJ206" s="1102"/>
      <c r="BK206" s="1102"/>
      <c r="BL206" s="1102"/>
      <c r="BM206" s="1102"/>
      <c r="BN206" s="1102"/>
      <c r="BO206" s="1102"/>
      <c r="BP206" s="1102"/>
      <c r="BQ206" s="1102"/>
      <c r="BR206" s="1102"/>
      <c r="BS206" s="1102"/>
      <c r="BT206" s="1102"/>
      <c r="BU206" s="1102"/>
      <c r="BV206" s="1102"/>
      <c r="BW206" s="461"/>
      <c r="BX206" s="461"/>
      <c r="BY206" s="461"/>
      <c r="BZ206" s="461"/>
      <c r="CA206" s="461"/>
      <c r="CB206" s="461"/>
      <c r="CC206" s="461"/>
      <c r="CD206" s="461"/>
      <c r="CE206" s="461"/>
      <c r="CF206" s="461"/>
      <c r="CG206" s="461"/>
      <c r="CH206" s="461"/>
      <c r="CI206" s="461"/>
      <c r="CJ206" s="461"/>
      <c r="CK206" s="461"/>
      <c r="CL206" s="542"/>
      <c r="CM206" s="1243"/>
      <c r="CN206" s="1287"/>
      <c r="CO206" s="1287"/>
      <c r="CP206" s="1287"/>
      <c r="CQ206" s="1287"/>
      <c r="CR206" s="1287"/>
      <c r="CS206" s="1287"/>
      <c r="CT206" s="1287"/>
      <c r="CU206" s="1287"/>
      <c r="CV206" s="1288"/>
    </row>
    <row r="207" spans="1:100" ht="12.75">
      <c r="A207" s="1141" t="s">
        <v>829</v>
      </c>
      <c r="B207" s="1142"/>
      <c r="C207" s="1142"/>
      <c r="D207" s="1142"/>
      <c r="E207" s="1142"/>
      <c r="F207" s="1142"/>
      <c r="G207" s="1142"/>
      <c r="H207" s="1142"/>
      <c r="I207" s="1142"/>
      <c r="J207" s="1142"/>
      <c r="K207" s="1142"/>
      <c r="L207" s="1142"/>
      <c r="M207" s="1142"/>
      <c r="N207" s="1142"/>
      <c r="O207" s="1142"/>
      <c r="P207" s="1142"/>
      <c r="Q207" s="1142"/>
      <c r="R207" s="1142"/>
      <c r="S207" s="1142"/>
      <c r="T207" s="1142"/>
      <c r="U207" s="1142"/>
      <c r="V207" s="1142"/>
      <c r="W207" s="1142"/>
      <c r="X207" s="1142"/>
      <c r="Y207" s="1142"/>
      <c r="Z207" s="1142"/>
      <c r="AA207" s="1142"/>
      <c r="AB207" s="1142"/>
      <c r="AC207" s="1142"/>
      <c r="AD207" s="1142"/>
      <c r="AE207" s="1142"/>
      <c r="AF207" s="1142"/>
      <c r="AG207" s="1142"/>
      <c r="AH207" s="1142"/>
      <c r="AI207" s="1142"/>
      <c r="AJ207" s="1142"/>
      <c r="AK207" s="1142"/>
      <c r="AL207" s="1143"/>
      <c r="AM207" s="1153" t="s">
        <v>655</v>
      </c>
      <c r="AN207" s="1150"/>
      <c r="AO207" s="1150"/>
      <c r="AP207" s="1289">
        <f>AP96</f>
        <v>0</v>
      </c>
      <c r="AQ207" s="1151"/>
      <c r="AR207" s="1151"/>
      <c r="AS207" s="1151"/>
      <c r="AT207" s="1151"/>
      <c r="AU207" s="1151"/>
      <c r="AV207" s="1151"/>
      <c r="AW207" s="1151"/>
      <c r="AX207" s="1151"/>
      <c r="AY207" s="1151"/>
      <c r="AZ207" s="1151"/>
      <c r="BA207" s="1289">
        <f>BA96</f>
        <v>51855</v>
      </c>
      <c r="BB207" s="1151"/>
      <c r="BC207" s="1151"/>
      <c r="BD207" s="1151"/>
      <c r="BE207" s="1151"/>
      <c r="BF207" s="1151"/>
      <c r="BG207" s="1151"/>
      <c r="BH207" s="1151"/>
      <c r="BI207" s="1151"/>
      <c r="BJ207" s="1151"/>
      <c r="BK207" s="1151"/>
      <c r="BL207" s="1289">
        <f>BL96</f>
        <v>51855</v>
      </c>
      <c r="BM207" s="1151"/>
      <c r="BN207" s="1151"/>
      <c r="BO207" s="1151"/>
      <c r="BP207" s="1151"/>
      <c r="BQ207" s="1151"/>
      <c r="BR207" s="1151"/>
      <c r="BS207" s="1151"/>
      <c r="BT207" s="1151"/>
      <c r="BU207" s="1151"/>
      <c r="BV207" s="1151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  <c r="CI207" s="466"/>
      <c r="CJ207" s="466"/>
      <c r="CK207" s="466"/>
      <c r="CL207" s="1291"/>
      <c r="CM207" s="544"/>
      <c r="CN207" s="466"/>
      <c r="CO207" s="466"/>
      <c r="CP207" s="466"/>
      <c r="CQ207" s="466"/>
      <c r="CR207" s="466"/>
      <c r="CS207" s="466"/>
      <c r="CT207" s="466"/>
      <c r="CU207" s="466"/>
      <c r="CV207" s="536"/>
    </row>
    <row r="208" spans="1:100" ht="12.75">
      <c r="A208" s="1117" t="s">
        <v>660</v>
      </c>
      <c r="B208" s="1118"/>
      <c r="C208" s="1118"/>
      <c r="D208" s="1118"/>
      <c r="E208" s="1118"/>
      <c r="F208" s="1118"/>
      <c r="G208" s="1118"/>
      <c r="H208" s="1118"/>
      <c r="I208" s="1118"/>
      <c r="J208" s="1118"/>
      <c r="K208" s="1118"/>
      <c r="L208" s="1118"/>
      <c r="M208" s="1118"/>
      <c r="N208" s="1118"/>
      <c r="O208" s="1118"/>
      <c r="P208" s="1118"/>
      <c r="Q208" s="1118"/>
      <c r="R208" s="1118"/>
      <c r="S208" s="1118"/>
      <c r="T208" s="1118"/>
      <c r="U208" s="1118"/>
      <c r="V208" s="1118"/>
      <c r="W208" s="1118"/>
      <c r="X208" s="1118"/>
      <c r="Y208" s="1118"/>
      <c r="Z208" s="1118"/>
      <c r="AA208" s="1118"/>
      <c r="AB208" s="1118"/>
      <c r="AC208" s="1118"/>
      <c r="AD208" s="1118"/>
      <c r="AE208" s="1118"/>
      <c r="AF208" s="1118"/>
      <c r="AG208" s="1118"/>
      <c r="AH208" s="1118"/>
      <c r="AI208" s="1118"/>
      <c r="AJ208" s="1118"/>
      <c r="AK208" s="1118"/>
      <c r="AL208" s="1119"/>
      <c r="AM208" s="1301"/>
      <c r="AN208" s="1302"/>
      <c r="AO208" s="1302"/>
      <c r="AP208" s="1290"/>
      <c r="AQ208" s="1290"/>
      <c r="AR208" s="1290"/>
      <c r="AS208" s="1290"/>
      <c r="AT208" s="1290"/>
      <c r="AU208" s="1290"/>
      <c r="AV208" s="1290"/>
      <c r="AW208" s="1290"/>
      <c r="AX208" s="1290"/>
      <c r="AY208" s="1290"/>
      <c r="AZ208" s="1290"/>
      <c r="BA208" s="1290"/>
      <c r="BB208" s="1290"/>
      <c r="BC208" s="1290"/>
      <c r="BD208" s="1290"/>
      <c r="BE208" s="1290"/>
      <c r="BF208" s="1290"/>
      <c r="BG208" s="1290"/>
      <c r="BH208" s="1290"/>
      <c r="BI208" s="1290"/>
      <c r="BJ208" s="1290"/>
      <c r="BK208" s="1290"/>
      <c r="BL208" s="1290"/>
      <c r="BM208" s="1290"/>
      <c r="BN208" s="1290"/>
      <c r="BO208" s="1290"/>
      <c r="BP208" s="1290"/>
      <c r="BQ208" s="1290"/>
      <c r="BR208" s="1290"/>
      <c r="BS208" s="1290"/>
      <c r="BT208" s="1290"/>
      <c r="BU208" s="1290"/>
      <c r="BV208" s="1290"/>
      <c r="BW208" s="1287"/>
      <c r="BX208" s="1287"/>
      <c r="BY208" s="1287"/>
      <c r="BZ208" s="1287"/>
      <c r="CA208" s="1287"/>
      <c r="CB208" s="1287"/>
      <c r="CC208" s="1287"/>
      <c r="CD208" s="1287"/>
      <c r="CE208" s="1287"/>
      <c r="CF208" s="1287"/>
      <c r="CG208" s="1287"/>
      <c r="CH208" s="1287"/>
      <c r="CI208" s="1287"/>
      <c r="CJ208" s="1287"/>
      <c r="CK208" s="1287"/>
      <c r="CL208" s="1309"/>
      <c r="CM208" s="1243"/>
      <c r="CN208" s="1287"/>
      <c r="CO208" s="1287"/>
      <c r="CP208" s="1287"/>
      <c r="CQ208" s="1287"/>
      <c r="CR208" s="1287"/>
      <c r="CS208" s="1287"/>
      <c r="CT208" s="1287"/>
      <c r="CU208" s="1287"/>
      <c r="CV208" s="1288"/>
    </row>
    <row r="209" spans="1:100" ht="12.75">
      <c r="A209" s="1112" t="s">
        <v>659</v>
      </c>
      <c r="B209" s="1113"/>
      <c r="C209" s="1113"/>
      <c r="D209" s="1113"/>
      <c r="E209" s="1113"/>
      <c r="F209" s="1113"/>
      <c r="G209" s="1113"/>
      <c r="H209" s="1113"/>
      <c r="I209" s="1113"/>
      <c r="J209" s="1113"/>
      <c r="K209" s="1113"/>
      <c r="L209" s="1113"/>
      <c r="M209" s="1113"/>
      <c r="N209" s="1113"/>
      <c r="O209" s="1113"/>
      <c r="P209" s="1113"/>
      <c r="Q209" s="1113"/>
      <c r="R209" s="1113"/>
      <c r="S209" s="1113"/>
      <c r="T209" s="1113"/>
      <c r="U209" s="1113"/>
      <c r="V209" s="1113"/>
      <c r="W209" s="1113"/>
      <c r="X209" s="1113"/>
      <c r="Y209" s="1113"/>
      <c r="Z209" s="1113"/>
      <c r="AA209" s="1113"/>
      <c r="AB209" s="1113"/>
      <c r="AC209" s="1113"/>
      <c r="AD209" s="1113"/>
      <c r="AE209" s="1113"/>
      <c r="AF209" s="1113"/>
      <c r="AG209" s="1113"/>
      <c r="AH209" s="1113"/>
      <c r="AI209" s="1113"/>
      <c r="AJ209" s="1113"/>
      <c r="AK209" s="1113"/>
      <c r="AL209" s="1114"/>
      <c r="AM209" s="999" t="s">
        <v>656</v>
      </c>
      <c r="AN209" s="534"/>
      <c r="AO209" s="534"/>
      <c r="AP209" s="1102"/>
      <c r="AQ209" s="1102"/>
      <c r="AR209" s="1102"/>
      <c r="AS209" s="1102"/>
      <c r="AT209" s="1102"/>
      <c r="AU209" s="1102"/>
      <c r="AV209" s="1102"/>
      <c r="AW209" s="1102"/>
      <c r="AX209" s="1102"/>
      <c r="AY209" s="1102"/>
      <c r="AZ209" s="1102"/>
      <c r="BA209" s="1102"/>
      <c r="BB209" s="1102"/>
      <c r="BC209" s="1102"/>
      <c r="BD209" s="1102"/>
      <c r="BE209" s="1102"/>
      <c r="BF209" s="1102"/>
      <c r="BG209" s="1102"/>
      <c r="BH209" s="1102"/>
      <c r="BI209" s="1102"/>
      <c r="BJ209" s="1102"/>
      <c r="BK209" s="1102"/>
      <c r="BL209" s="1102"/>
      <c r="BM209" s="1102"/>
      <c r="BN209" s="1102"/>
      <c r="BO209" s="1102"/>
      <c r="BP209" s="1102"/>
      <c r="BQ209" s="1102"/>
      <c r="BR209" s="1102"/>
      <c r="BS209" s="1102"/>
      <c r="BT209" s="1102"/>
      <c r="BU209" s="1102"/>
      <c r="BV209" s="1102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542"/>
      <c r="CM209" s="455"/>
      <c r="CN209" s="461"/>
      <c r="CO209" s="461"/>
      <c r="CP209" s="461"/>
      <c r="CQ209" s="461"/>
      <c r="CR209" s="461"/>
      <c r="CS209" s="461"/>
      <c r="CT209" s="461"/>
      <c r="CU209" s="461"/>
      <c r="CV209" s="1044"/>
    </row>
    <row r="210" spans="1:100" ht="13.5" thickBot="1">
      <c r="A210" s="1120" t="s">
        <v>658</v>
      </c>
      <c r="B210" s="1121"/>
      <c r="C210" s="1121"/>
      <c r="D210" s="1121"/>
      <c r="E210" s="1121"/>
      <c r="F210" s="1121"/>
      <c r="G210" s="1121"/>
      <c r="H210" s="1121"/>
      <c r="I210" s="1121"/>
      <c r="J210" s="1121"/>
      <c r="K210" s="1121"/>
      <c r="L210" s="1121"/>
      <c r="M210" s="1121"/>
      <c r="N210" s="1121"/>
      <c r="O210" s="1121"/>
      <c r="P210" s="1121"/>
      <c r="Q210" s="1121"/>
      <c r="R210" s="1121"/>
      <c r="S210" s="1121"/>
      <c r="T210" s="1121"/>
      <c r="U210" s="1121"/>
      <c r="V210" s="1121"/>
      <c r="W210" s="1121"/>
      <c r="X210" s="1121"/>
      <c r="Y210" s="1121"/>
      <c r="Z210" s="1121"/>
      <c r="AA210" s="1121"/>
      <c r="AB210" s="1121"/>
      <c r="AC210" s="1121"/>
      <c r="AD210" s="1121"/>
      <c r="AE210" s="1121"/>
      <c r="AF210" s="1121"/>
      <c r="AG210" s="1121"/>
      <c r="AH210" s="1121"/>
      <c r="AI210" s="1121"/>
      <c r="AJ210" s="1121"/>
      <c r="AK210" s="1121"/>
      <c r="AL210" s="1122"/>
      <c r="AM210" s="1153" t="s">
        <v>657</v>
      </c>
      <c r="AN210" s="1150"/>
      <c r="AO210" s="1150"/>
      <c r="AP210" s="1151"/>
      <c r="AQ210" s="1151"/>
      <c r="AR210" s="1151"/>
      <c r="AS210" s="1151"/>
      <c r="AT210" s="1151"/>
      <c r="AU210" s="1151"/>
      <c r="AV210" s="1151"/>
      <c r="AW210" s="1151"/>
      <c r="AX210" s="1151"/>
      <c r="AY210" s="1151"/>
      <c r="AZ210" s="1151"/>
      <c r="BA210" s="1151"/>
      <c r="BB210" s="1151"/>
      <c r="BC210" s="1151"/>
      <c r="BD210" s="1151"/>
      <c r="BE210" s="1151"/>
      <c r="BF210" s="1151"/>
      <c r="BG210" s="1151"/>
      <c r="BH210" s="1151"/>
      <c r="BI210" s="1151"/>
      <c r="BJ210" s="1151"/>
      <c r="BK210" s="1151"/>
      <c r="BL210" s="1151"/>
      <c r="BM210" s="1151"/>
      <c r="BN210" s="1151"/>
      <c r="BO210" s="1151"/>
      <c r="BP210" s="1151"/>
      <c r="BQ210" s="1151"/>
      <c r="BR210" s="1151"/>
      <c r="BS210" s="1151"/>
      <c r="BT210" s="1151"/>
      <c r="BU210" s="1151"/>
      <c r="BV210" s="1151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  <c r="CI210" s="466"/>
      <c r="CJ210" s="466"/>
      <c r="CK210" s="466"/>
      <c r="CL210" s="1291"/>
      <c r="CM210" s="455"/>
      <c r="CN210" s="461"/>
      <c r="CO210" s="461"/>
      <c r="CP210" s="461"/>
      <c r="CQ210" s="461"/>
      <c r="CR210" s="461"/>
      <c r="CS210" s="461"/>
      <c r="CT210" s="461"/>
      <c r="CU210" s="461"/>
      <c r="CV210" s="1044"/>
    </row>
    <row r="211" spans="1:100" ht="13.5" thickBot="1">
      <c r="A211" s="1292" t="s">
        <v>672</v>
      </c>
      <c r="B211" s="1293"/>
      <c r="C211" s="1293"/>
      <c r="D211" s="1293"/>
      <c r="E211" s="1293"/>
      <c r="F211" s="1293"/>
      <c r="G211" s="1293"/>
      <c r="H211" s="1293"/>
      <c r="I211" s="1293"/>
      <c r="J211" s="1293"/>
      <c r="K211" s="1293"/>
      <c r="L211" s="1293"/>
      <c r="M211" s="1293"/>
      <c r="N211" s="1293"/>
      <c r="O211" s="1293"/>
      <c r="P211" s="1293"/>
      <c r="Q211" s="1293"/>
      <c r="R211" s="1293"/>
      <c r="S211" s="1293"/>
      <c r="T211" s="1293"/>
      <c r="U211" s="1293"/>
      <c r="V211" s="1293"/>
      <c r="W211" s="1293"/>
      <c r="X211" s="1293"/>
      <c r="Y211" s="1293"/>
      <c r="Z211" s="1293"/>
      <c r="AA211" s="1293"/>
      <c r="AB211" s="1293"/>
      <c r="AC211" s="1293"/>
      <c r="AD211" s="1293"/>
      <c r="AE211" s="1293"/>
      <c r="AF211" s="1293"/>
      <c r="AG211" s="1293"/>
      <c r="AH211" s="1293"/>
      <c r="AI211" s="1293"/>
      <c r="AJ211" s="1293"/>
      <c r="AK211" s="1293"/>
      <c r="AL211" s="1294"/>
      <c r="AM211" s="1295" t="s">
        <v>529</v>
      </c>
      <c r="AN211" s="1296"/>
      <c r="AO211" s="1296"/>
      <c r="AP211" s="1297" t="s">
        <v>438</v>
      </c>
      <c r="AQ211" s="1297"/>
      <c r="AR211" s="1297"/>
      <c r="AS211" s="1297"/>
      <c r="AT211" s="1297"/>
      <c r="AU211" s="1297"/>
      <c r="AV211" s="1297"/>
      <c r="AW211" s="1297"/>
      <c r="AX211" s="1297"/>
      <c r="AY211" s="1297"/>
      <c r="AZ211" s="1297"/>
      <c r="BA211" s="1297" t="s">
        <v>438</v>
      </c>
      <c r="BB211" s="1297"/>
      <c r="BC211" s="1297"/>
      <c r="BD211" s="1297"/>
      <c r="BE211" s="1297"/>
      <c r="BF211" s="1297"/>
      <c r="BG211" s="1297"/>
      <c r="BH211" s="1297"/>
      <c r="BI211" s="1297"/>
      <c r="BJ211" s="1297"/>
      <c r="BK211" s="1297"/>
      <c r="BL211" s="1299">
        <f>BL205</f>
        <v>51855</v>
      </c>
      <c r="BM211" s="1284"/>
      <c r="BN211" s="1284"/>
      <c r="BO211" s="1284"/>
      <c r="BP211" s="1284"/>
      <c r="BQ211" s="1284"/>
      <c r="BR211" s="1284"/>
      <c r="BS211" s="1284"/>
      <c r="BT211" s="1284"/>
      <c r="BU211" s="1284"/>
      <c r="BV211" s="1284"/>
      <c r="BW211" s="1296" t="s">
        <v>438</v>
      </c>
      <c r="BX211" s="1296"/>
      <c r="BY211" s="1296"/>
      <c r="BZ211" s="1296"/>
      <c r="CA211" s="1296"/>
      <c r="CB211" s="1296"/>
      <c r="CC211" s="1296"/>
      <c r="CD211" s="1296"/>
      <c r="CE211" s="1296" t="s">
        <v>438</v>
      </c>
      <c r="CF211" s="1296"/>
      <c r="CG211" s="1296"/>
      <c r="CH211" s="1296"/>
      <c r="CI211" s="1296"/>
      <c r="CJ211" s="1296"/>
      <c r="CK211" s="1296"/>
      <c r="CL211" s="1298"/>
      <c r="CM211" s="455"/>
      <c r="CN211" s="461"/>
      <c r="CO211" s="461"/>
      <c r="CP211" s="461"/>
      <c r="CQ211" s="461"/>
      <c r="CR211" s="461"/>
      <c r="CS211" s="461"/>
      <c r="CT211" s="461"/>
      <c r="CU211" s="461"/>
      <c r="CV211" s="1044"/>
    </row>
    <row r="212" spans="1:10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</row>
    <row r="213" spans="1:101" ht="12.75">
      <c r="A213" s="47" t="s">
        <v>1022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</row>
    <row r="216" spans="1:101" ht="14.25">
      <c r="A216" s="1"/>
      <c r="B216" s="1043" t="s">
        <v>1069</v>
      </c>
      <c r="C216" s="1043"/>
      <c r="D216" s="1043"/>
      <c r="E216" s="1043"/>
      <c r="F216" s="1043"/>
      <c r="G216" s="1043"/>
      <c r="H216" s="1043"/>
      <c r="I216" s="1043"/>
      <c r="J216" s="1043"/>
      <c r="K216" s="1043"/>
      <c r="L216" s="1043"/>
      <c r="M216" s="1043"/>
      <c r="N216" s="1043"/>
      <c r="O216" s="1043"/>
      <c r="P216" s="1043"/>
      <c r="Q216" s="1043"/>
      <c r="R216" s="1043"/>
      <c r="S216" s="1043"/>
      <c r="T216" s="1043"/>
      <c r="U216" s="1043"/>
      <c r="V216" s="1043"/>
      <c r="W216" s="1043"/>
      <c r="X216" s="1043"/>
      <c r="Y216" s="1043"/>
      <c r="Z216" s="1043"/>
      <c r="AA216" s="1043"/>
      <c r="AB216" s="1043"/>
      <c r="AC216" s="1043"/>
      <c r="AD216" s="1043"/>
      <c r="AE216" s="1043"/>
      <c r="AF216" s="1043"/>
      <c r="AG216" s="1043"/>
      <c r="AH216" s="1043"/>
      <c r="AI216" s="1043"/>
      <c r="AJ216" s="1043"/>
      <c r="AK216" s="1043"/>
      <c r="AL216" s="1043"/>
      <c r="AM216" s="1043"/>
      <c r="AN216" s="1043"/>
      <c r="AO216" s="1043"/>
      <c r="AP216" s="1043"/>
      <c r="AQ216" s="1043"/>
      <c r="AR216" s="1043"/>
      <c r="AS216" s="1043"/>
      <c r="AT216" s="1043"/>
      <c r="AU216" s="1043"/>
      <c r="AV216" s="1043"/>
      <c r="AW216" s="1043"/>
      <c r="AX216" s="1043"/>
      <c r="AY216" s="1043"/>
      <c r="AZ216" s="1043"/>
      <c r="BA216" s="1043"/>
      <c r="BB216" s="1043"/>
      <c r="BC216" s="1043"/>
      <c r="BD216" s="1043"/>
      <c r="BE216" s="1043"/>
      <c r="BF216" s="1043"/>
      <c r="BG216" s="1043"/>
      <c r="BH216" s="1043"/>
      <c r="BI216" s="1043"/>
      <c r="BJ216" s="1043"/>
      <c r="BK216" s="1043"/>
      <c r="BL216" s="1043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4.25">
      <c r="A217" s="1"/>
      <c r="B217" s="1043"/>
      <c r="C217" s="1043"/>
      <c r="D217" s="1043"/>
      <c r="E217" s="1043"/>
      <c r="F217" s="1043"/>
      <c r="G217" s="1043"/>
      <c r="H217" s="1043"/>
      <c r="I217" s="1043"/>
      <c r="J217" s="1043"/>
      <c r="K217" s="1043"/>
      <c r="L217" s="1043"/>
      <c r="M217" s="1043"/>
      <c r="N217" s="1043"/>
      <c r="O217" s="1043"/>
      <c r="P217" s="1043"/>
      <c r="Q217" s="1043"/>
      <c r="R217" s="1043"/>
      <c r="S217" s="1043"/>
      <c r="T217" s="1043"/>
      <c r="U217" s="1043"/>
      <c r="V217" s="1043"/>
      <c r="W217" s="1043"/>
      <c r="X217" s="1043"/>
      <c r="Y217" s="1043"/>
      <c r="Z217" s="1043"/>
      <c r="AA217" s="1043"/>
      <c r="AB217" s="1043"/>
      <c r="AC217" s="1043"/>
      <c r="AD217" s="1043"/>
      <c r="AE217" s="1043"/>
      <c r="AF217" s="1043"/>
      <c r="AG217" s="1043"/>
      <c r="AH217" s="1043"/>
      <c r="AI217" s="1043"/>
      <c r="AJ217" s="1043"/>
      <c r="AK217" s="1043"/>
      <c r="AL217" s="1043"/>
      <c r="AM217" s="1043"/>
      <c r="AN217" s="1043"/>
      <c r="AO217" s="1043"/>
      <c r="AP217" s="1043"/>
      <c r="AQ217" s="1043"/>
      <c r="AR217" s="1043"/>
      <c r="AS217" s="1043"/>
      <c r="AT217" s="1043"/>
      <c r="AU217" s="1043"/>
      <c r="AV217" s="1043"/>
      <c r="AW217" s="1043"/>
      <c r="AX217" s="1043"/>
      <c r="AY217" s="1043"/>
      <c r="AZ217" s="1043"/>
      <c r="BA217" s="1043"/>
      <c r="BB217" s="1043"/>
      <c r="BC217" s="1043"/>
      <c r="BD217" s="1043"/>
      <c r="BE217" s="1043"/>
      <c r="BF217" s="1043"/>
      <c r="BG217" s="1043"/>
      <c r="BH217" s="1043"/>
      <c r="BI217" s="1043"/>
      <c r="BJ217" s="1043"/>
      <c r="BK217" s="1043"/>
      <c r="BL217" s="1043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4.25">
      <c r="A218" s="1"/>
      <c r="B218" s="1043" t="s">
        <v>1070</v>
      </c>
      <c r="C218" s="1043"/>
      <c r="D218" s="1043"/>
      <c r="E218" s="1043"/>
      <c r="F218" s="1043"/>
      <c r="G218" s="1043"/>
      <c r="H218" s="1043"/>
      <c r="I218" s="1043"/>
      <c r="J218" s="1043"/>
      <c r="K218" s="1043"/>
      <c r="L218" s="1043"/>
      <c r="M218" s="1043"/>
      <c r="N218" s="1043"/>
      <c r="O218" s="1043"/>
      <c r="P218" s="1043"/>
      <c r="Q218" s="1043"/>
      <c r="R218" s="1043"/>
      <c r="S218" s="1043"/>
      <c r="T218" s="1043"/>
      <c r="U218" s="1043"/>
      <c r="V218" s="1043"/>
      <c r="W218" s="1043"/>
      <c r="X218" s="1043"/>
      <c r="Y218" s="1043"/>
      <c r="Z218" s="1043"/>
      <c r="AA218" s="1043"/>
      <c r="AB218" s="1043"/>
      <c r="AC218" s="1043"/>
      <c r="AD218" s="1043"/>
      <c r="AE218" s="1043"/>
      <c r="AF218" s="1043"/>
      <c r="AG218" s="1043"/>
      <c r="AH218" s="1043"/>
      <c r="AI218" s="1043"/>
      <c r="AJ218" s="1043"/>
      <c r="AK218" s="1043"/>
      <c r="AL218" s="1043"/>
      <c r="AM218" s="1043"/>
      <c r="AN218" s="1043"/>
      <c r="AO218" s="1043"/>
      <c r="AP218" s="1043"/>
      <c r="AQ218" s="1043"/>
      <c r="AR218" s="1043"/>
      <c r="AS218" s="1043"/>
      <c r="AT218" s="1043"/>
      <c r="AU218" s="1043"/>
      <c r="AV218" s="1043"/>
      <c r="AW218" s="1043"/>
      <c r="AX218" s="1043"/>
      <c r="AY218" s="1043"/>
      <c r="AZ218" s="1043"/>
      <c r="BA218" s="1043"/>
      <c r="BB218" s="1043"/>
      <c r="BC218" s="1043"/>
      <c r="BD218" s="1043"/>
      <c r="BE218" s="1043"/>
      <c r="BF218" s="1043"/>
      <c r="BG218" s="1043"/>
      <c r="BH218" s="1043"/>
      <c r="BI218" s="1043"/>
      <c r="BJ218" s="1043"/>
      <c r="BK218" s="1043"/>
      <c r="BL218" s="1043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4.25">
      <c r="A219" s="1"/>
      <c r="B219" s="1043"/>
      <c r="C219" s="1043"/>
      <c r="D219" s="1043"/>
      <c r="E219" s="1043"/>
      <c r="F219" s="1043"/>
      <c r="G219" s="1043"/>
      <c r="H219" s="1043"/>
      <c r="I219" s="1043"/>
      <c r="J219" s="1043"/>
      <c r="K219" s="1043"/>
      <c r="L219" s="1043"/>
      <c r="M219" s="1043"/>
      <c r="N219" s="1043"/>
      <c r="O219" s="1043"/>
      <c r="P219" s="1043"/>
      <c r="Q219" s="1043"/>
      <c r="R219" s="1043"/>
      <c r="S219" s="1043"/>
      <c r="T219" s="1043"/>
      <c r="U219" s="1043"/>
      <c r="V219" s="1043"/>
      <c r="W219" s="1043"/>
      <c r="X219" s="1043"/>
      <c r="Y219" s="1043"/>
      <c r="Z219" s="1043"/>
      <c r="AA219" s="1043"/>
      <c r="AB219" s="1043"/>
      <c r="AC219" s="1043"/>
      <c r="AD219" s="1043"/>
      <c r="AE219" s="1043"/>
      <c r="AF219" s="1043"/>
      <c r="AG219" s="1043"/>
      <c r="AH219" s="1043"/>
      <c r="AI219" s="1043"/>
      <c r="AJ219" s="1043"/>
      <c r="AK219" s="1043"/>
      <c r="AL219" s="1043"/>
      <c r="AM219" s="1043"/>
      <c r="AN219" s="1043"/>
      <c r="AO219" s="1043"/>
      <c r="AP219" s="1043"/>
      <c r="AQ219" s="1043"/>
      <c r="AR219" s="1043"/>
      <c r="AS219" s="1043"/>
      <c r="AT219" s="1043"/>
      <c r="AU219" s="1043"/>
      <c r="AV219" s="1043"/>
      <c r="AW219" s="1043"/>
      <c r="AX219" s="1043"/>
      <c r="AY219" s="1043"/>
      <c r="AZ219" s="1043"/>
      <c r="BA219" s="1043"/>
      <c r="BB219" s="1043"/>
      <c r="BC219" s="1043"/>
      <c r="BD219" s="1043"/>
      <c r="BE219" s="1043"/>
      <c r="BF219" s="1043"/>
      <c r="BG219" s="1043"/>
      <c r="BH219" s="1043"/>
      <c r="BI219" s="1043"/>
      <c r="BJ219" s="1043"/>
      <c r="BK219" s="1043"/>
      <c r="BL219" s="1043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4.25">
      <c r="A220" s="1"/>
      <c r="B220" s="1043" t="s">
        <v>1071</v>
      </c>
      <c r="C220" s="1043"/>
      <c r="D220" s="1043"/>
      <c r="E220" s="1043"/>
      <c r="F220" s="1043"/>
      <c r="G220" s="1043"/>
      <c r="H220" s="1043"/>
      <c r="I220" s="1043"/>
      <c r="J220" s="1043"/>
      <c r="K220" s="1043"/>
      <c r="L220" s="1043"/>
      <c r="M220" s="1043"/>
      <c r="N220" s="1043"/>
      <c r="O220" s="1043"/>
      <c r="P220" s="1043"/>
      <c r="Q220" s="1043"/>
      <c r="R220" s="1043"/>
      <c r="S220" s="1043"/>
      <c r="T220" s="1043"/>
      <c r="U220" s="1043"/>
      <c r="V220" s="1043"/>
      <c r="W220" s="1043"/>
      <c r="X220" s="1043"/>
      <c r="Y220" s="1043"/>
      <c r="Z220" s="1043"/>
      <c r="AA220" s="1043"/>
      <c r="AB220" s="1043"/>
      <c r="AC220" s="1043"/>
      <c r="AD220" s="1043"/>
      <c r="AE220" s="1043"/>
      <c r="AF220" s="1043"/>
      <c r="AG220" s="1043"/>
      <c r="AH220" s="1043"/>
      <c r="AI220" s="1043"/>
      <c r="AJ220" s="1043"/>
      <c r="AK220" s="1043"/>
      <c r="AL220" s="1043"/>
      <c r="AM220" s="1043"/>
      <c r="AN220" s="1043"/>
      <c r="AO220" s="1043"/>
      <c r="AP220" s="1043"/>
      <c r="AQ220" s="1043"/>
      <c r="AR220" s="1043"/>
      <c r="AS220" s="1043"/>
      <c r="AT220" s="1043"/>
      <c r="AU220" s="1043"/>
      <c r="AV220" s="1043"/>
      <c r="AW220" s="1043"/>
      <c r="AX220" s="1043"/>
      <c r="AY220" s="1043"/>
      <c r="AZ220" s="1043"/>
      <c r="BA220" s="1043"/>
      <c r="BB220" s="1043"/>
      <c r="BC220" s="1043"/>
      <c r="BD220" s="1043"/>
      <c r="BE220" s="1043"/>
      <c r="BF220" s="1043"/>
      <c r="BG220" s="1043"/>
      <c r="BH220" s="1043"/>
      <c r="BI220" s="1043"/>
      <c r="BJ220" s="1043"/>
      <c r="BK220" s="1043"/>
      <c r="BL220" s="1043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</sheetData>
  <sheetProtection/>
  <mergeCells count="1194">
    <mergeCell ref="CM210:CV210"/>
    <mergeCell ref="A211:AL211"/>
    <mergeCell ref="AM211:AO211"/>
    <mergeCell ref="AP211:AZ211"/>
    <mergeCell ref="BA211:BK211"/>
    <mergeCell ref="BL211:BV211"/>
    <mergeCell ref="BW211:CD211"/>
    <mergeCell ref="CE211:CL211"/>
    <mergeCell ref="CM211:CV211"/>
    <mergeCell ref="A210:AL210"/>
    <mergeCell ref="B218:BL218"/>
    <mergeCell ref="B219:BL219"/>
    <mergeCell ref="B220:BL220"/>
    <mergeCell ref="CE210:CL210"/>
    <mergeCell ref="AM210:AO210"/>
    <mergeCell ref="AP210:AZ210"/>
    <mergeCell ref="BA210:BK210"/>
    <mergeCell ref="BL210:BV210"/>
    <mergeCell ref="BW210:CD210"/>
    <mergeCell ref="BL205:BV206"/>
    <mergeCell ref="BW205:CD206"/>
    <mergeCell ref="B216:BL216"/>
    <mergeCell ref="B217:BL217"/>
    <mergeCell ref="A205:AL205"/>
    <mergeCell ref="AM205:AO206"/>
    <mergeCell ref="AP205:AZ206"/>
    <mergeCell ref="BA205:BK206"/>
    <mergeCell ref="CE205:CL206"/>
    <mergeCell ref="CM205:CV206"/>
    <mergeCell ref="A206:AL206"/>
    <mergeCell ref="A207:AL207"/>
    <mergeCell ref="AM207:AO208"/>
    <mergeCell ref="AP207:AZ208"/>
    <mergeCell ref="BA207:BK208"/>
    <mergeCell ref="BL207:BV208"/>
    <mergeCell ref="BW207:CD208"/>
    <mergeCell ref="CE207:CL208"/>
    <mergeCell ref="CM207:CV208"/>
    <mergeCell ref="A208:AL208"/>
    <mergeCell ref="A209:AL209"/>
    <mergeCell ref="AM209:AO209"/>
    <mergeCell ref="AP209:AZ209"/>
    <mergeCell ref="BA209:BK209"/>
    <mergeCell ref="BL209:BV209"/>
    <mergeCell ref="BW209:CD209"/>
    <mergeCell ref="CE209:CL209"/>
    <mergeCell ref="CM209:CV209"/>
    <mergeCell ref="A201:AL201"/>
    <mergeCell ref="AM201:AO201"/>
    <mergeCell ref="AP201:AZ201"/>
    <mergeCell ref="BA201:BK201"/>
    <mergeCell ref="AP202:AZ202"/>
    <mergeCell ref="BA202:BK202"/>
    <mergeCell ref="A203:AL203"/>
    <mergeCell ref="AM203:AO203"/>
    <mergeCell ref="AP203:AZ203"/>
    <mergeCell ref="BA203:BK203"/>
    <mergeCell ref="A202:AL202"/>
    <mergeCell ref="AM202:AO202"/>
    <mergeCell ref="BL204:BV204"/>
    <mergeCell ref="BW204:CD204"/>
    <mergeCell ref="CE204:CL204"/>
    <mergeCell ref="CM204:CV204"/>
    <mergeCell ref="A204:AL204"/>
    <mergeCell ref="AM204:AO204"/>
    <mergeCell ref="AP204:AZ204"/>
    <mergeCell ref="BA204:BK204"/>
    <mergeCell ref="CE201:CL201"/>
    <mergeCell ref="CM201:CV201"/>
    <mergeCell ref="BL202:BV202"/>
    <mergeCell ref="BW202:CD202"/>
    <mergeCell ref="CE202:CL202"/>
    <mergeCell ref="CM202:CV202"/>
    <mergeCell ref="BL201:BV201"/>
    <mergeCell ref="BW201:CD201"/>
    <mergeCell ref="CE203:CL203"/>
    <mergeCell ref="CM203:CV203"/>
    <mergeCell ref="BL203:BV203"/>
    <mergeCell ref="BW203:CD203"/>
    <mergeCell ref="CE198:CL198"/>
    <mergeCell ref="CM198:CV198"/>
    <mergeCell ref="A197:AL197"/>
    <mergeCell ref="AM197:AO197"/>
    <mergeCell ref="AP197:AZ197"/>
    <mergeCell ref="BA197:BK197"/>
    <mergeCell ref="BL197:BV197"/>
    <mergeCell ref="BW197:CD197"/>
    <mergeCell ref="A198:AL198"/>
    <mergeCell ref="AM198:AO198"/>
    <mergeCell ref="AP198:AZ198"/>
    <mergeCell ref="BA198:BK198"/>
    <mergeCell ref="A199:AL199"/>
    <mergeCell ref="AM199:AO199"/>
    <mergeCell ref="AP199:AZ199"/>
    <mergeCell ref="BA199:BK199"/>
    <mergeCell ref="BL200:BV200"/>
    <mergeCell ref="BW200:CD200"/>
    <mergeCell ref="CE200:CL200"/>
    <mergeCell ref="CM200:CV200"/>
    <mergeCell ref="A200:AL200"/>
    <mergeCell ref="AM200:AO200"/>
    <mergeCell ref="AP200:AZ200"/>
    <mergeCell ref="BA200:BK200"/>
    <mergeCell ref="AP195:AZ195"/>
    <mergeCell ref="CM194:CV194"/>
    <mergeCell ref="CE199:CL199"/>
    <mergeCell ref="CM199:CV199"/>
    <mergeCell ref="BL199:BV199"/>
    <mergeCell ref="BW199:CD199"/>
    <mergeCell ref="CE197:CL197"/>
    <mergeCell ref="CM197:CV197"/>
    <mergeCell ref="BL198:BV198"/>
    <mergeCell ref="BW198:CD198"/>
    <mergeCell ref="CE196:CL196"/>
    <mergeCell ref="BL195:BV195"/>
    <mergeCell ref="BW195:CD195"/>
    <mergeCell ref="A194:AL194"/>
    <mergeCell ref="AM194:AO194"/>
    <mergeCell ref="AP194:BK194"/>
    <mergeCell ref="BL194:BV194"/>
    <mergeCell ref="BW194:CL194"/>
    <mergeCell ref="A195:AL195"/>
    <mergeCell ref="AM195:AO195"/>
    <mergeCell ref="A196:AL196"/>
    <mergeCell ref="AM196:AO196"/>
    <mergeCell ref="AP196:AZ196"/>
    <mergeCell ref="BA196:BK196"/>
    <mergeCell ref="CM196:CV196"/>
    <mergeCell ref="BA189:BK189"/>
    <mergeCell ref="BL189:BV189"/>
    <mergeCell ref="BW189:CD189"/>
    <mergeCell ref="CE189:CL189"/>
    <mergeCell ref="BA195:BK195"/>
    <mergeCell ref="CE195:CL195"/>
    <mergeCell ref="CM195:CV195"/>
    <mergeCell ref="BL196:BV196"/>
    <mergeCell ref="BW196:CD196"/>
    <mergeCell ref="A188:AL188"/>
    <mergeCell ref="A189:AL189"/>
    <mergeCell ref="AM189:AO189"/>
    <mergeCell ref="AP189:AZ189"/>
    <mergeCell ref="BL185:BV185"/>
    <mergeCell ref="CM189:CV189"/>
    <mergeCell ref="A193:AL193"/>
    <mergeCell ref="AM193:AO193"/>
    <mergeCell ref="AP193:BK193"/>
    <mergeCell ref="BL193:BV193"/>
    <mergeCell ref="BW193:CL193"/>
    <mergeCell ref="CM193:CV193"/>
    <mergeCell ref="CM186:CV188"/>
    <mergeCell ref="A187:AL187"/>
    <mergeCell ref="A185:AL185"/>
    <mergeCell ref="AM185:AO185"/>
    <mergeCell ref="AP185:AZ185"/>
    <mergeCell ref="BA185:BK185"/>
    <mergeCell ref="BW182:CD184"/>
    <mergeCell ref="CE182:CL184"/>
    <mergeCell ref="CM182:CV184"/>
    <mergeCell ref="A183:AL183"/>
    <mergeCell ref="A184:AL184"/>
    <mergeCell ref="BW185:CD185"/>
    <mergeCell ref="CE185:CL185"/>
    <mergeCell ref="CM185:CV185"/>
    <mergeCell ref="A186:AL186"/>
    <mergeCell ref="AM186:AO188"/>
    <mergeCell ref="AP186:AZ188"/>
    <mergeCell ref="BA186:BK188"/>
    <mergeCell ref="BL186:BV188"/>
    <mergeCell ref="BW186:CD188"/>
    <mergeCell ref="CE186:CL188"/>
    <mergeCell ref="AP179:AZ179"/>
    <mergeCell ref="BA179:BK179"/>
    <mergeCell ref="BL179:BV179"/>
    <mergeCell ref="BW179:CD179"/>
    <mergeCell ref="CE179:CL179"/>
    <mergeCell ref="CM179:CV179"/>
    <mergeCell ref="A180:AL180"/>
    <mergeCell ref="AM180:AO181"/>
    <mergeCell ref="AP180:AZ181"/>
    <mergeCell ref="BA180:BK181"/>
    <mergeCell ref="BL180:BV181"/>
    <mergeCell ref="BW180:CD181"/>
    <mergeCell ref="CE180:CL181"/>
    <mergeCell ref="CM180:CV181"/>
    <mergeCell ref="BL174:BV175"/>
    <mergeCell ref="BW174:CD175"/>
    <mergeCell ref="A181:AL181"/>
    <mergeCell ref="A182:AL182"/>
    <mergeCell ref="AM182:AO184"/>
    <mergeCell ref="AP182:AZ184"/>
    <mergeCell ref="BA182:BK184"/>
    <mergeCell ref="BL182:BV184"/>
    <mergeCell ref="A179:AL179"/>
    <mergeCell ref="AM179:AO179"/>
    <mergeCell ref="A174:AL174"/>
    <mergeCell ref="AM174:AO175"/>
    <mergeCell ref="AP174:AZ175"/>
    <mergeCell ref="BA174:BK175"/>
    <mergeCell ref="CE174:CL175"/>
    <mergeCell ref="CM174:CV175"/>
    <mergeCell ref="A175:AL175"/>
    <mergeCell ref="A176:AL176"/>
    <mergeCell ref="AM176:AO177"/>
    <mergeCell ref="AP176:AZ177"/>
    <mergeCell ref="BA176:BK177"/>
    <mergeCell ref="BL176:BV177"/>
    <mergeCell ref="BW176:CD177"/>
    <mergeCell ref="CE176:CL177"/>
    <mergeCell ref="CM176:CV177"/>
    <mergeCell ref="A177:AL177"/>
    <mergeCell ref="A178:AL178"/>
    <mergeCell ref="AM178:AO178"/>
    <mergeCell ref="AP178:AZ178"/>
    <mergeCell ref="BA178:BK178"/>
    <mergeCell ref="BL178:BV178"/>
    <mergeCell ref="BW178:CD178"/>
    <mergeCell ref="CE178:CL178"/>
    <mergeCell ref="CM178:CV178"/>
    <mergeCell ref="BW171:CD171"/>
    <mergeCell ref="CE171:CL171"/>
    <mergeCell ref="CM171:CV171"/>
    <mergeCell ref="A172:AL172"/>
    <mergeCell ref="AM172:AO172"/>
    <mergeCell ref="AP172:AZ172"/>
    <mergeCell ref="BA172:BK172"/>
    <mergeCell ref="BL172:BV172"/>
    <mergeCell ref="BW172:CD172"/>
    <mergeCell ref="CE172:CL172"/>
    <mergeCell ref="CM172:CV172"/>
    <mergeCell ref="A173:AL173"/>
    <mergeCell ref="AM173:AO173"/>
    <mergeCell ref="AP173:AZ173"/>
    <mergeCell ref="BA173:BK173"/>
    <mergeCell ref="BL173:BV173"/>
    <mergeCell ref="BW173:CD173"/>
    <mergeCell ref="CE173:CL173"/>
    <mergeCell ref="CM173:CV173"/>
    <mergeCell ref="AP165:AZ166"/>
    <mergeCell ref="BA165:BK166"/>
    <mergeCell ref="BL165:BV166"/>
    <mergeCell ref="BW165:CD166"/>
    <mergeCell ref="CE165:CL166"/>
    <mergeCell ref="CM165:CV166"/>
    <mergeCell ref="A166:AL166"/>
    <mergeCell ref="A167:AL167"/>
    <mergeCell ref="AM167:AO168"/>
    <mergeCell ref="AP167:AZ168"/>
    <mergeCell ref="BA167:BK168"/>
    <mergeCell ref="BL167:BV168"/>
    <mergeCell ref="BW167:CD168"/>
    <mergeCell ref="CE167:CL168"/>
    <mergeCell ref="CM167:CV168"/>
    <mergeCell ref="A168:AL168"/>
    <mergeCell ref="A169:AL169"/>
    <mergeCell ref="AM169:AO170"/>
    <mergeCell ref="AP169:AZ170"/>
    <mergeCell ref="BA169:BK170"/>
    <mergeCell ref="BL169:BV170"/>
    <mergeCell ref="BW169:CD170"/>
    <mergeCell ref="CE169:CL170"/>
    <mergeCell ref="CM169:CV170"/>
    <mergeCell ref="BL161:BV161"/>
    <mergeCell ref="BW161:CD161"/>
    <mergeCell ref="A170:AL170"/>
    <mergeCell ref="A171:AL171"/>
    <mergeCell ref="AM171:AO171"/>
    <mergeCell ref="AP171:AZ171"/>
    <mergeCell ref="BA171:BK171"/>
    <mergeCell ref="BL171:BV171"/>
    <mergeCell ref="A165:AL165"/>
    <mergeCell ref="AM165:AO166"/>
    <mergeCell ref="A161:AL161"/>
    <mergeCell ref="AM161:AO161"/>
    <mergeCell ref="AP161:AZ161"/>
    <mergeCell ref="BA161:BK161"/>
    <mergeCell ref="CE161:CL161"/>
    <mergeCell ref="CM161:CV161"/>
    <mergeCell ref="A162:AL162"/>
    <mergeCell ref="AM162:AO162"/>
    <mergeCell ref="AP162:AZ162"/>
    <mergeCell ref="BA162:BK162"/>
    <mergeCell ref="BL162:BV162"/>
    <mergeCell ref="BW162:CD162"/>
    <mergeCell ref="CE162:CL162"/>
    <mergeCell ref="CM162:CV162"/>
    <mergeCell ref="CM164:CV164"/>
    <mergeCell ref="A163:AL163"/>
    <mergeCell ref="AM163:AO163"/>
    <mergeCell ref="AP163:AZ163"/>
    <mergeCell ref="BA163:BK163"/>
    <mergeCell ref="BL163:BV163"/>
    <mergeCell ref="BW163:CD163"/>
    <mergeCell ref="CM158:CV158"/>
    <mergeCell ref="CE163:CL163"/>
    <mergeCell ref="CM163:CV163"/>
    <mergeCell ref="A164:AL164"/>
    <mergeCell ref="AM164:AO164"/>
    <mergeCell ref="AP164:AZ164"/>
    <mergeCell ref="BA164:BK164"/>
    <mergeCell ref="BL164:BV164"/>
    <mergeCell ref="BW164:CD164"/>
    <mergeCell ref="CE164:CL164"/>
    <mergeCell ref="BL159:BV159"/>
    <mergeCell ref="BW159:CD159"/>
    <mergeCell ref="A158:AL158"/>
    <mergeCell ref="AM158:AO158"/>
    <mergeCell ref="AP158:BK158"/>
    <mergeCell ref="BL158:BV158"/>
    <mergeCell ref="BW158:CL158"/>
    <mergeCell ref="A159:AL159"/>
    <mergeCell ref="AM159:AO159"/>
    <mergeCell ref="AP159:AZ159"/>
    <mergeCell ref="BA159:BK159"/>
    <mergeCell ref="CE159:CL159"/>
    <mergeCell ref="CM159:CV159"/>
    <mergeCell ref="A160:AL160"/>
    <mergeCell ref="AM160:AO160"/>
    <mergeCell ref="AP160:AZ160"/>
    <mergeCell ref="BA160:BK160"/>
    <mergeCell ref="BL160:BV160"/>
    <mergeCell ref="BW160:CD160"/>
    <mergeCell ref="CE160:CL160"/>
    <mergeCell ref="CM160:CV160"/>
    <mergeCell ref="A151:AL151"/>
    <mergeCell ref="AM151:AO152"/>
    <mergeCell ref="AP151:AZ152"/>
    <mergeCell ref="BA151:BK152"/>
    <mergeCell ref="A152:AL152"/>
    <mergeCell ref="BW157:CL157"/>
    <mergeCell ref="CM157:CV157"/>
    <mergeCell ref="A153:AL153"/>
    <mergeCell ref="AM153:AO153"/>
    <mergeCell ref="BL150:BV150"/>
    <mergeCell ref="A157:AL157"/>
    <mergeCell ref="AM157:AO157"/>
    <mergeCell ref="AP157:BK157"/>
    <mergeCell ref="BL157:BV157"/>
    <mergeCell ref="AP153:AZ153"/>
    <mergeCell ref="BA153:BK153"/>
    <mergeCell ref="BL153:BV153"/>
    <mergeCell ref="BL151:BV152"/>
    <mergeCell ref="BW151:CD152"/>
    <mergeCell ref="CE151:CL152"/>
    <mergeCell ref="CM151:CV152"/>
    <mergeCell ref="BW146:CD146"/>
    <mergeCell ref="CE153:CL153"/>
    <mergeCell ref="CM153:CV153"/>
    <mergeCell ref="CM150:CV150"/>
    <mergeCell ref="BW153:CD153"/>
    <mergeCell ref="BA147:BK148"/>
    <mergeCell ref="A146:AL146"/>
    <mergeCell ref="AM146:AO146"/>
    <mergeCell ref="AP146:AZ146"/>
    <mergeCell ref="BA146:BK146"/>
    <mergeCell ref="A150:AL150"/>
    <mergeCell ref="A147:AL147"/>
    <mergeCell ref="AM147:AO148"/>
    <mergeCell ref="AP147:AZ148"/>
    <mergeCell ref="A148:AL148"/>
    <mergeCell ref="A149:AL149"/>
    <mergeCell ref="AM149:AO149"/>
    <mergeCell ref="AP149:AZ149"/>
    <mergeCell ref="AM150:AO150"/>
    <mergeCell ref="AP150:AZ150"/>
    <mergeCell ref="BA150:BK150"/>
    <mergeCell ref="CE144:CL144"/>
    <mergeCell ref="BW149:CD149"/>
    <mergeCell ref="CE149:CL149"/>
    <mergeCell ref="BW150:CD150"/>
    <mergeCell ref="CE150:CL150"/>
    <mergeCell ref="BA149:BK149"/>
    <mergeCell ref="BL149:BV149"/>
    <mergeCell ref="BL144:BV144"/>
    <mergeCell ref="BW144:CD144"/>
    <mergeCell ref="CM149:CV149"/>
    <mergeCell ref="CE146:CL146"/>
    <mergeCell ref="CM146:CV146"/>
    <mergeCell ref="BW147:CD148"/>
    <mergeCell ref="CE147:CL148"/>
    <mergeCell ref="CM147:CV148"/>
    <mergeCell ref="BL147:BV148"/>
    <mergeCell ref="BL146:BV146"/>
    <mergeCell ref="A143:AL143"/>
    <mergeCell ref="A144:AL144"/>
    <mergeCell ref="AM144:AO144"/>
    <mergeCell ref="AP144:AZ144"/>
    <mergeCell ref="CM144:CV144"/>
    <mergeCell ref="A145:AL145"/>
    <mergeCell ref="AM145:AO145"/>
    <mergeCell ref="AP145:AZ145"/>
    <mergeCell ref="BA145:BK145"/>
    <mergeCell ref="BL145:BV145"/>
    <mergeCell ref="BW145:CD145"/>
    <mergeCell ref="CE145:CL145"/>
    <mergeCell ref="CM145:CV145"/>
    <mergeCell ref="BA144:BK144"/>
    <mergeCell ref="CE138:CL138"/>
    <mergeCell ref="CM138:CV138"/>
    <mergeCell ref="A137:AL137"/>
    <mergeCell ref="AM137:AO137"/>
    <mergeCell ref="AP137:AZ137"/>
    <mergeCell ref="BA137:BK137"/>
    <mergeCell ref="BL137:BV137"/>
    <mergeCell ref="BW137:CD137"/>
    <mergeCell ref="A142:AL142"/>
    <mergeCell ref="AM142:AO143"/>
    <mergeCell ref="CE137:CL137"/>
    <mergeCell ref="CM137:CV137"/>
    <mergeCell ref="A138:AL138"/>
    <mergeCell ref="AM138:AO138"/>
    <mergeCell ref="AP138:AZ138"/>
    <mergeCell ref="BA138:BK138"/>
    <mergeCell ref="BL138:BV138"/>
    <mergeCell ref="BW138:CD138"/>
    <mergeCell ref="AM139:AO141"/>
    <mergeCell ref="AP139:AZ141"/>
    <mergeCell ref="BA139:BK141"/>
    <mergeCell ref="BL139:BV141"/>
    <mergeCell ref="AP142:AZ143"/>
    <mergeCell ref="BA142:BK143"/>
    <mergeCell ref="CE139:CL141"/>
    <mergeCell ref="CM139:CV141"/>
    <mergeCell ref="BL142:BV143"/>
    <mergeCell ref="BW142:CD143"/>
    <mergeCell ref="BW139:CD141"/>
    <mergeCell ref="CE142:CL143"/>
    <mergeCell ref="CM142:CV143"/>
    <mergeCell ref="A140:AL140"/>
    <mergeCell ref="A141:AL141"/>
    <mergeCell ref="CE134:CL135"/>
    <mergeCell ref="A132:AL132"/>
    <mergeCell ref="AM132:AO133"/>
    <mergeCell ref="AP132:AZ133"/>
    <mergeCell ref="BA132:BK133"/>
    <mergeCell ref="BL132:BV133"/>
    <mergeCell ref="BW132:CD133"/>
    <mergeCell ref="A139:AL139"/>
    <mergeCell ref="CM136:CV136"/>
    <mergeCell ref="CE132:CL133"/>
    <mergeCell ref="CM132:CV133"/>
    <mergeCell ref="A133:AL133"/>
    <mergeCell ref="A134:AL134"/>
    <mergeCell ref="AM134:AO135"/>
    <mergeCell ref="AP134:AZ135"/>
    <mergeCell ref="BA134:BK135"/>
    <mergeCell ref="BL134:BV135"/>
    <mergeCell ref="BW134:CD135"/>
    <mergeCell ref="CM129:CV129"/>
    <mergeCell ref="CM134:CV135"/>
    <mergeCell ref="A135:AL135"/>
    <mergeCell ref="A136:AL136"/>
    <mergeCell ref="AM136:AO136"/>
    <mergeCell ref="AP136:AZ136"/>
    <mergeCell ref="BA136:BK136"/>
    <mergeCell ref="BL136:BV136"/>
    <mergeCell ref="BW136:CD136"/>
    <mergeCell ref="CE136:CL136"/>
    <mergeCell ref="BL130:BV130"/>
    <mergeCell ref="BW130:CD130"/>
    <mergeCell ref="CM128:CV128"/>
    <mergeCell ref="A129:AL129"/>
    <mergeCell ref="AM129:AO129"/>
    <mergeCell ref="AP129:AZ129"/>
    <mergeCell ref="BA129:BK129"/>
    <mergeCell ref="BL129:BV129"/>
    <mergeCell ref="BW129:CD129"/>
    <mergeCell ref="CE129:CL129"/>
    <mergeCell ref="A130:AL130"/>
    <mergeCell ref="AM130:AO130"/>
    <mergeCell ref="AP130:AZ130"/>
    <mergeCell ref="BA130:BK130"/>
    <mergeCell ref="CE130:CL130"/>
    <mergeCell ref="CM130:CV130"/>
    <mergeCell ref="A131:AL131"/>
    <mergeCell ref="AM131:AO131"/>
    <mergeCell ref="AP131:AZ131"/>
    <mergeCell ref="BA131:BK131"/>
    <mergeCell ref="BL131:BV131"/>
    <mergeCell ref="BW131:CD131"/>
    <mergeCell ref="CE131:CL131"/>
    <mergeCell ref="CM131:CV131"/>
    <mergeCell ref="AM124:AO124"/>
    <mergeCell ref="AP124:AZ124"/>
    <mergeCell ref="BA124:BK124"/>
    <mergeCell ref="BL124:BV124"/>
    <mergeCell ref="CM124:CV124"/>
    <mergeCell ref="A125:AL125"/>
    <mergeCell ref="AM125:AO126"/>
    <mergeCell ref="AP125:AZ126"/>
    <mergeCell ref="BA125:BK126"/>
    <mergeCell ref="BL125:BV126"/>
    <mergeCell ref="BW125:CD126"/>
    <mergeCell ref="CE125:CL126"/>
    <mergeCell ref="CM125:CV126"/>
    <mergeCell ref="A124:AL124"/>
    <mergeCell ref="A126:AL126"/>
    <mergeCell ref="A127:AL127"/>
    <mergeCell ref="AM127:AO127"/>
    <mergeCell ref="AP127:AZ127"/>
    <mergeCell ref="CM127:CV127"/>
    <mergeCell ref="A128:AL128"/>
    <mergeCell ref="AM128:AO128"/>
    <mergeCell ref="AP128:AZ128"/>
    <mergeCell ref="BA128:BK128"/>
    <mergeCell ref="BL128:BV128"/>
    <mergeCell ref="BW128:CD128"/>
    <mergeCell ref="CE128:CL128"/>
    <mergeCell ref="BA127:BK127"/>
    <mergeCell ref="BL127:BV127"/>
    <mergeCell ref="BW120:CD120"/>
    <mergeCell ref="BW127:CD127"/>
    <mergeCell ref="CE127:CL127"/>
    <mergeCell ref="CE124:CL124"/>
    <mergeCell ref="BW124:CD124"/>
    <mergeCell ref="CE120:CL120"/>
    <mergeCell ref="AM120:AO120"/>
    <mergeCell ref="AP120:AZ120"/>
    <mergeCell ref="BA120:BK120"/>
    <mergeCell ref="BL120:BV120"/>
    <mergeCell ref="CM120:CV120"/>
    <mergeCell ref="A121:AL121"/>
    <mergeCell ref="AM121:AO121"/>
    <mergeCell ref="AP121:AZ121"/>
    <mergeCell ref="BA121:BK121"/>
    <mergeCell ref="BL121:BV121"/>
    <mergeCell ref="BW121:CD121"/>
    <mergeCell ref="CE121:CL121"/>
    <mergeCell ref="CM121:CV121"/>
    <mergeCell ref="A120:AL120"/>
    <mergeCell ref="CM123:CV123"/>
    <mergeCell ref="A122:AL122"/>
    <mergeCell ref="AM122:AO122"/>
    <mergeCell ref="AP122:AZ122"/>
    <mergeCell ref="BA122:BK122"/>
    <mergeCell ref="BL122:BV122"/>
    <mergeCell ref="BW122:CD122"/>
    <mergeCell ref="CM117:CV117"/>
    <mergeCell ref="CE122:CL122"/>
    <mergeCell ref="CM122:CV122"/>
    <mergeCell ref="A123:AL123"/>
    <mergeCell ref="AM123:AO123"/>
    <mergeCell ref="AP123:AZ123"/>
    <mergeCell ref="BA123:BK123"/>
    <mergeCell ref="BL123:BV123"/>
    <mergeCell ref="BW123:CD123"/>
    <mergeCell ref="CE123:CL123"/>
    <mergeCell ref="BL118:BV118"/>
    <mergeCell ref="BW118:CD118"/>
    <mergeCell ref="A117:AL117"/>
    <mergeCell ref="AM117:AO117"/>
    <mergeCell ref="AP117:BK117"/>
    <mergeCell ref="BL117:BV117"/>
    <mergeCell ref="BW117:CL117"/>
    <mergeCell ref="A118:AL118"/>
    <mergeCell ref="AM118:AO118"/>
    <mergeCell ref="AP118:AZ118"/>
    <mergeCell ref="BA118:BK118"/>
    <mergeCell ref="CE118:CL118"/>
    <mergeCell ref="CM118:CV118"/>
    <mergeCell ref="A119:AL119"/>
    <mergeCell ref="AM119:AO119"/>
    <mergeCell ref="AP119:AZ119"/>
    <mergeCell ref="BA119:BK119"/>
    <mergeCell ref="BL119:BV119"/>
    <mergeCell ref="BW119:CD119"/>
    <mergeCell ref="CE119:CL119"/>
    <mergeCell ref="BL111:BV112"/>
    <mergeCell ref="BW111:CD112"/>
    <mergeCell ref="CM119:CV119"/>
    <mergeCell ref="A110:AL110"/>
    <mergeCell ref="AM110:AO110"/>
    <mergeCell ref="AP110:AZ110"/>
    <mergeCell ref="BA110:BK110"/>
    <mergeCell ref="BL116:BV116"/>
    <mergeCell ref="BW116:CL116"/>
    <mergeCell ref="CM116:CV116"/>
    <mergeCell ref="A112:AL112"/>
    <mergeCell ref="A116:AL116"/>
    <mergeCell ref="AM116:AO116"/>
    <mergeCell ref="AP116:BK116"/>
    <mergeCell ref="AP111:AZ112"/>
    <mergeCell ref="BA111:BK112"/>
    <mergeCell ref="A111:AL111"/>
    <mergeCell ref="AM111:AO112"/>
    <mergeCell ref="BL110:BV110"/>
    <mergeCell ref="BW110:CD110"/>
    <mergeCell ref="CE110:CL110"/>
    <mergeCell ref="CM110:CV110"/>
    <mergeCell ref="CE111:CL112"/>
    <mergeCell ref="CM111:CV112"/>
    <mergeCell ref="CE109:CL109"/>
    <mergeCell ref="CM109:CV109"/>
    <mergeCell ref="CE105:CL106"/>
    <mergeCell ref="CM105:CV106"/>
    <mergeCell ref="A104:AL104"/>
    <mergeCell ref="AM104:AO104"/>
    <mergeCell ref="AP104:AZ104"/>
    <mergeCell ref="BA104:BK104"/>
    <mergeCell ref="BL104:BV104"/>
    <mergeCell ref="BW104:CD104"/>
    <mergeCell ref="A109:AL109"/>
    <mergeCell ref="AM109:AO109"/>
    <mergeCell ref="CE104:CL104"/>
    <mergeCell ref="CM104:CV104"/>
    <mergeCell ref="A105:AL105"/>
    <mergeCell ref="AM105:AO106"/>
    <mergeCell ref="AP105:AZ106"/>
    <mergeCell ref="BA105:BK106"/>
    <mergeCell ref="BL105:BV106"/>
    <mergeCell ref="BW105:CD106"/>
    <mergeCell ref="A106:AL106"/>
    <mergeCell ref="A107:AL107"/>
    <mergeCell ref="AM107:AO108"/>
    <mergeCell ref="AP107:AZ108"/>
    <mergeCell ref="AP109:AZ109"/>
    <mergeCell ref="BA109:BK109"/>
    <mergeCell ref="BW107:CD108"/>
    <mergeCell ref="CE107:CL108"/>
    <mergeCell ref="BL109:BV109"/>
    <mergeCell ref="BW109:CD109"/>
    <mergeCell ref="BA107:BK108"/>
    <mergeCell ref="BL107:BV108"/>
    <mergeCell ref="CM107:CV108"/>
    <mergeCell ref="A108:AL108"/>
    <mergeCell ref="A102:AL102"/>
    <mergeCell ref="AM102:AO102"/>
    <mergeCell ref="AP102:AZ102"/>
    <mergeCell ref="BA102:BK102"/>
    <mergeCell ref="BL103:BV103"/>
    <mergeCell ref="BW103:CD103"/>
    <mergeCell ref="CE103:CL103"/>
    <mergeCell ref="CM103:CV103"/>
    <mergeCell ref="BL102:BV102"/>
    <mergeCell ref="BW102:CD102"/>
    <mergeCell ref="CM98:CV99"/>
    <mergeCell ref="A103:AL103"/>
    <mergeCell ref="AM103:AO103"/>
    <mergeCell ref="AP103:AZ103"/>
    <mergeCell ref="BA103:BK103"/>
    <mergeCell ref="CE102:CL102"/>
    <mergeCell ref="CM102:CV102"/>
    <mergeCell ref="BW100:CD101"/>
    <mergeCell ref="CE100:CL101"/>
    <mergeCell ref="CM100:CV101"/>
    <mergeCell ref="CE96:CL97"/>
    <mergeCell ref="A94:AL94"/>
    <mergeCell ref="AM94:AO95"/>
    <mergeCell ref="AP94:AZ95"/>
    <mergeCell ref="BA94:BK95"/>
    <mergeCell ref="A95:AL95"/>
    <mergeCell ref="BL94:BV95"/>
    <mergeCell ref="BW94:CD95"/>
    <mergeCell ref="A96:AL96"/>
    <mergeCell ref="AM96:AO97"/>
    <mergeCell ref="AP96:AZ97"/>
    <mergeCell ref="CE98:CL99"/>
    <mergeCell ref="A97:AL97"/>
    <mergeCell ref="A98:AL98"/>
    <mergeCell ref="AM98:AO99"/>
    <mergeCell ref="AP98:AZ99"/>
    <mergeCell ref="A99:AL99"/>
    <mergeCell ref="BA96:BK97"/>
    <mergeCell ref="CE94:CL95"/>
    <mergeCell ref="CM94:CV95"/>
    <mergeCell ref="BA100:BK101"/>
    <mergeCell ref="BL100:BV101"/>
    <mergeCell ref="CM96:CV97"/>
    <mergeCell ref="BA98:BK99"/>
    <mergeCell ref="BL98:BV99"/>
    <mergeCell ref="BW98:CD99"/>
    <mergeCell ref="BL96:BV97"/>
    <mergeCell ref="BW96:CD97"/>
    <mergeCell ref="A100:AL100"/>
    <mergeCell ref="AM100:AO101"/>
    <mergeCell ref="AP100:AZ101"/>
    <mergeCell ref="A101:AL101"/>
    <mergeCell ref="BW91:CD91"/>
    <mergeCell ref="CE91:CL91"/>
    <mergeCell ref="CM91:CV91"/>
    <mergeCell ref="A92:AL92"/>
    <mergeCell ref="AM92:AO92"/>
    <mergeCell ref="AP92:AZ92"/>
    <mergeCell ref="BA92:BK92"/>
    <mergeCell ref="BL92:BV92"/>
    <mergeCell ref="BW92:CD92"/>
    <mergeCell ref="CE92:CL92"/>
    <mergeCell ref="CM92:CV92"/>
    <mergeCell ref="A93:AL93"/>
    <mergeCell ref="AM93:AO93"/>
    <mergeCell ref="AP93:AZ93"/>
    <mergeCell ref="BA93:BK93"/>
    <mergeCell ref="BL93:BV93"/>
    <mergeCell ref="BW93:CD93"/>
    <mergeCell ref="CE93:CL93"/>
    <mergeCell ref="CM93:CV93"/>
    <mergeCell ref="A88:AL88"/>
    <mergeCell ref="AM88:AO88"/>
    <mergeCell ref="AP88:AZ88"/>
    <mergeCell ref="BA88:BK88"/>
    <mergeCell ref="AM89:AO90"/>
    <mergeCell ref="AP89:AZ90"/>
    <mergeCell ref="BA89:BK90"/>
    <mergeCell ref="A90:AL90"/>
    <mergeCell ref="BA91:BK91"/>
    <mergeCell ref="BL91:BV91"/>
    <mergeCell ref="CE88:CL88"/>
    <mergeCell ref="CM88:CV88"/>
    <mergeCell ref="BL89:BV90"/>
    <mergeCell ref="BW89:CD90"/>
    <mergeCell ref="CE89:CL90"/>
    <mergeCell ref="CM89:CV90"/>
    <mergeCell ref="BL88:BV88"/>
    <mergeCell ref="BW88:CD88"/>
    <mergeCell ref="A91:AL91"/>
    <mergeCell ref="AM91:AO91"/>
    <mergeCell ref="AP91:AZ91"/>
    <mergeCell ref="A84:AL84"/>
    <mergeCell ref="AM84:AO84"/>
    <mergeCell ref="AP84:AZ84"/>
    <mergeCell ref="A86:AL86"/>
    <mergeCell ref="AM86:AO86"/>
    <mergeCell ref="AP86:AZ86"/>
    <mergeCell ref="A89:AL89"/>
    <mergeCell ref="BA84:BK84"/>
    <mergeCell ref="A85:AL85"/>
    <mergeCell ref="AM85:AO85"/>
    <mergeCell ref="AP85:AZ85"/>
    <mergeCell ref="BA85:BK85"/>
    <mergeCell ref="BL86:BV86"/>
    <mergeCell ref="BW86:CD86"/>
    <mergeCell ref="CE84:CL84"/>
    <mergeCell ref="CM84:CV84"/>
    <mergeCell ref="BL85:BV85"/>
    <mergeCell ref="BW85:CD85"/>
    <mergeCell ref="CE85:CL85"/>
    <mergeCell ref="CM85:CV85"/>
    <mergeCell ref="BL84:BV84"/>
    <mergeCell ref="BW84:CD84"/>
    <mergeCell ref="BA86:BK86"/>
    <mergeCell ref="CE86:CL86"/>
    <mergeCell ref="CM86:CV86"/>
    <mergeCell ref="A87:AL87"/>
    <mergeCell ref="AM87:AO87"/>
    <mergeCell ref="AP87:AZ87"/>
    <mergeCell ref="BA87:BK87"/>
    <mergeCell ref="BL87:BV87"/>
    <mergeCell ref="BW87:CD87"/>
    <mergeCell ref="CE87:CL87"/>
    <mergeCell ref="CM87:CV87"/>
    <mergeCell ref="A81:AL81"/>
    <mergeCell ref="AM81:AO81"/>
    <mergeCell ref="AP81:BK81"/>
    <mergeCell ref="BL81:BV81"/>
    <mergeCell ref="A82:AL82"/>
    <mergeCell ref="AM82:AO82"/>
    <mergeCell ref="AP82:AZ82"/>
    <mergeCell ref="BA82:BK82"/>
    <mergeCell ref="BL83:BV83"/>
    <mergeCell ref="BW83:CD83"/>
    <mergeCell ref="CE83:CL83"/>
    <mergeCell ref="CM83:CV83"/>
    <mergeCell ref="A83:AL83"/>
    <mergeCell ref="AM83:AO83"/>
    <mergeCell ref="AP83:AZ83"/>
    <mergeCell ref="BA83:BK83"/>
    <mergeCell ref="BL74:BV74"/>
    <mergeCell ref="BW74:CD74"/>
    <mergeCell ref="CE82:CL82"/>
    <mergeCell ref="CM82:CV82"/>
    <mergeCell ref="BL82:BV82"/>
    <mergeCell ref="BW82:CD82"/>
    <mergeCell ref="BW81:CL81"/>
    <mergeCell ref="CM81:CV81"/>
    <mergeCell ref="BW80:CL80"/>
    <mergeCell ref="CM80:CV80"/>
    <mergeCell ref="A74:AL74"/>
    <mergeCell ref="AM74:AO74"/>
    <mergeCell ref="AP74:AZ74"/>
    <mergeCell ref="BA74:BK74"/>
    <mergeCell ref="A75:AL75"/>
    <mergeCell ref="AM75:AO75"/>
    <mergeCell ref="AP75:AZ75"/>
    <mergeCell ref="BA75:BK75"/>
    <mergeCell ref="BL76:BV76"/>
    <mergeCell ref="BW76:CD76"/>
    <mergeCell ref="A80:AL80"/>
    <mergeCell ref="AM80:AO80"/>
    <mergeCell ref="AP80:BK80"/>
    <mergeCell ref="BL80:BV80"/>
    <mergeCell ref="A76:AL76"/>
    <mergeCell ref="AM76:AO76"/>
    <mergeCell ref="AP76:AZ76"/>
    <mergeCell ref="BA76:BK76"/>
    <mergeCell ref="BL69:BV70"/>
    <mergeCell ref="BW69:CD70"/>
    <mergeCell ref="CE76:CL76"/>
    <mergeCell ref="CM76:CV76"/>
    <mergeCell ref="CE74:CL74"/>
    <mergeCell ref="CM74:CV74"/>
    <mergeCell ref="BL75:BV75"/>
    <mergeCell ref="BW75:CD75"/>
    <mergeCell ref="CE75:CL75"/>
    <mergeCell ref="CM75:CV75"/>
    <mergeCell ref="A69:AL69"/>
    <mergeCell ref="AM69:AO70"/>
    <mergeCell ref="AP69:AZ70"/>
    <mergeCell ref="BA69:BK70"/>
    <mergeCell ref="CE69:CL70"/>
    <mergeCell ref="CM69:CV70"/>
    <mergeCell ref="A70:AL70"/>
    <mergeCell ref="A71:AL71"/>
    <mergeCell ref="AM71:AO71"/>
    <mergeCell ref="AP71:AZ71"/>
    <mergeCell ref="BA71:BK71"/>
    <mergeCell ref="BL71:BV71"/>
    <mergeCell ref="BW71:CD71"/>
    <mergeCell ref="CE71:CL71"/>
    <mergeCell ref="CM71:CV71"/>
    <mergeCell ref="A72:AL72"/>
    <mergeCell ref="AM72:AO73"/>
    <mergeCell ref="AP72:AZ73"/>
    <mergeCell ref="BA72:BK73"/>
    <mergeCell ref="BL72:BV73"/>
    <mergeCell ref="BW72:CD73"/>
    <mergeCell ref="CE72:CL73"/>
    <mergeCell ref="CM72:CV73"/>
    <mergeCell ref="A73:AL73"/>
    <mergeCell ref="BW66:CD66"/>
    <mergeCell ref="CE66:CL66"/>
    <mergeCell ref="CM66:CV66"/>
    <mergeCell ref="A67:AL67"/>
    <mergeCell ref="AM67:AO67"/>
    <mergeCell ref="AP67:AZ67"/>
    <mergeCell ref="BA67:BK67"/>
    <mergeCell ref="BL67:BV67"/>
    <mergeCell ref="BW67:CD67"/>
    <mergeCell ref="CE67:CL67"/>
    <mergeCell ref="CM67:CV67"/>
    <mergeCell ref="A68:AL68"/>
    <mergeCell ref="AM68:AO68"/>
    <mergeCell ref="AP68:AZ68"/>
    <mergeCell ref="BA68:BK68"/>
    <mergeCell ref="BL68:BV68"/>
    <mergeCell ref="BW68:CD68"/>
    <mergeCell ref="CE68:CL68"/>
    <mergeCell ref="CM68:CV68"/>
    <mergeCell ref="A60:AL60"/>
    <mergeCell ref="AM60:AO60"/>
    <mergeCell ref="AP60:AZ60"/>
    <mergeCell ref="BA60:BK60"/>
    <mergeCell ref="CE60:CL60"/>
    <mergeCell ref="CM60:CV60"/>
    <mergeCell ref="A61:AL61"/>
    <mergeCell ref="AM61:AO63"/>
    <mergeCell ref="AP61:AZ63"/>
    <mergeCell ref="BA61:BK63"/>
    <mergeCell ref="BL61:BV63"/>
    <mergeCell ref="BW61:CD63"/>
    <mergeCell ref="CE61:CL63"/>
    <mergeCell ref="CM61:CV63"/>
    <mergeCell ref="A62:AL62"/>
    <mergeCell ref="A63:AL63"/>
    <mergeCell ref="A64:AL64"/>
    <mergeCell ref="AM64:AO65"/>
    <mergeCell ref="CE64:CL65"/>
    <mergeCell ref="CM64:CV65"/>
    <mergeCell ref="A65:AL65"/>
    <mergeCell ref="A66:AL66"/>
    <mergeCell ref="AM66:AO66"/>
    <mergeCell ref="AP66:AZ66"/>
    <mergeCell ref="BA66:BK66"/>
    <mergeCell ref="BL66:BV66"/>
    <mergeCell ref="AP64:AZ65"/>
    <mergeCell ref="BA64:BK65"/>
    <mergeCell ref="BL56:BV57"/>
    <mergeCell ref="BW56:CD57"/>
    <mergeCell ref="BL64:BV65"/>
    <mergeCell ref="BW64:CD65"/>
    <mergeCell ref="BL60:BV60"/>
    <mergeCell ref="BW60:CD60"/>
    <mergeCell ref="A56:AL56"/>
    <mergeCell ref="AM56:AO57"/>
    <mergeCell ref="AP56:AZ57"/>
    <mergeCell ref="BA56:BK57"/>
    <mergeCell ref="CE56:CL57"/>
    <mergeCell ref="CM56:CV57"/>
    <mergeCell ref="A57:AL57"/>
    <mergeCell ref="A58:AL58"/>
    <mergeCell ref="AM58:AO58"/>
    <mergeCell ref="AP58:AZ58"/>
    <mergeCell ref="BA58:BK58"/>
    <mergeCell ref="BL58:BV58"/>
    <mergeCell ref="BW58:CD58"/>
    <mergeCell ref="CE58:CL58"/>
    <mergeCell ref="CM58:CV58"/>
    <mergeCell ref="A59:AL59"/>
    <mergeCell ref="AM59:AO59"/>
    <mergeCell ref="AP59:AZ59"/>
    <mergeCell ref="BA59:BK59"/>
    <mergeCell ref="BL59:BV59"/>
    <mergeCell ref="BW59:CD59"/>
    <mergeCell ref="CE59:CL59"/>
    <mergeCell ref="CM59:CV59"/>
    <mergeCell ref="BW53:CD53"/>
    <mergeCell ref="CE53:CL53"/>
    <mergeCell ref="CM53:CV53"/>
    <mergeCell ref="A54:AL54"/>
    <mergeCell ref="AM54:AO54"/>
    <mergeCell ref="AP54:AZ54"/>
    <mergeCell ref="BA54:BK54"/>
    <mergeCell ref="BL54:BV54"/>
    <mergeCell ref="BW54:CD54"/>
    <mergeCell ref="CE54:CL54"/>
    <mergeCell ref="CM54:CV54"/>
    <mergeCell ref="A55:AL55"/>
    <mergeCell ref="AM55:AO55"/>
    <mergeCell ref="AP55:AZ55"/>
    <mergeCell ref="BA55:BK55"/>
    <mergeCell ref="BL55:BV55"/>
    <mergeCell ref="BW55:CD55"/>
    <mergeCell ref="CE55:CL55"/>
    <mergeCell ref="CM55:CV55"/>
    <mergeCell ref="AP50:AZ50"/>
    <mergeCell ref="BA50:BK50"/>
    <mergeCell ref="BL50:BV50"/>
    <mergeCell ref="BW50:CD50"/>
    <mergeCell ref="CE50:CL50"/>
    <mergeCell ref="CM50:CV50"/>
    <mergeCell ref="A51:AL51"/>
    <mergeCell ref="AM51:AO52"/>
    <mergeCell ref="AP51:AZ52"/>
    <mergeCell ref="BA51:BK52"/>
    <mergeCell ref="BL51:BV52"/>
    <mergeCell ref="BW51:CD52"/>
    <mergeCell ref="CE51:CL52"/>
    <mergeCell ref="CM51:CV52"/>
    <mergeCell ref="BL46:BV46"/>
    <mergeCell ref="BW46:CD46"/>
    <mergeCell ref="A52:AL52"/>
    <mergeCell ref="A53:AL53"/>
    <mergeCell ref="AM53:AO53"/>
    <mergeCell ref="AP53:AZ53"/>
    <mergeCell ref="BA53:BK53"/>
    <mergeCell ref="BL53:BV53"/>
    <mergeCell ref="A50:AL50"/>
    <mergeCell ref="AM50:AO50"/>
    <mergeCell ref="A46:AL46"/>
    <mergeCell ref="AM46:AO46"/>
    <mergeCell ref="AP46:AZ46"/>
    <mergeCell ref="BA46:BK46"/>
    <mergeCell ref="CE46:CL46"/>
    <mergeCell ref="CM46:CV46"/>
    <mergeCell ref="A47:AL47"/>
    <mergeCell ref="AM47:AO47"/>
    <mergeCell ref="AP47:AZ47"/>
    <mergeCell ref="BA47:BK47"/>
    <mergeCell ref="BL47:BV47"/>
    <mergeCell ref="BW47:CD47"/>
    <mergeCell ref="CE47:CL47"/>
    <mergeCell ref="CM47:CV47"/>
    <mergeCell ref="CM49:CV49"/>
    <mergeCell ref="A48:AL48"/>
    <mergeCell ref="AM48:AO48"/>
    <mergeCell ref="AP48:AZ48"/>
    <mergeCell ref="BA48:BK48"/>
    <mergeCell ref="BL48:BV48"/>
    <mergeCell ref="BW48:CD48"/>
    <mergeCell ref="CM43:CV43"/>
    <mergeCell ref="CE48:CL48"/>
    <mergeCell ref="CM48:CV48"/>
    <mergeCell ref="A49:AL49"/>
    <mergeCell ref="AM49:AO49"/>
    <mergeCell ref="AP49:AZ49"/>
    <mergeCell ref="BA49:BK49"/>
    <mergeCell ref="BL49:BV49"/>
    <mergeCell ref="BW49:CD49"/>
    <mergeCell ref="CE49:CL49"/>
    <mergeCell ref="A43:AL43"/>
    <mergeCell ref="AM43:AO43"/>
    <mergeCell ref="AP43:BK43"/>
    <mergeCell ref="BL43:BV43"/>
    <mergeCell ref="AM44:AO44"/>
    <mergeCell ref="AP44:AZ44"/>
    <mergeCell ref="BA44:BK44"/>
    <mergeCell ref="BL44:BV44"/>
    <mergeCell ref="CM44:CV44"/>
    <mergeCell ref="A45:AL45"/>
    <mergeCell ref="AM45:AO45"/>
    <mergeCell ref="AP45:AZ45"/>
    <mergeCell ref="BA45:BK45"/>
    <mergeCell ref="BL45:BV45"/>
    <mergeCell ref="BW45:CD45"/>
    <mergeCell ref="CE45:CL45"/>
    <mergeCell ref="CM45:CV45"/>
    <mergeCell ref="A44:AL44"/>
    <mergeCell ref="BL36:BV37"/>
    <mergeCell ref="BW36:CD37"/>
    <mergeCell ref="CE36:CL37"/>
    <mergeCell ref="CE44:CL44"/>
    <mergeCell ref="BW44:CD44"/>
    <mergeCell ref="BW43:CL43"/>
    <mergeCell ref="BW38:CD38"/>
    <mergeCell ref="CE38:CL38"/>
    <mergeCell ref="A36:AL36"/>
    <mergeCell ref="AM36:AO37"/>
    <mergeCell ref="AP36:AZ37"/>
    <mergeCell ref="BA36:BK37"/>
    <mergeCell ref="CM38:CV38"/>
    <mergeCell ref="CE34:CL35"/>
    <mergeCell ref="CM34:CV35"/>
    <mergeCell ref="AM38:AO38"/>
    <mergeCell ref="AP38:AZ38"/>
    <mergeCell ref="BA38:BK38"/>
    <mergeCell ref="BL38:BV38"/>
    <mergeCell ref="AP34:AZ35"/>
    <mergeCell ref="BA34:BK35"/>
    <mergeCell ref="BL34:BV35"/>
    <mergeCell ref="CM30:CV30"/>
    <mergeCell ref="A42:AL42"/>
    <mergeCell ref="AM42:AO42"/>
    <mergeCell ref="AP42:BK42"/>
    <mergeCell ref="BL42:BV42"/>
    <mergeCell ref="BW42:CL42"/>
    <mergeCell ref="CM42:CV42"/>
    <mergeCell ref="CM36:CV37"/>
    <mergeCell ref="A37:AL37"/>
    <mergeCell ref="A38:AL38"/>
    <mergeCell ref="A30:AL30"/>
    <mergeCell ref="AM30:AO30"/>
    <mergeCell ref="AP30:AZ30"/>
    <mergeCell ref="BA30:BK30"/>
    <mergeCell ref="A31:AL31"/>
    <mergeCell ref="AM31:AO33"/>
    <mergeCell ref="AP31:AZ33"/>
    <mergeCell ref="BA31:BK33"/>
    <mergeCell ref="BW34:CD35"/>
    <mergeCell ref="A32:AL32"/>
    <mergeCell ref="A33:AL33"/>
    <mergeCell ref="A34:AL34"/>
    <mergeCell ref="AM34:AO35"/>
    <mergeCell ref="A35:AL35"/>
    <mergeCell ref="BL27:BV28"/>
    <mergeCell ref="BW27:CD28"/>
    <mergeCell ref="CE31:CL33"/>
    <mergeCell ref="CM31:CV33"/>
    <mergeCell ref="BL31:BV33"/>
    <mergeCell ref="BW31:CD33"/>
    <mergeCell ref="CM29:CV29"/>
    <mergeCell ref="BL30:BV30"/>
    <mergeCell ref="BW30:CD30"/>
    <mergeCell ref="CE30:CL30"/>
    <mergeCell ref="A27:AL27"/>
    <mergeCell ref="AM27:AO28"/>
    <mergeCell ref="AP27:AZ28"/>
    <mergeCell ref="BA27:BK28"/>
    <mergeCell ref="BW25:CD26"/>
    <mergeCell ref="CE25:CL26"/>
    <mergeCell ref="CM25:CV26"/>
    <mergeCell ref="A26:AL26"/>
    <mergeCell ref="BA25:BK26"/>
    <mergeCell ref="BL25:BV26"/>
    <mergeCell ref="A25:AL25"/>
    <mergeCell ref="AM25:AO26"/>
    <mergeCell ref="AP25:AZ26"/>
    <mergeCell ref="CE27:CL28"/>
    <mergeCell ref="CM27:CV28"/>
    <mergeCell ref="A28:AL28"/>
    <mergeCell ref="A29:AL29"/>
    <mergeCell ref="AM29:AO29"/>
    <mergeCell ref="AP29:AZ29"/>
    <mergeCell ref="BA29:BK29"/>
    <mergeCell ref="BL29:BV29"/>
    <mergeCell ref="BW29:CD29"/>
    <mergeCell ref="CE29:CL29"/>
    <mergeCell ref="A22:AL22"/>
    <mergeCell ref="AM22:AO22"/>
    <mergeCell ref="AP22:AZ22"/>
    <mergeCell ref="BA22:BK22"/>
    <mergeCell ref="A23:AL23"/>
    <mergeCell ref="AM23:AO24"/>
    <mergeCell ref="AP23:AZ24"/>
    <mergeCell ref="BA23:BK24"/>
    <mergeCell ref="A24:AL24"/>
    <mergeCell ref="CE22:CL22"/>
    <mergeCell ref="CM22:CV22"/>
    <mergeCell ref="BL23:BV24"/>
    <mergeCell ref="BW23:CD24"/>
    <mergeCell ref="CE23:CL24"/>
    <mergeCell ref="CM23:CV24"/>
    <mergeCell ref="BL22:BV22"/>
    <mergeCell ref="BW22:CD22"/>
    <mergeCell ref="BW19:CD19"/>
    <mergeCell ref="CE19:CL19"/>
    <mergeCell ref="A20:AL20"/>
    <mergeCell ref="AM20:AO20"/>
    <mergeCell ref="AP20:AZ20"/>
    <mergeCell ref="BA20:BK20"/>
    <mergeCell ref="BL20:BV20"/>
    <mergeCell ref="BW20:CD20"/>
    <mergeCell ref="CE20:CL20"/>
    <mergeCell ref="CM20:CV20"/>
    <mergeCell ref="A21:AL21"/>
    <mergeCell ref="AM21:AO21"/>
    <mergeCell ref="AP21:AZ21"/>
    <mergeCell ref="BA21:BK21"/>
    <mergeCell ref="BL21:BV21"/>
    <mergeCell ref="BW21:CD21"/>
    <mergeCell ref="CE21:CL21"/>
    <mergeCell ref="CM21:CV21"/>
    <mergeCell ref="AP15:AZ16"/>
    <mergeCell ref="BA15:BK16"/>
    <mergeCell ref="BL15:BV16"/>
    <mergeCell ref="BW15:CD16"/>
    <mergeCell ref="CE15:CL16"/>
    <mergeCell ref="CM15:CV19"/>
    <mergeCell ref="A16:AL16"/>
    <mergeCell ref="A17:AL17"/>
    <mergeCell ref="AM17:AO18"/>
    <mergeCell ref="AP17:AZ18"/>
    <mergeCell ref="BA17:BK18"/>
    <mergeCell ref="BL17:BV18"/>
    <mergeCell ref="BW17:CD18"/>
    <mergeCell ref="CE17:CL18"/>
    <mergeCell ref="BL11:BV11"/>
    <mergeCell ref="BW11:CD11"/>
    <mergeCell ref="A18:AL18"/>
    <mergeCell ref="A19:AL19"/>
    <mergeCell ref="AM19:AO19"/>
    <mergeCell ref="AP19:AZ19"/>
    <mergeCell ref="BA19:BK19"/>
    <mergeCell ref="BL19:BV19"/>
    <mergeCell ref="A15:AL15"/>
    <mergeCell ref="AM15:AO16"/>
    <mergeCell ref="A11:AL11"/>
    <mergeCell ref="AM11:AO11"/>
    <mergeCell ref="AP11:AZ11"/>
    <mergeCell ref="BA11:BK11"/>
    <mergeCell ref="CE11:CL11"/>
    <mergeCell ref="CM11:CV11"/>
    <mergeCell ref="A12:AL12"/>
    <mergeCell ref="AM12:AO12"/>
    <mergeCell ref="AP12:AZ12"/>
    <mergeCell ref="BA12:BK12"/>
    <mergeCell ref="BL12:BV12"/>
    <mergeCell ref="BW12:CD12"/>
    <mergeCell ref="CE12:CL12"/>
    <mergeCell ref="CM12:CV12"/>
    <mergeCell ref="CM14:CV14"/>
    <mergeCell ref="A13:AL13"/>
    <mergeCell ref="AM13:AO13"/>
    <mergeCell ref="AP13:AZ13"/>
    <mergeCell ref="BA13:BK13"/>
    <mergeCell ref="BL13:BV13"/>
    <mergeCell ref="BW13:CD13"/>
    <mergeCell ref="CM8:CV8"/>
    <mergeCell ref="CE13:CL13"/>
    <mergeCell ref="CM13:CV13"/>
    <mergeCell ref="A14:AL14"/>
    <mergeCell ref="AM14:AO14"/>
    <mergeCell ref="AP14:AZ14"/>
    <mergeCell ref="BA14:BK14"/>
    <mergeCell ref="BL14:BV14"/>
    <mergeCell ref="BW14:CD14"/>
    <mergeCell ref="CE14:CL14"/>
    <mergeCell ref="BL9:BV9"/>
    <mergeCell ref="BW9:CD9"/>
    <mergeCell ref="A8:AL8"/>
    <mergeCell ref="AM8:AO8"/>
    <mergeCell ref="AP8:BK8"/>
    <mergeCell ref="BL8:BV8"/>
    <mergeCell ref="BW8:CL8"/>
    <mergeCell ref="A9:AL9"/>
    <mergeCell ref="AM9:AO9"/>
    <mergeCell ref="AP9:AZ9"/>
    <mergeCell ref="BA9:BK9"/>
    <mergeCell ref="CE9:CL9"/>
    <mergeCell ref="CM9:CV9"/>
    <mergeCell ref="A10:AL10"/>
    <mergeCell ref="AM10:AO10"/>
    <mergeCell ref="AP10:AZ10"/>
    <mergeCell ref="BA10:BK10"/>
    <mergeCell ref="BL10:BV10"/>
    <mergeCell ref="BW10:CD10"/>
    <mergeCell ref="CE10:CL10"/>
    <mergeCell ref="CM10:CV10"/>
    <mergeCell ref="CM1:CV1"/>
    <mergeCell ref="A3:CV3"/>
    <mergeCell ref="W5:CJ5"/>
    <mergeCell ref="A7:AL7"/>
    <mergeCell ref="AM7:AO7"/>
    <mergeCell ref="AP7:BK7"/>
    <mergeCell ref="BL7:BV7"/>
    <mergeCell ref="BW7:CL7"/>
    <mergeCell ref="CM7:CV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77" max="255" man="1"/>
    <brk id="113" max="255" man="1"/>
    <brk id="1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BL35"/>
  <sheetViews>
    <sheetView view="pageBreakPreview" zoomScale="120" zoomScaleSheetLayoutView="120" zoomScalePageLayoutView="0" workbookViewId="0" topLeftCell="A1">
      <selection activeCell="EH56" sqref="EH56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401</v>
      </c>
      <c r="BC1" s="1076" t="s">
        <v>1023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6:64" ht="12.75"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4.25">
      <c r="A3" s="1081" t="s">
        <v>1024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1081"/>
      <c r="AN3" s="1081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  <c r="BF3" s="1081"/>
      <c r="BG3" s="1081"/>
      <c r="BH3" s="1081"/>
      <c r="BI3" s="1081"/>
      <c r="BJ3" s="1081"/>
      <c r="BK3" s="1081"/>
      <c r="BL3" s="1081"/>
    </row>
    <row r="5" spans="1:64" ht="12.75">
      <c r="A5" s="1188" t="s">
        <v>385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 t="s">
        <v>392</v>
      </c>
      <c r="X5" s="1130"/>
      <c r="Y5" s="1130"/>
      <c r="Z5" s="1130"/>
      <c r="AA5" s="1130"/>
      <c r="AB5" s="1130"/>
      <c r="AC5" s="1129" t="s">
        <v>391</v>
      </c>
      <c r="AD5" s="1129"/>
      <c r="AE5" s="1129"/>
      <c r="AF5" s="1129"/>
      <c r="AG5" s="1129"/>
      <c r="AH5" s="1129"/>
      <c r="AI5" s="1129"/>
      <c r="AJ5" s="1129"/>
      <c r="AK5" s="1129"/>
      <c r="AL5" s="1129"/>
      <c r="AM5" s="1129"/>
      <c r="AN5" s="1129"/>
      <c r="AO5" s="1129"/>
      <c r="AP5" s="1129"/>
      <c r="AQ5" s="1129"/>
      <c r="AR5" s="1129"/>
      <c r="AS5" s="1129"/>
      <c r="AT5" s="1129"/>
      <c r="AU5" s="1129"/>
      <c r="AV5" s="1129"/>
      <c r="AW5" s="1129"/>
      <c r="AX5" s="1129"/>
      <c r="AY5" s="1129"/>
      <c r="AZ5" s="1129"/>
      <c r="BA5" s="1129"/>
      <c r="BB5" s="1129"/>
      <c r="BC5" s="1129"/>
      <c r="BD5" s="1129"/>
      <c r="BE5" s="1129"/>
      <c r="BF5" s="1129"/>
      <c r="BG5" s="1129"/>
      <c r="BH5" s="1129"/>
      <c r="BI5" s="1129"/>
      <c r="BJ5" s="1129"/>
      <c r="BK5" s="1129"/>
      <c r="BL5" s="1237"/>
    </row>
    <row r="6" spans="1:64" ht="12.75">
      <c r="A6" s="1146"/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 t="s">
        <v>393</v>
      </c>
      <c r="X6" s="1147"/>
      <c r="Y6" s="1147"/>
      <c r="Z6" s="1147"/>
      <c r="AA6" s="1147"/>
      <c r="AB6" s="1147"/>
      <c r="AC6" s="1147" t="s">
        <v>400</v>
      </c>
      <c r="AD6" s="1147"/>
      <c r="AE6" s="1147"/>
      <c r="AF6" s="1147"/>
      <c r="AG6" s="1147"/>
      <c r="AH6" s="1147"/>
      <c r="AI6" s="1147"/>
      <c r="AJ6" s="1147"/>
      <c r="AK6" s="1147"/>
      <c r="AL6" s="1147"/>
      <c r="AM6" s="1147"/>
      <c r="AN6" s="1147"/>
      <c r="AO6" s="1129" t="s">
        <v>394</v>
      </c>
      <c r="AP6" s="1129"/>
      <c r="AQ6" s="1129"/>
      <c r="AR6" s="1129"/>
      <c r="AS6" s="1129"/>
      <c r="AT6" s="1129"/>
      <c r="AU6" s="1129"/>
      <c r="AV6" s="1129"/>
      <c r="AW6" s="1129"/>
      <c r="AX6" s="1129"/>
      <c r="AY6" s="1129"/>
      <c r="AZ6" s="1129"/>
      <c r="BA6" s="1129"/>
      <c r="BB6" s="1129"/>
      <c r="BC6" s="1129"/>
      <c r="BD6" s="1129"/>
      <c r="BE6" s="1129"/>
      <c r="BF6" s="1129"/>
      <c r="BG6" s="1129"/>
      <c r="BH6" s="1129"/>
      <c r="BI6" s="1129"/>
      <c r="BJ6" s="1129"/>
      <c r="BK6" s="1129"/>
      <c r="BL6" s="1237"/>
    </row>
    <row r="7" spans="1:64" ht="12.75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7"/>
      <c r="AG7" s="1147"/>
      <c r="AH7" s="1147"/>
      <c r="AI7" s="1147"/>
      <c r="AJ7" s="1147"/>
      <c r="AK7" s="1147"/>
      <c r="AL7" s="1147"/>
      <c r="AM7" s="1147"/>
      <c r="AN7" s="1147"/>
      <c r="AO7" s="1147" t="s">
        <v>1025</v>
      </c>
      <c r="AP7" s="1147"/>
      <c r="AQ7" s="1147"/>
      <c r="AR7" s="1147"/>
      <c r="AS7" s="1147"/>
      <c r="AT7" s="1147"/>
      <c r="AU7" s="1147"/>
      <c r="AV7" s="1147"/>
      <c r="AW7" s="1147"/>
      <c r="AX7" s="1147"/>
      <c r="AY7" s="1147"/>
      <c r="AZ7" s="1147"/>
      <c r="BA7" s="1147" t="s">
        <v>1025</v>
      </c>
      <c r="BB7" s="1147"/>
      <c r="BC7" s="1147"/>
      <c r="BD7" s="1147"/>
      <c r="BE7" s="1147"/>
      <c r="BF7" s="1147"/>
      <c r="BG7" s="1147"/>
      <c r="BH7" s="1147"/>
      <c r="BI7" s="1147"/>
      <c r="BJ7" s="1147"/>
      <c r="BK7" s="1147"/>
      <c r="BL7" s="1148"/>
    </row>
    <row r="8" spans="1:64" ht="12.75">
      <c r="A8" s="1146"/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7"/>
      <c r="AM8" s="1147"/>
      <c r="AN8" s="1147"/>
      <c r="AO8" s="1147" t="s">
        <v>1026</v>
      </c>
      <c r="AP8" s="1147"/>
      <c r="AQ8" s="1147"/>
      <c r="AR8" s="1147"/>
      <c r="AS8" s="1147"/>
      <c r="AT8" s="1147"/>
      <c r="AU8" s="1147"/>
      <c r="AV8" s="1147"/>
      <c r="AW8" s="1147"/>
      <c r="AX8" s="1147"/>
      <c r="AY8" s="1147"/>
      <c r="AZ8" s="1147"/>
      <c r="BA8" s="1147" t="s">
        <v>1027</v>
      </c>
      <c r="BB8" s="1147"/>
      <c r="BC8" s="1147"/>
      <c r="BD8" s="1147"/>
      <c r="BE8" s="1147"/>
      <c r="BF8" s="1147"/>
      <c r="BG8" s="1147"/>
      <c r="BH8" s="1147"/>
      <c r="BI8" s="1147"/>
      <c r="BJ8" s="1147"/>
      <c r="BK8" s="1147"/>
      <c r="BL8" s="1148"/>
    </row>
    <row r="9" spans="1:64" ht="12.75">
      <c r="A9" s="1236"/>
      <c r="B9" s="1253"/>
      <c r="C9" s="1253"/>
      <c r="D9" s="1253"/>
      <c r="E9" s="1253"/>
      <c r="F9" s="1253"/>
      <c r="G9" s="1253"/>
      <c r="H9" s="1253"/>
      <c r="I9" s="1253"/>
      <c r="J9" s="1253"/>
      <c r="K9" s="1253"/>
      <c r="L9" s="1253"/>
      <c r="M9" s="1253"/>
      <c r="N9" s="1253"/>
      <c r="O9" s="1253"/>
      <c r="P9" s="1253"/>
      <c r="Q9" s="1253"/>
      <c r="R9" s="1253"/>
      <c r="S9" s="1253"/>
      <c r="T9" s="1253"/>
      <c r="U9" s="1253"/>
      <c r="V9" s="1253"/>
      <c r="W9" s="1253"/>
      <c r="X9" s="1253"/>
      <c r="Y9" s="1253"/>
      <c r="Z9" s="1253"/>
      <c r="AA9" s="1253"/>
      <c r="AB9" s="1253"/>
      <c r="AC9" s="1253"/>
      <c r="AD9" s="1253"/>
      <c r="AE9" s="1253"/>
      <c r="AF9" s="1253"/>
      <c r="AG9" s="1253"/>
      <c r="AH9" s="1253"/>
      <c r="AI9" s="1253"/>
      <c r="AJ9" s="1253"/>
      <c r="AK9" s="1253"/>
      <c r="AL9" s="1253"/>
      <c r="AM9" s="1253"/>
      <c r="AN9" s="1253"/>
      <c r="AO9" s="1253" t="s">
        <v>1028</v>
      </c>
      <c r="AP9" s="1253"/>
      <c r="AQ9" s="1253"/>
      <c r="AR9" s="1253"/>
      <c r="AS9" s="1253"/>
      <c r="AT9" s="1253"/>
      <c r="AU9" s="1253"/>
      <c r="AV9" s="1253"/>
      <c r="AW9" s="1253"/>
      <c r="AX9" s="1253"/>
      <c r="AY9" s="1253"/>
      <c r="AZ9" s="1253"/>
      <c r="BA9" s="1253" t="s">
        <v>1029</v>
      </c>
      <c r="BB9" s="1253"/>
      <c r="BC9" s="1253"/>
      <c r="BD9" s="1253"/>
      <c r="BE9" s="1253"/>
      <c r="BF9" s="1253"/>
      <c r="BG9" s="1253"/>
      <c r="BH9" s="1253"/>
      <c r="BI9" s="1253"/>
      <c r="BJ9" s="1253"/>
      <c r="BK9" s="1253"/>
      <c r="BL9" s="1234"/>
    </row>
    <row r="10" spans="1:64" ht="13.5" thickBot="1">
      <c r="A10" s="1128">
        <v>1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29"/>
      <c r="U10" s="1129"/>
      <c r="V10" s="1129"/>
      <c r="W10" s="1130">
        <v>2</v>
      </c>
      <c r="X10" s="1130"/>
      <c r="Y10" s="1130"/>
      <c r="Z10" s="1130"/>
      <c r="AA10" s="1130"/>
      <c r="AB10" s="1130"/>
      <c r="AC10" s="1238">
        <v>3</v>
      </c>
      <c r="AD10" s="1238"/>
      <c r="AE10" s="1238"/>
      <c r="AF10" s="1238"/>
      <c r="AG10" s="1238"/>
      <c r="AH10" s="1238"/>
      <c r="AI10" s="1238"/>
      <c r="AJ10" s="1238"/>
      <c r="AK10" s="1238"/>
      <c r="AL10" s="1238"/>
      <c r="AM10" s="1238"/>
      <c r="AN10" s="1238"/>
      <c r="AO10" s="1238">
        <v>4</v>
      </c>
      <c r="AP10" s="1238"/>
      <c r="AQ10" s="1238"/>
      <c r="AR10" s="1238"/>
      <c r="AS10" s="1238"/>
      <c r="AT10" s="1238"/>
      <c r="AU10" s="1238"/>
      <c r="AV10" s="1238"/>
      <c r="AW10" s="1238"/>
      <c r="AX10" s="1238"/>
      <c r="AY10" s="1238"/>
      <c r="AZ10" s="1238"/>
      <c r="BA10" s="1238">
        <v>5</v>
      </c>
      <c r="BB10" s="1238"/>
      <c r="BC10" s="1238"/>
      <c r="BD10" s="1238"/>
      <c r="BE10" s="1238"/>
      <c r="BF10" s="1238"/>
      <c r="BG10" s="1238"/>
      <c r="BH10" s="1238"/>
      <c r="BI10" s="1238"/>
      <c r="BJ10" s="1238"/>
      <c r="BK10" s="1238"/>
      <c r="BL10" s="1230"/>
    </row>
    <row r="11" spans="1:64" ht="15" customHeight="1">
      <c r="A11" s="1255" t="s">
        <v>403</v>
      </c>
      <c r="B11" s="1256"/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1256"/>
      <c r="R11" s="1256"/>
      <c r="S11" s="1256"/>
      <c r="T11" s="1256"/>
      <c r="U11" s="1256"/>
      <c r="V11" s="1350"/>
      <c r="W11" s="1039" t="s">
        <v>412</v>
      </c>
      <c r="X11" s="1040"/>
      <c r="Y11" s="1040"/>
      <c r="Z11" s="1040"/>
      <c r="AA11" s="1040"/>
      <c r="AB11" s="1040"/>
      <c r="AC11" s="1127"/>
      <c r="AD11" s="1127"/>
      <c r="AE11" s="1127"/>
      <c r="AF11" s="1127"/>
      <c r="AG11" s="1127"/>
      <c r="AH11" s="1127"/>
      <c r="AI11" s="1127"/>
      <c r="AJ11" s="1127"/>
      <c r="AK11" s="1127"/>
      <c r="AL11" s="1127"/>
      <c r="AM11" s="1127"/>
      <c r="AN11" s="1127"/>
      <c r="AO11" s="1127"/>
      <c r="AP11" s="1127"/>
      <c r="AQ11" s="1127"/>
      <c r="AR11" s="1127"/>
      <c r="AS11" s="1127"/>
      <c r="AT11" s="1127"/>
      <c r="AU11" s="1127"/>
      <c r="AV11" s="1127"/>
      <c r="AW11" s="1127"/>
      <c r="AX11" s="1127"/>
      <c r="AY11" s="1127"/>
      <c r="AZ11" s="1127"/>
      <c r="BA11" s="1127"/>
      <c r="BB11" s="1127"/>
      <c r="BC11" s="1127"/>
      <c r="BD11" s="1127"/>
      <c r="BE11" s="1127"/>
      <c r="BF11" s="1127"/>
      <c r="BG11" s="1127"/>
      <c r="BH11" s="1127"/>
      <c r="BI11" s="1127"/>
      <c r="BJ11" s="1127"/>
      <c r="BK11" s="1127"/>
      <c r="BL11" s="1131"/>
    </row>
    <row r="12" spans="1:64" ht="12.75">
      <c r="A12" s="1525" t="s">
        <v>394</v>
      </c>
      <c r="B12" s="1525"/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6"/>
      <c r="W12" s="1025" t="s">
        <v>413</v>
      </c>
      <c r="X12" s="1026"/>
      <c r="Y12" s="1026"/>
      <c r="Z12" s="1026"/>
      <c r="AA12" s="1026"/>
      <c r="AB12" s="1329"/>
      <c r="AC12" s="1313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4"/>
      <c r="AN12" s="1315"/>
      <c r="AO12" s="1313"/>
      <c r="AP12" s="1314"/>
      <c r="AQ12" s="1314"/>
      <c r="AR12" s="1314"/>
      <c r="AS12" s="1314"/>
      <c r="AT12" s="1314"/>
      <c r="AU12" s="1314"/>
      <c r="AV12" s="1314"/>
      <c r="AW12" s="1314"/>
      <c r="AX12" s="1314"/>
      <c r="AY12" s="1314"/>
      <c r="AZ12" s="1315"/>
      <c r="BA12" s="1313"/>
      <c r="BB12" s="1314"/>
      <c r="BC12" s="1314"/>
      <c r="BD12" s="1314"/>
      <c r="BE12" s="1314"/>
      <c r="BF12" s="1314"/>
      <c r="BG12" s="1314"/>
      <c r="BH12" s="1314"/>
      <c r="BI12" s="1314"/>
      <c r="BJ12" s="1314"/>
      <c r="BK12" s="1314"/>
      <c r="BL12" s="1519"/>
    </row>
    <row r="13" spans="1:64" ht="12.75">
      <c r="A13" s="1343" t="s">
        <v>404</v>
      </c>
      <c r="B13" s="1343"/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4"/>
      <c r="W13" s="1028"/>
      <c r="X13" s="1029"/>
      <c r="Y13" s="1029"/>
      <c r="Z13" s="1029"/>
      <c r="AA13" s="1029"/>
      <c r="AB13" s="1356"/>
      <c r="AC13" s="1360"/>
      <c r="AD13" s="1361"/>
      <c r="AE13" s="1361"/>
      <c r="AF13" s="1361"/>
      <c r="AG13" s="1361"/>
      <c r="AH13" s="1361"/>
      <c r="AI13" s="1361"/>
      <c r="AJ13" s="1361"/>
      <c r="AK13" s="1361"/>
      <c r="AL13" s="1361"/>
      <c r="AM13" s="1361"/>
      <c r="AN13" s="1362"/>
      <c r="AO13" s="1360"/>
      <c r="AP13" s="1361"/>
      <c r="AQ13" s="1361"/>
      <c r="AR13" s="1361"/>
      <c r="AS13" s="1361"/>
      <c r="AT13" s="1361"/>
      <c r="AU13" s="1361"/>
      <c r="AV13" s="1361"/>
      <c r="AW13" s="1361"/>
      <c r="AX13" s="1361"/>
      <c r="AY13" s="1361"/>
      <c r="AZ13" s="1362"/>
      <c r="BA13" s="1360"/>
      <c r="BB13" s="1361"/>
      <c r="BC13" s="1361"/>
      <c r="BD13" s="1361"/>
      <c r="BE13" s="1361"/>
      <c r="BF13" s="1361"/>
      <c r="BG13" s="1361"/>
      <c r="BH13" s="1361"/>
      <c r="BI13" s="1361"/>
      <c r="BJ13" s="1361"/>
      <c r="BK13" s="1361"/>
      <c r="BL13" s="1521"/>
    </row>
    <row r="14" spans="1:64" ht="15" customHeight="1">
      <c r="A14" s="1112" t="s">
        <v>405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337"/>
      <c r="W14" s="999" t="s">
        <v>414</v>
      </c>
      <c r="X14" s="534"/>
      <c r="Y14" s="534"/>
      <c r="Z14" s="534"/>
      <c r="AA14" s="534"/>
      <c r="AB14" s="534"/>
      <c r="AC14" s="1102"/>
      <c r="AD14" s="1102"/>
      <c r="AE14" s="1102"/>
      <c r="AF14" s="1102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2"/>
      <c r="AS14" s="1102"/>
      <c r="AT14" s="1102"/>
      <c r="AU14" s="1102"/>
      <c r="AV14" s="1102"/>
      <c r="AW14" s="1102"/>
      <c r="AX14" s="1102"/>
      <c r="AY14" s="1102"/>
      <c r="AZ14" s="1102"/>
      <c r="BA14" s="1102"/>
      <c r="BB14" s="1102"/>
      <c r="BC14" s="1102"/>
      <c r="BD14" s="1102"/>
      <c r="BE14" s="1102"/>
      <c r="BF14" s="1102"/>
      <c r="BG14" s="1102"/>
      <c r="BH14" s="1102"/>
      <c r="BI14" s="1102"/>
      <c r="BJ14" s="1102"/>
      <c r="BK14" s="1102"/>
      <c r="BL14" s="1103"/>
    </row>
    <row r="15" spans="1:64" ht="15" customHeight="1">
      <c r="A15" s="1117" t="s">
        <v>515</v>
      </c>
      <c r="B15" s="1118"/>
      <c r="C15" s="1118"/>
      <c r="D15" s="1118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1334"/>
      <c r="W15" s="999" t="s">
        <v>471</v>
      </c>
      <c r="X15" s="534"/>
      <c r="Y15" s="534"/>
      <c r="Z15" s="534"/>
      <c r="AA15" s="534"/>
      <c r="AB15" s="534"/>
      <c r="AC15" s="1102"/>
      <c r="AD15" s="1102"/>
      <c r="AE15" s="1102"/>
      <c r="AF15" s="1102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2"/>
      <c r="AS15" s="1102"/>
      <c r="AT15" s="1102"/>
      <c r="AU15" s="1102"/>
      <c r="AV15" s="1102"/>
      <c r="AW15" s="1102"/>
      <c r="AX15" s="1102"/>
      <c r="AY15" s="1102"/>
      <c r="AZ15" s="1102"/>
      <c r="BA15" s="1102"/>
      <c r="BB15" s="1102"/>
      <c r="BC15" s="1102"/>
      <c r="BD15" s="1102"/>
      <c r="BE15" s="1102"/>
      <c r="BF15" s="1102"/>
      <c r="BG15" s="1102"/>
      <c r="BH15" s="1102"/>
      <c r="BI15" s="1102"/>
      <c r="BJ15" s="1102"/>
      <c r="BK15" s="1102"/>
      <c r="BL15" s="1103"/>
    </row>
    <row r="16" spans="1:64" ht="12.75">
      <c r="A16" s="1427" t="s">
        <v>464</v>
      </c>
      <c r="B16" s="1427"/>
      <c r="C16" s="1427"/>
      <c r="D16" s="1427"/>
      <c r="E16" s="1427"/>
      <c r="F16" s="1427"/>
      <c r="G16" s="1427"/>
      <c r="H16" s="1427"/>
      <c r="I16" s="1427"/>
      <c r="J16" s="1427"/>
      <c r="K16" s="1427"/>
      <c r="L16" s="1427"/>
      <c r="M16" s="1427"/>
      <c r="N16" s="1427"/>
      <c r="O16" s="1427"/>
      <c r="P16" s="1427"/>
      <c r="Q16" s="1427"/>
      <c r="R16" s="1427"/>
      <c r="S16" s="1427"/>
      <c r="T16" s="1427"/>
      <c r="U16" s="1427"/>
      <c r="V16" s="1428"/>
      <c r="W16" s="1025" t="s">
        <v>415</v>
      </c>
      <c r="X16" s="1026"/>
      <c r="Y16" s="1026"/>
      <c r="Z16" s="1026"/>
      <c r="AA16" s="1026"/>
      <c r="AB16" s="1329"/>
      <c r="AC16" s="1313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5"/>
      <c r="AO16" s="1313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5"/>
      <c r="BA16" s="1313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519"/>
    </row>
    <row r="17" spans="1:64" ht="12.75">
      <c r="A17" s="1427" t="s">
        <v>463</v>
      </c>
      <c r="B17" s="1427"/>
      <c r="C17" s="1427"/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8"/>
      <c r="W17" s="1330"/>
      <c r="X17" s="1182"/>
      <c r="Y17" s="1182"/>
      <c r="Z17" s="1182"/>
      <c r="AA17" s="1182"/>
      <c r="AB17" s="1331"/>
      <c r="AC17" s="1316"/>
      <c r="AD17" s="1317"/>
      <c r="AE17" s="1317"/>
      <c r="AF17" s="1317"/>
      <c r="AG17" s="1317"/>
      <c r="AH17" s="1317"/>
      <c r="AI17" s="1317"/>
      <c r="AJ17" s="1317"/>
      <c r="AK17" s="1317"/>
      <c r="AL17" s="1317"/>
      <c r="AM17" s="1317"/>
      <c r="AN17" s="1318"/>
      <c r="AO17" s="1316"/>
      <c r="AP17" s="1317"/>
      <c r="AQ17" s="1317"/>
      <c r="AR17" s="1317"/>
      <c r="AS17" s="1317"/>
      <c r="AT17" s="1317"/>
      <c r="AU17" s="1317"/>
      <c r="AV17" s="1317"/>
      <c r="AW17" s="1317"/>
      <c r="AX17" s="1317"/>
      <c r="AY17" s="1317"/>
      <c r="AZ17" s="1318"/>
      <c r="BA17" s="1316"/>
      <c r="BB17" s="1317"/>
      <c r="BC17" s="1317"/>
      <c r="BD17" s="1317"/>
      <c r="BE17" s="1317"/>
      <c r="BF17" s="1317"/>
      <c r="BG17" s="1317"/>
      <c r="BH17" s="1317"/>
      <c r="BI17" s="1317"/>
      <c r="BJ17" s="1317"/>
      <c r="BK17" s="1317"/>
      <c r="BL17" s="1520"/>
    </row>
    <row r="18" spans="1:64" ht="12.75">
      <c r="A18" s="1031" t="s">
        <v>406</v>
      </c>
      <c r="B18" s="1031"/>
      <c r="C18" s="1031"/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1"/>
      <c r="S18" s="1031"/>
      <c r="T18" s="1031"/>
      <c r="U18" s="1031"/>
      <c r="V18" s="1367"/>
      <c r="W18" s="1028"/>
      <c r="X18" s="1029"/>
      <c r="Y18" s="1029"/>
      <c r="Z18" s="1029"/>
      <c r="AA18" s="1029"/>
      <c r="AB18" s="1356"/>
      <c r="AC18" s="1360"/>
      <c r="AD18" s="1361"/>
      <c r="AE18" s="1361"/>
      <c r="AF18" s="1361"/>
      <c r="AG18" s="1361"/>
      <c r="AH18" s="1361"/>
      <c r="AI18" s="1361"/>
      <c r="AJ18" s="1361"/>
      <c r="AK18" s="1361"/>
      <c r="AL18" s="1361"/>
      <c r="AM18" s="1361"/>
      <c r="AN18" s="1362"/>
      <c r="AO18" s="1360"/>
      <c r="AP18" s="1361"/>
      <c r="AQ18" s="1361"/>
      <c r="AR18" s="1361"/>
      <c r="AS18" s="1361"/>
      <c r="AT18" s="1361"/>
      <c r="AU18" s="1361"/>
      <c r="AV18" s="1361"/>
      <c r="AW18" s="1361"/>
      <c r="AX18" s="1361"/>
      <c r="AY18" s="1361"/>
      <c r="AZ18" s="1362"/>
      <c r="BA18" s="1360"/>
      <c r="BB18" s="1361"/>
      <c r="BC18" s="1361"/>
      <c r="BD18" s="1361"/>
      <c r="BE18" s="1361"/>
      <c r="BF18" s="1361"/>
      <c r="BG18" s="1361"/>
      <c r="BH18" s="1361"/>
      <c r="BI18" s="1361"/>
      <c r="BJ18" s="1361"/>
      <c r="BK18" s="1361"/>
      <c r="BL18" s="1521"/>
    </row>
    <row r="19" spans="1:64" ht="12.75">
      <c r="A19" s="1427" t="s">
        <v>407</v>
      </c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8"/>
      <c r="W19" s="1025" t="s">
        <v>445</v>
      </c>
      <c r="X19" s="1026"/>
      <c r="Y19" s="1026"/>
      <c r="Z19" s="1026"/>
      <c r="AA19" s="1026"/>
      <c r="AB19" s="1329"/>
      <c r="AC19" s="1313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4"/>
      <c r="AN19" s="1315"/>
      <c r="AO19" s="1313"/>
      <c r="AP19" s="1314"/>
      <c r="AQ19" s="1314"/>
      <c r="AR19" s="1314"/>
      <c r="AS19" s="1314"/>
      <c r="AT19" s="1314"/>
      <c r="AU19" s="1314"/>
      <c r="AV19" s="1314"/>
      <c r="AW19" s="1314"/>
      <c r="AX19" s="1314"/>
      <c r="AY19" s="1314"/>
      <c r="AZ19" s="1315"/>
      <c r="BA19" s="1313"/>
      <c r="BB19" s="1314"/>
      <c r="BC19" s="1314"/>
      <c r="BD19" s="1314"/>
      <c r="BE19" s="1314"/>
      <c r="BF19" s="1314"/>
      <c r="BG19" s="1314"/>
      <c r="BH19" s="1314"/>
      <c r="BI19" s="1314"/>
      <c r="BJ19" s="1314"/>
      <c r="BK19" s="1314"/>
      <c r="BL19" s="1519"/>
    </row>
    <row r="20" spans="1:64" ht="12.75">
      <c r="A20" s="1031" t="s">
        <v>408</v>
      </c>
      <c r="B20" s="1031"/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1031"/>
      <c r="U20" s="1031"/>
      <c r="V20" s="1367"/>
      <c r="W20" s="1028"/>
      <c r="X20" s="1029"/>
      <c r="Y20" s="1029"/>
      <c r="Z20" s="1029"/>
      <c r="AA20" s="1029"/>
      <c r="AB20" s="1356"/>
      <c r="AC20" s="1360"/>
      <c r="AD20" s="1361"/>
      <c r="AE20" s="1361"/>
      <c r="AF20" s="1361"/>
      <c r="AG20" s="1361"/>
      <c r="AH20" s="1361"/>
      <c r="AI20" s="1361"/>
      <c r="AJ20" s="1361"/>
      <c r="AK20" s="1361"/>
      <c r="AL20" s="1361"/>
      <c r="AM20" s="1361"/>
      <c r="AN20" s="1362"/>
      <c r="AO20" s="1360"/>
      <c r="AP20" s="1361"/>
      <c r="AQ20" s="1361"/>
      <c r="AR20" s="1361"/>
      <c r="AS20" s="1361"/>
      <c r="AT20" s="1361"/>
      <c r="AU20" s="1361"/>
      <c r="AV20" s="1361"/>
      <c r="AW20" s="1361"/>
      <c r="AX20" s="1361"/>
      <c r="AY20" s="1361"/>
      <c r="AZ20" s="1362"/>
      <c r="BA20" s="1360"/>
      <c r="BB20" s="1361"/>
      <c r="BC20" s="1361"/>
      <c r="BD20" s="1361"/>
      <c r="BE20" s="1361"/>
      <c r="BF20" s="1361"/>
      <c r="BG20" s="1361"/>
      <c r="BH20" s="1361"/>
      <c r="BI20" s="1361"/>
      <c r="BJ20" s="1361"/>
      <c r="BK20" s="1361"/>
      <c r="BL20" s="1521"/>
    </row>
    <row r="21" spans="1:64" ht="15" customHeight="1">
      <c r="A21" s="1017" t="s">
        <v>409</v>
      </c>
      <c r="B21" s="1017"/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1017"/>
      <c r="R21" s="1017"/>
      <c r="S21" s="1017"/>
      <c r="T21" s="1017"/>
      <c r="U21" s="1017"/>
      <c r="V21" s="1346"/>
      <c r="W21" s="999" t="s">
        <v>416</v>
      </c>
      <c r="X21" s="534"/>
      <c r="Y21" s="534"/>
      <c r="Z21" s="534"/>
      <c r="AA21" s="534"/>
      <c r="AB21" s="534"/>
      <c r="AC21" s="1102"/>
      <c r="AD21" s="1102"/>
      <c r="AE21" s="1102"/>
      <c r="AF21" s="1102"/>
      <c r="AG21" s="1102"/>
      <c r="AH21" s="1102"/>
      <c r="AI21" s="1102"/>
      <c r="AJ21" s="1102"/>
      <c r="AK21" s="1102"/>
      <c r="AL21" s="1102"/>
      <c r="AM21" s="1102"/>
      <c r="AN21" s="1102"/>
      <c r="AO21" s="1102"/>
      <c r="AP21" s="1102"/>
      <c r="AQ21" s="1102"/>
      <c r="AR21" s="1102"/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2"/>
      <c r="BC21" s="1102"/>
      <c r="BD21" s="1102"/>
      <c r="BE21" s="1102"/>
      <c r="BF21" s="1102"/>
      <c r="BG21" s="1102"/>
      <c r="BH21" s="1102"/>
      <c r="BI21" s="1102"/>
      <c r="BJ21" s="1102"/>
      <c r="BK21" s="1102"/>
      <c r="BL21" s="1103"/>
    </row>
    <row r="22" spans="1:64" ht="15" customHeight="1">
      <c r="A22" s="1255" t="s">
        <v>410</v>
      </c>
      <c r="B22" s="1256"/>
      <c r="C22" s="1256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350"/>
      <c r="W22" s="999" t="s">
        <v>417</v>
      </c>
      <c r="X22" s="534"/>
      <c r="Y22" s="534"/>
      <c r="Z22" s="534"/>
      <c r="AA22" s="534"/>
      <c r="AB22" s="534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2"/>
      <c r="BC22" s="1102"/>
      <c r="BD22" s="1102"/>
      <c r="BE22" s="1102"/>
      <c r="BF22" s="1102"/>
      <c r="BG22" s="1102"/>
      <c r="BH22" s="1102"/>
      <c r="BI22" s="1102"/>
      <c r="BJ22" s="1102"/>
      <c r="BK22" s="1102"/>
      <c r="BL22" s="1103"/>
    </row>
    <row r="23" spans="1:64" ht="12.75">
      <c r="A23" s="1427" t="s">
        <v>411</v>
      </c>
      <c r="B23" s="1427"/>
      <c r="C23" s="1427"/>
      <c r="D23" s="1427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1428"/>
      <c r="W23" s="1025" t="s">
        <v>418</v>
      </c>
      <c r="X23" s="1026"/>
      <c r="Y23" s="1026"/>
      <c r="Z23" s="1026"/>
      <c r="AA23" s="1026"/>
      <c r="AB23" s="1329"/>
      <c r="AC23" s="1313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4"/>
      <c r="AN23" s="1315"/>
      <c r="AO23" s="1313"/>
      <c r="AP23" s="1314"/>
      <c r="AQ23" s="1314"/>
      <c r="AR23" s="1314"/>
      <c r="AS23" s="1314"/>
      <c r="AT23" s="1314"/>
      <c r="AU23" s="1314"/>
      <c r="AV23" s="1314"/>
      <c r="AW23" s="1314"/>
      <c r="AX23" s="1314"/>
      <c r="AY23" s="1314"/>
      <c r="AZ23" s="1315"/>
      <c r="BA23" s="1313"/>
      <c r="BB23" s="1314"/>
      <c r="BC23" s="1314"/>
      <c r="BD23" s="1314"/>
      <c r="BE23" s="1314"/>
      <c r="BF23" s="1314"/>
      <c r="BG23" s="1314"/>
      <c r="BH23" s="1314"/>
      <c r="BI23" s="1314"/>
      <c r="BJ23" s="1314"/>
      <c r="BK23" s="1314"/>
      <c r="BL23" s="1519"/>
    </row>
    <row r="24" spans="1:64" ht="12.75">
      <c r="A24" s="1031" t="s">
        <v>436</v>
      </c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  <c r="R24" s="1031"/>
      <c r="S24" s="1031"/>
      <c r="T24" s="1031"/>
      <c r="U24" s="1031"/>
      <c r="V24" s="1367"/>
      <c r="W24" s="1028"/>
      <c r="X24" s="1029"/>
      <c r="Y24" s="1029"/>
      <c r="Z24" s="1029"/>
      <c r="AA24" s="1029"/>
      <c r="AB24" s="1356"/>
      <c r="AC24" s="1360"/>
      <c r="AD24" s="1361"/>
      <c r="AE24" s="1361"/>
      <c r="AF24" s="1361"/>
      <c r="AG24" s="1361"/>
      <c r="AH24" s="1361"/>
      <c r="AI24" s="1361"/>
      <c r="AJ24" s="1361"/>
      <c r="AK24" s="1361"/>
      <c r="AL24" s="1361"/>
      <c r="AM24" s="1361"/>
      <c r="AN24" s="1362"/>
      <c r="AO24" s="1360"/>
      <c r="AP24" s="1361"/>
      <c r="AQ24" s="1361"/>
      <c r="AR24" s="1361"/>
      <c r="AS24" s="1361"/>
      <c r="AT24" s="1361"/>
      <c r="AU24" s="1361"/>
      <c r="AV24" s="1361"/>
      <c r="AW24" s="1361"/>
      <c r="AX24" s="1361"/>
      <c r="AY24" s="1361"/>
      <c r="AZ24" s="1362"/>
      <c r="BA24" s="1360"/>
      <c r="BB24" s="1361"/>
      <c r="BC24" s="1361"/>
      <c r="BD24" s="1361"/>
      <c r="BE24" s="1361"/>
      <c r="BF24" s="1361"/>
      <c r="BG24" s="1361"/>
      <c r="BH24" s="1361"/>
      <c r="BI24" s="1361"/>
      <c r="BJ24" s="1361"/>
      <c r="BK24" s="1361"/>
      <c r="BL24" s="1521"/>
    </row>
    <row r="25" spans="1:64" ht="12.75">
      <c r="A25" s="1066" t="s">
        <v>394</v>
      </c>
      <c r="B25" s="1066"/>
      <c r="C25" s="1066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S25" s="1066"/>
      <c r="T25" s="1066"/>
      <c r="U25" s="1066"/>
      <c r="V25" s="1527"/>
      <c r="W25" s="1025" t="s">
        <v>419</v>
      </c>
      <c r="X25" s="1026"/>
      <c r="Y25" s="1026"/>
      <c r="Z25" s="1026"/>
      <c r="AA25" s="1026"/>
      <c r="AB25" s="1329"/>
      <c r="AC25" s="1313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4"/>
      <c r="AN25" s="1315"/>
      <c r="AO25" s="1313"/>
      <c r="AP25" s="1314"/>
      <c r="AQ25" s="1314"/>
      <c r="AR25" s="1314"/>
      <c r="AS25" s="1314"/>
      <c r="AT25" s="1314"/>
      <c r="AU25" s="1314"/>
      <c r="AV25" s="1314"/>
      <c r="AW25" s="1314"/>
      <c r="AX25" s="1314"/>
      <c r="AY25" s="1314"/>
      <c r="AZ25" s="1315"/>
      <c r="BA25" s="1313"/>
      <c r="BB25" s="1314"/>
      <c r="BC25" s="1314"/>
      <c r="BD25" s="1314"/>
      <c r="BE25" s="1314"/>
      <c r="BF25" s="1314"/>
      <c r="BG25" s="1314"/>
      <c r="BH25" s="1314"/>
      <c r="BI25" s="1314"/>
      <c r="BJ25" s="1314"/>
      <c r="BK25" s="1314"/>
      <c r="BL25" s="1519"/>
    </row>
    <row r="26" spans="1:64" ht="12.75">
      <c r="A26" s="1343" t="s">
        <v>404</v>
      </c>
      <c r="B26" s="1343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4"/>
      <c r="W26" s="1028"/>
      <c r="X26" s="1029"/>
      <c r="Y26" s="1029"/>
      <c r="Z26" s="1029"/>
      <c r="AA26" s="1029"/>
      <c r="AB26" s="1356"/>
      <c r="AC26" s="1360"/>
      <c r="AD26" s="1361"/>
      <c r="AE26" s="1361"/>
      <c r="AF26" s="1361"/>
      <c r="AG26" s="1361"/>
      <c r="AH26" s="1361"/>
      <c r="AI26" s="1361"/>
      <c r="AJ26" s="1361"/>
      <c r="AK26" s="1361"/>
      <c r="AL26" s="1361"/>
      <c r="AM26" s="1361"/>
      <c r="AN26" s="1362"/>
      <c r="AO26" s="1360"/>
      <c r="AP26" s="1361"/>
      <c r="AQ26" s="1361"/>
      <c r="AR26" s="1361"/>
      <c r="AS26" s="1361"/>
      <c r="AT26" s="1361"/>
      <c r="AU26" s="1361"/>
      <c r="AV26" s="1361"/>
      <c r="AW26" s="1361"/>
      <c r="AX26" s="1361"/>
      <c r="AY26" s="1361"/>
      <c r="AZ26" s="1362"/>
      <c r="BA26" s="1360"/>
      <c r="BB26" s="1361"/>
      <c r="BC26" s="1361"/>
      <c r="BD26" s="1361"/>
      <c r="BE26" s="1361"/>
      <c r="BF26" s="1361"/>
      <c r="BG26" s="1361"/>
      <c r="BH26" s="1361"/>
      <c r="BI26" s="1361"/>
      <c r="BJ26" s="1361"/>
      <c r="BK26" s="1361"/>
      <c r="BL26" s="1521"/>
    </row>
    <row r="27" spans="1:64" ht="15" customHeight="1">
      <c r="A27" s="1112" t="s">
        <v>405</v>
      </c>
      <c r="B27" s="1113"/>
      <c r="C27" s="1113"/>
      <c r="D27" s="1113"/>
      <c r="E27" s="1113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3"/>
      <c r="T27" s="1113"/>
      <c r="U27" s="1113"/>
      <c r="V27" s="1337"/>
      <c r="W27" s="999" t="s">
        <v>420</v>
      </c>
      <c r="X27" s="534"/>
      <c r="Y27" s="534"/>
      <c r="Z27" s="534"/>
      <c r="AA27" s="534"/>
      <c r="AB27" s="534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1102"/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2"/>
      <c r="BC27" s="1102"/>
      <c r="BD27" s="1102"/>
      <c r="BE27" s="1102"/>
      <c r="BF27" s="1102"/>
      <c r="BG27" s="1102"/>
      <c r="BH27" s="1102"/>
      <c r="BI27" s="1102"/>
      <c r="BJ27" s="1102"/>
      <c r="BK27" s="1102"/>
      <c r="BL27" s="1103"/>
    </row>
    <row r="28" spans="1:64" ht="15" customHeight="1" thickBot="1">
      <c r="A28" s="1117" t="s">
        <v>515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  <c r="P28" s="1118"/>
      <c r="Q28" s="1118"/>
      <c r="R28" s="1118"/>
      <c r="S28" s="1118"/>
      <c r="T28" s="1118"/>
      <c r="U28" s="1118"/>
      <c r="V28" s="1334"/>
      <c r="W28" s="1523" t="s">
        <v>557</v>
      </c>
      <c r="X28" s="1524"/>
      <c r="Y28" s="1524"/>
      <c r="Z28" s="1524"/>
      <c r="AA28" s="1524"/>
      <c r="AB28" s="1524"/>
      <c r="AC28" s="1518"/>
      <c r="AD28" s="1518"/>
      <c r="AE28" s="1518"/>
      <c r="AF28" s="1518"/>
      <c r="AG28" s="1518"/>
      <c r="AH28" s="1518"/>
      <c r="AI28" s="1518"/>
      <c r="AJ28" s="1518"/>
      <c r="AK28" s="1518"/>
      <c r="AL28" s="1518"/>
      <c r="AM28" s="1518"/>
      <c r="AN28" s="1518"/>
      <c r="AO28" s="1518"/>
      <c r="AP28" s="1518"/>
      <c r="AQ28" s="1518"/>
      <c r="AR28" s="1518"/>
      <c r="AS28" s="1518"/>
      <c r="AT28" s="1518"/>
      <c r="AU28" s="1518"/>
      <c r="AV28" s="1518"/>
      <c r="AW28" s="1518"/>
      <c r="AX28" s="1518"/>
      <c r="AY28" s="1518"/>
      <c r="AZ28" s="1518"/>
      <c r="BA28" s="1518"/>
      <c r="BB28" s="1518"/>
      <c r="BC28" s="1518"/>
      <c r="BD28" s="1518"/>
      <c r="BE28" s="1518"/>
      <c r="BF28" s="1518"/>
      <c r="BG28" s="1518"/>
      <c r="BH28" s="1518"/>
      <c r="BI28" s="1518"/>
      <c r="BJ28" s="1518"/>
      <c r="BK28" s="1518"/>
      <c r="BL28" s="1522"/>
    </row>
    <row r="31" spans="2:64" s="1" customFormat="1" ht="18" customHeight="1">
      <c r="B31" s="1043" t="s">
        <v>1069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3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43"/>
      <c r="AO31" s="1043"/>
      <c r="AP31" s="1043"/>
      <c r="AQ31" s="1043"/>
      <c r="AR31" s="1043"/>
      <c r="AS31" s="1043"/>
      <c r="AT31" s="1043"/>
      <c r="AU31" s="1043"/>
      <c r="AV31" s="1043"/>
      <c r="AW31" s="1043"/>
      <c r="AX31" s="1043"/>
      <c r="AY31" s="1043"/>
      <c r="AZ31" s="1043"/>
      <c r="BA31" s="1043"/>
      <c r="BB31" s="1043"/>
      <c r="BC31" s="1043"/>
      <c r="BD31" s="1043"/>
      <c r="BE31" s="1043"/>
      <c r="BF31" s="1043"/>
      <c r="BG31" s="1043"/>
      <c r="BH31" s="1043"/>
      <c r="BI31" s="1043"/>
      <c r="BJ31" s="1043"/>
      <c r="BK31" s="1043"/>
      <c r="BL31" s="1043"/>
    </row>
    <row r="32" spans="2:64" s="1" customFormat="1" ht="19.5" customHeight="1">
      <c r="B32" s="1043"/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3"/>
      <c r="AA32" s="1043"/>
      <c r="AB32" s="1043"/>
      <c r="AC32" s="1043"/>
      <c r="AD32" s="1043"/>
      <c r="AE32" s="1043"/>
      <c r="AF32" s="1043"/>
      <c r="AG32" s="1043"/>
      <c r="AH32" s="1043"/>
      <c r="AI32" s="1043"/>
      <c r="AJ32" s="1043"/>
      <c r="AK32" s="1043"/>
      <c r="AL32" s="1043"/>
      <c r="AM32" s="1043"/>
      <c r="AN32" s="1043"/>
      <c r="AO32" s="1043"/>
      <c r="AP32" s="1043"/>
      <c r="AQ32" s="1043"/>
      <c r="AR32" s="1043"/>
      <c r="AS32" s="1043"/>
      <c r="AT32" s="1043"/>
      <c r="AU32" s="1043"/>
      <c r="AV32" s="1043"/>
      <c r="AW32" s="1043"/>
      <c r="AX32" s="1043"/>
      <c r="AY32" s="1043"/>
      <c r="AZ32" s="1043"/>
      <c r="BA32" s="1043"/>
      <c r="BB32" s="1043"/>
      <c r="BC32" s="1043"/>
      <c r="BD32" s="1043"/>
      <c r="BE32" s="1043"/>
      <c r="BF32" s="1043"/>
      <c r="BG32" s="1043"/>
      <c r="BH32" s="1043"/>
      <c r="BI32" s="1043"/>
      <c r="BJ32" s="1043"/>
      <c r="BK32" s="1043"/>
      <c r="BL32" s="1043"/>
    </row>
    <row r="33" spans="2:64" s="1" customFormat="1" ht="14.25">
      <c r="B33" s="1043" t="s">
        <v>1070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  <c r="BC33" s="1043"/>
      <c r="BD33" s="1043"/>
      <c r="BE33" s="1043"/>
      <c r="BF33" s="1043"/>
      <c r="BG33" s="1043"/>
      <c r="BH33" s="1043"/>
      <c r="BI33" s="1043"/>
      <c r="BJ33" s="1043"/>
      <c r="BK33" s="1043"/>
      <c r="BL33" s="1043"/>
    </row>
    <row r="34" spans="2:64" s="1" customFormat="1" ht="14.25">
      <c r="B34" s="1043"/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3"/>
      <c r="AA34" s="1043"/>
      <c r="AB34" s="1043"/>
      <c r="AC34" s="1043"/>
      <c r="AD34" s="1043"/>
      <c r="AE34" s="1043"/>
      <c r="AF34" s="1043"/>
      <c r="AG34" s="1043"/>
      <c r="AH34" s="1043"/>
      <c r="AI34" s="1043"/>
      <c r="AJ34" s="1043"/>
      <c r="AK34" s="1043"/>
      <c r="AL34" s="1043"/>
      <c r="AM34" s="1043"/>
      <c r="AN34" s="1043"/>
      <c r="AO34" s="1043"/>
      <c r="AP34" s="1043"/>
      <c r="AQ34" s="1043"/>
      <c r="AR34" s="1043"/>
      <c r="AS34" s="1043"/>
      <c r="AT34" s="1043"/>
      <c r="AU34" s="1043"/>
      <c r="AV34" s="1043"/>
      <c r="AW34" s="1043"/>
      <c r="AX34" s="1043"/>
      <c r="AY34" s="1043"/>
      <c r="AZ34" s="1043"/>
      <c r="BA34" s="1043"/>
      <c r="BB34" s="1043"/>
      <c r="BC34" s="1043"/>
      <c r="BD34" s="1043"/>
      <c r="BE34" s="1043"/>
      <c r="BF34" s="1043"/>
      <c r="BG34" s="1043"/>
      <c r="BH34" s="1043"/>
      <c r="BI34" s="1043"/>
      <c r="BJ34" s="1043"/>
      <c r="BK34" s="1043"/>
      <c r="BL34" s="1043"/>
    </row>
    <row r="35" spans="2:64" s="1" customFormat="1" ht="14.25">
      <c r="B35" s="1043" t="s">
        <v>1071</v>
      </c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3"/>
      <c r="AA35" s="1043"/>
      <c r="AB35" s="1043"/>
      <c r="AC35" s="1043"/>
      <c r="AD35" s="1043"/>
      <c r="AE35" s="1043"/>
      <c r="AF35" s="1043"/>
      <c r="AG35" s="1043"/>
      <c r="AH35" s="1043"/>
      <c r="AI35" s="1043"/>
      <c r="AJ35" s="1043"/>
      <c r="AK35" s="1043"/>
      <c r="AL35" s="1043"/>
      <c r="AM35" s="1043"/>
      <c r="AN35" s="1043"/>
      <c r="AO35" s="1043"/>
      <c r="AP35" s="1043"/>
      <c r="AQ35" s="1043"/>
      <c r="AR35" s="1043"/>
      <c r="AS35" s="1043"/>
      <c r="AT35" s="1043"/>
      <c r="AU35" s="1043"/>
      <c r="AV35" s="1043"/>
      <c r="AW35" s="1043"/>
      <c r="AX35" s="1043"/>
      <c r="AY35" s="1043"/>
      <c r="AZ35" s="1043"/>
      <c r="BA35" s="1043"/>
      <c r="BB35" s="1043"/>
      <c r="BC35" s="1043"/>
      <c r="BD35" s="1043"/>
      <c r="BE35" s="1043"/>
      <c r="BF35" s="1043"/>
      <c r="BG35" s="1043"/>
      <c r="BH35" s="1043"/>
      <c r="BI35" s="1043"/>
      <c r="BJ35" s="1043"/>
      <c r="BK35" s="1043"/>
      <c r="BL35" s="1043"/>
    </row>
  </sheetData>
  <sheetProtection/>
  <mergeCells count="100">
    <mergeCell ref="BA22:BL22"/>
    <mergeCell ref="A23:V23"/>
    <mergeCell ref="BA23:BL24"/>
    <mergeCell ref="A22:V22"/>
    <mergeCell ref="W22:AB22"/>
    <mergeCell ref="AC22:AN22"/>
    <mergeCell ref="AO22:AZ22"/>
    <mergeCell ref="A24:V24"/>
    <mergeCell ref="AO23:AZ24"/>
    <mergeCell ref="AC23:AN24"/>
    <mergeCell ref="W23:AB24"/>
    <mergeCell ref="A25:V25"/>
    <mergeCell ref="W25:AB26"/>
    <mergeCell ref="AC25:AN26"/>
    <mergeCell ref="AO19:AZ20"/>
    <mergeCell ref="AC19:AN20"/>
    <mergeCell ref="A21:V21"/>
    <mergeCell ref="W21:AB21"/>
    <mergeCell ref="AC21:AN21"/>
    <mergeCell ref="AO21:AZ21"/>
    <mergeCell ref="A20:V20"/>
    <mergeCell ref="A19:V19"/>
    <mergeCell ref="W19:AB20"/>
    <mergeCell ref="AC16:AN18"/>
    <mergeCell ref="W16:AB18"/>
    <mergeCell ref="A18:V18"/>
    <mergeCell ref="A17:V17"/>
    <mergeCell ref="A16:V16"/>
    <mergeCell ref="A6:V6"/>
    <mergeCell ref="W6:AB6"/>
    <mergeCell ref="AC6:AN6"/>
    <mergeCell ref="W7:AB7"/>
    <mergeCell ref="AC7:AN7"/>
    <mergeCell ref="BC1:BL1"/>
    <mergeCell ref="A15:V15"/>
    <mergeCell ref="W15:AB15"/>
    <mergeCell ref="AC15:AN15"/>
    <mergeCell ref="AO15:AZ15"/>
    <mergeCell ref="BA15:BL15"/>
    <mergeCell ref="W12:AB13"/>
    <mergeCell ref="AC12:AN13"/>
    <mergeCell ref="W10:AB10"/>
    <mergeCell ref="AC10:AN10"/>
    <mergeCell ref="BA11:BL11"/>
    <mergeCell ref="AO9:AZ9"/>
    <mergeCell ref="AC8:AN8"/>
    <mergeCell ref="A9:V9"/>
    <mergeCell ref="BA9:BL9"/>
    <mergeCell ref="BA10:BL10"/>
    <mergeCell ref="AO10:AZ10"/>
    <mergeCell ref="W9:AB9"/>
    <mergeCell ref="AO6:BL6"/>
    <mergeCell ref="A7:V7"/>
    <mergeCell ref="A12:V12"/>
    <mergeCell ref="A8:V8"/>
    <mergeCell ref="W8:AB8"/>
    <mergeCell ref="BA8:BL8"/>
    <mergeCell ref="W11:AB11"/>
    <mergeCell ref="A11:V11"/>
    <mergeCell ref="AO8:AZ8"/>
    <mergeCell ref="A10:V10"/>
    <mergeCell ref="W5:AB5"/>
    <mergeCell ref="A5:V5"/>
    <mergeCell ref="A3:BL3"/>
    <mergeCell ref="AC5:BL5"/>
    <mergeCell ref="BA7:BL7"/>
    <mergeCell ref="AC9:AN9"/>
    <mergeCell ref="AO7:AZ7"/>
    <mergeCell ref="AC27:AN27"/>
    <mergeCell ref="AO27:AZ27"/>
    <mergeCell ref="BA25:BL26"/>
    <mergeCell ref="AO25:AZ26"/>
    <mergeCell ref="AC11:AN11"/>
    <mergeCell ref="AO11:AZ11"/>
    <mergeCell ref="AO12:AZ13"/>
    <mergeCell ref="B35:BL35"/>
    <mergeCell ref="BA28:BL28"/>
    <mergeCell ref="A14:V14"/>
    <mergeCell ref="W14:AB14"/>
    <mergeCell ref="AC14:AN14"/>
    <mergeCell ref="A28:V28"/>
    <mergeCell ref="W28:AB28"/>
    <mergeCell ref="AO14:AZ14"/>
    <mergeCell ref="BA27:BL27"/>
    <mergeCell ref="A26:V26"/>
    <mergeCell ref="BA16:BL18"/>
    <mergeCell ref="B31:BL31"/>
    <mergeCell ref="BA12:BL13"/>
    <mergeCell ref="BA21:BL21"/>
    <mergeCell ref="BA19:BL20"/>
    <mergeCell ref="A27:V27"/>
    <mergeCell ref="W27:AB27"/>
    <mergeCell ref="BA14:BL14"/>
    <mergeCell ref="A13:V13"/>
    <mergeCell ref="AO16:AZ18"/>
    <mergeCell ref="B32:BL32"/>
    <mergeCell ref="B33:BL33"/>
    <mergeCell ref="B34:BL34"/>
    <mergeCell ref="AC28:AN28"/>
    <mergeCell ref="AO28:AZ2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BL41"/>
  <sheetViews>
    <sheetView view="pageBreakPreview" zoomScale="110" zoomScaleSheetLayoutView="110" zoomScalePageLayoutView="0" workbookViewId="0" topLeftCell="A4">
      <selection activeCell="BZ34" sqref="BZ34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401</v>
      </c>
      <c r="BC1" s="1076" t="s">
        <v>1030</v>
      </c>
      <c r="BD1" s="1077"/>
      <c r="BE1" s="1077"/>
      <c r="BF1" s="1077"/>
      <c r="BG1" s="1077"/>
      <c r="BH1" s="1077"/>
      <c r="BI1" s="1077"/>
      <c r="BJ1" s="1077"/>
      <c r="BK1" s="1077"/>
      <c r="BL1" s="1078"/>
    </row>
    <row r="2" spans="59:64" ht="12.75">
      <c r="BG2" s="10"/>
      <c r="BH2" s="10"/>
      <c r="BI2" s="10"/>
      <c r="BJ2" s="10"/>
      <c r="BK2" s="10"/>
      <c r="BL2" s="10"/>
    </row>
    <row r="3" spans="1:64" ht="18.75">
      <c r="A3" s="1532" t="s">
        <v>1031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2"/>
      <c r="AJ3" s="1532"/>
      <c r="AK3" s="1532"/>
      <c r="AL3" s="1532"/>
      <c r="AM3" s="1532"/>
      <c r="AN3" s="1532"/>
      <c r="AO3" s="1532"/>
      <c r="AP3" s="1532"/>
      <c r="AQ3" s="1532"/>
      <c r="AR3" s="1532"/>
      <c r="AS3" s="1532"/>
      <c r="AT3" s="1532"/>
      <c r="AU3" s="1532"/>
      <c r="AV3" s="1532"/>
      <c r="AW3" s="1532"/>
      <c r="AX3" s="1532"/>
      <c r="AY3" s="1532"/>
      <c r="AZ3" s="1532"/>
      <c r="BA3" s="1532"/>
      <c r="BB3" s="1532"/>
      <c r="BC3" s="1532"/>
      <c r="BD3" s="1532"/>
      <c r="BE3" s="1532"/>
      <c r="BF3" s="1532"/>
      <c r="BG3" s="1532"/>
      <c r="BH3" s="1532"/>
      <c r="BI3" s="1532"/>
      <c r="BJ3" s="1532"/>
      <c r="BK3" s="1532"/>
      <c r="BL3" s="1532"/>
    </row>
    <row r="4" spans="1:64" ht="14.25">
      <c r="A4" s="1534" t="s">
        <v>369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4"/>
      <c r="AJ4" s="1534"/>
      <c r="AK4" s="1534"/>
      <c r="AL4" s="1534"/>
      <c r="AM4" s="1534"/>
      <c r="AN4" s="1534"/>
      <c r="AO4" s="1534"/>
      <c r="AP4" s="1534"/>
      <c r="AQ4" s="1534"/>
      <c r="AR4" s="1534"/>
      <c r="AS4" s="1534"/>
      <c r="AT4" s="1534"/>
      <c r="AU4" s="1534"/>
      <c r="AV4" s="1534"/>
      <c r="AW4" s="1534"/>
      <c r="AX4" s="1534"/>
      <c r="AY4" s="1534"/>
      <c r="AZ4" s="1534"/>
      <c r="BA4" s="1534"/>
      <c r="BB4" s="1534"/>
      <c r="BC4" s="1534"/>
      <c r="BD4" s="1534"/>
      <c r="BE4" s="1534"/>
      <c r="BF4" s="1534"/>
      <c r="BG4" s="1534"/>
      <c r="BH4" s="1534"/>
      <c r="BI4" s="1534"/>
      <c r="BJ4" s="1534"/>
      <c r="BK4" s="1534"/>
      <c r="BL4" s="1534"/>
    </row>
    <row r="6" spans="1:64" ht="12.75">
      <c r="A6" s="8" t="s">
        <v>402</v>
      </c>
      <c r="L6" s="1535" t="s">
        <v>1060</v>
      </c>
      <c r="M6" s="1535"/>
      <c r="N6" s="1535"/>
      <c r="O6" s="1535"/>
      <c r="P6" s="1535"/>
      <c r="Q6" s="1535"/>
      <c r="R6" s="1535"/>
      <c r="S6" s="1535"/>
      <c r="T6" s="1535"/>
      <c r="U6" s="1535"/>
      <c r="V6" s="1535"/>
      <c r="W6" s="1535"/>
      <c r="X6" s="1535"/>
      <c r="Y6" s="1535"/>
      <c r="Z6" s="1535"/>
      <c r="AA6" s="1535"/>
      <c r="AB6" s="1535"/>
      <c r="AC6" s="1535"/>
      <c r="AD6" s="1535"/>
      <c r="AE6" s="1535"/>
      <c r="AF6" s="1535"/>
      <c r="AG6" s="1535"/>
      <c r="AH6" s="1535"/>
      <c r="AI6" s="1535"/>
      <c r="AJ6" s="1535"/>
      <c r="AK6" s="1535"/>
      <c r="AL6" s="1535"/>
      <c r="AM6" s="1535"/>
      <c r="AN6" s="1535"/>
      <c r="AO6" s="1535"/>
      <c r="AP6" s="1535"/>
      <c r="AQ6" s="1535"/>
      <c r="AR6" s="1535"/>
      <c r="AS6" s="1535"/>
      <c r="AT6" s="1535"/>
      <c r="AU6" s="1535"/>
      <c r="AV6" s="1535"/>
      <c r="AW6" s="1535"/>
      <c r="AX6" s="1535"/>
      <c r="AY6" s="1535"/>
      <c r="AZ6" s="1535"/>
      <c r="BA6" s="1535"/>
      <c r="BB6" s="1535"/>
      <c r="BC6" s="1535"/>
      <c r="BD6" s="1535"/>
      <c r="BE6" s="1535"/>
      <c r="BF6" s="1535"/>
      <c r="BG6" s="1535"/>
      <c r="BH6" s="1535"/>
      <c r="BI6" s="1535"/>
      <c r="BJ6" s="1535"/>
      <c r="BK6" s="1535"/>
      <c r="BL6" s="1535"/>
    </row>
    <row r="8" spans="1:64" ht="12.75">
      <c r="A8" s="1229" t="s">
        <v>948</v>
      </c>
      <c r="B8" s="1229"/>
      <c r="C8" s="1229"/>
      <c r="D8" s="1229"/>
      <c r="E8" s="1229"/>
      <c r="F8" s="1229"/>
      <c r="G8" s="1229"/>
      <c r="H8" s="1229"/>
      <c r="I8" s="1229"/>
      <c r="J8" s="1229"/>
      <c r="K8" s="1229"/>
      <c r="L8" s="1229"/>
      <c r="M8" s="1229"/>
      <c r="N8" s="1229"/>
      <c r="O8" s="1229"/>
      <c r="P8" s="1229"/>
      <c r="Q8" s="1229"/>
      <c r="R8" s="1229"/>
      <c r="S8" s="1188"/>
      <c r="T8" s="1134" t="s">
        <v>707</v>
      </c>
      <c r="U8" s="1229"/>
      <c r="V8" s="1229"/>
      <c r="W8" s="1229"/>
      <c r="X8" s="1229"/>
      <c r="Y8" s="1229"/>
      <c r="Z8" s="1229"/>
      <c r="AA8" s="1229"/>
      <c r="AB8" s="1229"/>
      <c r="AC8" s="1237" t="s">
        <v>1032</v>
      </c>
      <c r="AD8" s="1145"/>
      <c r="AE8" s="1145"/>
      <c r="AF8" s="1145"/>
      <c r="AG8" s="1145"/>
      <c r="AH8" s="1145"/>
      <c r="AI8" s="1145"/>
      <c r="AJ8" s="1145"/>
      <c r="AK8" s="1145"/>
      <c r="AL8" s="1145"/>
      <c r="AM8" s="1145"/>
      <c r="AN8" s="1145"/>
      <c r="AO8" s="1145"/>
      <c r="AP8" s="1145"/>
      <c r="AQ8" s="1145"/>
      <c r="AR8" s="1145"/>
      <c r="AS8" s="1145"/>
      <c r="AT8" s="1128"/>
      <c r="AU8" s="1237" t="s">
        <v>1033</v>
      </c>
      <c r="AV8" s="1145"/>
      <c r="AW8" s="1145"/>
      <c r="AX8" s="1145"/>
      <c r="AY8" s="1145"/>
      <c r="AZ8" s="1145"/>
      <c r="BA8" s="1145"/>
      <c r="BB8" s="1145"/>
      <c r="BC8" s="1145"/>
      <c r="BD8" s="1145"/>
      <c r="BE8" s="1145"/>
      <c r="BF8" s="1145"/>
      <c r="BG8" s="1145"/>
      <c r="BH8" s="1145"/>
      <c r="BI8" s="1145"/>
      <c r="BJ8" s="1145"/>
      <c r="BK8" s="1145"/>
      <c r="BL8" s="1145"/>
    </row>
    <row r="9" spans="1:64" ht="12.75">
      <c r="A9" s="1233" t="s">
        <v>1034</v>
      </c>
      <c r="B9" s="1233"/>
      <c r="C9" s="1233"/>
      <c r="D9" s="1233"/>
      <c r="E9" s="1233"/>
      <c r="F9" s="1233"/>
      <c r="G9" s="1233"/>
      <c r="H9" s="1233"/>
      <c r="I9" s="1233"/>
      <c r="J9" s="1233"/>
      <c r="K9" s="1233"/>
      <c r="L9" s="1233"/>
      <c r="M9" s="1233"/>
      <c r="N9" s="1233"/>
      <c r="O9" s="1233"/>
      <c r="P9" s="1233"/>
      <c r="Q9" s="1233"/>
      <c r="R9" s="1233"/>
      <c r="S9" s="1146"/>
      <c r="T9" s="1148" t="s">
        <v>738</v>
      </c>
      <c r="U9" s="1233"/>
      <c r="V9" s="1233"/>
      <c r="W9" s="1233"/>
      <c r="X9" s="1233"/>
      <c r="Y9" s="1233"/>
      <c r="Z9" s="1233"/>
      <c r="AA9" s="1233"/>
      <c r="AB9" s="1233"/>
      <c r="AC9" s="1148" t="s">
        <v>1035</v>
      </c>
      <c r="AD9" s="1233"/>
      <c r="AE9" s="1233"/>
      <c r="AF9" s="1233"/>
      <c r="AG9" s="1233"/>
      <c r="AH9" s="1233"/>
      <c r="AI9" s="1233"/>
      <c r="AJ9" s="1233"/>
      <c r="AK9" s="1146"/>
      <c r="AL9" s="1148" t="s">
        <v>1036</v>
      </c>
      <c r="AM9" s="1233"/>
      <c r="AN9" s="1233"/>
      <c r="AO9" s="1233"/>
      <c r="AP9" s="1233"/>
      <c r="AQ9" s="1233"/>
      <c r="AR9" s="1233"/>
      <c r="AS9" s="1233"/>
      <c r="AT9" s="1146"/>
      <c r="AU9" s="1148" t="s">
        <v>1035</v>
      </c>
      <c r="AV9" s="1233"/>
      <c r="AW9" s="1233"/>
      <c r="AX9" s="1233"/>
      <c r="AY9" s="1233"/>
      <c r="AZ9" s="1233"/>
      <c r="BA9" s="1233"/>
      <c r="BB9" s="1233"/>
      <c r="BC9" s="1146"/>
      <c r="BD9" s="1148" t="s">
        <v>1036</v>
      </c>
      <c r="BE9" s="1233"/>
      <c r="BF9" s="1233"/>
      <c r="BG9" s="1233"/>
      <c r="BH9" s="1233"/>
      <c r="BI9" s="1233"/>
      <c r="BJ9" s="1233"/>
      <c r="BK9" s="1233"/>
      <c r="BL9" s="1233"/>
    </row>
    <row r="10" spans="1:64" ht="12.75">
      <c r="A10" s="1233" t="s">
        <v>1037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146"/>
      <c r="T10" s="1148" t="s">
        <v>739</v>
      </c>
      <c r="U10" s="1233"/>
      <c r="V10" s="1233"/>
      <c r="W10" s="1233"/>
      <c r="X10" s="1233"/>
      <c r="Y10" s="1233"/>
      <c r="Z10" s="1233"/>
      <c r="AA10" s="1233"/>
      <c r="AB10" s="1233"/>
      <c r="AC10" s="1148" t="s">
        <v>765</v>
      </c>
      <c r="AD10" s="1233"/>
      <c r="AE10" s="1233"/>
      <c r="AF10" s="1233"/>
      <c r="AG10" s="1233"/>
      <c r="AH10" s="1233"/>
      <c r="AI10" s="1233"/>
      <c r="AJ10" s="1233"/>
      <c r="AK10" s="1233"/>
      <c r="AL10" s="1148" t="s">
        <v>1038</v>
      </c>
      <c r="AM10" s="1233"/>
      <c r="AN10" s="1233"/>
      <c r="AO10" s="1233"/>
      <c r="AP10" s="1233"/>
      <c r="AQ10" s="1233"/>
      <c r="AR10" s="1233"/>
      <c r="AS10" s="1233"/>
      <c r="AT10" s="1233"/>
      <c r="AU10" s="1148" t="s">
        <v>765</v>
      </c>
      <c r="AV10" s="1233"/>
      <c r="AW10" s="1233"/>
      <c r="AX10" s="1233"/>
      <c r="AY10" s="1233"/>
      <c r="AZ10" s="1233"/>
      <c r="BA10" s="1233"/>
      <c r="BB10" s="1233"/>
      <c r="BC10" s="1233"/>
      <c r="BD10" s="1148" t="s">
        <v>1038</v>
      </c>
      <c r="BE10" s="1233"/>
      <c r="BF10" s="1233"/>
      <c r="BG10" s="1233"/>
      <c r="BH10" s="1233"/>
      <c r="BI10" s="1233"/>
      <c r="BJ10" s="1233"/>
      <c r="BK10" s="1233"/>
      <c r="BL10" s="1233"/>
    </row>
    <row r="11" spans="1:64" ht="12.75">
      <c r="A11" s="1233"/>
      <c r="B11" s="1233"/>
      <c r="C11" s="1233"/>
      <c r="D11" s="1233"/>
      <c r="E11" s="1233"/>
      <c r="F11" s="1233"/>
      <c r="G11" s="1233"/>
      <c r="H11" s="1233"/>
      <c r="I11" s="1233"/>
      <c r="J11" s="1233"/>
      <c r="K11" s="1233"/>
      <c r="L11" s="1233"/>
      <c r="M11" s="1233"/>
      <c r="N11" s="1233"/>
      <c r="O11" s="1233"/>
      <c r="P11" s="1233"/>
      <c r="Q11" s="1233"/>
      <c r="R11" s="1233"/>
      <c r="S11" s="1146"/>
      <c r="T11" s="1148"/>
      <c r="U11" s="1233"/>
      <c r="V11" s="1233"/>
      <c r="W11" s="1233"/>
      <c r="X11" s="1233"/>
      <c r="Y11" s="1233"/>
      <c r="Z11" s="1233"/>
      <c r="AA11" s="1233"/>
      <c r="AB11" s="1233"/>
      <c r="AC11" s="1148" t="s">
        <v>1039</v>
      </c>
      <c r="AD11" s="1233"/>
      <c r="AE11" s="1233"/>
      <c r="AF11" s="1233"/>
      <c r="AG11" s="1233"/>
      <c r="AH11" s="1233"/>
      <c r="AI11" s="1233"/>
      <c r="AJ11" s="1233"/>
      <c r="AK11" s="1233"/>
      <c r="AL11" s="1148"/>
      <c r="AM11" s="1233"/>
      <c r="AN11" s="1233"/>
      <c r="AO11" s="1233"/>
      <c r="AP11" s="1233"/>
      <c r="AQ11" s="1233"/>
      <c r="AR11" s="1233"/>
      <c r="AS11" s="1233"/>
      <c r="AT11" s="1233"/>
      <c r="AU11" s="1148" t="s">
        <v>1039</v>
      </c>
      <c r="AV11" s="1233"/>
      <c r="AW11" s="1233"/>
      <c r="AX11" s="1233"/>
      <c r="AY11" s="1233"/>
      <c r="AZ11" s="1233"/>
      <c r="BA11" s="1233"/>
      <c r="BB11" s="1233"/>
      <c r="BC11" s="1233"/>
      <c r="BD11" s="1148"/>
      <c r="BE11" s="1233"/>
      <c r="BF11" s="1233"/>
      <c r="BG11" s="1233"/>
      <c r="BH11" s="1233"/>
      <c r="BI11" s="1233"/>
      <c r="BJ11" s="1233"/>
      <c r="BK11" s="1233"/>
      <c r="BL11" s="1233"/>
    </row>
    <row r="12" spans="1:64" ht="13.5" thickBot="1">
      <c r="A12" s="1229">
        <v>1</v>
      </c>
      <c r="B12" s="1229"/>
      <c r="C12" s="1229"/>
      <c r="D12" s="1229"/>
      <c r="E12" s="1229"/>
      <c r="F12" s="1229"/>
      <c r="G12" s="1229"/>
      <c r="H12" s="1229"/>
      <c r="I12" s="1229"/>
      <c r="J12" s="1229"/>
      <c r="K12" s="1229"/>
      <c r="L12" s="1229"/>
      <c r="M12" s="1229"/>
      <c r="N12" s="1229"/>
      <c r="O12" s="1229"/>
      <c r="P12" s="1229"/>
      <c r="Q12" s="1229"/>
      <c r="R12" s="1229"/>
      <c r="S12" s="1188"/>
      <c r="T12" s="1134">
        <v>2</v>
      </c>
      <c r="U12" s="1229"/>
      <c r="V12" s="1229"/>
      <c r="W12" s="1229"/>
      <c r="X12" s="1229"/>
      <c r="Y12" s="1229"/>
      <c r="Z12" s="1229"/>
      <c r="AA12" s="1229"/>
      <c r="AB12" s="1229"/>
      <c r="AC12" s="1134">
        <v>3</v>
      </c>
      <c r="AD12" s="1229"/>
      <c r="AE12" s="1229"/>
      <c r="AF12" s="1229"/>
      <c r="AG12" s="1229"/>
      <c r="AH12" s="1229"/>
      <c r="AI12" s="1229"/>
      <c r="AJ12" s="1229"/>
      <c r="AK12" s="1229"/>
      <c r="AL12" s="1134">
        <v>4</v>
      </c>
      <c r="AM12" s="1229"/>
      <c r="AN12" s="1229"/>
      <c r="AO12" s="1229"/>
      <c r="AP12" s="1229"/>
      <c r="AQ12" s="1229"/>
      <c r="AR12" s="1229"/>
      <c r="AS12" s="1229"/>
      <c r="AT12" s="1229"/>
      <c r="AU12" s="1134">
        <v>5</v>
      </c>
      <c r="AV12" s="1229"/>
      <c r="AW12" s="1229"/>
      <c r="AX12" s="1229"/>
      <c r="AY12" s="1229"/>
      <c r="AZ12" s="1229"/>
      <c r="BA12" s="1229"/>
      <c r="BB12" s="1229"/>
      <c r="BC12" s="1229"/>
      <c r="BD12" s="1134">
        <v>6</v>
      </c>
      <c r="BE12" s="1229"/>
      <c r="BF12" s="1229"/>
      <c r="BG12" s="1229"/>
      <c r="BH12" s="1229"/>
      <c r="BI12" s="1229"/>
      <c r="BJ12" s="1229"/>
      <c r="BK12" s="1229"/>
      <c r="BL12" s="1229"/>
    </row>
    <row r="13" spans="1:64" ht="12.75">
      <c r="A13" s="1531" t="s">
        <v>1040</v>
      </c>
      <c r="B13" s="1531"/>
      <c r="C13" s="1531"/>
      <c r="D13" s="1531"/>
      <c r="E13" s="1531"/>
      <c r="F13" s="1531"/>
      <c r="G13" s="1531"/>
      <c r="H13" s="1531"/>
      <c r="I13" s="1531"/>
      <c r="J13" s="1531"/>
      <c r="K13" s="1531"/>
      <c r="L13" s="1531"/>
      <c r="M13" s="1531"/>
      <c r="N13" s="1531"/>
      <c r="O13" s="1531"/>
      <c r="P13" s="1531"/>
      <c r="Q13" s="1531"/>
      <c r="R13" s="1531"/>
      <c r="S13" s="1531"/>
      <c r="T13" s="1039" t="s">
        <v>1041</v>
      </c>
      <c r="U13" s="1040"/>
      <c r="V13" s="1040"/>
      <c r="W13" s="1040"/>
      <c r="X13" s="1040"/>
      <c r="Y13" s="1040"/>
      <c r="Z13" s="1040"/>
      <c r="AA13" s="1040"/>
      <c r="AB13" s="1040"/>
      <c r="AC13" s="1127"/>
      <c r="AD13" s="1127"/>
      <c r="AE13" s="1127"/>
      <c r="AF13" s="1127"/>
      <c r="AG13" s="1127"/>
      <c r="AH13" s="1127"/>
      <c r="AI13" s="1127"/>
      <c r="AJ13" s="1127"/>
      <c r="AK13" s="1127"/>
      <c r="AL13" s="1127"/>
      <c r="AM13" s="1127"/>
      <c r="AN13" s="1127"/>
      <c r="AO13" s="1127"/>
      <c r="AP13" s="1127"/>
      <c r="AQ13" s="1127"/>
      <c r="AR13" s="1127"/>
      <c r="AS13" s="1127"/>
      <c r="AT13" s="1127"/>
      <c r="AU13" s="1127"/>
      <c r="AV13" s="1127"/>
      <c r="AW13" s="1127"/>
      <c r="AX13" s="1127"/>
      <c r="AY13" s="1127"/>
      <c r="AZ13" s="1127"/>
      <c r="BA13" s="1127"/>
      <c r="BB13" s="1127"/>
      <c r="BC13" s="1127"/>
      <c r="BD13" s="448"/>
      <c r="BE13" s="448"/>
      <c r="BF13" s="448"/>
      <c r="BG13" s="448"/>
      <c r="BH13" s="448"/>
      <c r="BI13" s="448"/>
      <c r="BJ13" s="448"/>
      <c r="BK13" s="448"/>
      <c r="BL13" s="1098"/>
    </row>
    <row r="14" spans="1:64" ht="12.75">
      <c r="A14" s="1530" t="s">
        <v>1042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999"/>
      <c r="U14" s="534"/>
      <c r="V14" s="534"/>
      <c r="W14" s="534"/>
      <c r="X14" s="534"/>
      <c r="Y14" s="534"/>
      <c r="Z14" s="534"/>
      <c r="AA14" s="534"/>
      <c r="AB14" s="534"/>
      <c r="AC14" s="1102"/>
      <c r="AD14" s="1102"/>
      <c r="AE14" s="1102"/>
      <c r="AF14" s="1102"/>
      <c r="AG14" s="1102"/>
      <c r="AH14" s="1102"/>
      <c r="AI14" s="1102"/>
      <c r="AJ14" s="1102"/>
      <c r="AK14" s="1102"/>
      <c r="AL14" s="1102"/>
      <c r="AM14" s="1102"/>
      <c r="AN14" s="1102"/>
      <c r="AO14" s="1102"/>
      <c r="AP14" s="1102"/>
      <c r="AQ14" s="1102"/>
      <c r="AR14" s="1102"/>
      <c r="AS14" s="1102"/>
      <c r="AT14" s="1102"/>
      <c r="AU14" s="1102"/>
      <c r="AV14" s="1102"/>
      <c r="AW14" s="1102"/>
      <c r="AX14" s="1102"/>
      <c r="AY14" s="1102"/>
      <c r="AZ14" s="1102"/>
      <c r="BA14" s="1102"/>
      <c r="BB14" s="1102"/>
      <c r="BC14" s="1102"/>
      <c r="BD14" s="461"/>
      <c r="BE14" s="461"/>
      <c r="BF14" s="461"/>
      <c r="BG14" s="461"/>
      <c r="BH14" s="461"/>
      <c r="BI14" s="461"/>
      <c r="BJ14" s="461"/>
      <c r="BK14" s="461"/>
      <c r="BL14" s="542"/>
    </row>
    <row r="15" spans="1:64" ht="15" customHeight="1">
      <c r="A15" s="1528"/>
      <c r="B15" s="1528"/>
      <c r="C15" s="1528"/>
      <c r="D15" s="1528"/>
      <c r="E15" s="1528"/>
      <c r="F15" s="1528"/>
      <c r="G15" s="1528"/>
      <c r="H15" s="1528"/>
      <c r="I15" s="1528"/>
      <c r="J15" s="1528"/>
      <c r="K15" s="1528"/>
      <c r="L15" s="1528"/>
      <c r="M15" s="1528"/>
      <c r="N15" s="1528"/>
      <c r="O15" s="1528"/>
      <c r="P15" s="1528"/>
      <c r="Q15" s="1528"/>
      <c r="R15" s="1528"/>
      <c r="S15" s="1528"/>
      <c r="T15" s="999"/>
      <c r="U15" s="534"/>
      <c r="V15" s="534"/>
      <c r="W15" s="534"/>
      <c r="X15" s="534"/>
      <c r="Y15" s="534"/>
      <c r="Z15" s="534"/>
      <c r="AA15" s="534"/>
      <c r="AB15" s="534"/>
      <c r="AC15" s="1102"/>
      <c r="AD15" s="1102"/>
      <c r="AE15" s="1102"/>
      <c r="AF15" s="1102"/>
      <c r="AG15" s="1102"/>
      <c r="AH15" s="1102"/>
      <c r="AI15" s="1102"/>
      <c r="AJ15" s="1102"/>
      <c r="AK15" s="1102"/>
      <c r="AL15" s="1102"/>
      <c r="AM15" s="1102"/>
      <c r="AN15" s="1102"/>
      <c r="AO15" s="1102"/>
      <c r="AP15" s="1102"/>
      <c r="AQ15" s="1102"/>
      <c r="AR15" s="1102"/>
      <c r="AS15" s="1102"/>
      <c r="AT15" s="1102"/>
      <c r="AU15" s="1102"/>
      <c r="AV15" s="1102"/>
      <c r="AW15" s="1102"/>
      <c r="AX15" s="1102"/>
      <c r="AY15" s="1102"/>
      <c r="AZ15" s="1102"/>
      <c r="BA15" s="1102"/>
      <c r="BB15" s="1102"/>
      <c r="BC15" s="1102"/>
      <c r="BD15" s="461"/>
      <c r="BE15" s="461"/>
      <c r="BF15" s="461"/>
      <c r="BG15" s="461"/>
      <c r="BH15" s="461"/>
      <c r="BI15" s="461"/>
      <c r="BJ15" s="461"/>
      <c r="BK15" s="461"/>
      <c r="BL15" s="542"/>
    </row>
    <row r="16" spans="1:64" ht="15" customHeight="1">
      <c r="A16" s="1528"/>
      <c r="B16" s="1528"/>
      <c r="C16" s="1528"/>
      <c r="D16" s="1528"/>
      <c r="E16" s="1528"/>
      <c r="F16" s="1528"/>
      <c r="G16" s="1528"/>
      <c r="H16" s="1528"/>
      <c r="I16" s="1528"/>
      <c r="J16" s="1528"/>
      <c r="K16" s="1528"/>
      <c r="L16" s="1528"/>
      <c r="M16" s="1528"/>
      <c r="N16" s="1528"/>
      <c r="O16" s="1528"/>
      <c r="P16" s="1528"/>
      <c r="Q16" s="1528"/>
      <c r="R16" s="1528"/>
      <c r="S16" s="1528"/>
      <c r="T16" s="999"/>
      <c r="U16" s="534"/>
      <c r="V16" s="534"/>
      <c r="W16" s="534"/>
      <c r="X16" s="534"/>
      <c r="Y16" s="534"/>
      <c r="Z16" s="534"/>
      <c r="AA16" s="534"/>
      <c r="AB16" s="534"/>
      <c r="AC16" s="1102"/>
      <c r="AD16" s="1102"/>
      <c r="AE16" s="1102"/>
      <c r="AF16" s="1102"/>
      <c r="AG16" s="1102"/>
      <c r="AH16" s="1102"/>
      <c r="AI16" s="1102"/>
      <c r="AJ16" s="1102"/>
      <c r="AK16" s="1102"/>
      <c r="AL16" s="1102"/>
      <c r="AM16" s="1102"/>
      <c r="AN16" s="1102"/>
      <c r="AO16" s="1102"/>
      <c r="AP16" s="1102"/>
      <c r="AQ16" s="1102"/>
      <c r="AR16" s="1102"/>
      <c r="AS16" s="1102"/>
      <c r="AT16" s="1102"/>
      <c r="AU16" s="1102"/>
      <c r="AV16" s="1102"/>
      <c r="AW16" s="1102"/>
      <c r="AX16" s="1102"/>
      <c r="AY16" s="1102"/>
      <c r="AZ16" s="1102"/>
      <c r="BA16" s="1102"/>
      <c r="BB16" s="1102"/>
      <c r="BC16" s="1102"/>
      <c r="BD16" s="461"/>
      <c r="BE16" s="461"/>
      <c r="BF16" s="461"/>
      <c r="BG16" s="461"/>
      <c r="BH16" s="461"/>
      <c r="BI16" s="461"/>
      <c r="BJ16" s="461"/>
      <c r="BK16" s="461"/>
      <c r="BL16" s="542"/>
    </row>
    <row r="17" spans="1:64" ht="15" customHeight="1">
      <c r="A17" s="1528"/>
      <c r="B17" s="1528"/>
      <c r="C17" s="1528"/>
      <c r="D17" s="1528"/>
      <c r="E17" s="1528"/>
      <c r="F17" s="1528"/>
      <c r="G17" s="1528"/>
      <c r="H17" s="1528"/>
      <c r="I17" s="1528"/>
      <c r="J17" s="1528"/>
      <c r="K17" s="1528"/>
      <c r="L17" s="1528"/>
      <c r="M17" s="1528"/>
      <c r="N17" s="1528"/>
      <c r="O17" s="1528"/>
      <c r="P17" s="1528"/>
      <c r="Q17" s="1528"/>
      <c r="R17" s="1528"/>
      <c r="S17" s="1528"/>
      <c r="T17" s="999"/>
      <c r="U17" s="534"/>
      <c r="V17" s="534"/>
      <c r="W17" s="534"/>
      <c r="X17" s="534"/>
      <c r="Y17" s="534"/>
      <c r="Z17" s="534"/>
      <c r="AA17" s="534"/>
      <c r="AB17" s="534"/>
      <c r="AC17" s="1102"/>
      <c r="AD17" s="1102"/>
      <c r="AE17" s="1102"/>
      <c r="AF17" s="1102"/>
      <c r="AG17" s="1102"/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2"/>
      <c r="AS17" s="1102"/>
      <c r="AT17" s="1102"/>
      <c r="AU17" s="1102"/>
      <c r="AV17" s="1102"/>
      <c r="AW17" s="1102"/>
      <c r="AX17" s="1102"/>
      <c r="AY17" s="1102"/>
      <c r="AZ17" s="1102"/>
      <c r="BA17" s="1102"/>
      <c r="BB17" s="1102"/>
      <c r="BC17" s="1102"/>
      <c r="BD17" s="461"/>
      <c r="BE17" s="461"/>
      <c r="BF17" s="461"/>
      <c r="BG17" s="461"/>
      <c r="BH17" s="461"/>
      <c r="BI17" s="461"/>
      <c r="BJ17" s="461"/>
      <c r="BK17" s="461"/>
      <c r="BL17" s="542"/>
    </row>
    <row r="18" spans="1:64" ht="15" customHeight="1">
      <c r="A18" s="1068" t="s">
        <v>1043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1068"/>
      <c r="N18" s="1068"/>
      <c r="O18" s="1068"/>
      <c r="P18" s="1068"/>
      <c r="Q18" s="1068"/>
      <c r="R18" s="1068"/>
      <c r="S18" s="1068"/>
      <c r="T18" s="999"/>
      <c r="U18" s="534"/>
      <c r="V18" s="534"/>
      <c r="W18" s="534"/>
      <c r="X18" s="534"/>
      <c r="Y18" s="534"/>
      <c r="Z18" s="534"/>
      <c r="AA18" s="534"/>
      <c r="AB18" s="534"/>
      <c r="AC18" s="1102"/>
      <c r="AD18" s="1102"/>
      <c r="AE18" s="1102"/>
      <c r="AF18" s="1102"/>
      <c r="AG18" s="1102"/>
      <c r="AH18" s="1102"/>
      <c r="AI18" s="1102"/>
      <c r="AJ18" s="1102"/>
      <c r="AK18" s="1102"/>
      <c r="AL18" s="1102"/>
      <c r="AM18" s="1102"/>
      <c r="AN18" s="1102"/>
      <c r="AO18" s="1102"/>
      <c r="AP18" s="1102"/>
      <c r="AQ18" s="1102"/>
      <c r="AR18" s="1102"/>
      <c r="AS18" s="1102"/>
      <c r="AT18" s="1102"/>
      <c r="AU18" s="1102"/>
      <c r="AV18" s="1102"/>
      <c r="AW18" s="1102"/>
      <c r="AX18" s="1102"/>
      <c r="AY18" s="1102"/>
      <c r="AZ18" s="1102"/>
      <c r="BA18" s="1102"/>
      <c r="BB18" s="1102"/>
      <c r="BC18" s="1102"/>
      <c r="BD18" s="461"/>
      <c r="BE18" s="461"/>
      <c r="BF18" s="461"/>
      <c r="BG18" s="461"/>
      <c r="BH18" s="461"/>
      <c r="BI18" s="461"/>
      <c r="BJ18" s="461"/>
      <c r="BK18" s="461"/>
      <c r="BL18" s="542"/>
    </row>
    <row r="19" spans="1:64" ht="15" customHeight="1">
      <c r="A19" s="1529" t="s">
        <v>1044</v>
      </c>
      <c r="B19" s="1529"/>
      <c r="C19" s="1529"/>
      <c r="D19" s="1529"/>
      <c r="E19" s="1529"/>
      <c r="F19" s="1529"/>
      <c r="G19" s="1529"/>
      <c r="H19" s="1529"/>
      <c r="I19" s="1529"/>
      <c r="J19" s="1529"/>
      <c r="K19" s="1529"/>
      <c r="L19" s="1529"/>
      <c r="M19" s="1529"/>
      <c r="N19" s="1529"/>
      <c r="O19" s="1529"/>
      <c r="P19" s="1529"/>
      <c r="Q19" s="1529"/>
      <c r="R19" s="1529"/>
      <c r="S19" s="1529"/>
      <c r="T19" s="999" t="s">
        <v>1045</v>
      </c>
      <c r="U19" s="534"/>
      <c r="V19" s="534"/>
      <c r="W19" s="534"/>
      <c r="X19" s="534"/>
      <c r="Y19" s="534"/>
      <c r="Z19" s="534"/>
      <c r="AA19" s="534"/>
      <c r="AB19" s="534"/>
      <c r="AC19" s="1102"/>
      <c r="AD19" s="1102"/>
      <c r="AE19" s="1102"/>
      <c r="AF19" s="1102"/>
      <c r="AG19" s="1102"/>
      <c r="AH19" s="1102"/>
      <c r="AI19" s="1102"/>
      <c r="AJ19" s="1102"/>
      <c r="AK19" s="1102"/>
      <c r="AL19" s="1102"/>
      <c r="AM19" s="1102"/>
      <c r="AN19" s="1102"/>
      <c r="AO19" s="1102"/>
      <c r="AP19" s="1102"/>
      <c r="AQ19" s="1102"/>
      <c r="AR19" s="1102"/>
      <c r="AS19" s="1102"/>
      <c r="AT19" s="1102"/>
      <c r="AU19" s="1102"/>
      <c r="AV19" s="1102"/>
      <c r="AW19" s="1102"/>
      <c r="AX19" s="1102"/>
      <c r="AY19" s="1102"/>
      <c r="AZ19" s="1102"/>
      <c r="BA19" s="1102"/>
      <c r="BB19" s="1102"/>
      <c r="BC19" s="1102"/>
      <c r="BD19" s="461"/>
      <c r="BE19" s="461"/>
      <c r="BF19" s="461"/>
      <c r="BG19" s="461"/>
      <c r="BH19" s="461"/>
      <c r="BI19" s="461"/>
      <c r="BJ19" s="461"/>
      <c r="BK19" s="461"/>
      <c r="BL19" s="542"/>
    </row>
    <row r="20" spans="1:64" ht="15" customHeight="1">
      <c r="A20" s="1528"/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999"/>
      <c r="U20" s="534"/>
      <c r="V20" s="534"/>
      <c r="W20" s="534"/>
      <c r="X20" s="534"/>
      <c r="Y20" s="534"/>
      <c r="Z20" s="534"/>
      <c r="AA20" s="534"/>
      <c r="AB20" s="534"/>
      <c r="AC20" s="1102"/>
      <c r="AD20" s="1102"/>
      <c r="AE20" s="1102"/>
      <c r="AF20" s="1102"/>
      <c r="AG20" s="1102"/>
      <c r="AH20" s="1102"/>
      <c r="AI20" s="1102"/>
      <c r="AJ20" s="1102"/>
      <c r="AK20" s="1102"/>
      <c r="AL20" s="1102"/>
      <c r="AM20" s="1102"/>
      <c r="AN20" s="1102"/>
      <c r="AO20" s="1102"/>
      <c r="AP20" s="1102"/>
      <c r="AQ20" s="1102"/>
      <c r="AR20" s="1102"/>
      <c r="AS20" s="1102"/>
      <c r="AT20" s="1102"/>
      <c r="AU20" s="1102"/>
      <c r="AV20" s="1102"/>
      <c r="AW20" s="1102"/>
      <c r="AX20" s="1102"/>
      <c r="AY20" s="1102"/>
      <c r="AZ20" s="1102"/>
      <c r="BA20" s="1102"/>
      <c r="BB20" s="1102"/>
      <c r="BC20" s="1102"/>
      <c r="BD20" s="534"/>
      <c r="BE20" s="534"/>
      <c r="BF20" s="534"/>
      <c r="BG20" s="534"/>
      <c r="BH20" s="534"/>
      <c r="BI20" s="534"/>
      <c r="BJ20" s="534"/>
      <c r="BK20" s="534"/>
      <c r="BL20" s="535"/>
    </row>
    <row r="21" spans="1:64" ht="15" customHeight="1">
      <c r="A21" s="1528"/>
      <c r="B21" s="1528"/>
      <c r="C21" s="1528"/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999"/>
      <c r="U21" s="534"/>
      <c r="V21" s="534"/>
      <c r="W21" s="534"/>
      <c r="X21" s="534"/>
      <c r="Y21" s="534"/>
      <c r="Z21" s="534"/>
      <c r="AA21" s="534"/>
      <c r="AB21" s="534"/>
      <c r="AC21" s="1102"/>
      <c r="AD21" s="1102"/>
      <c r="AE21" s="1102"/>
      <c r="AF21" s="1102"/>
      <c r="AG21" s="1102"/>
      <c r="AH21" s="1102"/>
      <c r="AI21" s="1102"/>
      <c r="AJ21" s="1102"/>
      <c r="AK21" s="1102"/>
      <c r="AL21" s="1102"/>
      <c r="AM21" s="1102"/>
      <c r="AN21" s="1102"/>
      <c r="AO21" s="1102"/>
      <c r="AP21" s="1102"/>
      <c r="AQ21" s="1102"/>
      <c r="AR21" s="1102"/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2"/>
      <c r="BC21" s="1102"/>
      <c r="BD21" s="461"/>
      <c r="BE21" s="461"/>
      <c r="BF21" s="461"/>
      <c r="BG21" s="461"/>
      <c r="BH21" s="461"/>
      <c r="BI21" s="461"/>
      <c r="BJ21" s="461"/>
      <c r="BK21" s="461"/>
      <c r="BL21" s="542"/>
    </row>
    <row r="22" spans="1:64" ht="15" customHeight="1">
      <c r="A22" s="1528"/>
      <c r="B22" s="1528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999"/>
      <c r="U22" s="534"/>
      <c r="V22" s="534"/>
      <c r="W22" s="534"/>
      <c r="X22" s="534"/>
      <c r="Y22" s="534"/>
      <c r="Z22" s="534"/>
      <c r="AA22" s="534"/>
      <c r="AB22" s="534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2"/>
      <c r="BC22" s="1102"/>
      <c r="BD22" s="461"/>
      <c r="BE22" s="461"/>
      <c r="BF22" s="461"/>
      <c r="BG22" s="461"/>
      <c r="BH22" s="461"/>
      <c r="BI22" s="461"/>
      <c r="BJ22" s="461"/>
      <c r="BK22" s="461"/>
      <c r="BL22" s="542"/>
    </row>
    <row r="23" spans="1:64" ht="15" customHeight="1">
      <c r="A23" s="1068" t="s">
        <v>1046</v>
      </c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999"/>
      <c r="U23" s="534"/>
      <c r="V23" s="534"/>
      <c r="W23" s="534"/>
      <c r="X23" s="534"/>
      <c r="Y23" s="534"/>
      <c r="Z23" s="534"/>
      <c r="AA23" s="534"/>
      <c r="AB23" s="534"/>
      <c r="AC23" s="1102"/>
      <c r="AD23" s="1102"/>
      <c r="AE23" s="1102"/>
      <c r="AF23" s="1102"/>
      <c r="AG23" s="1102"/>
      <c r="AH23" s="1102"/>
      <c r="AI23" s="1102"/>
      <c r="AJ23" s="1102"/>
      <c r="AK23" s="1102"/>
      <c r="AL23" s="1102"/>
      <c r="AM23" s="1102"/>
      <c r="AN23" s="1102"/>
      <c r="AO23" s="1102"/>
      <c r="AP23" s="1102"/>
      <c r="AQ23" s="1102"/>
      <c r="AR23" s="1102"/>
      <c r="AS23" s="1102"/>
      <c r="AT23" s="1102"/>
      <c r="AU23" s="1102"/>
      <c r="AV23" s="1102"/>
      <c r="AW23" s="1102"/>
      <c r="AX23" s="1102"/>
      <c r="AY23" s="1102"/>
      <c r="AZ23" s="1102"/>
      <c r="BA23" s="1102"/>
      <c r="BB23" s="1102"/>
      <c r="BC23" s="1102"/>
      <c r="BD23" s="461"/>
      <c r="BE23" s="461"/>
      <c r="BF23" s="461"/>
      <c r="BG23" s="461"/>
      <c r="BH23" s="461"/>
      <c r="BI23" s="461"/>
      <c r="BJ23" s="461"/>
      <c r="BK23" s="461"/>
      <c r="BL23" s="542"/>
    </row>
    <row r="24" spans="1:64" ht="15" customHeight="1">
      <c r="A24" s="1529" t="s">
        <v>1047</v>
      </c>
      <c r="B24" s="1529"/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  <c r="Q24" s="1529"/>
      <c r="R24" s="1529"/>
      <c r="S24" s="1529"/>
      <c r="T24" s="999" t="s">
        <v>1048</v>
      </c>
      <c r="U24" s="534"/>
      <c r="V24" s="534"/>
      <c r="W24" s="534"/>
      <c r="X24" s="534"/>
      <c r="Y24" s="534"/>
      <c r="Z24" s="534"/>
      <c r="AA24" s="534"/>
      <c r="AB24" s="534"/>
      <c r="AC24" s="1102"/>
      <c r="AD24" s="1102"/>
      <c r="AE24" s="1102"/>
      <c r="AF24" s="1102"/>
      <c r="AG24" s="1102"/>
      <c r="AH24" s="1102"/>
      <c r="AI24" s="1102"/>
      <c r="AJ24" s="1102"/>
      <c r="AK24" s="1102"/>
      <c r="AL24" s="1053" t="s">
        <v>491</v>
      </c>
      <c r="AM24" s="1068"/>
      <c r="AN24" s="1068"/>
      <c r="AO24" s="1068"/>
      <c r="AP24" s="1068"/>
      <c r="AQ24" s="1068"/>
      <c r="AR24" s="1068"/>
      <c r="AS24" s="1068"/>
      <c r="AT24" s="1048"/>
      <c r="AU24" s="1102"/>
      <c r="AV24" s="1102"/>
      <c r="AW24" s="1102"/>
      <c r="AX24" s="1102"/>
      <c r="AY24" s="1102"/>
      <c r="AZ24" s="1102"/>
      <c r="BA24" s="1102"/>
      <c r="BB24" s="1102"/>
      <c r="BC24" s="1102"/>
      <c r="BD24" s="1533" t="s">
        <v>491</v>
      </c>
      <c r="BE24" s="1015"/>
      <c r="BF24" s="1015"/>
      <c r="BG24" s="1015"/>
      <c r="BH24" s="1015"/>
      <c r="BI24" s="1015"/>
      <c r="BJ24" s="1015"/>
      <c r="BK24" s="1015"/>
      <c r="BL24" s="1016"/>
    </row>
    <row r="25" spans="1:64" ht="15" customHeight="1">
      <c r="A25" s="1528"/>
      <c r="B25" s="1528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999"/>
      <c r="U25" s="534"/>
      <c r="V25" s="534"/>
      <c r="W25" s="534"/>
      <c r="X25" s="534"/>
      <c r="Y25" s="534"/>
      <c r="Z25" s="534"/>
      <c r="AA25" s="534"/>
      <c r="AB25" s="534"/>
      <c r="AC25" s="1102"/>
      <c r="AD25" s="1102"/>
      <c r="AE25" s="1102"/>
      <c r="AF25" s="1102"/>
      <c r="AG25" s="1102"/>
      <c r="AH25" s="1102"/>
      <c r="AI25" s="1102"/>
      <c r="AJ25" s="1102"/>
      <c r="AK25" s="1102"/>
      <c r="AL25" s="1102"/>
      <c r="AM25" s="1102"/>
      <c r="AN25" s="1102"/>
      <c r="AO25" s="1102"/>
      <c r="AP25" s="1102"/>
      <c r="AQ25" s="1102"/>
      <c r="AR25" s="1102"/>
      <c r="AS25" s="1102"/>
      <c r="AT25" s="1102"/>
      <c r="AU25" s="1102"/>
      <c r="AV25" s="1102"/>
      <c r="AW25" s="1102"/>
      <c r="AX25" s="1102"/>
      <c r="AY25" s="1102"/>
      <c r="AZ25" s="1102"/>
      <c r="BA25" s="1102"/>
      <c r="BB25" s="1102"/>
      <c r="BC25" s="1102"/>
      <c r="BD25" s="461"/>
      <c r="BE25" s="461"/>
      <c r="BF25" s="461"/>
      <c r="BG25" s="461"/>
      <c r="BH25" s="461"/>
      <c r="BI25" s="461"/>
      <c r="BJ25" s="461"/>
      <c r="BK25" s="461"/>
      <c r="BL25" s="542"/>
    </row>
    <row r="26" spans="1:64" ht="15" customHeight="1">
      <c r="A26" s="1528"/>
      <c r="B26" s="1528"/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999"/>
      <c r="U26" s="534"/>
      <c r="V26" s="534"/>
      <c r="W26" s="534"/>
      <c r="X26" s="534"/>
      <c r="Y26" s="534"/>
      <c r="Z26" s="534"/>
      <c r="AA26" s="534"/>
      <c r="AB26" s="534"/>
      <c r="AC26" s="1102"/>
      <c r="AD26" s="1102"/>
      <c r="AE26" s="1102"/>
      <c r="AF26" s="1102"/>
      <c r="AG26" s="1102"/>
      <c r="AH26" s="1102"/>
      <c r="AI26" s="1102"/>
      <c r="AJ26" s="1102"/>
      <c r="AK26" s="1102"/>
      <c r="AL26" s="1102"/>
      <c r="AM26" s="1102"/>
      <c r="AN26" s="1102"/>
      <c r="AO26" s="1102"/>
      <c r="AP26" s="1102"/>
      <c r="AQ26" s="1102"/>
      <c r="AR26" s="1102"/>
      <c r="AS26" s="1102"/>
      <c r="AT26" s="1102"/>
      <c r="AU26" s="1102"/>
      <c r="AV26" s="1102"/>
      <c r="AW26" s="1102"/>
      <c r="AX26" s="1102"/>
      <c r="AY26" s="1102"/>
      <c r="AZ26" s="1102"/>
      <c r="BA26" s="1102"/>
      <c r="BB26" s="1102"/>
      <c r="BC26" s="1102"/>
      <c r="BD26" s="461"/>
      <c r="BE26" s="461"/>
      <c r="BF26" s="461"/>
      <c r="BG26" s="461"/>
      <c r="BH26" s="461"/>
      <c r="BI26" s="461"/>
      <c r="BJ26" s="461"/>
      <c r="BK26" s="461"/>
      <c r="BL26" s="542"/>
    </row>
    <row r="27" spans="1:64" ht="15" customHeight="1">
      <c r="A27" s="1528"/>
      <c r="B27" s="1528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999"/>
      <c r="U27" s="534"/>
      <c r="V27" s="534"/>
      <c r="W27" s="534"/>
      <c r="X27" s="534"/>
      <c r="Y27" s="534"/>
      <c r="Z27" s="534"/>
      <c r="AA27" s="534"/>
      <c r="AB27" s="534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1102"/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2"/>
      <c r="BC27" s="1102"/>
      <c r="BD27" s="461"/>
      <c r="BE27" s="461"/>
      <c r="BF27" s="461"/>
      <c r="BG27" s="461"/>
      <c r="BH27" s="461"/>
      <c r="BI27" s="461"/>
      <c r="BJ27" s="461"/>
      <c r="BK27" s="461"/>
      <c r="BL27" s="542"/>
    </row>
    <row r="28" spans="1:64" ht="15" customHeight="1">
      <c r="A28" s="1528"/>
      <c r="B28" s="1528"/>
      <c r="C28" s="1528"/>
      <c r="D28" s="1528"/>
      <c r="E28" s="1528"/>
      <c r="F28" s="1528"/>
      <c r="G28" s="1528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999"/>
      <c r="U28" s="534"/>
      <c r="V28" s="534"/>
      <c r="W28" s="534"/>
      <c r="X28" s="534"/>
      <c r="Y28" s="534"/>
      <c r="Z28" s="534"/>
      <c r="AA28" s="534"/>
      <c r="AB28" s="534"/>
      <c r="AC28" s="1102"/>
      <c r="AD28" s="1102"/>
      <c r="AE28" s="1102"/>
      <c r="AF28" s="1102"/>
      <c r="AG28" s="1102"/>
      <c r="AH28" s="1102"/>
      <c r="AI28" s="1102"/>
      <c r="AJ28" s="1102"/>
      <c r="AK28" s="1102"/>
      <c r="AL28" s="1102"/>
      <c r="AM28" s="1102"/>
      <c r="AN28" s="1102"/>
      <c r="AO28" s="1102"/>
      <c r="AP28" s="1102"/>
      <c r="AQ28" s="1102"/>
      <c r="AR28" s="1102"/>
      <c r="AS28" s="1102"/>
      <c r="AT28" s="1102"/>
      <c r="AU28" s="1102"/>
      <c r="AV28" s="1102"/>
      <c r="AW28" s="1102"/>
      <c r="AX28" s="1102"/>
      <c r="AY28" s="1102"/>
      <c r="AZ28" s="1102"/>
      <c r="BA28" s="1102"/>
      <c r="BB28" s="1102"/>
      <c r="BC28" s="1102"/>
      <c r="BD28" s="461"/>
      <c r="BE28" s="461"/>
      <c r="BF28" s="461"/>
      <c r="BG28" s="461"/>
      <c r="BH28" s="461"/>
      <c r="BI28" s="461"/>
      <c r="BJ28" s="461"/>
      <c r="BK28" s="461"/>
      <c r="BL28" s="542"/>
    </row>
    <row r="29" spans="1:64" ht="15" customHeight="1">
      <c r="A29" s="1528"/>
      <c r="B29" s="1528"/>
      <c r="C29" s="1528"/>
      <c r="D29" s="1528"/>
      <c r="E29" s="1528"/>
      <c r="F29" s="1528"/>
      <c r="G29" s="1528"/>
      <c r="H29" s="1528"/>
      <c r="I29" s="1528"/>
      <c r="J29" s="1528"/>
      <c r="K29" s="1528"/>
      <c r="L29" s="1528"/>
      <c r="M29" s="1528"/>
      <c r="N29" s="1528"/>
      <c r="O29" s="1528"/>
      <c r="P29" s="1528"/>
      <c r="Q29" s="1528"/>
      <c r="R29" s="1528"/>
      <c r="S29" s="1528"/>
      <c r="T29" s="999"/>
      <c r="U29" s="534"/>
      <c r="V29" s="534"/>
      <c r="W29" s="534"/>
      <c r="X29" s="534"/>
      <c r="Y29" s="534"/>
      <c r="Z29" s="534"/>
      <c r="AA29" s="534"/>
      <c r="AB29" s="534"/>
      <c r="AC29" s="1102"/>
      <c r="AD29" s="1102"/>
      <c r="AE29" s="1102"/>
      <c r="AF29" s="1102"/>
      <c r="AG29" s="1102"/>
      <c r="AH29" s="1102"/>
      <c r="AI29" s="1102"/>
      <c r="AJ29" s="1102"/>
      <c r="AK29" s="1102"/>
      <c r="AL29" s="1102"/>
      <c r="AM29" s="1102"/>
      <c r="AN29" s="1102"/>
      <c r="AO29" s="1102"/>
      <c r="AP29" s="1102"/>
      <c r="AQ29" s="1102"/>
      <c r="AR29" s="1102"/>
      <c r="AS29" s="1102"/>
      <c r="AT29" s="1102"/>
      <c r="AU29" s="1102"/>
      <c r="AV29" s="1102"/>
      <c r="AW29" s="1102"/>
      <c r="AX29" s="1102"/>
      <c r="AY29" s="1102"/>
      <c r="AZ29" s="1102"/>
      <c r="BA29" s="1102"/>
      <c r="BB29" s="1102"/>
      <c r="BC29" s="1102"/>
      <c r="BD29" s="461"/>
      <c r="BE29" s="461"/>
      <c r="BF29" s="461"/>
      <c r="BG29" s="461"/>
      <c r="BH29" s="461"/>
      <c r="BI29" s="461"/>
      <c r="BJ29" s="461"/>
      <c r="BK29" s="461"/>
      <c r="BL29" s="542"/>
    </row>
    <row r="30" spans="1:64" ht="15" customHeight="1">
      <c r="A30" s="1528"/>
      <c r="B30" s="1528"/>
      <c r="C30" s="1528"/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999"/>
      <c r="U30" s="534"/>
      <c r="V30" s="534"/>
      <c r="W30" s="534"/>
      <c r="X30" s="534"/>
      <c r="Y30" s="534"/>
      <c r="Z30" s="534"/>
      <c r="AA30" s="534"/>
      <c r="AB30" s="534"/>
      <c r="AC30" s="1102"/>
      <c r="AD30" s="1102"/>
      <c r="AE30" s="1102"/>
      <c r="AF30" s="1102"/>
      <c r="AG30" s="1102"/>
      <c r="AH30" s="1102"/>
      <c r="AI30" s="1102"/>
      <c r="AJ30" s="1102"/>
      <c r="AK30" s="1102"/>
      <c r="AL30" s="1102"/>
      <c r="AM30" s="1102"/>
      <c r="AN30" s="1102"/>
      <c r="AO30" s="1102"/>
      <c r="AP30" s="1102"/>
      <c r="AQ30" s="1102"/>
      <c r="AR30" s="1102"/>
      <c r="AS30" s="1102"/>
      <c r="AT30" s="1102"/>
      <c r="AU30" s="1102"/>
      <c r="AV30" s="1102"/>
      <c r="AW30" s="1102"/>
      <c r="AX30" s="1102"/>
      <c r="AY30" s="1102"/>
      <c r="AZ30" s="1102"/>
      <c r="BA30" s="1102"/>
      <c r="BB30" s="1102"/>
      <c r="BC30" s="1102"/>
      <c r="BD30" s="461"/>
      <c r="BE30" s="461"/>
      <c r="BF30" s="461"/>
      <c r="BG30" s="461"/>
      <c r="BH30" s="461"/>
      <c r="BI30" s="461"/>
      <c r="BJ30" s="461"/>
      <c r="BK30" s="461"/>
      <c r="BL30" s="542"/>
    </row>
    <row r="31" spans="1:64" ht="15" customHeight="1">
      <c r="A31" s="1528"/>
      <c r="B31" s="1528"/>
      <c r="C31" s="1528"/>
      <c r="D31" s="1528"/>
      <c r="E31" s="1528"/>
      <c r="F31" s="1528"/>
      <c r="G31" s="1528"/>
      <c r="H31" s="1528"/>
      <c r="I31" s="1528"/>
      <c r="J31" s="1528"/>
      <c r="K31" s="1528"/>
      <c r="L31" s="1528"/>
      <c r="M31" s="1528"/>
      <c r="N31" s="1528"/>
      <c r="O31" s="1528"/>
      <c r="P31" s="1528"/>
      <c r="Q31" s="1528"/>
      <c r="R31" s="1528"/>
      <c r="S31" s="1528"/>
      <c r="T31" s="999"/>
      <c r="U31" s="534"/>
      <c r="V31" s="534"/>
      <c r="W31" s="534"/>
      <c r="X31" s="534"/>
      <c r="Y31" s="534"/>
      <c r="Z31" s="534"/>
      <c r="AA31" s="534"/>
      <c r="AB31" s="534"/>
      <c r="AC31" s="1102"/>
      <c r="AD31" s="1102"/>
      <c r="AE31" s="1102"/>
      <c r="AF31" s="1102"/>
      <c r="AG31" s="1102"/>
      <c r="AH31" s="1102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102"/>
      <c r="AT31" s="1102"/>
      <c r="AU31" s="1102"/>
      <c r="AV31" s="1102"/>
      <c r="AW31" s="1102"/>
      <c r="AX31" s="1102"/>
      <c r="AY31" s="1102"/>
      <c r="AZ31" s="1102"/>
      <c r="BA31" s="1102"/>
      <c r="BB31" s="1102"/>
      <c r="BC31" s="1102"/>
      <c r="BD31" s="461"/>
      <c r="BE31" s="461"/>
      <c r="BF31" s="461"/>
      <c r="BG31" s="461"/>
      <c r="BH31" s="461"/>
      <c r="BI31" s="461"/>
      <c r="BJ31" s="461"/>
      <c r="BK31" s="461"/>
      <c r="BL31" s="542"/>
    </row>
    <row r="32" spans="1:64" ht="15" customHeight="1" thickBot="1">
      <c r="A32" s="1068" t="s">
        <v>1049</v>
      </c>
      <c r="B32" s="1068"/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22"/>
      <c r="U32" s="1023"/>
      <c r="V32" s="1023"/>
      <c r="W32" s="1023"/>
      <c r="X32" s="1023"/>
      <c r="Y32" s="1023"/>
      <c r="Z32" s="1023"/>
      <c r="AA32" s="1023"/>
      <c r="AB32" s="1023"/>
      <c r="AC32" s="1107"/>
      <c r="AD32" s="1107"/>
      <c r="AE32" s="1107"/>
      <c r="AF32" s="1107"/>
      <c r="AG32" s="1107"/>
      <c r="AH32" s="1107"/>
      <c r="AI32" s="1107"/>
      <c r="AJ32" s="1107"/>
      <c r="AK32" s="1107"/>
      <c r="AL32" s="1107"/>
      <c r="AM32" s="1107"/>
      <c r="AN32" s="1107"/>
      <c r="AO32" s="1107"/>
      <c r="AP32" s="1107"/>
      <c r="AQ32" s="1107"/>
      <c r="AR32" s="1107"/>
      <c r="AS32" s="1107"/>
      <c r="AT32" s="1107"/>
      <c r="AU32" s="1107"/>
      <c r="AV32" s="1107"/>
      <c r="AW32" s="1107"/>
      <c r="AX32" s="1107"/>
      <c r="AY32" s="1107"/>
      <c r="AZ32" s="1107"/>
      <c r="BA32" s="1107"/>
      <c r="BB32" s="1107"/>
      <c r="BC32" s="1107"/>
      <c r="BD32" s="489"/>
      <c r="BE32" s="489"/>
      <c r="BF32" s="489"/>
      <c r="BG32" s="489"/>
      <c r="BH32" s="489"/>
      <c r="BI32" s="489"/>
      <c r="BJ32" s="489"/>
      <c r="BK32" s="489"/>
      <c r="BL32" s="1094"/>
    </row>
    <row r="33" ht="13.5" thickBot="1"/>
    <row r="34" spans="1:64" ht="15" customHeight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 t="s">
        <v>388</v>
      </c>
      <c r="T34" s="1295"/>
      <c r="U34" s="1296"/>
      <c r="V34" s="1296"/>
      <c r="W34" s="1296"/>
      <c r="X34" s="1296"/>
      <c r="Y34" s="1296"/>
      <c r="Z34" s="1296"/>
      <c r="AA34" s="1296"/>
      <c r="AB34" s="1296"/>
      <c r="AC34" s="1284"/>
      <c r="AD34" s="1284"/>
      <c r="AE34" s="1284"/>
      <c r="AF34" s="1284"/>
      <c r="AG34" s="1284"/>
      <c r="AH34" s="1284"/>
      <c r="AI34" s="1284"/>
      <c r="AJ34" s="1284"/>
      <c r="AK34" s="1284"/>
      <c r="AL34" s="1284"/>
      <c r="AM34" s="1284"/>
      <c r="AN34" s="1284"/>
      <c r="AO34" s="1284"/>
      <c r="AP34" s="1284"/>
      <c r="AQ34" s="1284"/>
      <c r="AR34" s="1284"/>
      <c r="AS34" s="1284"/>
      <c r="AT34" s="1284"/>
      <c r="AU34" s="1284"/>
      <c r="AV34" s="1284"/>
      <c r="AW34" s="1284"/>
      <c r="AX34" s="1284"/>
      <c r="AY34" s="1284"/>
      <c r="AZ34" s="1284"/>
      <c r="BA34" s="1284"/>
      <c r="BB34" s="1284"/>
      <c r="BC34" s="1284"/>
      <c r="BD34" s="1084"/>
      <c r="BE34" s="1084"/>
      <c r="BF34" s="1084"/>
      <c r="BG34" s="1084"/>
      <c r="BH34" s="1084"/>
      <c r="BI34" s="1084"/>
      <c r="BJ34" s="1084"/>
      <c r="BK34" s="1084"/>
      <c r="BL34" s="1420"/>
    </row>
    <row r="37" spans="2:64" s="1" customFormat="1" ht="18" customHeight="1">
      <c r="B37" s="1043" t="s">
        <v>1069</v>
      </c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3"/>
      <c r="AA37" s="1043"/>
      <c r="AB37" s="1043"/>
      <c r="AC37" s="1043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43"/>
      <c r="AO37" s="1043"/>
      <c r="AP37" s="1043"/>
      <c r="AQ37" s="1043"/>
      <c r="AR37" s="1043"/>
      <c r="AS37" s="1043"/>
      <c r="AT37" s="1043"/>
      <c r="AU37" s="1043"/>
      <c r="AV37" s="1043"/>
      <c r="AW37" s="1043"/>
      <c r="AX37" s="1043"/>
      <c r="AY37" s="1043"/>
      <c r="AZ37" s="1043"/>
      <c r="BA37" s="1043"/>
      <c r="BB37" s="1043"/>
      <c r="BC37" s="1043"/>
      <c r="BD37" s="1043"/>
      <c r="BE37" s="1043"/>
      <c r="BF37" s="1043"/>
      <c r="BG37" s="1043"/>
      <c r="BH37" s="1043"/>
      <c r="BI37" s="1043"/>
      <c r="BJ37" s="1043"/>
      <c r="BK37" s="1043"/>
      <c r="BL37" s="1043"/>
    </row>
    <row r="38" spans="2:64" s="1" customFormat="1" ht="19.5" customHeight="1">
      <c r="B38" s="1043"/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3"/>
      <c r="AA38" s="1043"/>
      <c r="AB38" s="1043"/>
      <c r="AC38" s="1043"/>
      <c r="AD38" s="1043"/>
      <c r="AE38" s="1043"/>
      <c r="AF38" s="1043"/>
      <c r="AG38" s="1043"/>
      <c r="AH38" s="1043"/>
      <c r="AI38" s="1043"/>
      <c r="AJ38" s="1043"/>
      <c r="AK38" s="1043"/>
      <c r="AL38" s="1043"/>
      <c r="AM38" s="1043"/>
      <c r="AN38" s="1043"/>
      <c r="AO38" s="1043"/>
      <c r="AP38" s="1043"/>
      <c r="AQ38" s="1043"/>
      <c r="AR38" s="1043"/>
      <c r="AS38" s="1043"/>
      <c r="AT38" s="1043"/>
      <c r="AU38" s="1043"/>
      <c r="AV38" s="1043"/>
      <c r="AW38" s="1043"/>
      <c r="AX38" s="1043"/>
      <c r="AY38" s="1043"/>
      <c r="AZ38" s="1043"/>
      <c r="BA38" s="1043"/>
      <c r="BB38" s="1043"/>
      <c r="BC38" s="1043"/>
      <c r="BD38" s="1043"/>
      <c r="BE38" s="1043"/>
      <c r="BF38" s="1043"/>
      <c r="BG38" s="1043"/>
      <c r="BH38" s="1043"/>
      <c r="BI38" s="1043"/>
      <c r="BJ38" s="1043"/>
      <c r="BK38" s="1043"/>
      <c r="BL38" s="1043"/>
    </row>
    <row r="39" spans="2:64" s="1" customFormat="1" ht="14.25">
      <c r="B39" s="1043" t="s">
        <v>1070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043"/>
      <c r="AJ39" s="1043"/>
      <c r="AK39" s="1043"/>
      <c r="AL39" s="1043"/>
      <c r="AM39" s="1043"/>
      <c r="AN39" s="1043"/>
      <c r="AO39" s="1043"/>
      <c r="AP39" s="1043"/>
      <c r="AQ39" s="1043"/>
      <c r="AR39" s="1043"/>
      <c r="AS39" s="1043"/>
      <c r="AT39" s="1043"/>
      <c r="AU39" s="1043"/>
      <c r="AV39" s="1043"/>
      <c r="AW39" s="1043"/>
      <c r="AX39" s="1043"/>
      <c r="AY39" s="1043"/>
      <c r="AZ39" s="1043"/>
      <c r="BA39" s="1043"/>
      <c r="BB39" s="1043"/>
      <c r="BC39" s="1043"/>
      <c r="BD39" s="1043"/>
      <c r="BE39" s="1043"/>
      <c r="BF39" s="1043"/>
      <c r="BG39" s="1043"/>
      <c r="BH39" s="1043"/>
      <c r="BI39" s="1043"/>
      <c r="BJ39" s="1043"/>
      <c r="BK39" s="1043"/>
      <c r="BL39" s="1043"/>
    </row>
    <row r="40" spans="2:64" s="1" customFormat="1" ht="14.25">
      <c r="B40" s="1043"/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3"/>
      <c r="AS40" s="1043"/>
      <c r="AT40" s="1043"/>
      <c r="AU40" s="1043"/>
      <c r="AV40" s="1043"/>
      <c r="AW40" s="1043"/>
      <c r="AX40" s="1043"/>
      <c r="AY40" s="1043"/>
      <c r="AZ40" s="1043"/>
      <c r="BA40" s="1043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</row>
    <row r="41" spans="2:64" s="1" customFormat="1" ht="14.25">
      <c r="B41" s="1043" t="s">
        <v>1071</v>
      </c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43"/>
      <c r="AB41" s="1043"/>
      <c r="AC41" s="1043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43"/>
      <c r="AO41" s="1043"/>
      <c r="AP41" s="1043"/>
      <c r="AQ41" s="1043"/>
      <c r="AR41" s="1043"/>
      <c r="AS41" s="1043"/>
      <c r="AT41" s="1043"/>
      <c r="AU41" s="1043"/>
      <c r="AV41" s="1043"/>
      <c r="AW41" s="1043"/>
      <c r="AX41" s="1043"/>
      <c r="AY41" s="1043"/>
      <c r="AZ41" s="1043"/>
      <c r="BA41" s="1043"/>
      <c r="BB41" s="1043"/>
      <c r="BC41" s="1043"/>
      <c r="BD41" s="1043"/>
      <c r="BE41" s="1043"/>
      <c r="BF41" s="1043"/>
      <c r="BG41" s="1043"/>
      <c r="BH41" s="1043"/>
      <c r="BI41" s="1043"/>
      <c r="BJ41" s="1043"/>
      <c r="BK41" s="1043"/>
      <c r="BL41" s="1043"/>
    </row>
  </sheetData>
  <sheetProtection/>
  <mergeCells count="157">
    <mergeCell ref="T24:AB24"/>
    <mergeCell ref="T22:AB22"/>
    <mergeCell ref="AC22:AK22"/>
    <mergeCell ref="AC23:AK23"/>
    <mergeCell ref="AC24:AK24"/>
    <mergeCell ref="BD31:BL31"/>
    <mergeCell ref="AU30:BC30"/>
    <mergeCell ref="BD30:BL30"/>
    <mergeCell ref="AU29:BC29"/>
    <mergeCell ref="BD29:BL29"/>
    <mergeCell ref="AU31:BC31"/>
    <mergeCell ref="A4:BL4"/>
    <mergeCell ref="L6:BL6"/>
    <mergeCell ref="AC8:AT8"/>
    <mergeCell ref="AU8:BL8"/>
    <mergeCell ref="BD28:BL28"/>
    <mergeCell ref="AC28:AK28"/>
    <mergeCell ref="AU27:BC27"/>
    <mergeCell ref="BD27:BL27"/>
    <mergeCell ref="AL28:AT28"/>
    <mergeCell ref="AU28:BC28"/>
    <mergeCell ref="BD32:BL32"/>
    <mergeCell ref="T32:AB32"/>
    <mergeCell ref="AC32:AK32"/>
    <mergeCell ref="AU32:BC32"/>
    <mergeCell ref="AL32:AT32"/>
    <mergeCell ref="AL22:AT22"/>
    <mergeCell ref="AL21:AT21"/>
    <mergeCell ref="BD20:BL20"/>
    <mergeCell ref="AU22:BC22"/>
    <mergeCell ref="AU26:BC26"/>
    <mergeCell ref="BD26:BL26"/>
    <mergeCell ref="AU25:BC25"/>
    <mergeCell ref="BD25:BL25"/>
    <mergeCell ref="BD23:BL23"/>
    <mergeCell ref="BD24:BL24"/>
    <mergeCell ref="BD13:BL14"/>
    <mergeCell ref="BD15:BL15"/>
    <mergeCell ref="BD16:BL16"/>
    <mergeCell ref="BD17:BL17"/>
    <mergeCell ref="BD18:BL18"/>
    <mergeCell ref="BD19:BL19"/>
    <mergeCell ref="BD22:BL22"/>
    <mergeCell ref="BD21:BL21"/>
    <mergeCell ref="AU19:BC19"/>
    <mergeCell ref="AU21:BC21"/>
    <mergeCell ref="AU15:BC15"/>
    <mergeCell ref="AU13:BC14"/>
    <mergeCell ref="AU16:BC16"/>
    <mergeCell ref="AU17:BC17"/>
    <mergeCell ref="AU20:BC20"/>
    <mergeCell ref="BD10:BL10"/>
    <mergeCell ref="BD12:BL12"/>
    <mergeCell ref="A12:S12"/>
    <mergeCell ref="AU11:BC11"/>
    <mergeCell ref="BD11:BL11"/>
    <mergeCell ref="A10:S10"/>
    <mergeCell ref="AC10:AK10"/>
    <mergeCell ref="AU10:BC10"/>
    <mergeCell ref="AL10:AT10"/>
    <mergeCell ref="AL11:AT11"/>
    <mergeCell ref="BC1:BL1"/>
    <mergeCell ref="A3:BL3"/>
    <mergeCell ref="A8:S8"/>
    <mergeCell ref="A9:S9"/>
    <mergeCell ref="T8:AB8"/>
    <mergeCell ref="AL9:AT9"/>
    <mergeCell ref="AU9:BC9"/>
    <mergeCell ref="BD9:BL9"/>
    <mergeCell ref="T9:AB9"/>
    <mergeCell ref="AC9:AK9"/>
    <mergeCell ref="AU12:BC12"/>
    <mergeCell ref="AL16:AT16"/>
    <mergeCell ref="AL12:AT12"/>
    <mergeCell ref="AL13:AT14"/>
    <mergeCell ref="AC16:AK16"/>
    <mergeCell ref="AU18:BC18"/>
    <mergeCell ref="A18:S18"/>
    <mergeCell ref="A15:S15"/>
    <mergeCell ref="AL18:AT18"/>
    <mergeCell ref="AL15:AT15"/>
    <mergeCell ref="AL17:AT17"/>
    <mergeCell ref="A14:S14"/>
    <mergeCell ref="T19:AB19"/>
    <mergeCell ref="A17:S17"/>
    <mergeCell ref="A13:S13"/>
    <mergeCell ref="T17:AB17"/>
    <mergeCell ref="T16:AB16"/>
    <mergeCell ref="T15:AB15"/>
    <mergeCell ref="AC15:AK15"/>
    <mergeCell ref="T12:AB12"/>
    <mergeCell ref="T13:AB14"/>
    <mergeCell ref="AC13:AK14"/>
    <mergeCell ref="A11:S11"/>
    <mergeCell ref="T11:AB11"/>
    <mergeCell ref="T10:AB10"/>
    <mergeCell ref="AC12:AK12"/>
    <mergeCell ref="AC11:AK11"/>
    <mergeCell ref="AL19:AT19"/>
    <mergeCell ref="AL20:AT20"/>
    <mergeCell ref="T18:AB18"/>
    <mergeCell ref="A32:S32"/>
    <mergeCell ref="A28:S28"/>
    <mergeCell ref="T28:AB28"/>
    <mergeCell ref="T23:AB23"/>
    <mergeCell ref="A27:S27"/>
    <mergeCell ref="T27:AB27"/>
    <mergeCell ref="A24:S24"/>
    <mergeCell ref="T25:AB25"/>
    <mergeCell ref="A31:S31"/>
    <mergeCell ref="A30:S30"/>
    <mergeCell ref="A29:S29"/>
    <mergeCell ref="T21:AB21"/>
    <mergeCell ref="AC17:AK17"/>
    <mergeCell ref="AC18:AK18"/>
    <mergeCell ref="AC19:AK19"/>
    <mergeCell ref="AC21:AK21"/>
    <mergeCell ref="T20:AB20"/>
    <mergeCell ref="AC20:AK20"/>
    <mergeCell ref="A21:S21"/>
    <mergeCell ref="A16:S16"/>
    <mergeCell ref="A19:S19"/>
    <mergeCell ref="A26:S26"/>
    <mergeCell ref="A25:S25"/>
    <mergeCell ref="A20:S20"/>
    <mergeCell ref="A22:S22"/>
    <mergeCell ref="A23:S23"/>
    <mergeCell ref="T26:AB26"/>
    <mergeCell ref="AC26:AK26"/>
    <mergeCell ref="AC27:AK27"/>
    <mergeCell ref="AL27:AT27"/>
    <mergeCell ref="AL23:AT23"/>
    <mergeCell ref="AL24:AT24"/>
    <mergeCell ref="T29:AB29"/>
    <mergeCell ref="AL30:AT30"/>
    <mergeCell ref="AC25:AK25"/>
    <mergeCell ref="AL25:AT25"/>
    <mergeCell ref="T30:AB30"/>
    <mergeCell ref="AC30:AK30"/>
    <mergeCell ref="AL26:AT26"/>
    <mergeCell ref="AC29:AK29"/>
    <mergeCell ref="T34:AB34"/>
    <mergeCell ref="AL31:AT31"/>
    <mergeCell ref="AC34:AK34"/>
    <mergeCell ref="AL34:AT34"/>
    <mergeCell ref="T31:AB31"/>
    <mergeCell ref="AC31:AK31"/>
    <mergeCell ref="B41:BL41"/>
    <mergeCell ref="AU23:BC23"/>
    <mergeCell ref="AU24:BC24"/>
    <mergeCell ref="B37:BL37"/>
    <mergeCell ref="B38:BL38"/>
    <mergeCell ref="B39:BL39"/>
    <mergeCell ref="B40:BL40"/>
    <mergeCell ref="AU34:BC34"/>
    <mergeCell ref="BD34:BL34"/>
    <mergeCell ref="AL29:AT2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5"/>
  <sheetViews>
    <sheetView view="pageBreakPreview" zoomScale="120" zoomScaleSheetLayoutView="120" zoomScalePageLayoutView="0" workbookViewId="0" topLeftCell="A114">
      <selection activeCell="A164" sqref="A164:G164"/>
    </sheetView>
  </sheetViews>
  <sheetFormatPr defaultColWidth="9.00390625" defaultRowHeight="12.75"/>
  <cols>
    <col min="1" max="1" width="51.375" style="0" customWidth="1"/>
    <col min="2" max="2" width="11.00390625" style="122" customWidth="1"/>
    <col min="3" max="3" width="9.625" style="0" customWidth="1"/>
    <col min="4" max="4" width="20.125" style="0" customWidth="1"/>
    <col min="5" max="5" width="17.875" style="0" customWidth="1"/>
    <col min="6" max="6" width="15.00390625" style="0" customWidth="1"/>
    <col min="7" max="7" width="18.625" style="0" customWidth="1"/>
  </cols>
  <sheetData>
    <row r="2" ht="17.25" thickBot="1">
      <c r="A2" s="115"/>
    </row>
    <row r="3" spans="1:7" ht="15.75" thickBot="1">
      <c r="A3" s="376" t="s">
        <v>216</v>
      </c>
      <c r="B3" s="376"/>
      <c r="C3" s="376"/>
      <c r="D3" s="376"/>
      <c r="E3" s="376"/>
      <c r="F3" s="377"/>
      <c r="G3" s="110" t="s">
        <v>380</v>
      </c>
    </row>
    <row r="4" spans="1:7" ht="26.25" thickBot="1">
      <c r="A4" s="111"/>
      <c r="B4" s="292"/>
      <c r="C4" s="111"/>
      <c r="D4" s="111"/>
      <c r="E4" s="111"/>
      <c r="F4" s="117" t="s">
        <v>377</v>
      </c>
      <c r="G4" s="118">
        <v>503721</v>
      </c>
    </row>
    <row r="5" spans="1:7" ht="15" thickBot="1">
      <c r="A5" s="378" t="s">
        <v>217</v>
      </c>
      <c r="B5" s="378"/>
      <c r="C5" s="378"/>
      <c r="D5" s="378"/>
      <c r="E5" s="111"/>
      <c r="F5" s="116" t="s">
        <v>381</v>
      </c>
      <c r="G5" s="114"/>
    </row>
    <row r="6" spans="1:7" ht="15" thickBot="1">
      <c r="A6" s="379" t="s">
        <v>194</v>
      </c>
      <c r="B6" s="379"/>
      <c r="C6" s="379"/>
      <c r="D6" s="379"/>
      <c r="E6" s="379"/>
      <c r="F6" s="116" t="s">
        <v>378</v>
      </c>
      <c r="G6" s="114"/>
    </row>
    <row r="7" spans="1:7" ht="15" thickBot="1">
      <c r="A7" s="379" t="s">
        <v>218</v>
      </c>
      <c r="B7" s="379"/>
      <c r="C7" s="379"/>
      <c r="D7" s="379"/>
      <c r="E7" s="379"/>
      <c r="F7" s="380"/>
      <c r="G7" s="114"/>
    </row>
    <row r="8" spans="1:7" ht="15" thickBot="1">
      <c r="A8" s="379" t="s">
        <v>222</v>
      </c>
      <c r="B8" s="379"/>
      <c r="C8" s="379"/>
      <c r="D8" s="379"/>
      <c r="E8" s="379"/>
      <c r="F8" s="117" t="s">
        <v>421</v>
      </c>
      <c r="G8" s="114"/>
    </row>
    <row r="9" spans="1:7" ht="13.5" customHeight="1">
      <c r="A9" s="386" t="s">
        <v>223</v>
      </c>
      <c r="B9" s="386"/>
      <c r="C9" s="386"/>
      <c r="D9" s="386"/>
      <c r="E9" s="386"/>
      <c r="F9" s="387" t="s">
        <v>378</v>
      </c>
      <c r="G9" s="382"/>
    </row>
    <row r="10" spans="1:7" ht="13.5" customHeight="1" thickBot="1">
      <c r="A10" s="386"/>
      <c r="B10" s="386"/>
      <c r="C10" s="386"/>
      <c r="D10" s="386"/>
      <c r="E10" s="386"/>
      <c r="F10" s="387"/>
      <c r="G10" s="383"/>
    </row>
    <row r="11" spans="1:7" ht="15" thickBot="1">
      <c r="A11" s="384"/>
      <c r="B11" s="384"/>
      <c r="C11" s="384"/>
      <c r="D11" s="384"/>
      <c r="E11" s="384"/>
      <c r="F11" s="117" t="s">
        <v>456</v>
      </c>
      <c r="G11" s="114"/>
    </row>
    <row r="12" spans="1:7" ht="15.75" thickBot="1">
      <c r="A12" s="112" t="s">
        <v>220</v>
      </c>
      <c r="B12" s="292"/>
      <c r="C12" s="111"/>
      <c r="D12" s="111"/>
      <c r="E12" s="111"/>
      <c r="F12" s="111"/>
      <c r="G12" s="114"/>
    </row>
    <row r="13" spans="1:7" ht="15" thickBot="1">
      <c r="A13" s="112" t="s">
        <v>221</v>
      </c>
      <c r="B13" s="292"/>
      <c r="C13" s="111"/>
      <c r="D13" s="111"/>
      <c r="E13" s="111"/>
      <c r="F13" s="116" t="s">
        <v>383</v>
      </c>
      <c r="G13" s="119">
        <v>383</v>
      </c>
    </row>
    <row r="15" ht="13.5" thickBot="1"/>
    <row r="16" spans="1:7" s="289" customFormat="1" ht="38.25">
      <c r="A16" s="162" t="s">
        <v>385</v>
      </c>
      <c r="B16" s="166" t="s">
        <v>185</v>
      </c>
      <c r="C16" s="150" t="s">
        <v>143</v>
      </c>
      <c r="D16" s="150" t="s">
        <v>355</v>
      </c>
      <c r="E16" s="150" t="s">
        <v>356</v>
      </c>
      <c r="F16" s="150" t="s">
        <v>357</v>
      </c>
      <c r="G16" s="302" t="s">
        <v>1134</v>
      </c>
    </row>
    <row r="17" spans="1:7" s="290" customFormat="1" ht="12" thickBot="1">
      <c r="A17" s="303">
        <v>1</v>
      </c>
      <c r="B17" s="164">
        <v>2</v>
      </c>
      <c r="C17" s="134">
        <v>3</v>
      </c>
      <c r="D17" s="134">
        <v>4</v>
      </c>
      <c r="E17" s="134">
        <v>5</v>
      </c>
      <c r="F17" s="134">
        <v>6</v>
      </c>
      <c r="G17" s="132">
        <v>7</v>
      </c>
    </row>
    <row r="18" spans="1:7" s="136" customFormat="1" ht="43.5" customHeight="1">
      <c r="A18" s="143" t="s">
        <v>358</v>
      </c>
      <c r="B18" s="298" t="s">
        <v>412</v>
      </c>
      <c r="C18" s="299">
        <v>100</v>
      </c>
      <c r="D18" s="300">
        <f>D19+D20+D21+D22+D27+D35+D41</f>
        <v>0</v>
      </c>
      <c r="E18" s="300">
        <f>E19+E20+E21+E22+E27+E35+E41</f>
        <v>1306751.74</v>
      </c>
      <c r="F18" s="300">
        <f>F19+F20+F21+F22+F27+F35+F41</f>
        <v>0</v>
      </c>
      <c r="G18" s="301">
        <f>D18+E18+F18</f>
        <v>1306751.74</v>
      </c>
    </row>
    <row r="19" spans="1:7" ht="14.25">
      <c r="A19" s="127" t="s">
        <v>1224</v>
      </c>
      <c r="B19" s="128" t="s">
        <v>517</v>
      </c>
      <c r="C19" s="129">
        <v>120</v>
      </c>
      <c r="D19" s="297"/>
      <c r="E19" s="297"/>
      <c r="F19" s="297"/>
      <c r="G19" s="296">
        <f aca="true" t="shared" si="0" ref="G19:G41">D19+E19+F19</f>
        <v>0</v>
      </c>
    </row>
    <row r="20" spans="1:7" ht="14.25">
      <c r="A20" s="127" t="s">
        <v>1226</v>
      </c>
      <c r="B20" s="128" t="s">
        <v>416</v>
      </c>
      <c r="C20" s="129">
        <v>130</v>
      </c>
      <c r="D20" s="297"/>
      <c r="E20" s="297"/>
      <c r="F20" s="297"/>
      <c r="G20" s="296">
        <f t="shared" si="0"/>
        <v>0</v>
      </c>
    </row>
    <row r="21" spans="1:7" ht="23.25" customHeight="1">
      <c r="A21" s="127" t="s">
        <v>144</v>
      </c>
      <c r="B21" s="128" t="s">
        <v>417</v>
      </c>
      <c r="C21" s="129">
        <v>140</v>
      </c>
      <c r="D21" s="297"/>
      <c r="E21" s="297"/>
      <c r="F21" s="297"/>
      <c r="G21" s="296">
        <f t="shared" si="0"/>
        <v>0</v>
      </c>
    </row>
    <row r="22" spans="1:7" ht="14.25">
      <c r="A22" s="127" t="s">
        <v>1228</v>
      </c>
      <c r="B22" s="128" t="s">
        <v>418</v>
      </c>
      <c r="C22" s="129">
        <v>150</v>
      </c>
      <c r="D22" s="297"/>
      <c r="E22" s="297"/>
      <c r="F22" s="297"/>
      <c r="G22" s="296">
        <f t="shared" si="0"/>
        <v>0</v>
      </c>
    </row>
    <row r="23" spans="1:7" ht="14.25">
      <c r="A23" s="127" t="s">
        <v>145</v>
      </c>
      <c r="B23" s="125"/>
      <c r="C23" s="126"/>
      <c r="D23" s="297"/>
      <c r="E23" s="297"/>
      <c r="F23" s="297"/>
      <c r="G23" s="296">
        <f t="shared" si="0"/>
        <v>0</v>
      </c>
    </row>
    <row r="24" spans="1:7" ht="19.5" customHeight="1">
      <c r="A24" s="127" t="s">
        <v>146</v>
      </c>
      <c r="B24" s="125"/>
      <c r="C24" s="126"/>
      <c r="D24" s="297"/>
      <c r="E24" s="297"/>
      <c r="F24" s="297"/>
      <c r="G24" s="296">
        <f t="shared" si="0"/>
        <v>0</v>
      </c>
    </row>
    <row r="25" spans="1:7" ht="14.25">
      <c r="A25" s="127" t="s">
        <v>58</v>
      </c>
      <c r="B25" s="128" t="s">
        <v>420</v>
      </c>
      <c r="C25" s="129">
        <v>152</v>
      </c>
      <c r="D25" s="297"/>
      <c r="E25" s="297"/>
      <c r="F25" s="297"/>
      <c r="G25" s="296">
        <f t="shared" si="0"/>
        <v>0</v>
      </c>
    </row>
    <row r="26" spans="1:7" ht="28.5">
      <c r="A26" s="127" t="s">
        <v>1231</v>
      </c>
      <c r="B26" s="128" t="s">
        <v>557</v>
      </c>
      <c r="C26" s="129">
        <v>153</v>
      </c>
      <c r="D26" s="297"/>
      <c r="E26" s="297"/>
      <c r="F26" s="297"/>
      <c r="G26" s="296">
        <f t="shared" si="0"/>
        <v>0</v>
      </c>
    </row>
    <row r="27" spans="1:7" ht="14.25">
      <c r="A27" s="127" t="s">
        <v>1232</v>
      </c>
      <c r="B27" s="128" t="s">
        <v>524</v>
      </c>
      <c r="C27" s="129">
        <v>170</v>
      </c>
      <c r="D27" s="297"/>
      <c r="E27" s="297"/>
      <c r="F27" s="297"/>
      <c r="G27" s="296">
        <f t="shared" si="0"/>
        <v>0</v>
      </c>
    </row>
    <row r="28" spans="1:7" ht="14.25">
      <c r="A28" s="127" t="s">
        <v>145</v>
      </c>
      <c r="B28" s="125"/>
      <c r="C28" s="126"/>
      <c r="D28" s="297"/>
      <c r="E28" s="297"/>
      <c r="F28" s="297"/>
      <c r="G28" s="296">
        <f t="shared" si="0"/>
        <v>0</v>
      </c>
    </row>
    <row r="29" spans="1:7" ht="14.25">
      <c r="A29" s="127" t="s">
        <v>147</v>
      </c>
      <c r="B29" s="128" t="s">
        <v>525</v>
      </c>
      <c r="C29" s="129">
        <v>171</v>
      </c>
      <c r="D29" s="297"/>
      <c r="E29" s="297"/>
      <c r="F29" s="297"/>
      <c r="G29" s="296">
        <f t="shared" si="0"/>
        <v>0</v>
      </c>
    </row>
    <row r="30" spans="1:7" ht="14.25">
      <c r="A30" s="127" t="s">
        <v>148</v>
      </c>
      <c r="B30" s="128" t="s">
        <v>526</v>
      </c>
      <c r="C30" s="129">
        <v>172</v>
      </c>
      <c r="D30" s="297"/>
      <c r="E30" s="297"/>
      <c r="F30" s="297"/>
      <c r="G30" s="296">
        <f t="shared" si="0"/>
        <v>0</v>
      </c>
    </row>
    <row r="31" spans="1:7" ht="14.25">
      <c r="A31" s="127" t="s">
        <v>149</v>
      </c>
      <c r="B31" s="125"/>
      <c r="C31" s="126"/>
      <c r="D31" s="297"/>
      <c r="E31" s="297"/>
      <c r="F31" s="297"/>
      <c r="G31" s="296">
        <f t="shared" si="0"/>
        <v>0</v>
      </c>
    </row>
    <row r="32" spans="1:7" ht="14.25">
      <c r="A32" s="127" t="s">
        <v>150</v>
      </c>
      <c r="B32" s="128" t="s">
        <v>527</v>
      </c>
      <c r="C32" s="129">
        <v>172</v>
      </c>
      <c r="D32" s="297"/>
      <c r="E32" s="297"/>
      <c r="F32" s="297"/>
      <c r="G32" s="296">
        <f t="shared" si="0"/>
        <v>0</v>
      </c>
    </row>
    <row r="33" spans="1:7" ht="14.25">
      <c r="A33" s="127" t="s">
        <v>151</v>
      </c>
      <c r="B33" s="128" t="s">
        <v>1</v>
      </c>
      <c r="C33" s="129">
        <v>172</v>
      </c>
      <c r="D33" s="297"/>
      <c r="E33" s="297"/>
      <c r="F33" s="297"/>
      <c r="G33" s="296">
        <f t="shared" si="0"/>
        <v>0</v>
      </c>
    </row>
    <row r="34" spans="1:7" ht="14.25">
      <c r="A34" s="127" t="s">
        <v>152</v>
      </c>
      <c r="B34" s="128" t="s">
        <v>359</v>
      </c>
      <c r="C34" s="129">
        <v>173</v>
      </c>
      <c r="D34" s="297"/>
      <c r="E34" s="297"/>
      <c r="F34" s="297"/>
      <c r="G34" s="296">
        <f t="shared" si="0"/>
        <v>0</v>
      </c>
    </row>
    <row r="35" spans="1:7" s="136" customFormat="1" ht="14.25">
      <c r="A35" s="139" t="s">
        <v>8</v>
      </c>
      <c r="B35" s="293">
        <v>100</v>
      </c>
      <c r="C35" s="141">
        <v>180</v>
      </c>
      <c r="D35" s="295">
        <f>D37+D38+D39+D40</f>
        <v>0</v>
      </c>
      <c r="E35" s="295">
        <f>E37+E38+E39+E40</f>
        <v>1306751.74</v>
      </c>
      <c r="F35" s="295">
        <f>F37+F38+F39+F40</f>
        <v>0</v>
      </c>
      <c r="G35" s="296">
        <f t="shared" si="0"/>
        <v>1306751.74</v>
      </c>
    </row>
    <row r="36" spans="1:7" ht="14.25">
      <c r="A36" s="127" t="s">
        <v>145</v>
      </c>
      <c r="B36" s="125"/>
      <c r="C36" s="126"/>
      <c r="D36" s="297"/>
      <c r="E36" s="297"/>
      <c r="F36" s="297"/>
      <c r="G36" s="296">
        <f t="shared" si="0"/>
        <v>0</v>
      </c>
    </row>
    <row r="37" spans="1:7" ht="28.5">
      <c r="A37" s="127" t="s">
        <v>153</v>
      </c>
      <c r="B37" s="128">
        <v>101</v>
      </c>
      <c r="C37" s="129">
        <v>180</v>
      </c>
      <c r="D37" s="297"/>
      <c r="E37" s="297">
        <v>1306751.74</v>
      </c>
      <c r="F37" s="297"/>
      <c r="G37" s="296">
        <f t="shared" si="0"/>
        <v>1306751.74</v>
      </c>
    </row>
    <row r="38" spans="1:7" ht="14.25">
      <c r="A38" s="127" t="s">
        <v>154</v>
      </c>
      <c r="B38" s="128">
        <v>102</v>
      </c>
      <c r="C38" s="129">
        <v>180</v>
      </c>
      <c r="D38" s="297"/>
      <c r="E38" s="297"/>
      <c r="F38" s="297"/>
      <c r="G38" s="296">
        <f t="shared" si="0"/>
        <v>0</v>
      </c>
    </row>
    <row r="39" spans="1:7" ht="14.25">
      <c r="A39" s="127" t="s">
        <v>155</v>
      </c>
      <c r="B39" s="128">
        <v>103</v>
      </c>
      <c r="C39" s="129">
        <v>180</v>
      </c>
      <c r="D39" s="297"/>
      <c r="E39" s="297"/>
      <c r="F39" s="297"/>
      <c r="G39" s="296">
        <f t="shared" si="0"/>
        <v>0</v>
      </c>
    </row>
    <row r="40" spans="1:7" ht="14.25">
      <c r="A40" s="127" t="s">
        <v>156</v>
      </c>
      <c r="B40" s="128">
        <v>104</v>
      </c>
      <c r="C40" s="129">
        <v>180</v>
      </c>
      <c r="D40" s="297"/>
      <c r="E40" s="297"/>
      <c r="F40" s="297"/>
      <c r="G40" s="296">
        <f t="shared" si="0"/>
        <v>0</v>
      </c>
    </row>
    <row r="41" spans="1:7" ht="15" thickBot="1">
      <c r="A41" s="131" t="s">
        <v>157</v>
      </c>
      <c r="B41" s="304">
        <v>110</v>
      </c>
      <c r="C41" s="305">
        <v>130</v>
      </c>
      <c r="D41" s="306"/>
      <c r="E41" s="306"/>
      <c r="F41" s="306"/>
      <c r="G41" s="307">
        <f t="shared" si="0"/>
        <v>0</v>
      </c>
    </row>
    <row r="42" spans="1:7" ht="14.25">
      <c r="A42" s="385"/>
      <c r="B42" s="385"/>
      <c r="C42" s="385"/>
      <c r="D42" s="385"/>
      <c r="E42" s="385"/>
      <c r="F42" s="385"/>
      <c r="G42" s="385"/>
    </row>
    <row r="43" spans="1:7" ht="15" customHeight="1" thickBot="1">
      <c r="A43" s="366" t="s">
        <v>158</v>
      </c>
      <c r="B43" s="366"/>
      <c r="C43" s="366"/>
      <c r="D43" s="366"/>
      <c r="E43" s="366"/>
      <c r="F43" s="366"/>
      <c r="G43" s="366"/>
    </row>
    <row r="44" spans="1:7" ht="36.75" customHeight="1">
      <c r="A44" s="162" t="s">
        <v>385</v>
      </c>
      <c r="B44" s="166" t="s">
        <v>185</v>
      </c>
      <c r="C44" s="150" t="s">
        <v>143</v>
      </c>
      <c r="D44" s="150" t="s">
        <v>355</v>
      </c>
      <c r="E44" s="150" t="s">
        <v>356</v>
      </c>
      <c r="F44" s="150" t="s">
        <v>357</v>
      </c>
      <c r="G44" s="302" t="s">
        <v>1134</v>
      </c>
    </row>
    <row r="45" spans="1:7" ht="13.5" thickBot="1">
      <c r="A45" s="303">
        <v>1</v>
      </c>
      <c r="B45" s="164">
        <v>2</v>
      </c>
      <c r="C45" s="134">
        <v>3</v>
      </c>
      <c r="D45" s="134">
        <v>4</v>
      </c>
      <c r="E45" s="134">
        <v>5</v>
      </c>
      <c r="F45" s="134">
        <v>6</v>
      </c>
      <c r="G45" s="132">
        <v>7</v>
      </c>
    </row>
    <row r="46" spans="1:7" ht="45">
      <c r="A46" s="138" t="s">
        <v>351</v>
      </c>
      <c r="B46" s="294">
        <v>150</v>
      </c>
      <c r="C46" s="287">
        <v>200</v>
      </c>
      <c r="D46" s="314">
        <f>D47+D52+D60+D64+D70+D75+D80+D85+D90</f>
        <v>0</v>
      </c>
      <c r="E46" s="314">
        <f>E47+E52+E60+E64+E70+E75+E80+E85+E90</f>
        <v>1198798.81</v>
      </c>
      <c r="F46" s="315">
        <f>F47+F52+F60+F64+F70+F75+F80+F85+F90</f>
        <v>0</v>
      </c>
      <c r="G46" s="316">
        <f>D46+E46+F46</f>
        <v>1198798.81</v>
      </c>
    </row>
    <row r="47" spans="1:7" s="136" customFormat="1" ht="28.5">
      <c r="A47" s="139" t="s">
        <v>18</v>
      </c>
      <c r="B47" s="293">
        <v>160</v>
      </c>
      <c r="C47" s="141">
        <v>210</v>
      </c>
      <c r="D47" s="295">
        <f>D49+D50+D51</f>
        <v>0</v>
      </c>
      <c r="E47" s="295">
        <f>E49+E50+E51</f>
        <v>1079487.9100000001</v>
      </c>
      <c r="F47" s="295">
        <f>F49+F50+F51</f>
        <v>0</v>
      </c>
      <c r="G47" s="320">
        <f aca="true" t="shared" si="1" ref="G47:G80">D47+E47+F47</f>
        <v>1079487.9100000001</v>
      </c>
    </row>
    <row r="48" spans="1:7" ht="15">
      <c r="A48" s="127" t="s">
        <v>145</v>
      </c>
      <c r="B48" s="125"/>
      <c r="C48" s="126"/>
      <c r="D48" s="297"/>
      <c r="E48" s="297"/>
      <c r="F48" s="220"/>
      <c r="G48" s="320">
        <f t="shared" si="1"/>
        <v>0</v>
      </c>
    </row>
    <row r="49" spans="1:7" ht="15">
      <c r="A49" s="127" t="s">
        <v>159</v>
      </c>
      <c r="B49" s="128">
        <v>161</v>
      </c>
      <c r="C49" s="129">
        <v>211</v>
      </c>
      <c r="D49" s="297"/>
      <c r="E49" s="297">
        <v>831881.41</v>
      </c>
      <c r="F49" s="220"/>
      <c r="G49" s="320">
        <f t="shared" si="1"/>
        <v>831881.41</v>
      </c>
    </row>
    <row r="50" spans="1:7" ht="15">
      <c r="A50" s="127" t="s">
        <v>21</v>
      </c>
      <c r="B50" s="128">
        <v>162</v>
      </c>
      <c r="C50" s="129">
        <v>212</v>
      </c>
      <c r="D50" s="297"/>
      <c r="E50" s="297"/>
      <c r="F50" s="220"/>
      <c r="G50" s="320">
        <f t="shared" si="1"/>
        <v>0</v>
      </c>
    </row>
    <row r="51" spans="1:7" ht="15">
      <c r="A51" s="127" t="s">
        <v>23</v>
      </c>
      <c r="B51" s="128">
        <v>163</v>
      </c>
      <c r="C51" s="129">
        <v>213</v>
      </c>
      <c r="D51" s="297"/>
      <c r="E51" s="297">
        <v>247606.5</v>
      </c>
      <c r="F51" s="220"/>
      <c r="G51" s="320">
        <f t="shared" si="1"/>
        <v>247606.5</v>
      </c>
    </row>
    <row r="52" spans="1:7" s="136" customFormat="1" ht="15">
      <c r="A52" s="139" t="s">
        <v>25</v>
      </c>
      <c r="B52" s="293">
        <v>170</v>
      </c>
      <c r="C52" s="141">
        <v>220</v>
      </c>
      <c r="D52" s="295">
        <f>D54+D55+D56+D57+D58+D59</f>
        <v>0</v>
      </c>
      <c r="E52" s="295">
        <f>E54+E55+E56+E57+E58+E59</f>
        <v>108095.15</v>
      </c>
      <c r="F52" s="295">
        <f>F54+F55+F56+F57+F58+F59</f>
        <v>0</v>
      </c>
      <c r="G52" s="320">
        <f t="shared" si="1"/>
        <v>108095.15</v>
      </c>
    </row>
    <row r="53" spans="1:7" ht="15">
      <c r="A53" s="127" t="s">
        <v>145</v>
      </c>
      <c r="B53" s="125"/>
      <c r="C53" s="126"/>
      <c r="D53" s="297"/>
      <c r="E53" s="297"/>
      <c r="F53" s="220"/>
      <c r="G53" s="320">
        <f t="shared" si="1"/>
        <v>0</v>
      </c>
    </row>
    <row r="54" spans="1:7" ht="15">
      <c r="A54" s="127" t="s">
        <v>28</v>
      </c>
      <c r="B54" s="128">
        <v>171</v>
      </c>
      <c r="C54" s="129">
        <v>221</v>
      </c>
      <c r="D54" s="297"/>
      <c r="E54" s="297">
        <v>11363.1</v>
      </c>
      <c r="F54" s="220"/>
      <c r="G54" s="320">
        <f t="shared" si="1"/>
        <v>11363.1</v>
      </c>
    </row>
    <row r="55" spans="1:7" ht="15">
      <c r="A55" s="127" t="s">
        <v>29</v>
      </c>
      <c r="B55" s="128">
        <v>172</v>
      </c>
      <c r="C55" s="129">
        <v>222</v>
      </c>
      <c r="D55" s="297"/>
      <c r="E55" s="297">
        <v>35775.3</v>
      </c>
      <c r="F55" s="220"/>
      <c r="G55" s="320">
        <f t="shared" si="1"/>
        <v>35775.3</v>
      </c>
    </row>
    <row r="56" spans="1:7" ht="15">
      <c r="A56" s="127" t="s">
        <v>31</v>
      </c>
      <c r="B56" s="128">
        <v>173</v>
      </c>
      <c r="C56" s="129">
        <v>223</v>
      </c>
      <c r="D56" s="297"/>
      <c r="E56" s="297">
        <v>60956.75</v>
      </c>
      <c r="F56" s="220"/>
      <c r="G56" s="320">
        <f t="shared" si="1"/>
        <v>60956.75</v>
      </c>
    </row>
    <row r="57" spans="1:7" ht="15">
      <c r="A57" s="127" t="s">
        <v>33</v>
      </c>
      <c r="B57" s="128">
        <v>174</v>
      </c>
      <c r="C57" s="129">
        <v>224</v>
      </c>
      <c r="D57" s="297"/>
      <c r="E57" s="297"/>
      <c r="F57" s="220"/>
      <c r="G57" s="320">
        <f t="shared" si="1"/>
        <v>0</v>
      </c>
    </row>
    <row r="58" spans="1:7" ht="15">
      <c r="A58" s="127" t="s">
        <v>35</v>
      </c>
      <c r="B58" s="128">
        <v>175</v>
      </c>
      <c r="C58" s="129">
        <v>225</v>
      </c>
      <c r="D58" s="297"/>
      <c r="E58" s="297"/>
      <c r="F58" s="220"/>
      <c r="G58" s="320">
        <f t="shared" si="1"/>
        <v>0</v>
      </c>
    </row>
    <row r="59" spans="1:7" ht="15">
      <c r="A59" s="127" t="s">
        <v>37</v>
      </c>
      <c r="B59" s="128">
        <v>176</v>
      </c>
      <c r="C59" s="129">
        <v>226</v>
      </c>
      <c r="D59" s="297"/>
      <c r="E59" s="297"/>
      <c r="F59" s="220"/>
      <c r="G59" s="320">
        <f t="shared" si="1"/>
        <v>0</v>
      </c>
    </row>
    <row r="60" spans="1:7" s="136" customFormat="1" ht="15">
      <c r="A60" s="139" t="s">
        <v>39</v>
      </c>
      <c r="B60" s="293">
        <v>190</v>
      </c>
      <c r="C60" s="141">
        <v>230</v>
      </c>
      <c r="D60" s="295">
        <f>D62+D63</f>
        <v>0</v>
      </c>
      <c r="E60" s="295">
        <f>E62+E63</f>
        <v>0</v>
      </c>
      <c r="F60" s="295">
        <f>F62+F63</f>
        <v>0</v>
      </c>
      <c r="G60" s="320">
        <f t="shared" si="1"/>
        <v>0</v>
      </c>
    </row>
    <row r="61" spans="1:7" ht="15">
      <c r="A61" s="127" t="s">
        <v>145</v>
      </c>
      <c r="B61" s="125"/>
      <c r="C61" s="126"/>
      <c r="D61" s="297"/>
      <c r="E61" s="297"/>
      <c r="F61" s="220"/>
      <c r="G61" s="320">
        <f t="shared" si="1"/>
        <v>0</v>
      </c>
    </row>
    <row r="62" spans="1:7" ht="28.5">
      <c r="A62" s="127" t="s">
        <v>42</v>
      </c>
      <c r="B62" s="128">
        <v>191</v>
      </c>
      <c r="C62" s="129">
        <v>231</v>
      </c>
      <c r="D62" s="297"/>
      <c r="E62" s="297"/>
      <c r="F62" s="220"/>
      <c r="G62" s="320">
        <f t="shared" si="1"/>
        <v>0</v>
      </c>
    </row>
    <row r="63" spans="1:7" ht="28.5">
      <c r="A63" s="127" t="s">
        <v>43</v>
      </c>
      <c r="B63" s="128">
        <v>192</v>
      </c>
      <c r="C63" s="129">
        <v>232</v>
      </c>
      <c r="D63" s="297"/>
      <c r="E63" s="297"/>
      <c r="F63" s="220"/>
      <c r="G63" s="320">
        <f t="shared" si="1"/>
        <v>0</v>
      </c>
    </row>
    <row r="64" spans="1:7" s="136" customFormat="1" ht="15">
      <c r="A64" s="139" t="s">
        <v>46</v>
      </c>
      <c r="B64" s="293">
        <v>210</v>
      </c>
      <c r="C64" s="141">
        <v>240</v>
      </c>
      <c r="D64" s="295">
        <f>D66+D68</f>
        <v>0</v>
      </c>
      <c r="E64" s="295">
        <f>E66+E68</f>
        <v>0</v>
      </c>
      <c r="F64" s="295">
        <f>F66+F68</f>
        <v>0</v>
      </c>
      <c r="G64" s="320">
        <f t="shared" si="1"/>
        <v>0</v>
      </c>
    </row>
    <row r="65" spans="1:7" ht="15">
      <c r="A65" s="127" t="s">
        <v>145</v>
      </c>
      <c r="B65" s="125"/>
      <c r="C65" s="126"/>
      <c r="D65" s="297"/>
      <c r="E65" s="297"/>
      <c r="F65" s="220"/>
      <c r="G65" s="320">
        <f t="shared" si="1"/>
        <v>0</v>
      </c>
    </row>
    <row r="66" spans="1:7" ht="15">
      <c r="A66" s="127" t="s">
        <v>49</v>
      </c>
      <c r="B66" s="125"/>
      <c r="C66" s="126"/>
      <c r="D66" s="381"/>
      <c r="E66" s="381"/>
      <c r="F66" s="220"/>
      <c r="G66" s="320">
        <f t="shared" si="1"/>
        <v>0</v>
      </c>
    </row>
    <row r="67" spans="1:7" ht="15">
      <c r="A67" s="127" t="s">
        <v>50</v>
      </c>
      <c r="B67" s="128">
        <v>211</v>
      </c>
      <c r="C67" s="129">
        <v>241</v>
      </c>
      <c r="D67" s="381"/>
      <c r="E67" s="381"/>
      <c r="F67" s="220"/>
      <c r="G67" s="320">
        <f t="shared" si="1"/>
        <v>0</v>
      </c>
    </row>
    <row r="68" spans="1:7" ht="15">
      <c r="A68" s="127" t="s">
        <v>160</v>
      </c>
      <c r="B68" s="125"/>
      <c r="C68" s="126"/>
      <c r="D68" s="381"/>
      <c r="E68" s="381"/>
      <c r="F68" s="220"/>
      <c r="G68" s="320">
        <f t="shared" si="1"/>
        <v>0</v>
      </c>
    </row>
    <row r="69" spans="1:7" ht="28.5">
      <c r="A69" s="127" t="s">
        <v>161</v>
      </c>
      <c r="B69" s="128">
        <v>212</v>
      </c>
      <c r="C69" s="129">
        <v>242</v>
      </c>
      <c r="D69" s="381"/>
      <c r="E69" s="381"/>
      <c r="F69" s="220"/>
      <c r="G69" s="320">
        <f t="shared" si="1"/>
        <v>0</v>
      </c>
    </row>
    <row r="70" spans="1:7" s="136" customFormat="1" ht="15">
      <c r="A70" s="139" t="s">
        <v>55</v>
      </c>
      <c r="B70" s="293">
        <v>230</v>
      </c>
      <c r="C70" s="141">
        <v>250</v>
      </c>
      <c r="D70" s="295">
        <f>D72+D74</f>
        <v>0</v>
      </c>
      <c r="E70" s="295">
        <f>E72+E74</f>
        <v>0</v>
      </c>
      <c r="F70" s="295">
        <f>F72+F74</f>
        <v>0</v>
      </c>
      <c r="G70" s="320">
        <f t="shared" si="1"/>
        <v>0</v>
      </c>
    </row>
    <row r="71" spans="1:7" ht="15">
      <c r="A71" s="127" t="s">
        <v>145</v>
      </c>
      <c r="B71" s="125"/>
      <c r="C71" s="126"/>
      <c r="D71" s="297"/>
      <c r="E71" s="297"/>
      <c r="F71" s="220"/>
      <c r="G71" s="320">
        <f t="shared" si="1"/>
        <v>0</v>
      </c>
    </row>
    <row r="72" spans="1:7" ht="28.5">
      <c r="A72" s="127" t="s">
        <v>57</v>
      </c>
      <c r="B72" s="125"/>
      <c r="C72" s="126"/>
      <c r="D72" s="381"/>
      <c r="E72" s="381"/>
      <c r="F72" s="220"/>
      <c r="G72" s="320">
        <f t="shared" si="1"/>
        <v>0</v>
      </c>
    </row>
    <row r="73" spans="1:7" ht="15">
      <c r="A73" s="127" t="s">
        <v>58</v>
      </c>
      <c r="B73" s="128">
        <v>232</v>
      </c>
      <c r="C73" s="129">
        <v>252</v>
      </c>
      <c r="D73" s="381"/>
      <c r="E73" s="381"/>
      <c r="F73" s="220"/>
      <c r="G73" s="320">
        <f t="shared" si="1"/>
        <v>0</v>
      </c>
    </row>
    <row r="74" spans="1:7" ht="15">
      <c r="A74" s="127" t="s">
        <v>59</v>
      </c>
      <c r="B74" s="128">
        <v>233</v>
      </c>
      <c r="C74" s="129">
        <v>253</v>
      </c>
      <c r="D74" s="297"/>
      <c r="E74" s="297"/>
      <c r="F74" s="220"/>
      <c r="G74" s="320">
        <f t="shared" si="1"/>
        <v>0</v>
      </c>
    </row>
    <row r="75" spans="1:7" s="136" customFormat="1" ht="15">
      <c r="A75" s="139" t="s">
        <v>62</v>
      </c>
      <c r="B75" s="293">
        <v>240</v>
      </c>
      <c r="C75" s="141">
        <v>260</v>
      </c>
      <c r="D75" s="295">
        <f>D77+D78</f>
        <v>0</v>
      </c>
      <c r="E75" s="295">
        <f>E77+E78</f>
        <v>0</v>
      </c>
      <c r="F75" s="295">
        <f>F77+F78</f>
        <v>0</v>
      </c>
      <c r="G75" s="320">
        <f t="shared" si="1"/>
        <v>0</v>
      </c>
    </row>
    <row r="76" spans="1:7" ht="15">
      <c r="A76" s="127" t="s">
        <v>145</v>
      </c>
      <c r="B76" s="125"/>
      <c r="C76" s="126"/>
      <c r="D76" s="297"/>
      <c r="E76" s="297"/>
      <c r="F76" s="220"/>
      <c r="G76" s="320">
        <f t="shared" si="1"/>
        <v>0</v>
      </c>
    </row>
    <row r="77" spans="1:7" ht="15">
      <c r="A77" s="127" t="s">
        <v>64</v>
      </c>
      <c r="B77" s="128">
        <v>242</v>
      </c>
      <c r="C77" s="129">
        <v>262</v>
      </c>
      <c r="D77" s="297"/>
      <c r="E77" s="297"/>
      <c r="F77" s="220"/>
      <c r="G77" s="320">
        <f t="shared" si="1"/>
        <v>0</v>
      </c>
    </row>
    <row r="78" spans="1:7" ht="28.5">
      <c r="A78" s="127" t="s">
        <v>65</v>
      </c>
      <c r="B78" s="125"/>
      <c r="C78" s="126"/>
      <c r="D78" s="381"/>
      <c r="E78" s="381"/>
      <c r="F78" s="220"/>
      <c r="G78" s="320">
        <f t="shared" si="1"/>
        <v>0</v>
      </c>
    </row>
    <row r="79" spans="1:7" ht="15">
      <c r="A79" s="127" t="s">
        <v>68</v>
      </c>
      <c r="B79" s="128">
        <v>243</v>
      </c>
      <c r="C79" s="129">
        <v>263</v>
      </c>
      <c r="D79" s="381"/>
      <c r="E79" s="381"/>
      <c r="F79" s="220"/>
      <c r="G79" s="320">
        <f t="shared" si="1"/>
        <v>0</v>
      </c>
    </row>
    <row r="80" spans="1:7" s="136" customFormat="1" ht="15.75" thickBot="1">
      <c r="A80" s="308" t="s">
        <v>69</v>
      </c>
      <c r="B80" s="309">
        <v>250</v>
      </c>
      <c r="C80" s="310">
        <v>290</v>
      </c>
      <c r="D80" s="321"/>
      <c r="E80" s="321"/>
      <c r="F80" s="322"/>
      <c r="G80" s="323">
        <f t="shared" si="1"/>
        <v>0</v>
      </c>
    </row>
    <row r="81" spans="1:7" ht="14.25">
      <c r="A81" s="385"/>
      <c r="B81" s="385"/>
      <c r="C81" s="385"/>
      <c r="D81" s="385"/>
      <c r="E81" s="385"/>
      <c r="F81" s="385"/>
      <c r="G81" s="385"/>
    </row>
    <row r="82" spans="1:7" ht="15" customHeight="1" thickBot="1">
      <c r="A82" s="366" t="s">
        <v>162</v>
      </c>
      <c r="B82" s="366"/>
      <c r="C82" s="366"/>
      <c r="D82" s="366"/>
      <c r="E82" s="366"/>
      <c r="F82" s="366"/>
      <c r="G82" s="366"/>
    </row>
    <row r="83" spans="1:7" ht="36.75" customHeight="1">
      <c r="A83" s="162" t="s">
        <v>385</v>
      </c>
      <c r="B83" s="166" t="s">
        <v>185</v>
      </c>
      <c r="C83" s="150" t="s">
        <v>143</v>
      </c>
      <c r="D83" s="150" t="s">
        <v>355</v>
      </c>
      <c r="E83" s="150" t="s">
        <v>356</v>
      </c>
      <c r="F83" s="150" t="s">
        <v>357</v>
      </c>
      <c r="G83" s="302" t="s">
        <v>1134</v>
      </c>
    </row>
    <row r="84" spans="1:7" ht="13.5" thickBot="1">
      <c r="A84" s="303">
        <v>1</v>
      </c>
      <c r="B84" s="164">
        <v>2</v>
      </c>
      <c r="C84" s="134">
        <v>3</v>
      </c>
      <c r="D84" s="134">
        <v>4</v>
      </c>
      <c r="E84" s="134">
        <v>5</v>
      </c>
      <c r="F84" s="134">
        <v>6</v>
      </c>
      <c r="G84" s="132">
        <v>7</v>
      </c>
    </row>
    <row r="85" spans="1:7" s="136" customFormat="1" ht="14.25">
      <c r="A85" s="139" t="s">
        <v>163</v>
      </c>
      <c r="B85" s="293">
        <v>260</v>
      </c>
      <c r="C85" s="141">
        <v>270</v>
      </c>
      <c r="D85" s="295">
        <f>D86+D87+D88+D89</f>
        <v>0</v>
      </c>
      <c r="E85" s="295">
        <f>E86+E87+E88+E89</f>
        <v>11215.75</v>
      </c>
      <c r="F85" s="295">
        <f>F86+F87+F88+F89</f>
        <v>0</v>
      </c>
      <c r="G85" s="247">
        <f>D85+E85+F85</f>
        <v>11215.75</v>
      </c>
    </row>
    <row r="86" spans="1:7" ht="14.25">
      <c r="A86" s="127" t="s">
        <v>145</v>
      </c>
      <c r="B86" s="125"/>
      <c r="C86" s="126"/>
      <c r="D86" s="297"/>
      <c r="E86" s="297"/>
      <c r="F86" s="220"/>
      <c r="G86" s="213">
        <f aca="true" t="shared" si="2" ref="G86:G114">D86+E86+F86</f>
        <v>0</v>
      </c>
    </row>
    <row r="87" spans="1:7" ht="28.5">
      <c r="A87" s="127" t="s">
        <v>164</v>
      </c>
      <c r="B87" s="128">
        <v>261</v>
      </c>
      <c r="C87" s="129">
        <v>271</v>
      </c>
      <c r="D87" s="297"/>
      <c r="E87" s="297"/>
      <c r="F87" s="220"/>
      <c r="G87" s="213">
        <f t="shared" si="2"/>
        <v>0</v>
      </c>
    </row>
    <row r="88" spans="1:7" ht="14.25">
      <c r="A88" s="127" t="s">
        <v>165</v>
      </c>
      <c r="B88" s="128">
        <v>264</v>
      </c>
      <c r="C88" s="129">
        <v>272</v>
      </c>
      <c r="D88" s="297"/>
      <c r="E88" s="297">
        <v>11215.75</v>
      </c>
      <c r="F88" s="220"/>
      <c r="G88" s="213">
        <f t="shared" si="2"/>
        <v>11215.75</v>
      </c>
    </row>
    <row r="89" spans="1:7" ht="14.25">
      <c r="A89" s="127" t="s">
        <v>166</v>
      </c>
      <c r="B89" s="128">
        <v>269</v>
      </c>
      <c r="C89" s="129">
        <v>273</v>
      </c>
      <c r="D89" s="297"/>
      <c r="E89" s="297"/>
      <c r="F89" s="220"/>
      <c r="G89" s="213">
        <f t="shared" si="2"/>
        <v>0</v>
      </c>
    </row>
    <row r="90" spans="1:7" s="136" customFormat="1" ht="14.25">
      <c r="A90" s="139" t="s">
        <v>167</v>
      </c>
      <c r="B90" s="293">
        <v>290</v>
      </c>
      <c r="C90" s="291"/>
      <c r="D90" s="295"/>
      <c r="E90" s="295"/>
      <c r="F90" s="213"/>
      <c r="G90" s="213">
        <f t="shared" si="2"/>
        <v>0</v>
      </c>
    </row>
    <row r="91" spans="1:7" s="135" customFormat="1" ht="30">
      <c r="A91" s="138" t="s">
        <v>360</v>
      </c>
      <c r="B91" s="294">
        <v>300</v>
      </c>
      <c r="C91" s="288"/>
      <c r="D91" s="313">
        <f>D92-D93</f>
        <v>0</v>
      </c>
      <c r="E91" s="313">
        <f>E92-E93</f>
        <v>-8502.93</v>
      </c>
      <c r="F91" s="313">
        <f>F92-F93</f>
        <v>0</v>
      </c>
      <c r="G91" s="213">
        <f t="shared" si="2"/>
        <v>-8502.93</v>
      </c>
    </row>
    <row r="92" spans="1:7" s="135" customFormat="1" ht="30">
      <c r="A92" s="138" t="s">
        <v>361</v>
      </c>
      <c r="B92" s="294">
        <v>301</v>
      </c>
      <c r="C92" s="288"/>
      <c r="D92" s="313"/>
      <c r="E92" s="313">
        <v>-8502.93</v>
      </c>
      <c r="F92" s="229"/>
      <c r="G92" s="213">
        <f t="shared" si="2"/>
        <v>-8502.93</v>
      </c>
    </row>
    <row r="93" spans="1:7" ht="14.25">
      <c r="A93" s="127" t="s">
        <v>168</v>
      </c>
      <c r="B93" s="128">
        <v>302</v>
      </c>
      <c r="C93" s="126"/>
      <c r="D93" s="297"/>
      <c r="E93" s="297"/>
      <c r="F93" s="220"/>
      <c r="G93" s="213">
        <f t="shared" si="2"/>
        <v>0</v>
      </c>
    </row>
    <row r="94" spans="1:7" ht="30">
      <c r="A94" s="138" t="s">
        <v>352</v>
      </c>
      <c r="B94" s="294">
        <v>310</v>
      </c>
      <c r="C94" s="288"/>
      <c r="D94" s="313">
        <f>D95+D99+D103+D111</f>
        <v>0</v>
      </c>
      <c r="E94" s="313">
        <f>E95+E99+E103+E111</f>
        <v>8502.93</v>
      </c>
      <c r="F94" s="313">
        <f>F95+F99+F103+F111</f>
        <v>0</v>
      </c>
      <c r="G94" s="213">
        <f t="shared" si="2"/>
        <v>8502.93</v>
      </c>
    </row>
    <row r="95" spans="1:7" s="136" customFormat="1" ht="20.25" customHeight="1">
      <c r="A95" s="139" t="s">
        <v>169</v>
      </c>
      <c r="B95" s="293">
        <v>320</v>
      </c>
      <c r="C95" s="291"/>
      <c r="D95" s="295"/>
      <c r="E95" s="295">
        <v>8502.93</v>
      </c>
      <c r="F95" s="213"/>
      <c r="G95" s="213">
        <f t="shared" si="2"/>
        <v>8502.93</v>
      </c>
    </row>
    <row r="96" spans="1:7" ht="14.25">
      <c r="A96" s="127" t="s">
        <v>145</v>
      </c>
      <c r="B96" s="125"/>
      <c r="C96" s="126"/>
      <c r="D96" s="297"/>
      <c r="E96" s="297"/>
      <c r="F96" s="220"/>
      <c r="G96" s="213">
        <f t="shared" si="2"/>
        <v>0</v>
      </c>
    </row>
    <row r="97" spans="1:7" ht="14.25">
      <c r="A97" s="127" t="s">
        <v>170</v>
      </c>
      <c r="B97" s="128">
        <v>321</v>
      </c>
      <c r="C97" s="129">
        <v>310</v>
      </c>
      <c r="D97" s="297"/>
      <c r="E97" s="297"/>
      <c r="F97" s="220"/>
      <c r="G97" s="213">
        <f t="shared" si="2"/>
        <v>0</v>
      </c>
    </row>
    <row r="98" spans="1:7" ht="14.25">
      <c r="A98" s="127" t="s">
        <v>171</v>
      </c>
      <c r="B98" s="128">
        <v>322</v>
      </c>
      <c r="C98" s="129">
        <v>410</v>
      </c>
      <c r="D98" s="297"/>
      <c r="E98" s="297"/>
      <c r="F98" s="220"/>
      <c r="G98" s="213">
        <f t="shared" si="2"/>
        <v>0</v>
      </c>
    </row>
    <row r="99" spans="1:7" s="136" customFormat="1" ht="28.5">
      <c r="A99" s="139" t="s">
        <v>172</v>
      </c>
      <c r="B99" s="293">
        <v>330</v>
      </c>
      <c r="C99" s="291"/>
      <c r="D99" s="295"/>
      <c r="E99" s="295"/>
      <c r="F99" s="213"/>
      <c r="G99" s="213">
        <f t="shared" si="2"/>
        <v>0</v>
      </c>
    </row>
    <row r="100" spans="1:7" ht="14.25">
      <c r="A100" s="127" t="s">
        <v>145</v>
      </c>
      <c r="B100" s="125"/>
      <c r="C100" s="126"/>
      <c r="D100" s="297"/>
      <c r="E100" s="297"/>
      <c r="F100" s="220"/>
      <c r="G100" s="213">
        <f t="shared" si="2"/>
        <v>0</v>
      </c>
    </row>
    <row r="101" spans="1:7" ht="14.25">
      <c r="A101" s="127" t="s">
        <v>173</v>
      </c>
      <c r="B101" s="128">
        <v>331</v>
      </c>
      <c r="C101" s="129">
        <v>320</v>
      </c>
      <c r="D101" s="297"/>
      <c r="E101" s="297"/>
      <c r="F101" s="220"/>
      <c r="G101" s="213">
        <f t="shared" si="2"/>
        <v>0</v>
      </c>
    </row>
    <row r="102" spans="1:7" ht="14.25">
      <c r="A102" s="127" t="s">
        <v>174</v>
      </c>
      <c r="B102" s="128">
        <v>332</v>
      </c>
      <c r="C102" s="129">
        <v>420</v>
      </c>
      <c r="D102" s="297"/>
      <c r="E102" s="297"/>
      <c r="F102" s="220"/>
      <c r="G102" s="213">
        <f t="shared" si="2"/>
        <v>0</v>
      </c>
    </row>
    <row r="103" spans="1:7" s="136" customFormat="1" ht="28.5">
      <c r="A103" s="139" t="s">
        <v>175</v>
      </c>
      <c r="B103" s="293">
        <v>350</v>
      </c>
      <c r="C103" s="291"/>
      <c r="D103" s="295"/>
      <c r="E103" s="295"/>
      <c r="F103" s="213"/>
      <c r="G103" s="213">
        <f t="shared" si="2"/>
        <v>0</v>
      </c>
    </row>
    <row r="104" spans="1:7" ht="14.25">
      <c r="A104" s="127" t="s">
        <v>145</v>
      </c>
      <c r="B104" s="125"/>
      <c r="C104" s="126"/>
      <c r="D104" s="297"/>
      <c r="E104" s="297"/>
      <c r="F104" s="220"/>
      <c r="G104" s="213">
        <f t="shared" si="2"/>
        <v>0</v>
      </c>
    </row>
    <row r="105" spans="1:7" ht="14.25">
      <c r="A105" s="127" t="s">
        <v>176</v>
      </c>
      <c r="B105" s="128">
        <v>351</v>
      </c>
      <c r="C105" s="129">
        <v>330</v>
      </c>
      <c r="D105" s="297"/>
      <c r="E105" s="297"/>
      <c r="F105" s="220"/>
      <c r="G105" s="213">
        <f t="shared" si="2"/>
        <v>0</v>
      </c>
    </row>
    <row r="106" spans="1:7" ht="28.5">
      <c r="A106" s="127" t="s">
        <v>177</v>
      </c>
      <c r="B106" s="128">
        <v>352</v>
      </c>
      <c r="C106" s="129">
        <v>430</v>
      </c>
      <c r="D106" s="297"/>
      <c r="E106" s="297"/>
      <c r="F106" s="220"/>
      <c r="G106" s="213">
        <f t="shared" si="2"/>
        <v>0</v>
      </c>
    </row>
    <row r="107" spans="1:7" s="136" customFormat="1" ht="28.5">
      <c r="A107" s="139" t="s">
        <v>178</v>
      </c>
      <c r="B107" s="293">
        <v>360</v>
      </c>
      <c r="C107" s="291"/>
      <c r="D107" s="295"/>
      <c r="E107" s="295">
        <v>8502.93</v>
      </c>
      <c r="F107" s="213"/>
      <c r="G107" s="213">
        <f t="shared" si="2"/>
        <v>8502.93</v>
      </c>
    </row>
    <row r="108" spans="1:7" ht="14.25">
      <c r="A108" s="127" t="s">
        <v>145</v>
      </c>
      <c r="B108" s="125"/>
      <c r="C108" s="126"/>
      <c r="D108" s="297"/>
      <c r="E108" s="297"/>
      <c r="F108" s="220"/>
      <c r="G108" s="213">
        <f t="shared" si="2"/>
        <v>0</v>
      </c>
    </row>
    <row r="109" spans="1:7" ht="14.25">
      <c r="A109" s="127" t="s">
        <v>179</v>
      </c>
      <c r="B109" s="128">
        <v>361</v>
      </c>
      <c r="C109" s="129">
        <v>340</v>
      </c>
      <c r="D109" s="297"/>
      <c r="E109" s="297">
        <v>119518.68</v>
      </c>
      <c r="F109" s="220"/>
      <c r="G109" s="213">
        <f t="shared" si="2"/>
        <v>119518.68</v>
      </c>
    </row>
    <row r="110" spans="1:7" ht="14.25">
      <c r="A110" s="127" t="s">
        <v>180</v>
      </c>
      <c r="B110" s="128">
        <v>362</v>
      </c>
      <c r="C110" s="129">
        <v>440</v>
      </c>
      <c r="D110" s="297"/>
      <c r="E110" s="297">
        <v>111215.75</v>
      </c>
      <c r="F110" s="220"/>
      <c r="G110" s="213">
        <f t="shared" si="2"/>
        <v>111215.75</v>
      </c>
    </row>
    <row r="111" spans="1:7" s="136" customFormat="1" ht="28.5">
      <c r="A111" s="139" t="s">
        <v>181</v>
      </c>
      <c r="B111" s="293">
        <v>370</v>
      </c>
      <c r="C111" s="291"/>
      <c r="D111" s="295"/>
      <c r="E111" s="295"/>
      <c r="F111" s="213"/>
      <c r="G111" s="213">
        <f t="shared" si="2"/>
        <v>0</v>
      </c>
    </row>
    <row r="112" spans="1:7" ht="14.25">
      <c r="A112" s="127" t="s">
        <v>145</v>
      </c>
      <c r="B112" s="125"/>
      <c r="C112" s="126"/>
      <c r="D112" s="297"/>
      <c r="E112" s="297"/>
      <c r="F112" s="220"/>
      <c r="G112" s="213">
        <f t="shared" si="2"/>
        <v>0</v>
      </c>
    </row>
    <row r="113" spans="1:7" ht="14.25">
      <c r="A113" s="127" t="s">
        <v>182</v>
      </c>
      <c r="B113" s="128">
        <v>371</v>
      </c>
      <c r="C113" s="129" t="s">
        <v>491</v>
      </c>
      <c r="D113" s="297"/>
      <c r="E113" s="297"/>
      <c r="F113" s="220"/>
      <c r="G113" s="213">
        <f t="shared" si="2"/>
        <v>0</v>
      </c>
    </row>
    <row r="114" spans="1:7" ht="14.25">
      <c r="A114" s="127" t="s">
        <v>183</v>
      </c>
      <c r="B114" s="128">
        <v>372</v>
      </c>
      <c r="C114" s="129" t="s">
        <v>491</v>
      </c>
      <c r="D114" s="297"/>
      <c r="E114" s="297"/>
      <c r="F114" s="220"/>
      <c r="G114" s="213">
        <f t="shared" si="2"/>
        <v>0</v>
      </c>
    </row>
    <row r="115" spans="1:7" ht="14.25">
      <c r="A115" s="385"/>
      <c r="B115" s="385"/>
      <c r="C115" s="385"/>
      <c r="D115" s="385"/>
      <c r="E115" s="385"/>
      <c r="F115" s="385"/>
      <c r="G115" s="385"/>
    </row>
    <row r="116" spans="1:7" ht="15" customHeight="1" thickBot="1">
      <c r="A116" s="366" t="s">
        <v>184</v>
      </c>
      <c r="B116" s="366"/>
      <c r="C116" s="366"/>
      <c r="D116" s="366"/>
      <c r="E116" s="366"/>
      <c r="F116" s="366"/>
      <c r="G116" s="366"/>
    </row>
    <row r="117" spans="1:7" ht="36.75" customHeight="1">
      <c r="A117" s="162" t="s">
        <v>385</v>
      </c>
      <c r="B117" s="166" t="s">
        <v>185</v>
      </c>
      <c r="C117" s="150" t="s">
        <v>143</v>
      </c>
      <c r="D117" s="150" t="s">
        <v>355</v>
      </c>
      <c r="E117" s="150" t="s">
        <v>356</v>
      </c>
      <c r="F117" s="150" t="s">
        <v>357</v>
      </c>
      <c r="G117" s="302" t="s">
        <v>1134</v>
      </c>
    </row>
    <row r="118" spans="1:7" ht="13.5" thickBot="1">
      <c r="A118" s="303">
        <v>1</v>
      </c>
      <c r="B118" s="164">
        <v>2</v>
      </c>
      <c r="C118" s="134">
        <v>3</v>
      </c>
      <c r="D118" s="134">
        <v>4</v>
      </c>
      <c r="E118" s="134">
        <v>5</v>
      </c>
      <c r="F118" s="311">
        <v>6</v>
      </c>
      <c r="G118" s="312">
        <v>7</v>
      </c>
    </row>
    <row r="119" spans="1:7" s="135" customFormat="1" ht="30">
      <c r="A119" s="138" t="s">
        <v>362</v>
      </c>
      <c r="B119" s="294">
        <v>380</v>
      </c>
      <c r="C119" s="288"/>
      <c r="D119" s="288">
        <f>D120-D149</f>
        <v>0</v>
      </c>
      <c r="E119" s="288">
        <f>E120-E149</f>
        <v>0</v>
      </c>
      <c r="F119" s="288">
        <f>F120-F149</f>
        <v>0</v>
      </c>
      <c r="G119" s="313">
        <f>D119+E119+F119</f>
        <v>0</v>
      </c>
    </row>
    <row r="120" spans="1:7" ht="42.75">
      <c r="A120" s="127" t="s">
        <v>353</v>
      </c>
      <c r="B120" s="128">
        <v>390</v>
      </c>
      <c r="C120" s="126"/>
      <c r="D120" s="126">
        <f>D121+D125+D129+D133+D137+D141</f>
        <v>0</v>
      </c>
      <c r="E120" s="126">
        <f>E121+E125+E129+E133+E137+E141</f>
        <v>0</v>
      </c>
      <c r="F120" s="126">
        <f>F121+F125+F129+F133+F137+F141</f>
        <v>0</v>
      </c>
      <c r="G120" s="313">
        <f aca="true" t="shared" si="3" ref="G120:G144">D120+E120+F120</f>
        <v>0</v>
      </c>
    </row>
    <row r="121" spans="1:7" ht="15">
      <c r="A121" s="127" t="s">
        <v>186</v>
      </c>
      <c r="B121" s="128">
        <v>410</v>
      </c>
      <c r="C121" s="126"/>
      <c r="D121" s="318">
        <f>D123-D124</f>
        <v>0</v>
      </c>
      <c r="E121" s="318">
        <f>E123-E124</f>
        <v>0</v>
      </c>
      <c r="F121" s="318">
        <f>F123-F124</f>
        <v>0</v>
      </c>
      <c r="G121" s="313">
        <f t="shared" si="3"/>
        <v>0</v>
      </c>
    </row>
    <row r="122" spans="1:7" ht="15">
      <c r="A122" s="127" t="s">
        <v>145</v>
      </c>
      <c r="B122" s="125"/>
      <c r="C122" s="126"/>
      <c r="D122" s="126"/>
      <c r="E122" s="126"/>
      <c r="F122" s="127"/>
      <c r="G122" s="313">
        <f t="shared" si="3"/>
        <v>0</v>
      </c>
    </row>
    <row r="123" spans="1:7" ht="15">
      <c r="A123" s="127" t="s">
        <v>187</v>
      </c>
      <c r="B123" s="128">
        <v>411</v>
      </c>
      <c r="C123" s="129">
        <v>510</v>
      </c>
      <c r="D123" s="317">
        <f>D18</f>
        <v>0</v>
      </c>
      <c r="E123" s="317">
        <f>E18</f>
        <v>1306751.74</v>
      </c>
      <c r="F123" s="317">
        <f>F18</f>
        <v>0</v>
      </c>
      <c r="G123" s="313">
        <f t="shared" si="3"/>
        <v>1306751.74</v>
      </c>
    </row>
    <row r="124" spans="1:7" ht="15">
      <c r="A124" s="127" t="s">
        <v>188</v>
      </c>
      <c r="B124" s="128">
        <v>412</v>
      </c>
      <c r="C124" s="129">
        <v>610</v>
      </c>
      <c r="D124" s="297"/>
      <c r="E124" s="297">
        <f>E123</f>
        <v>1306751.74</v>
      </c>
      <c r="F124" s="127"/>
      <c r="G124" s="313">
        <f t="shared" si="3"/>
        <v>1306751.74</v>
      </c>
    </row>
    <row r="125" spans="1:7" ht="15">
      <c r="A125" s="127" t="s">
        <v>189</v>
      </c>
      <c r="B125" s="128">
        <v>420</v>
      </c>
      <c r="C125" s="126"/>
      <c r="D125" s="126"/>
      <c r="E125" s="126"/>
      <c r="F125" s="127"/>
      <c r="G125" s="313">
        <f t="shared" si="3"/>
        <v>0</v>
      </c>
    </row>
    <row r="126" spans="1:7" ht="15">
      <c r="A126" s="127" t="s">
        <v>145</v>
      </c>
      <c r="B126" s="125"/>
      <c r="C126" s="126"/>
      <c r="D126" s="126"/>
      <c r="E126" s="126"/>
      <c r="F126" s="127"/>
      <c r="G126" s="313">
        <f t="shared" si="3"/>
        <v>0</v>
      </c>
    </row>
    <row r="127" spans="1:7" ht="28.5">
      <c r="A127" s="127" t="s">
        <v>190</v>
      </c>
      <c r="B127" s="128">
        <v>421</v>
      </c>
      <c r="C127" s="129">
        <v>520</v>
      </c>
      <c r="D127" s="126"/>
      <c r="E127" s="126"/>
      <c r="F127" s="127"/>
      <c r="G127" s="313">
        <f t="shared" si="3"/>
        <v>0</v>
      </c>
    </row>
    <row r="128" spans="1:7" ht="28.5">
      <c r="A128" s="127" t="s">
        <v>191</v>
      </c>
      <c r="B128" s="128">
        <v>422</v>
      </c>
      <c r="C128" s="129">
        <v>620</v>
      </c>
      <c r="D128" s="126"/>
      <c r="E128" s="126"/>
      <c r="F128" s="127"/>
      <c r="G128" s="313">
        <f t="shared" si="3"/>
        <v>0</v>
      </c>
    </row>
    <row r="129" spans="1:7" ht="28.5">
      <c r="A129" s="127" t="s">
        <v>192</v>
      </c>
      <c r="B129" s="128">
        <v>440</v>
      </c>
      <c r="C129" s="126"/>
      <c r="D129" s="126"/>
      <c r="E129" s="126"/>
      <c r="F129" s="127"/>
      <c r="G129" s="313">
        <f t="shared" si="3"/>
        <v>0</v>
      </c>
    </row>
    <row r="130" spans="1:7" ht="15">
      <c r="A130" s="127" t="s">
        <v>145</v>
      </c>
      <c r="B130" s="125"/>
      <c r="C130" s="126"/>
      <c r="D130" s="126"/>
      <c r="E130" s="126"/>
      <c r="F130" s="127"/>
      <c r="G130" s="313">
        <f t="shared" si="3"/>
        <v>0</v>
      </c>
    </row>
    <row r="131" spans="1:7" ht="28.5">
      <c r="A131" s="127" t="s">
        <v>195</v>
      </c>
      <c r="B131" s="128">
        <v>441</v>
      </c>
      <c r="C131" s="129">
        <v>530</v>
      </c>
      <c r="D131" s="126"/>
      <c r="E131" s="126"/>
      <c r="F131" s="127"/>
      <c r="G131" s="313">
        <f t="shared" si="3"/>
        <v>0</v>
      </c>
    </row>
    <row r="132" spans="1:7" ht="28.5">
      <c r="A132" s="127" t="s">
        <v>196</v>
      </c>
      <c r="B132" s="128">
        <v>442</v>
      </c>
      <c r="C132" s="129">
        <v>630</v>
      </c>
      <c r="D132" s="126"/>
      <c r="E132" s="126"/>
      <c r="F132" s="127"/>
      <c r="G132" s="313">
        <f t="shared" si="3"/>
        <v>0</v>
      </c>
    </row>
    <row r="133" spans="1:7" ht="15">
      <c r="A133" s="127" t="s">
        <v>197</v>
      </c>
      <c r="B133" s="128">
        <v>460</v>
      </c>
      <c r="C133" s="126"/>
      <c r="D133" s="126"/>
      <c r="E133" s="126"/>
      <c r="F133" s="127"/>
      <c r="G133" s="313">
        <f t="shared" si="3"/>
        <v>0</v>
      </c>
    </row>
    <row r="134" spans="1:7" ht="15">
      <c r="A134" s="127" t="s">
        <v>145</v>
      </c>
      <c r="B134" s="125"/>
      <c r="C134" s="126"/>
      <c r="D134" s="126"/>
      <c r="E134" s="126"/>
      <c r="F134" s="127"/>
      <c r="G134" s="313">
        <f t="shared" si="3"/>
        <v>0</v>
      </c>
    </row>
    <row r="135" spans="1:7" ht="28.5">
      <c r="A135" s="127" t="s">
        <v>198</v>
      </c>
      <c r="B135" s="128">
        <v>461</v>
      </c>
      <c r="C135" s="129">
        <v>540</v>
      </c>
      <c r="D135" s="126"/>
      <c r="E135" s="126"/>
      <c r="F135" s="127"/>
      <c r="G135" s="313">
        <f t="shared" si="3"/>
        <v>0</v>
      </c>
    </row>
    <row r="136" spans="1:7" ht="28.5">
      <c r="A136" s="127" t="s">
        <v>199</v>
      </c>
      <c r="B136" s="128">
        <v>462</v>
      </c>
      <c r="C136" s="129">
        <v>640</v>
      </c>
      <c r="D136" s="126"/>
      <c r="E136" s="126"/>
      <c r="F136" s="127"/>
      <c r="G136" s="313">
        <f t="shared" si="3"/>
        <v>0</v>
      </c>
    </row>
    <row r="137" spans="1:7" ht="15">
      <c r="A137" s="127" t="s">
        <v>200</v>
      </c>
      <c r="B137" s="128">
        <v>470</v>
      </c>
      <c r="C137" s="126"/>
      <c r="D137" s="126"/>
      <c r="E137" s="126"/>
      <c r="F137" s="127"/>
      <c r="G137" s="313">
        <f t="shared" si="3"/>
        <v>0</v>
      </c>
    </row>
    <row r="138" spans="1:7" ht="15">
      <c r="A138" s="127" t="s">
        <v>145</v>
      </c>
      <c r="B138" s="125"/>
      <c r="C138" s="126"/>
      <c r="D138" s="126"/>
      <c r="E138" s="126"/>
      <c r="F138" s="127"/>
      <c r="G138" s="313">
        <f t="shared" si="3"/>
        <v>0</v>
      </c>
    </row>
    <row r="139" spans="1:7" ht="15">
      <c r="A139" s="127" t="s">
        <v>201</v>
      </c>
      <c r="B139" s="128">
        <v>471</v>
      </c>
      <c r="C139" s="129">
        <v>550</v>
      </c>
      <c r="D139" s="126"/>
      <c r="E139" s="126"/>
      <c r="F139" s="127"/>
      <c r="G139" s="313">
        <f t="shared" si="3"/>
        <v>0</v>
      </c>
    </row>
    <row r="140" spans="1:7" ht="28.5">
      <c r="A140" s="127" t="s">
        <v>202</v>
      </c>
      <c r="B140" s="128">
        <v>472</v>
      </c>
      <c r="C140" s="129">
        <v>650</v>
      </c>
      <c r="D140" s="126"/>
      <c r="E140" s="126"/>
      <c r="F140" s="127"/>
      <c r="G140" s="313">
        <f t="shared" si="3"/>
        <v>0</v>
      </c>
    </row>
    <row r="141" spans="1:7" ht="15">
      <c r="A141" s="127" t="s">
        <v>203</v>
      </c>
      <c r="B141" s="128">
        <v>480</v>
      </c>
      <c r="C141" s="126"/>
      <c r="D141" s="318">
        <f>D143-D144</f>
        <v>0</v>
      </c>
      <c r="E141" s="318">
        <f>E143-E144</f>
        <v>0</v>
      </c>
      <c r="F141" s="318">
        <f>F143-F144</f>
        <v>0</v>
      </c>
      <c r="G141" s="313">
        <f t="shared" si="3"/>
        <v>0</v>
      </c>
    </row>
    <row r="142" spans="1:7" ht="15">
      <c r="A142" s="127" t="s">
        <v>145</v>
      </c>
      <c r="B142" s="125"/>
      <c r="C142" s="126"/>
      <c r="D142" s="126"/>
      <c r="E142" s="126"/>
      <c r="F142" s="127"/>
      <c r="G142" s="313">
        <f t="shared" si="3"/>
        <v>0</v>
      </c>
    </row>
    <row r="143" spans="1:7" ht="15">
      <c r="A143" s="127" t="s">
        <v>204</v>
      </c>
      <c r="B143" s="128">
        <v>481</v>
      </c>
      <c r="C143" s="129">
        <v>560</v>
      </c>
      <c r="D143" s="297"/>
      <c r="E143" s="297">
        <v>15710</v>
      </c>
      <c r="F143" s="220"/>
      <c r="G143" s="313">
        <f t="shared" si="3"/>
        <v>15710</v>
      </c>
    </row>
    <row r="144" spans="1:7" ht="15">
      <c r="A144" s="127" t="s">
        <v>205</v>
      </c>
      <c r="B144" s="128">
        <v>482</v>
      </c>
      <c r="C144" s="129">
        <v>660</v>
      </c>
      <c r="D144" s="297"/>
      <c r="E144" s="297">
        <v>15710</v>
      </c>
      <c r="F144" s="220"/>
      <c r="G144" s="313">
        <f t="shared" si="3"/>
        <v>15710</v>
      </c>
    </row>
    <row r="145" spans="1:7" ht="14.25">
      <c r="A145" s="385"/>
      <c r="B145" s="385"/>
      <c r="C145" s="385"/>
      <c r="D145" s="385"/>
      <c r="E145" s="385"/>
      <c r="F145" s="385"/>
      <c r="G145" s="385"/>
    </row>
    <row r="146" spans="1:7" ht="11.25" customHeight="1" thickBot="1">
      <c r="A146" s="366" t="s">
        <v>206</v>
      </c>
      <c r="B146" s="366"/>
      <c r="C146" s="366"/>
      <c r="D146" s="366"/>
      <c r="E146" s="366"/>
      <c r="F146" s="366"/>
      <c r="G146" s="366"/>
    </row>
    <row r="147" spans="1:7" ht="36.75" customHeight="1">
      <c r="A147" s="162" t="s">
        <v>385</v>
      </c>
      <c r="B147" s="166" t="s">
        <v>185</v>
      </c>
      <c r="C147" s="150" t="s">
        <v>143</v>
      </c>
      <c r="D147" s="150" t="s">
        <v>355</v>
      </c>
      <c r="E147" s="150" t="s">
        <v>356</v>
      </c>
      <c r="F147" s="150" t="s">
        <v>357</v>
      </c>
      <c r="G147" s="302" t="s">
        <v>1134</v>
      </c>
    </row>
    <row r="148" spans="1:7" ht="13.5" thickBot="1">
      <c r="A148" s="303">
        <v>1</v>
      </c>
      <c r="B148" s="164">
        <v>2</v>
      </c>
      <c r="C148" s="134">
        <v>3</v>
      </c>
      <c r="D148" s="134">
        <v>4</v>
      </c>
      <c r="E148" s="134">
        <v>5</v>
      </c>
      <c r="F148" s="134">
        <v>6</v>
      </c>
      <c r="G148" s="132">
        <v>7</v>
      </c>
    </row>
    <row r="149" spans="1:7" ht="28.5">
      <c r="A149" s="127" t="s">
        <v>354</v>
      </c>
      <c r="B149" s="128">
        <v>510</v>
      </c>
      <c r="C149" s="126"/>
      <c r="D149" s="297"/>
      <c r="E149" s="297"/>
      <c r="F149" s="319"/>
      <c r="G149" s="319">
        <f>D149+E149+F149</f>
        <v>0</v>
      </c>
    </row>
    <row r="150" spans="1:7" ht="28.5">
      <c r="A150" s="127" t="s">
        <v>207</v>
      </c>
      <c r="B150" s="128">
        <v>520</v>
      </c>
      <c r="C150" s="126"/>
      <c r="D150" s="297"/>
      <c r="E150" s="297"/>
      <c r="F150" s="220"/>
      <c r="G150" s="319">
        <f aca="true" t="shared" si="4" ref="G150:G161">D150+E150+F150</f>
        <v>0</v>
      </c>
    </row>
    <row r="151" spans="1:7" ht="14.25">
      <c r="A151" s="127" t="s">
        <v>145</v>
      </c>
      <c r="B151" s="125"/>
      <c r="C151" s="126"/>
      <c r="D151" s="297"/>
      <c r="E151" s="297"/>
      <c r="F151" s="220"/>
      <c r="G151" s="319">
        <f t="shared" si="4"/>
        <v>0</v>
      </c>
    </row>
    <row r="152" spans="1:7" ht="26.25" customHeight="1">
      <c r="A152" s="127" t="s">
        <v>208</v>
      </c>
      <c r="B152" s="128">
        <v>521</v>
      </c>
      <c r="C152" s="129">
        <v>710</v>
      </c>
      <c r="D152" s="297"/>
      <c r="E152" s="297"/>
      <c r="F152" s="220"/>
      <c r="G152" s="319">
        <f t="shared" si="4"/>
        <v>0</v>
      </c>
    </row>
    <row r="153" spans="1:7" ht="28.5">
      <c r="A153" s="127" t="s">
        <v>209</v>
      </c>
      <c r="B153" s="128">
        <v>522</v>
      </c>
      <c r="C153" s="129">
        <v>810</v>
      </c>
      <c r="D153" s="297"/>
      <c r="E153" s="297"/>
      <c r="F153" s="220"/>
      <c r="G153" s="319">
        <f t="shared" si="4"/>
        <v>0</v>
      </c>
    </row>
    <row r="154" spans="1:7" ht="28.5">
      <c r="A154" s="127" t="s">
        <v>210</v>
      </c>
      <c r="B154" s="128">
        <v>530</v>
      </c>
      <c r="C154" s="126"/>
      <c r="D154" s="297"/>
      <c r="E154" s="297"/>
      <c r="F154" s="220"/>
      <c r="G154" s="319">
        <f t="shared" si="4"/>
        <v>0</v>
      </c>
    </row>
    <row r="155" spans="1:7" ht="14.25">
      <c r="A155" s="127" t="s">
        <v>145</v>
      </c>
      <c r="B155" s="125"/>
      <c r="C155" s="126"/>
      <c r="D155" s="297"/>
      <c r="E155" s="297"/>
      <c r="F155" s="220"/>
      <c r="G155" s="319">
        <f t="shared" si="4"/>
        <v>0</v>
      </c>
    </row>
    <row r="156" spans="1:7" ht="28.5">
      <c r="A156" s="127" t="s">
        <v>211</v>
      </c>
      <c r="B156" s="128">
        <v>531</v>
      </c>
      <c r="C156" s="129">
        <v>720</v>
      </c>
      <c r="D156" s="297"/>
      <c r="E156" s="297"/>
      <c r="F156" s="220"/>
      <c r="G156" s="319">
        <f t="shared" si="4"/>
        <v>0</v>
      </c>
    </row>
    <row r="157" spans="1:7" ht="28.5">
      <c r="A157" s="127" t="s">
        <v>212</v>
      </c>
      <c r="B157" s="128">
        <v>532</v>
      </c>
      <c r="C157" s="129">
        <v>820</v>
      </c>
      <c r="D157" s="297"/>
      <c r="E157" s="297"/>
      <c r="F157" s="220"/>
      <c r="G157" s="319">
        <f t="shared" si="4"/>
        <v>0</v>
      </c>
    </row>
    <row r="158" spans="1:7" ht="28.5">
      <c r="A158" s="127" t="s">
        <v>213</v>
      </c>
      <c r="B158" s="128">
        <v>540</v>
      </c>
      <c r="C158" s="126"/>
      <c r="D158" s="297">
        <f>D160-D161</f>
        <v>0</v>
      </c>
      <c r="E158" s="297">
        <f>E160-E161</f>
        <v>0</v>
      </c>
      <c r="F158" s="297">
        <f>F160-F161</f>
        <v>0</v>
      </c>
      <c r="G158" s="297">
        <f>G160-G161</f>
        <v>0</v>
      </c>
    </row>
    <row r="159" spans="1:7" ht="14.25">
      <c r="A159" s="127" t="s">
        <v>145</v>
      </c>
      <c r="B159" s="125"/>
      <c r="C159" s="126"/>
      <c r="D159" s="297"/>
      <c r="E159" s="297"/>
      <c r="F159" s="220"/>
      <c r="G159" s="319">
        <f t="shared" si="4"/>
        <v>0</v>
      </c>
    </row>
    <row r="160" spans="1:7" ht="14.25">
      <c r="A160" s="127" t="s">
        <v>214</v>
      </c>
      <c r="B160" s="128">
        <v>541</v>
      </c>
      <c r="C160" s="129">
        <v>730</v>
      </c>
      <c r="D160" s="297"/>
      <c r="E160" s="297">
        <f>1593010.44-40000</f>
        <v>1553010.44</v>
      </c>
      <c r="F160" s="220"/>
      <c r="G160" s="319">
        <f t="shared" si="4"/>
        <v>1553010.44</v>
      </c>
    </row>
    <row r="161" spans="1:7" ht="14.25">
      <c r="A161" s="127" t="s">
        <v>215</v>
      </c>
      <c r="B161" s="128">
        <v>542</v>
      </c>
      <c r="C161" s="129">
        <v>830</v>
      </c>
      <c r="D161" s="297"/>
      <c r="E161" s="297">
        <f>1593010.44-40000</f>
        <v>1553010.44</v>
      </c>
      <c r="F161" s="220"/>
      <c r="G161" s="319">
        <f t="shared" si="4"/>
        <v>1553010.44</v>
      </c>
    </row>
    <row r="163" spans="1:7" ht="27.75" customHeight="1">
      <c r="A163" s="388" t="s">
        <v>371</v>
      </c>
      <c r="B163" s="389"/>
      <c r="C163" s="389"/>
      <c r="D163" s="389"/>
      <c r="E163" s="389"/>
      <c r="F163" s="389"/>
      <c r="G163" s="389"/>
    </row>
    <row r="164" spans="1:7" ht="12.75">
      <c r="A164" s="389" t="s">
        <v>370</v>
      </c>
      <c r="B164" s="389"/>
      <c r="C164" s="389"/>
      <c r="D164" s="389"/>
      <c r="E164" s="389"/>
      <c r="F164" s="389"/>
      <c r="G164" s="389"/>
    </row>
    <row r="165" spans="1:7" ht="12.75">
      <c r="A165" s="133"/>
      <c r="B165" s="133"/>
      <c r="C165" s="133"/>
      <c r="D165" s="133"/>
      <c r="E165" s="133"/>
      <c r="F165" s="133"/>
      <c r="G165" s="133"/>
    </row>
    <row r="166" spans="1:7" ht="30" customHeight="1">
      <c r="A166" s="133" t="s">
        <v>349</v>
      </c>
      <c r="B166" s="133"/>
      <c r="C166" s="133"/>
      <c r="D166" s="133"/>
      <c r="E166" s="133"/>
      <c r="F166" s="133"/>
      <c r="G166" s="133"/>
    </row>
    <row r="167" spans="1:7" ht="12.75">
      <c r="A167" s="133" t="s">
        <v>308</v>
      </c>
      <c r="B167" s="133"/>
      <c r="C167" s="133"/>
      <c r="D167" s="133"/>
      <c r="E167" s="133"/>
      <c r="F167" s="133"/>
      <c r="G167" s="133"/>
    </row>
    <row r="168" spans="1:7" ht="12.75">
      <c r="A168" s="133"/>
      <c r="B168" s="133"/>
      <c r="C168" s="133"/>
      <c r="D168" s="133"/>
      <c r="E168" s="133"/>
      <c r="F168" s="133"/>
      <c r="G168" s="133"/>
    </row>
    <row r="169" spans="1:7" ht="12.75">
      <c r="A169" s="133" t="s">
        <v>309</v>
      </c>
      <c r="B169" s="133"/>
      <c r="C169" s="133"/>
      <c r="D169" s="133"/>
      <c r="E169" s="133"/>
      <c r="F169" s="133"/>
      <c r="G169" s="133"/>
    </row>
    <row r="170" spans="1:7" ht="12.75">
      <c r="A170" s="133" t="s">
        <v>310</v>
      </c>
      <c r="B170" s="133"/>
      <c r="C170" s="133"/>
      <c r="D170" s="133"/>
      <c r="E170" s="133"/>
      <c r="F170" s="133"/>
      <c r="G170" s="133"/>
    </row>
    <row r="171" spans="1:7" ht="12.75">
      <c r="A171" s="133"/>
      <c r="B171" s="133"/>
      <c r="C171" s="133"/>
      <c r="D171" s="133"/>
      <c r="E171" s="133"/>
      <c r="F171" s="133"/>
      <c r="G171" s="133"/>
    </row>
    <row r="172" spans="1:7" ht="12.75">
      <c r="A172" s="133" t="s">
        <v>311</v>
      </c>
      <c r="B172" s="133"/>
      <c r="C172" s="133"/>
      <c r="D172" s="133"/>
      <c r="E172" s="133"/>
      <c r="F172" s="133"/>
      <c r="G172" s="133"/>
    </row>
    <row r="173" spans="1:7" ht="12.75">
      <c r="A173" s="133" t="s">
        <v>312</v>
      </c>
      <c r="B173" s="133"/>
      <c r="C173" s="133"/>
      <c r="D173" s="133"/>
      <c r="E173" s="133"/>
      <c r="F173" s="133"/>
      <c r="G173" s="133"/>
    </row>
    <row r="174" spans="1:7" ht="12.75">
      <c r="A174" s="133"/>
      <c r="B174" s="133"/>
      <c r="C174" s="133"/>
      <c r="D174" s="133"/>
      <c r="E174" s="133"/>
      <c r="F174" s="133"/>
      <c r="G174" s="133"/>
    </row>
    <row r="175" spans="1:7" ht="12.75">
      <c r="A175" s="176" t="s">
        <v>350</v>
      </c>
      <c r="B175" s="176"/>
      <c r="C175" s="176"/>
      <c r="D175" s="176"/>
      <c r="E175" s="176"/>
      <c r="F175" s="176"/>
      <c r="G175" s="176"/>
    </row>
  </sheetData>
  <sheetProtection/>
  <mergeCells count="27">
    <mergeCell ref="A163:G163"/>
    <mergeCell ref="A164:G164"/>
    <mergeCell ref="A82:G82"/>
    <mergeCell ref="A145:G145"/>
    <mergeCell ref="A146:G146"/>
    <mergeCell ref="A115:G115"/>
    <mergeCell ref="A116:G116"/>
    <mergeCell ref="A81:G81"/>
    <mergeCell ref="D78:D79"/>
    <mergeCell ref="E78:E79"/>
    <mergeCell ref="D68:D69"/>
    <mergeCell ref="E68:E69"/>
    <mergeCell ref="D72:D73"/>
    <mergeCell ref="E72:E73"/>
    <mergeCell ref="A8:E8"/>
    <mergeCell ref="D66:D67"/>
    <mergeCell ref="E66:E67"/>
    <mergeCell ref="A43:G43"/>
    <mergeCell ref="G9:G10"/>
    <mergeCell ref="A11:E11"/>
    <mergeCell ref="A42:G42"/>
    <mergeCell ref="A9:E10"/>
    <mergeCell ref="F9:F10"/>
    <mergeCell ref="A3:F3"/>
    <mergeCell ref="A5:D5"/>
    <mergeCell ref="A6:E6"/>
    <mergeCell ref="A7:F7"/>
  </mergeCells>
  <hyperlinks>
    <hyperlink ref="F4" r:id="rId1" display="garantf1://79139.0/"/>
    <hyperlink ref="F8" r:id="rId2" display="garantf1://79064.0/"/>
    <hyperlink ref="F11" r:id="rId3" display="garantf1://12081731.100000/"/>
    <hyperlink ref="G13" r:id="rId4" display="garantf1://79222.383/"/>
  </hyperlinks>
  <printOptions/>
  <pageMargins left="0.3" right="0.29" top="0.75" bottom="0.36" header="0.3" footer="0.25"/>
  <pageSetup horizontalDpi="600" verticalDpi="600" orientation="landscape" paperSize="9" scale="95" r:id="rId5"/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U77"/>
  <sheetViews>
    <sheetView tabSelected="1" view="pageBreakPreview" zoomScale="120" zoomScaleSheetLayoutView="120" zoomScalePageLayoutView="0" workbookViewId="0" topLeftCell="S41">
      <selection activeCell="BF30" sqref="BF30:BS30"/>
    </sheetView>
  </sheetViews>
  <sheetFormatPr defaultColWidth="1.37890625" defaultRowHeight="12.75"/>
  <cols>
    <col min="1" max="15" width="1.37890625" style="19" customWidth="1"/>
    <col min="16" max="22" width="2.375" style="19" customWidth="1"/>
    <col min="23" max="36" width="2.25390625" style="19" customWidth="1"/>
    <col min="37" max="43" width="2.125" style="19" customWidth="1"/>
    <col min="44" max="50" width="2.25390625" style="19" customWidth="1"/>
    <col min="51" max="57" width="2.00390625" style="19" customWidth="1"/>
    <col min="58" max="64" width="2.125" style="19" customWidth="1"/>
    <col min="65" max="71" width="2.00390625" style="19" customWidth="1"/>
    <col min="72" max="99" width="0.875" style="19" customWidth="1"/>
    <col min="100" max="16384" width="1.37890625" style="19" customWidth="1"/>
  </cols>
  <sheetData>
    <row r="1" s="53" customFormat="1" ht="11.25">
      <c r="CU1" s="54" t="s">
        <v>1081</v>
      </c>
    </row>
    <row r="2" s="53" customFormat="1" ht="11.25">
      <c r="CU2" s="54" t="s">
        <v>1082</v>
      </c>
    </row>
    <row r="3" s="53" customFormat="1" ht="11.25">
      <c r="CU3" s="54" t="s">
        <v>1083</v>
      </c>
    </row>
    <row r="4" s="53" customFormat="1" ht="11.25">
      <c r="CU4" s="54" t="s">
        <v>1084</v>
      </c>
    </row>
    <row r="5" s="33" customFormat="1" ht="11.25">
      <c r="CU5" s="34" t="s">
        <v>1085</v>
      </c>
    </row>
    <row r="6" s="33" customFormat="1" ht="11.25">
      <c r="CU6" s="34" t="s">
        <v>673</v>
      </c>
    </row>
    <row r="7" s="33" customFormat="1" ht="4.5" customHeight="1"/>
    <row r="8" spans="1:87" s="55" customFormat="1" ht="15.75">
      <c r="A8" s="390" t="s">
        <v>1086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</row>
    <row r="9" spans="1:87" s="18" customFormat="1" ht="3" customHeight="1">
      <c r="A9" s="390" t="s">
        <v>1087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</row>
    <row r="10" spans="1:99" s="18" customFormat="1" ht="12.75" customHeight="1" thickBot="1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1" t="s">
        <v>380</v>
      </c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</row>
    <row r="11" spans="42:99" s="18" customFormat="1" ht="12.75" customHeight="1"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6"/>
      <c r="BS11" s="57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21" t="s">
        <v>377</v>
      </c>
      <c r="CJ11" s="392" t="s">
        <v>1088</v>
      </c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4"/>
    </row>
    <row r="12" spans="37:99" s="18" customFormat="1" ht="12.75">
      <c r="AK12" s="21" t="s">
        <v>382</v>
      </c>
      <c r="AL12" s="395" t="s">
        <v>1075</v>
      </c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Y12" s="22" t="s">
        <v>395</v>
      </c>
      <c r="AZ12" s="396" t="s">
        <v>1076</v>
      </c>
      <c r="BA12" s="396"/>
      <c r="BB12" s="396"/>
      <c r="BC12" s="58" t="s">
        <v>379</v>
      </c>
      <c r="CH12" s="21" t="s">
        <v>381</v>
      </c>
      <c r="CJ12" s="397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9"/>
    </row>
    <row r="13" spans="1:99" s="18" customFormat="1" ht="12.75">
      <c r="A13" s="17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14.25">
      <c r="A14" s="17" t="s">
        <v>677</v>
      </c>
      <c r="R14" s="407" t="s">
        <v>1089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59"/>
      <c r="CH14" s="21" t="s">
        <v>378</v>
      </c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14.25">
      <c r="A15" s="17" t="s">
        <v>678</v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59"/>
      <c r="CI15" s="19"/>
      <c r="CJ15" s="408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10"/>
    </row>
    <row r="16" spans="1:99" s="18" customFormat="1" ht="14.25">
      <c r="A16" s="17" t="s">
        <v>679</v>
      </c>
      <c r="R16" s="407" t="s">
        <v>1078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H16" s="21" t="s">
        <v>421</v>
      </c>
      <c r="CI16" s="19"/>
      <c r="CJ16" s="408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10"/>
    </row>
    <row r="17" spans="1:99" s="18" customFormat="1" ht="12.75">
      <c r="A17" s="17" t="s">
        <v>680</v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H17" s="60"/>
      <c r="CI17" s="19"/>
      <c r="CJ17" s="401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3"/>
    </row>
    <row r="18" spans="1:99" s="18" customFormat="1" ht="12.75">
      <c r="A18" s="17" t="s">
        <v>681</v>
      </c>
      <c r="CH18" s="21" t="s">
        <v>378</v>
      </c>
      <c r="CI18" s="19"/>
      <c r="CJ18" s="404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6"/>
    </row>
    <row r="19" spans="1:99" s="18" customFormat="1" ht="12.75">
      <c r="A19" s="17" t="s">
        <v>682</v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59"/>
      <c r="CH19" s="21" t="s">
        <v>456</v>
      </c>
      <c r="CI19" s="19"/>
      <c r="CJ19" s="414"/>
      <c r="CK19" s="415"/>
      <c r="CL19" s="415"/>
      <c r="CM19" s="415"/>
      <c r="CN19" s="415"/>
      <c r="CO19" s="415"/>
      <c r="CP19" s="415"/>
      <c r="CQ19" s="415"/>
      <c r="CR19" s="415"/>
      <c r="CS19" s="415"/>
      <c r="CT19" s="415"/>
      <c r="CU19" s="416"/>
    </row>
    <row r="20" spans="1:99" s="18" customFormat="1" ht="12.75">
      <c r="A20" s="17" t="s">
        <v>1090</v>
      </c>
      <c r="CH20" s="21"/>
      <c r="CI20" s="19"/>
      <c r="CJ20" s="417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9"/>
    </row>
    <row r="21" spans="1:99" s="18" customFormat="1" ht="12.75">
      <c r="A21" s="17"/>
      <c r="CH21" s="21" t="s">
        <v>683</v>
      </c>
      <c r="CI21" s="19"/>
      <c r="CJ21" s="397" t="s">
        <v>684</v>
      </c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9"/>
    </row>
    <row r="22" spans="1:99" s="18" customFormat="1" ht="13.5" thickBot="1">
      <c r="A22" s="17" t="s">
        <v>1091</v>
      </c>
      <c r="CH22" s="21" t="s">
        <v>383</v>
      </c>
      <c r="CI22" s="19"/>
      <c r="CJ22" s="420" t="s">
        <v>384</v>
      </c>
      <c r="CK22" s="421"/>
      <c r="CL22" s="421"/>
      <c r="CM22" s="421"/>
      <c r="CN22" s="421"/>
      <c r="CO22" s="421"/>
      <c r="CP22" s="421"/>
      <c r="CQ22" s="421"/>
      <c r="CR22" s="421"/>
      <c r="CS22" s="421"/>
      <c r="CT22" s="421"/>
      <c r="CU22" s="422"/>
    </row>
    <row r="23" spans="67:68" s="18" customFormat="1" ht="4.5" customHeight="1">
      <c r="BO23" s="21"/>
      <c r="BP23" s="17"/>
    </row>
    <row r="24" spans="1:99" s="18" customFormat="1" ht="13.5" thickBot="1">
      <c r="A24" s="411" t="s">
        <v>948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  <c r="P24" s="411" t="s">
        <v>1092</v>
      </c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2"/>
      <c r="AR24" s="413" t="s">
        <v>1093</v>
      </c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1"/>
      <c r="CU24" s="411"/>
    </row>
    <row r="25" spans="1:99" s="18" customFormat="1" ht="14.25" thickBot="1" thickTop="1">
      <c r="A25" s="423" t="s">
        <v>708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400" t="s">
        <v>1094</v>
      </c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25"/>
      <c r="AR25" s="391" t="s">
        <v>1095</v>
      </c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 t="s">
        <v>1096</v>
      </c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427" t="s">
        <v>1097</v>
      </c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8"/>
      <c r="CH25" s="429" t="s">
        <v>1098</v>
      </c>
      <c r="CI25" s="430"/>
      <c r="CJ25" s="430"/>
      <c r="CK25" s="430"/>
      <c r="CL25" s="430"/>
      <c r="CM25" s="430"/>
      <c r="CN25" s="431"/>
      <c r="CO25" s="432"/>
      <c r="CP25" s="433"/>
      <c r="CQ25" s="433"/>
      <c r="CR25" s="433"/>
      <c r="CS25" s="433"/>
      <c r="CT25" s="433"/>
      <c r="CU25" s="434"/>
    </row>
    <row r="26" spans="1:99" s="18" customFormat="1" ht="12.75" customHeight="1" thickTop="1">
      <c r="A26" s="423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4"/>
      <c r="P26" s="424" t="s">
        <v>1099</v>
      </c>
      <c r="Q26" s="424"/>
      <c r="R26" s="424"/>
      <c r="S26" s="424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 t="s">
        <v>1100</v>
      </c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 t="s">
        <v>1101</v>
      </c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 t="s">
        <v>1102</v>
      </c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24" t="s">
        <v>1099</v>
      </c>
      <c r="BU26" s="424"/>
      <c r="BV26" s="424"/>
      <c r="BW26" s="424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 t="s">
        <v>1100</v>
      </c>
      <c r="CI26" s="435"/>
      <c r="CJ26" s="435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6"/>
    </row>
    <row r="27" spans="1:99" s="18" customFormat="1" ht="12.75">
      <c r="A27" s="423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4"/>
      <c r="P27" s="426" t="s">
        <v>1103</v>
      </c>
      <c r="Q27" s="425"/>
      <c r="R27" s="425"/>
      <c r="S27" s="425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 t="s">
        <v>1104</v>
      </c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 t="s">
        <v>1103</v>
      </c>
      <c r="BU27" s="425"/>
      <c r="BV27" s="425"/>
      <c r="BW27" s="425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 t="s">
        <v>1104</v>
      </c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37"/>
    </row>
    <row r="28" spans="1:99" s="18" customFormat="1" ht="12.75">
      <c r="A28" s="400"/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25"/>
      <c r="P28" s="440" t="s">
        <v>1105</v>
      </c>
      <c r="Q28" s="440"/>
      <c r="R28" s="440"/>
      <c r="S28" s="440"/>
      <c r="T28" s="433"/>
      <c r="U28" s="433"/>
      <c r="V28" s="433"/>
      <c r="W28" s="433" t="s">
        <v>1106</v>
      </c>
      <c r="X28" s="433"/>
      <c r="Y28" s="433"/>
      <c r="Z28" s="433"/>
      <c r="AA28" s="433"/>
      <c r="AB28" s="433"/>
      <c r="AC28" s="433"/>
      <c r="AD28" s="433" t="s">
        <v>1105</v>
      </c>
      <c r="AE28" s="433"/>
      <c r="AF28" s="433"/>
      <c r="AG28" s="433"/>
      <c r="AH28" s="433"/>
      <c r="AI28" s="433"/>
      <c r="AJ28" s="433"/>
      <c r="AK28" s="433" t="s">
        <v>1106</v>
      </c>
      <c r="AL28" s="433"/>
      <c r="AM28" s="433"/>
      <c r="AN28" s="433"/>
      <c r="AO28" s="433"/>
      <c r="AP28" s="433"/>
      <c r="AQ28" s="433"/>
      <c r="AR28" s="433" t="s">
        <v>1105</v>
      </c>
      <c r="AS28" s="433"/>
      <c r="AT28" s="433"/>
      <c r="AU28" s="433"/>
      <c r="AV28" s="433"/>
      <c r="AW28" s="433"/>
      <c r="AX28" s="433"/>
      <c r="AY28" s="433" t="s">
        <v>1106</v>
      </c>
      <c r="AZ28" s="433"/>
      <c r="BA28" s="433"/>
      <c r="BB28" s="433"/>
      <c r="BC28" s="433"/>
      <c r="BD28" s="433"/>
      <c r="BE28" s="433"/>
      <c r="BF28" s="433" t="s">
        <v>1105</v>
      </c>
      <c r="BG28" s="433"/>
      <c r="BH28" s="433"/>
      <c r="BI28" s="433"/>
      <c r="BJ28" s="433"/>
      <c r="BK28" s="433"/>
      <c r="BL28" s="433"/>
      <c r="BM28" s="433" t="s">
        <v>1106</v>
      </c>
      <c r="BN28" s="433"/>
      <c r="BO28" s="433"/>
      <c r="BP28" s="433"/>
      <c r="BQ28" s="433"/>
      <c r="BR28" s="433"/>
      <c r="BS28" s="433"/>
      <c r="BT28" s="433" t="s">
        <v>1105</v>
      </c>
      <c r="BU28" s="433"/>
      <c r="BV28" s="433"/>
      <c r="BW28" s="433"/>
      <c r="BX28" s="433"/>
      <c r="BY28" s="433"/>
      <c r="BZ28" s="433"/>
      <c r="CA28" s="433" t="s">
        <v>1106</v>
      </c>
      <c r="CB28" s="433"/>
      <c r="CC28" s="433"/>
      <c r="CD28" s="433"/>
      <c r="CE28" s="433"/>
      <c r="CF28" s="433"/>
      <c r="CG28" s="433"/>
      <c r="CH28" s="433" t="s">
        <v>1105</v>
      </c>
      <c r="CI28" s="433"/>
      <c r="CJ28" s="433"/>
      <c r="CK28" s="433"/>
      <c r="CL28" s="433"/>
      <c r="CM28" s="433"/>
      <c r="CN28" s="433"/>
      <c r="CO28" s="433" t="s">
        <v>1106</v>
      </c>
      <c r="CP28" s="433"/>
      <c r="CQ28" s="433"/>
      <c r="CR28" s="433"/>
      <c r="CS28" s="433"/>
      <c r="CT28" s="433"/>
      <c r="CU28" s="434"/>
    </row>
    <row r="29" spans="1:99" s="18" customFormat="1" ht="17.25" customHeight="1" thickBot="1">
      <c r="A29" s="438">
        <v>1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391">
        <v>2</v>
      </c>
      <c r="Q29" s="391"/>
      <c r="R29" s="391"/>
      <c r="S29" s="391"/>
      <c r="T29" s="391"/>
      <c r="U29" s="391"/>
      <c r="V29" s="391"/>
      <c r="W29" s="391">
        <v>3</v>
      </c>
      <c r="X29" s="391"/>
      <c r="Y29" s="391"/>
      <c r="Z29" s="391"/>
      <c r="AA29" s="391"/>
      <c r="AB29" s="391"/>
      <c r="AC29" s="391"/>
      <c r="AD29" s="391">
        <v>4</v>
      </c>
      <c r="AE29" s="391"/>
      <c r="AF29" s="391"/>
      <c r="AG29" s="391"/>
      <c r="AH29" s="391"/>
      <c r="AI29" s="391"/>
      <c r="AJ29" s="391"/>
      <c r="AK29" s="391">
        <v>5</v>
      </c>
      <c r="AL29" s="391"/>
      <c r="AM29" s="391"/>
      <c r="AN29" s="391"/>
      <c r="AO29" s="391"/>
      <c r="AP29" s="391"/>
      <c r="AQ29" s="391"/>
      <c r="AR29" s="391">
        <v>6</v>
      </c>
      <c r="AS29" s="391"/>
      <c r="AT29" s="391"/>
      <c r="AU29" s="391"/>
      <c r="AV29" s="391"/>
      <c r="AW29" s="391"/>
      <c r="AX29" s="391"/>
      <c r="AY29" s="391">
        <v>7</v>
      </c>
      <c r="AZ29" s="391"/>
      <c r="BA29" s="391"/>
      <c r="BB29" s="391"/>
      <c r="BC29" s="391"/>
      <c r="BD29" s="391"/>
      <c r="BE29" s="391"/>
      <c r="BF29" s="391">
        <v>8</v>
      </c>
      <c r="BG29" s="391"/>
      <c r="BH29" s="391"/>
      <c r="BI29" s="391"/>
      <c r="BJ29" s="391"/>
      <c r="BK29" s="391"/>
      <c r="BL29" s="391"/>
      <c r="BM29" s="391">
        <v>9</v>
      </c>
      <c r="BN29" s="391"/>
      <c r="BO29" s="391"/>
      <c r="BP29" s="391"/>
      <c r="BQ29" s="391"/>
      <c r="BR29" s="391"/>
      <c r="BS29" s="391"/>
      <c r="BT29" s="391">
        <v>10</v>
      </c>
      <c r="BU29" s="391"/>
      <c r="BV29" s="391"/>
      <c r="BW29" s="391"/>
      <c r="BX29" s="391"/>
      <c r="BY29" s="391"/>
      <c r="BZ29" s="391"/>
      <c r="CA29" s="391">
        <v>11</v>
      </c>
      <c r="CB29" s="391"/>
      <c r="CC29" s="391"/>
      <c r="CD29" s="391"/>
      <c r="CE29" s="391"/>
      <c r="CF29" s="391"/>
      <c r="CG29" s="391"/>
      <c r="CH29" s="391">
        <v>12</v>
      </c>
      <c r="CI29" s="391"/>
      <c r="CJ29" s="391"/>
      <c r="CK29" s="391"/>
      <c r="CL29" s="391"/>
      <c r="CM29" s="391"/>
      <c r="CN29" s="391"/>
      <c r="CO29" s="441">
        <v>13</v>
      </c>
      <c r="CP29" s="441"/>
      <c r="CQ29" s="441"/>
      <c r="CR29" s="441"/>
      <c r="CS29" s="441"/>
      <c r="CT29" s="441"/>
      <c r="CU29" s="442"/>
    </row>
    <row r="30" spans="1:99" s="61" customFormat="1" ht="13.5" thickBot="1">
      <c r="A30" s="443" t="s">
        <v>1107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5"/>
      <c r="Q30" s="445"/>
      <c r="R30" s="445"/>
      <c r="S30" s="445"/>
      <c r="T30" s="445"/>
      <c r="U30" s="445"/>
      <c r="V30" s="445"/>
      <c r="W30" s="446">
        <f>W31+W32+W33+W34+W35+W36+W37</f>
        <v>56570</v>
      </c>
      <c r="X30" s="446"/>
      <c r="Y30" s="446"/>
      <c r="Z30" s="446"/>
      <c r="AA30" s="446"/>
      <c r="AB30" s="446"/>
      <c r="AC30" s="446"/>
      <c r="AD30" s="446">
        <f>AD31+AD32+AD33+AD34+AD35+AD36+AD37</f>
        <v>0</v>
      </c>
      <c r="AE30" s="446"/>
      <c r="AF30" s="446"/>
      <c r="AG30" s="446"/>
      <c r="AH30" s="446"/>
      <c r="AI30" s="446"/>
      <c r="AJ30" s="446"/>
      <c r="AK30" s="446">
        <f>AK31+AK32+AK33+AK34+AK35+AK36+AK37</f>
        <v>1608720.44</v>
      </c>
      <c r="AL30" s="446"/>
      <c r="AM30" s="446"/>
      <c r="AN30" s="446"/>
      <c r="AO30" s="446"/>
      <c r="AP30" s="446"/>
      <c r="AQ30" s="446"/>
      <c r="AR30" s="446">
        <f>AR31+AR32+AR33+AR34+AR35+AR36+AR37</f>
        <v>56570</v>
      </c>
      <c r="AS30" s="446"/>
      <c r="AT30" s="446"/>
      <c r="AU30" s="446"/>
      <c r="AV30" s="446"/>
      <c r="AW30" s="446"/>
      <c r="AX30" s="446"/>
      <c r="AY30" s="446">
        <f>AY31+AY32+AY33+AY34+AY35+AY36+AY37</f>
        <v>0</v>
      </c>
      <c r="AZ30" s="446"/>
      <c r="BA30" s="446"/>
      <c r="BB30" s="446"/>
      <c r="BC30" s="446"/>
      <c r="BD30" s="446"/>
      <c r="BE30" s="446"/>
      <c r="BF30" s="446">
        <f>BF31+BF32+BF33+BF34+BF35+BF36+BF37</f>
        <v>1608720.44</v>
      </c>
      <c r="BG30" s="446"/>
      <c r="BH30" s="446"/>
      <c r="BI30" s="446"/>
      <c r="BJ30" s="446"/>
      <c r="BK30" s="446"/>
      <c r="BL30" s="446"/>
      <c r="BM30" s="446">
        <f>BM31+BM32+BM33+BM34+BM35+BM36+BM37</f>
        <v>0</v>
      </c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</row>
    <row r="31" spans="1:99" ht="12.75">
      <c r="A31" s="447" t="s">
        <v>1108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9"/>
      <c r="Q31" s="449"/>
      <c r="R31" s="449"/>
      <c r="S31" s="449"/>
      <c r="T31" s="449"/>
      <c r="U31" s="449"/>
      <c r="V31" s="449"/>
      <c r="W31" s="450"/>
      <c r="X31" s="450"/>
      <c r="Y31" s="450"/>
      <c r="Z31" s="450"/>
      <c r="AA31" s="450"/>
      <c r="AB31" s="450"/>
      <c r="AC31" s="450"/>
      <c r="AD31" s="449"/>
      <c r="AE31" s="449"/>
      <c r="AF31" s="449"/>
      <c r="AG31" s="449"/>
      <c r="AH31" s="449"/>
      <c r="AI31" s="449"/>
      <c r="AJ31" s="449"/>
      <c r="AK31" s="450">
        <v>1177251.74</v>
      </c>
      <c r="AL31" s="450"/>
      <c r="AM31" s="450"/>
      <c r="AN31" s="450"/>
      <c r="AO31" s="450"/>
      <c r="AP31" s="450"/>
      <c r="AQ31" s="450"/>
      <c r="AR31" s="451">
        <f aca="true" t="shared" si="0" ref="AR31:AR37">W31</f>
        <v>0</v>
      </c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50">
        <v>1177251.74</v>
      </c>
      <c r="BG31" s="450"/>
      <c r="BH31" s="450"/>
      <c r="BI31" s="450"/>
      <c r="BJ31" s="450"/>
      <c r="BK31" s="450"/>
      <c r="BL31" s="450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52"/>
    </row>
    <row r="32" spans="1:99" ht="12.75">
      <c r="A32" s="453" t="s">
        <v>1109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5"/>
      <c r="P32" s="456"/>
      <c r="Q32" s="456"/>
      <c r="R32" s="456"/>
      <c r="S32" s="456"/>
      <c r="T32" s="456"/>
      <c r="U32" s="456"/>
      <c r="V32" s="456"/>
      <c r="W32" s="457"/>
      <c r="X32" s="457"/>
      <c r="Y32" s="457"/>
      <c r="Z32" s="457"/>
      <c r="AA32" s="457"/>
      <c r="AB32" s="457"/>
      <c r="AC32" s="457"/>
      <c r="AD32" s="456"/>
      <c r="AE32" s="456"/>
      <c r="AF32" s="456"/>
      <c r="AG32" s="456"/>
      <c r="AH32" s="456"/>
      <c r="AI32" s="456"/>
      <c r="AJ32" s="456"/>
      <c r="AK32" s="457">
        <v>276968.7</v>
      </c>
      <c r="AL32" s="457"/>
      <c r="AM32" s="457"/>
      <c r="AN32" s="457"/>
      <c r="AO32" s="457"/>
      <c r="AP32" s="457"/>
      <c r="AQ32" s="457"/>
      <c r="AR32" s="458">
        <f t="shared" si="0"/>
        <v>0</v>
      </c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7">
        <v>276968.7</v>
      </c>
      <c r="BG32" s="457"/>
      <c r="BH32" s="457"/>
      <c r="BI32" s="457"/>
      <c r="BJ32" s="457"/>
      <c r="BK32" s="457"/>
      <c r="BL32" s="457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9"/>
    </row>
    <row r="33" spans="1:99" ht="12.75">
      <c r="A33" s="453" t="s">
        <v>1110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5"/>
      <c r="P33" s="456"/>
      <c r="Q33" s="456"/>
      <c r="R33" s="456"/>
      <c r="S33" s="456"/>
      <c r="T33" s="456"/>
      <c r="U33" s="456"/>
      <c r="V33" s="456"/>
      <c r="W33" s="457"/>
      <c r="X33" s="457"/>
      <c r="Y33" s="457"/>
      <c r="Z33" s="457"/>
      <c r="AA33" s="457"/>
      <c r="AB33" s="457"/>
      <c r="AC33" s="457"/>
      <c r="AD33" s="456"/>
      <c r="AE33" s="456"/>
      <c r="AF33" s="456"/>
      <c r="AG33" s="456"/>
      <c r="AH33" s="456"/>
      <c r="AI33" s="456"/>
      <c r="AJ33" s="456"/>
      <c r="AK33" s="457">
        <f>21100+81900</f>
        <v>103000</v>
      </c>
      <c r="AL33" s="457"/>
      <c r="AM33" s="457"/>
      <c r="AN33" s="457"/>
      <c r="AO33" s="457"/>
      <c r="AP33" s="457"/>
      <c r="AQ33" s="457"/>
      <c r="AR33" s="458">
        <f t="shared" si="0"/>
        <v>0</v>
      </c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7">
        <f>21100+81900</f>
        <v>103000</v>
      </c>
      <c r="BG33" s="457"/>
      <c r="BH33" s="457"/>
      <c r="BI33" s="457"/>
      <c r="BJ33" s="457"/>
      <c r="BK33" s="457"/>
      <c r="BL33" s="457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9"/>
    </row>
    <row r="34" spans="1:99" ht="12.75">
      <c r="A34" s="460" t="s">
        <v>1111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56"/>
      <c r="Q34" s="456"/>
      <c r="R34" s="456"/>
      <c r="S34" s="456"/>
      <c r="T34" s="456"/>
      <c r="U34" s="456"/>
      <c r="V34" s="456"/>
      <c r="W34" s="457"/>
      <c r="X34" s="457"/>
      <c r="Y34" s="457"/>
      <c r="Z34" s="457"/>
      <c r="AA34" s="457"/>
      <c r="AB34" s="457"/>
      <c r="AC34" s="457"/>
      <c r="AD34" s="456"/>
      <c r="AE34" s="456"/>
      <c r="AF34" s="456"/>
      <c r="AG34" s="456"/>
      <c r="AH34" s="456"/>
      <c r="AI34" s="456"/>
      <c r="AJ34" s="456"/>
      <c r="AK34" s="457">
        <f>3900+17900</f>
        <v>21800</v>
      </c>
      <c r="AL34" s="457"/>
      <c r="AM34" s="457"/>
      <c r="AN34" s="457"/>
      <c r="AO34" s="457"/>
      <c r="AP34" s="457"/>
      <c r="AQ34" s="457"/>
      <c r="AR34" s="458">
        <f t="shared" si="0"/>
        <v>0</v>
      </c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7">
        <f>3900+17900</f>
        <v>21800</v>
      </c>
      <c r="BG34" s="457"/>
      <c r="BH34" s="457"/>
      <c r="BI34" s="457"/>
      <c r="BJ34" s="457"/>
      <c r="BK34" s="457"/>
      <c r="BL34" s="457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/>
      <c r="CU34" s="459"/>
    </row>
    <row r="35" spans="1:99" ht="12.75">
      <c r="A35" s="460" t="s">
        <v>1112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56"/>
      <c r="Q35" s="456"/>
      <c r="R35" s="456"/>
      <c r="S35" s="456"/>
      <c r="T35" s="456"/>
      <c r="U35" s="456"/>
      <c r="V35" s="456"/>
      <c r="W35" s="457"/>
      <c r="X35" s="457"/>
      <c r="Y35" s="457"/>
      <c r="Z35" s="457"/>
      <c r="AA35" s="457"/>
      <c r="AB35" s="457"/>
      <c r="AC35" s="457"/>
      <c r="AD35" s="456"/>
      <c r="AE35" s="456"/>
      <c r="AF35" s="456"/>
      <c r="AG35" s="456"/>
      <c r="AH35" s="456"/>
      <c r="AI35" s="456"/>
      <c r="AJ35" s="456"/>
      <c r="AK35" s="457">
        <v>29700</v>
      </c>
      <c r="AL35" s="457"/>
      <c r="AM35" s="457"/>
      <c r="AN35" s="457"/>
      <c r="AO35" s="457"/>
      <c r="AP35" s="457"/>
      <c r="AQ35" s="457"/>
      <c r="AR35" s="458">
        <f t="shared" si="0"/>
        <v>0</v>
      </c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7">
        <v>29700</v>
      </c>
      <c r="BG35" s="457"/>
      <c r="BH35" s="457"/>
      <c r="BI35" s="457"/>
      <c r="BJ35" s="457"/>
      <c r="BK35" s="457"/>
      <c r="BL35" s="457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9"/>
    </row>
    <row r="36" spans="1:99" ht="12.75">
      <c r="A36" s="460" t="s">
        <v>1113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56"/>
      <c r="Q36" s="456"/>
      <c r="R36" s="456"/>
      <c r="S36" s="456"/>
      <c r="T36" s="456"/>
      <c r="U36" s="456"/>
      <c r="V36" s="456"/>
      <c r="W36" s="457">
        <v>56000</v>
      </c>
      <c r="X36" s="457"/>
      <c r="Y36" s="457"/>
      <c r="Z36" s="457"/>
      <c r="AA36" s="457"/>
      <c r="AB36" s="457"/>
      <c r="AC36" s="457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8">
        <f t="shared" si="0"/>
        <v>56000</v>
      </c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9"/>
    </row>
    <row r="37" spans="1:99" ht="12.75">
      <c r="A37" s="460" t="s">
        <v>1114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56"/>
      <c r="Q37" s="456"/>
      <c r="R37" s="456"/>
      <c r="S37" s="456"/>
      <c r="T37" s="456"/>
      <c r="U37" s="456"/>
      <c r="V37" s="456"/>
      <c r="W37" s="462">
        <v>570</v>
      </c>
      <c r="X37" s="463"/>
      <c r="Y37" s="463"/>
      <c r="Z37" s="463"/>
      <c r="AA37" s="463"/>
      <c r="AB37" s="463"/>
      <c r="AC37" s="464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62">
        <f t="shared" si="0"/>
        <v>570</v>
      </c>
      <c r="AS37" s="463"/>
      <c r="AT37" s="463"/>
      <c r="AU37" s="463"/>
      <c r="AV37" s="463"/>
      <c r="AW37" s="463"/>
      <c r="AX37" s="464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9"/>
    </row>
    <row r="38" spans="1:99" ht="13.5" thickBot="1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8"/>
    </row>
    <row r="39" spans="1:99" s="61" customFormat="1" ht="13.5" thickBot="1">
      <c r="A39" s="469" t="s">
        <v>1115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1">
        <f>P40+P41+P42+P43+P44+P45+P46+P47+P48+P49+P50+P51+P52+P53+P54+P55+P56+P57</f>
        <v>56570</v>
      </c>
      <c r="Q39" s="472"/>
      <c r="R39" s="472"/>
      <c r="S39" s="472"/>
      <c r="T39" s="472"/>
      <c r="U39" s="472"/>
      <c r="V39" s="473"/>
      <c r="W39" s="471">
        <f>W40+W41+W42+W43+W44+W45+W46+W47+W48+W49+W50+W51+W52+W53+W54+W55+W56+W57</f>
        <v>0</v>
      </c>
      <c r="X39" s="472"/>
      <c r="Y39" s="472"/>
      <c r="Z39" s="472"/>
      <c r="AA39" s="472"/>
      <c r="AB39" s="472"/>
      <c r="AC39" s="473"/>
      <c r="AD39" s="471">
        <f>AD40+AD41+AD42+AD43+AD44+AD45+AD46+AD47+AD48+AD49+AD50+AD51+AD52+AD53+AD54+AD55+AD56+AD57</f>
        <v>1608720.44</v>
      </c>
      <c r="AE39" s="472"/>
      <c r="AF39" s="472"/>
      <c r="AG39" s="472"/>
      <c r="AH39" s="472"/>
      <c r="AI39" s="472"/>
      <c r="AJ39" s="473"/>
      <c r="AK39" s="471">
        <f>AK40+AK41+AK42+AK43+AK44+AK45+AK46+AK47+AK48+AK49+AK50+AK51+AK52+AK53+AK54+AK55+AK56+AK57</f>
        <v>0</v>
      </c>
      <c r="AL39" s="472"/>
      <c r="AM39" s="472"/>
      <c r="AN39" s="472"/>
      <c r="AO39" s="472"/>
      <c r="AP39" s="472"/>
      <c r="AQ39" s="473"/>
      <c r="AR39" s="471">
        <f>AR40+AR41+AR42+AR43+AR44+AR45+AR46+AR47+AR48+AR49+AR50+AR51+AR52+AR53+AR54+AR55+AR56+AR57</f>
        <v>0</v>
      </c>
      <c r="AS39" s="472"/>
      <c r="AT39" s="472"/>
      <c r="AU39" s="472"/>
      <c r="AV39" s="472"/>
      <c r="AW39" s="472"/>
      <c r="AX39" s="473"/>
      <c r="AY39" s="471">
        <f>AY40+AY41+AY42+AY43+AY44+AY45+AY46+AY47+AY48+AY49+AY50+AY51+AY52+AY53+AY54+AY55+AY56+AY57</f>
        <v>56570</v>
      </c>
      <c r="AZ39" s="472"/>
      <c r="BA39" s="472"/>
      <c r="BB39" s="472"/>
      <c r="BC39" s="472"/>
      <c r="BD39" s="472"/>
      <c r="BE39" s="473"/>
      <c r="BF39" s="471">
        <f>BF40+BF41+BF42+BF43+BF44+BF45+BF46+BF47+BF48+BF49+BF50+BF51+BF52+BF53+BF54+BF55+BF56+BF57</f>
        <v>0</v>
      </c>
      <c r="BG39" s="472"/>
      <c r="BH39" s="472"/>
      <c r="BI39" s="472"/>
      <c r="BJ39" s="472"/>
      <c r="BK39" s="472"/>
      <c r="BL39" s="473"/>
      <c r="BM39" s="471">
        <f>BM40+BM41+BM42+BM43+BM44+BM45+BM46+BM47+BM48+BM49+BM50+BM51+BM52+BM53+BM54+BM55+BM56+BM57</f>
        <v>1608720.44</v>
      </c>
      <c r="BN39" s="472"/>
      <c r="BO39" s="472"/>
      <c r="BP39" s="472"/>
      <c r="BQ39" s="472"/>
      <c r="BR39" s="472"/>
      <c r="BS39" s="473"/>
      <c r="BT39" s="471"/>
      <c r="BU39" s="472"/>
      <c r="BV39" s="472"/>
      <c r="BW39" s="472"/>
      <c r="BX39" s="472"/>
      <c r="BY39" s="472"/>
      <c r="BZ39" s="473"/>
      <c r="CA39" s="471"/>
      <c r="CB39" s="472"/>
      <c r="CC39" s="472"/>
      <c r="CD39" s="472"/>
      <c r="CE39" s="472"/>
      <c r="CF39" s="472"/>
      <c r="CG39" s="473"/>
      <c r="CH39" s="471"/>
      <c r="CI39" s="472"/>
      <c r="CJ39" s="472"/>
      <c r="CK39" s="472"/>
      <c r="CL39" s="472"/>
      <c r="CM39" s="472"/>
      <c r="CN39" s="473"/>
      <c r="CO39" s="471"/>
      <c r="CP39" s="472"/>
      <c r="CQ39" s="472"/>
      <c r="CR39" s="472"/>
      <c r="CS39" s="472"/>
      <c r="CT39" s="472"/>
      <c r="CU39" s="474"/>
    </row>
    <row r="40" spans="1:99" ht="12.75">
      <c r="A40" s="475" t="s">
        <v>1116</v>
      </c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7"/>
      <c r="Q40" s="478"/>
      <c r="R40" s="478"/>
      <c r="S40" s="478"/>
      <c r="T40" s="478"/>
      <c r="U40" s="478"/>
      <c r="V40" s="479"/>
      <c r="W40" s="480"/>
      <c r="X40" s="480"/>
      <c r="Y40" s="480"/>
      <c r="Z40" s="480"/>
      <c r="AA40" s="480"/>
      <c r="AB40" s="480"/>
      <c r="AC40" s="480"/>
      <c r="AD40" s="477">
        <v>732679.91</v>
      </c>
      <c r="AE40" s="478"/>
      <c r="AF40" s="478"/>
      <c r="AG40" s="478"/>
      <c r="AH40" s="478"/>
      <c r="AI40" s="478"/>
      <c r="AJ40" s="479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77">
        <f>P40</f>
        <v>0</v>
      </c>
      <c r="AZ40" s="478"/>
      <c r="BA40" s="478"/>
      <c r="BB40" s="478"/>
      <c r="BC40" s="478"/>
      <c r="BD40" s="478"/>
      <c r="BE40" s="479"/>
      <c r="BF40" s="480"/>
      <c r="BG40" s="480"/>
      <c r="BH40" s="480"/>
      <c r="BI40" s="480"/>
      <c r="BJ40" s="480"/>
      <c r="BK40" s="480"/>
      <c r="BL40" s="480"/>
      <c r="BM40" s="477">
        <v>732679.91</v>
      </c>
      <c r="BN40" s="478"/>
      <c r="BO40" s="478"/>
      <c r="BP40" s="478"/>
      <c r="BQ40" s="478"/>
      <c r="BR40" s="478"/>
      <c r="BS40" s="479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1"/>
    </row>
    <row r="41" spans="1:99" ht="12.75">
      <c r="A41" s="460" t="s">
        <v>1117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82"/>
      <c r="Q41" s="483"/>
      <c r="R41" s="483"/>
      <c r="S41" s="483"/>
      <c r="T41" s="483"/>
      <c r="U41" s="483"/>
      <c r="V41" s="484"/>
      <c r="W41" s="456"/>
      <c r="X41" s="456"/>
      <c r="Y41" s="456"/>
      <c r="Z41" s="456"/>
      <c r="AA41" s="456"/>
      <c r="AB41" s="456"/>
      <c r="AC41" s="456"/>
      <c r="AD41" s="482">
        <v>217308</v>
      </c>
      <c r="AE41" s="483"/>
      <c r="AF41" s="483"/>
      <c r="AG41" s="483"/>
      <c r="AH41" s="483"/>
      <c r="AI41" s="483"/>
      <c r="AJ41" s="484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82">
        <f aca="true" t="shared" si="1" ref="AY41:AY60">P41</f>
        <v>0</v>
      </c>
      <c r="AZ41" s="483"/>
      <c r="BA41" s="483"/>
      <c r="BB41" s="483"/>
      <c r="BC41" s="483"/>
      <c r="BD41" s="483"/>
      <c r="BE41" s="484"/>
      <c r="BF41" s="456"/>
      <c r="BG41" s="456"/>
      <c r="BH41" s="456"/>
      <c r="BI41" s="456"/>
      <c r="BJ41" s="456"/>
      <c r="BK41" s="456"/>
      <c r="BL41" s="456"/>
      <c r="BM41" s="482">
        <v>217308</v>
      </c>
      <c r="BN41" s="483"/>
      <c r="BO41" s="483"/>
      <c r="BP41" s="483"/>
      <c r="BQ41" s="483"/>
      <c r="BR41" s="483"/>
      <c r="BS41" s="484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9"/>
    </row>
    <row r="42" spans="1:99" ht="12.75">
      <c r="A42" s="460" t="s">
        <v>1118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82"/>
      <c r="Q42" s="483"/>
      <c r="R42" s="483"/>
      <c r="S42" s="483"/>
      <c r="T42" s="483"/>
      <c r="U42" s="483"/>
      <c r="V42" s="484"/>
      <c r="W42" s="456"/>
      <c r="X42" s="456"/>
      <c r="Y42" s="456"/>
      <c r="Z42" s="456"/>
      <c r="AA42" s="456"/>
      <c r="AB42" s="456"/>
      <c r="AC42" s="456"/>
      <c r="AD42" s="482">
        <v>11363.1</v>
      </c>
      <c r="AE42" s="483"/>
      <c r="AF42" s="483"/>
      <c r="AG42" s="483"/>
      <c r="AH42" s="483"/>
      <c r="AI42" s="483"/>
      <c r="AJ42" s="484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82">
        <f t="shared" si="1"/>
        <v>0</v>
      </c>
      <c r="AZ42" s="483"/>
      <c r="BA42" s="483"/>
      <c r="BB42" s="483"/>
      <c r="BC42" s="483"/>
      <c r="BD42" s="483"/>
      <c r="BE42" s="484"/>
      <c r="BF42" s="456"/>
      <c r="BG42" s="456"/>
      <c r="BH42" s="456"/>
      <c r="BI42" s="456"/>
      <c r="BJ42" s="456"/>
      <c r="BK42" s="456"/>
      <c r="BL42" s="456"/>
      <c r="BM42" s="482">
        <v>11363.1</v>
      </c>
      <c r="BN42" s="483"/>
      <c r="BO42" s="483"/>
      <c r="BP42" s="483"/>
      <c r="BQ42" s="483"/>
      <c r="BR42" s="483"/>
      <c r="BS42" s="484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/>
      <c r="CU42" s="459"/>
    </row>
    <row r="43" spans="1:99" ht="12.75">
      <c r="A43" s="460" t="s">
        <v>1119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82"/>
      <c r="Q43" s="483"/>
      <c r="R43" s="483"/>
      <c r="S43" s="483"/>
      <c r="T43" s="483"/>
      <c r="U43" s="483"/>
      <c r="V43" s="484"/>
      <c r="W43" s="456"/>
      <c r="X43" s="456"/>
      <c r="Y43" s="456"/>
      <c r="Z43" s="456"/>
      <c r="AA43" s="456"/>
      <c r="AB43" s="456"/>
      <c r="AC43" s="456"/>
      <c r="AD43" s="482">
        <v>35775.3</v>
      </c>
      <c r="AE43" s="483"/>
      <c r="AF43" s="483"/>
      <c r="AG43" s="483"/>
      <c r="AH43" s="483"/>
      <c r="AI43" s="483"/>
      <c r="AJ43" s="484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82">
        <f t="shared" si="1"/>
        <v>0</v>
      </c>
      <c r="AZ43" s="483"/>
      <c r="BA43" s="483"/>
      <c r="BB43" s="483"/>
      <c r="BC43" s="483"/>
      <c r="BD43" s="483"/>
      <c r="BE43" s="484"/>
      <c r="BF43" s="456"/>
      <c r="BG43" s="456"/>
      <c r="BH43" s="456"/>
      <c r="BI43" s="456"/>
      <c r="BJ43" s="456"/>
      <c r="BK43" s="456"/>
      <c r="BL43" s="456"/>
      <c r="BM43" s="482">
        <v>35775.3</v>
      </c>
      <c r="BN43" s="483"/>
      <c r="BO43" s="483"/>
      <c r="BP43" s="483"/>
      <c r="BQ43" s="483"/>
      <c r="BR43" s="483"/>
      <c r="BS43" s="484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9"/>
    </row>
    <row r="44" spans="1:99" ht="12.75">
      <c r="A44" s="460" t="s">
        <v>1120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82"/>
      <c r="Q44" s="483"/>
      <c r="R44" s="483"/>
      <c r="S44" s="483"/>
      <c r="T44" s="483"/>
      <c r="U44" s="483"/>
      <c r="V44" s="484"/>
      <c r="W44" s="456"/>
      <c r="X44" s="456"/>
      <c r="Y44" s="456"/>
      <c r="Z44" s="456"/>
      <c r="AA44" s="456"/>
      <c r="AB44" s="456"/>
      <c r="AC44" s="456"/>
      <c r="AD44" s="482">
        <v>60956.75</v>
      </c>
      <c r="AE44" s="483"/>
      <c r="AF44" s="483"/>
      <c r="AG44" s="483"/>
      <c r="AH44" s="483"/>
      <c r="AI44" s="483"/>
      <c r="AJ44" s="484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82">
        <f t="shared" si="1"/>
        <v>0</v>
      </c>
      <c r="AZ44" s="483"/>
      <c r="BA44" s="483"/>
      <c r="BB44" s="483"/>
      <c r="BC44" s="483"/>
      <c r="BD44" s="483"/>
      <c r="BE44" s="484"/>
      <c r="BF44" s="456"/>
      <c r="BG44" s="456"/>
      <c r="BH44" s="456"/>
      <c r="BI44" s="456"/>
      <c r="BJ44" s="456"/>
      <c r="BK44" s="456"/>
      <c r="BL44" s="456"/>
      <c r="BM44" s="482">
        <v>60956.75</v>
      </c>
      <c r="BN44" s="483"/>
      <c r="BO44" s="483"/>
      <c r="BP44" s="483"/>
      <c r="BQ44" s="483"/>
      <c r="BR44" s="483"/>
      <c r="BS44" s="484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  <c r="CH44" s="456"/>
      <c r="CI44" s="456"/>
      <c r="CJ44" s="456"/>
      <c r="CK44" s="456"/>
      <c r="CL44" s="456"/>
      <c r="CM44" s="456"/>
      <c r="CN44" s="456"/>
      <c r="CO44" s="456"/>
      <c r="CP44" s="456"/>
      <c r="CQ44" s="456"/>
      <c r="CR44" s="456"/>
      <c r="CS44" s="456"/>
      <c r="CT44" s="456"/>
      <c r="CU44" s="459"/>
    </row>
    <row r="45" spans="1:99" ht="12.75">
      <c r="A45" s="460" t="s">
        <v>1121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82"/>
      <c r="Q45" s="483"/>
      <c r="R45" s="483"/>
      <c r="S45" s="483"/>
      <c r="T45" s="483"/>
      <c r="U45" s="483"/>
      <c r="V45" s="484"/>
      <c r="W45" s="456"/>
      <c r="X45" s="456"/>
      <c r="Y45" s="456"/>
      <c r="Z45" s="456"/>
      <c r="AA45" s="456"/>
      <c r="AB45" s="456"/>
      <c r="AC45" s="456"/>
      <c r="AD45" s="482">
        <v>119168.68</v>
      </c>
      <c r="AE45" s="483"/>
      <c r="AF45" s="483"/>
      <c r="AG45" s="483"/>
      <c r="AH45" s="483"/>
      <c r="AI45" s="483"/>
      <c r="AJ45" s="484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82">
        <f t="shared" si="1"/>
        <v>0</v>
      </c>
      <c r="AZ45" s="483"/>
      <c r="BA45" s="483"/>
      <c r="BB45" s="483"/>
      <c r="BC45" s="483"/>
      <c r="BD45" s="483"/>
      <c r="BE45" s="484"/>
      <c r="BF45" s="456"/>
      <c r="BG45" s="456"/>
      <c r="BH45" s="456"/>
      <c r="BI45" s="456"/>
      <c r="BJ45" s="456"/>
      <c r="BK45" s="456"/>
      <c r="BL45" s="456"/>
      <c r="BM45" s="482">
        <v>119168.68</v>
      </c>
      <c r="BN45" s="483"/>
      <c r="BO45" s="483"/>
      <c r="BP45" s="483"/>
      <c r="BQ45" s="483"/>
      <c r="BR45" s="483"/>
      <c r="BS45" s="484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9"/>
    </row>
    <row r="46" spans="1:99" ht="12.75">
      <c r="A46" s="460" t="s">
        <v>1122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82"/>
      <c r="Q46" s="483"/>
      <c r="R46" s="483"/>
      <c r="S46" s="483"/>
      <c r="T46" s="483"/>
      <c r="U46" s="483"/>
      <c r="V46" s="484"/>
      <c r="W46" s="456"/>
      <c r="X46" s="456"/>
      <c r="Y46" s="456"/>
      <c r="Z46" s="456"/>
      <c r="AA46" s="456"/>
      <c r="AB46" s="456"/>
      <c r="AC46" s="456"/>
      <c r="AD46" s="482">
        <v>187994.52</v>
      </c>
      <c r="AE46" s="483"/>
      <c r="AF46" s="483"/>
      <c r="AG46" s="483"/>
      <c r="AH46" s="483"/>
      <c r="AI46" s="483"/>
      <c r="AJ46" s="484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82">
        <f t="shared" si="1"/>
        <v>0</v>
      </c>
      <c r="AZ46" s="483"/>
      <c r="BA46" s="483"/>
      <c r="BB46" s="483"/>
      <c r="BC46" s="483"/>
      <c r="BD46" s="483"/>
      <c r="BE46" s="484"/>
      <c r="BF46" s="456"/>
      <c r="BG46" s="456"/>
      <c r="BH46" s="456"/>
      <c r="BI46" s="456"/>
      <c r="BJ46" s="456"/>
      <c r="BK46" s="456"/>
      <c r="BL46" s="456"/>
      <c r="BM46" s="482">
        <v>187994.52</v>
      </c>
      <c r="BN46" s="483"/>
      <c r="BO46" s="483"/>
      <c r="BP46" s="483"/>
      <c r="BQ46" s="483"/>
      <c r="BR46" s="483"/>
      <c r="BS46" s="484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9"/>
    </row>
    <row r="47" spans="1:99" ht="12.75">
      <c r="A47" s="460" t="s">
        <v>1123</v>
      </c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82"/>
      <c r="Q47" s="483"/>
      <c r="R47" s="483"/>
      <c r="S47" s="483"/>
      <c r="T47" s="483"/>
      <c r="U47" s="483"/>
      <c r="V47" s="484"/>
      <c r="W47" s="456"/>
      <c r="X47" s="456"/>
      <c r="Y47" s="456"/>
      <c r="Z47" s="456"/>
      <c r="AA47" s="456"/>
      <c r="AB47" s="456"/>
      <c r="AC47" s="456"/>
      <c r="AD47" s="482">
        <v>48426.18</v>
      </c>
      <c r="AE47" s="483"/>
      <c r="AF47" s="483"/>
      <c r="AG47" s="483"/>
      <c r="AH47" s="483"/>
      <c r="AI47" s="483"/>
      <c r="AJ47" s="484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82">
        <f t="shared" si="1"/>
        <v>0</v>
      </c>
      <c r="AZ47" s="483"/>
      <c r="BA47" s="483"/>
      <c r="BB47" s="483"/>
      <c r="BC47" s="483"/>
      <c r="BD47" s="483"/>
      <c r="BE47" s="484"/>
      <c r="BF47" s="456"/>
      <c r="BG47" s="456"/>
      <c r="BH47" s="456"/>
      <c r="BI47" s="456"/>
      <c r="BJ47" s="456"/>
      <c r="BK47" s="456"/>
      <c r="BL47" s="456"/>
      <c r="BM47" s="482">
        <v>48426.18</v>
      </c>
      <c r="BN47" s="483"/>
      <c r="BO47" s="483"/>
      <c r="BP47" s="483"/>
      <c r="BQ47" s="483"/>
      <c r="BR47" s="483"/>
      <c r="BS47" s="484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9"/>
    </row>
    <row r="48" spans="1:99" ht="12.75">
      <c r="A48" s="460" t="s">
        <v>1124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82"/>
      <c r="Q48" s="483"/>
      <c r="R48" s="483"/>
      <c r="S48" s="483"/>
      <c r="T48" s="483"/>
      <c r="U48" s="483"/>
      <c r="V48" s="484"/>
      <c r="W48" s="456"/>
      <c r="X48" s="456"/>
      <c r="Y48" s="456"/>
      <c r="Z48" s="456"/>
      <c r="AA48" s="456"/>
      <c r="AB48" s="456"/>
      <c r="AC48" s="456"/>
      <c r="AD48" s="482">
        <v>39998</v>
      </c>
      <c r="AE48" s="483"/>
      <c r="AF48" s="483"/>
      <c r="AG48" s="483"/>
      <c r="AH48" s="483"/>
      <c r="AI48" s="483"/>
      <c r="AJ48" s="484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82">
        <f t="shared" si="1"/>
        <v>0</v>
      </c>
      <c r="AZ48" s="483"/>
      <c r="BA48" s="483"/>
      <c r="BB48" s="483"/>
      <c r="BC48" s="483"/>
      <c r="BD48" s="483"/>
      <c r="BE48" s="484"/>
      <c r="BF48" s="456"/>
      <c r="BG48" s="456"/>
      <c r="BH48" s="456"/>
      <c r="BI48" s="456"/>
      <c r="BJ48" s="456"/>
      <c r="BK48" s="456"/>
      <c r="BL48" s="456"/>
      <c r="BM48" s="482">
        <v>39998</v>
      </c>
      <c r="BN48" s="483"/>
      <c r="BO48" s="483"/>
      <c r="BP48" s="483"/>
      <c r="BQ48" s="483"/>
      <c r="BR48" s="483"/>
      <c r="BS48" s="484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9"/>
    </row>
    <row r="49" spans="1:99" ht="12.75">
      <c r="A49" s="460" t="s">
        <v>1125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82"/>
      <c r="Q49" s="483"/>
      <c r="R49" s="483"/>
      <c r="S49" s="483"/>
      <c r="T49" s="483"/>
      <c r="U49" s="483"/>
      <c r="V49" s="484"/>
      <c r="W49" s="456"/>
      <c r="X49" s="456"/>
      <c r="Y49" s="456"/>
      <c r="Z49" s="456"/>
      <c r="AA49" s="456"/>
      <c r="AB49" s="456"/>
      <c r="AC49" s="456"/>
      <c r="AD49" s="482">
        <v>550</v>
      </c>
      <c r="AE49" s="483"/>
      <c r="AF49" s="483"/>
      <c r="AG49" s="483"/>
      <c r="AH49" s="483"/>
      <c r="AI49" s="483"/>
      <c r="AJ49" s="484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82">
        <f t="shared" si="1"/>
        <v>0</v>
      </c>
      <c r="AZ49" s="483"/>
      <c r="BA49" s="483"/>
      <c r="BB49" s="483"/>
      <c r="BC49" s="483"/>
      <c r="BD49" s="483"/>
      <c r="BE49" s="484"/>
      <c r="BF49" s="456"/>
      <c r="BG49" s="456"/>
      <c r="BH49" s="456"/>
      <c r="BI49" s="456"/>
      <c r="BJ49" s="456"/>
      <c r="BK49" s="456"/>
      <c r="BL49" s="456"/>
      <c r="BM49" s="482">
        <v>550</v>
      </c>
      <c r="BN49" s="483"/>
      <c r="BO49" s="483"/>
      <c r="BP49" s="483"/>
      <c r="BQ49" s="483"/>
      <c r="BR49" s="483"/>
      <c r="BS49" s="484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9"/>
    </row>
    <row r="50" spans="1:99" ht="12.75">
      <c r="A50" s="460" t="s">
        <v>1126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82"/>
      <c r="Q50" s="483"/>
      <c r="R50" s="483"/>
      <c r="S50" s="483"/>
      <c r="T50" s="483"/>
      <c r="U50" s="483"/>
      <c r="V50" s="484"/>
      <c r="W50" s="456"/>
      <c r="X50" s="456"/>
      <c r="Y50" s="456"/>
      <c r="Z50" s="456"/>
      <c r="AA50" s="456"/>
      <c r="AB50" s="456"/>
      <c r="AC50" s="456"/>
      <c r="AD50" s="482">
        <v>22800</v>
      </c>
      <c r="AE50" s="483"/>
      <c r="AF50" s="483"/>
      <c r="AG50" s="483"/>
      <c r="AH50" s="483"/>
      <c r="AI50" s="483"/>
      <c r="AJ50" s="484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82">
        <f t="shared" si="1"/>
        <v>0</v>
      </c>
      <c r="AZ50" s="483"/>
      <c r="BA50" s="483"/>
      <c r="BB50" s="483"/>
      <c r="BC50" s="483"/>
      <c r="BD50" s="483"/>
      <c r="BE50" s="484"/>
      <c r="BF50" s="456"/>
      <c r="BG50" s="456"/>
      <c r="BH50" s="456"/>
      <c r="BI50" s="456"/>
      <c r="BJ50" s="456"/>
      <c r="BK50" s="456"/>
      <c r="BL50" s="456"/>
      <c r="BM50" s="482">
        <v>22800</v>
      </c>
      <c r="BN50" s="483"/>
      <c r="BO50" s="483"/>
      <c r="BP50" s="483"/>
      <c r="BQ50" s="483"/>
      <c r="BR50" s="483"/>
      <c r="BS50" s="484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9"/>
    </row>
    <row r="51" spans="1:99" ht="12.75">
      <c r="A51" s="460" t="s">
        <v>1127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82"/>
      <c r="Q51" s="483"/>
      <c r="R51" s="483"/>
      <c r="S51" s="483"/>
      <c r="T51" s="483"/>
      <c r="U51" s="483"/>
      <c r="V51" s="484"/>
      <c r="W51" s="456"/>
      <c r="X51" s="456"/>
      <c r="Y51" s="456"/>
      <c r="Z51" s="456"/>
      <c r="AA51" s="456"/>
      <c r="AB51" s="456"/>
      <c r="AC51" s="456"/>
      <c r="AD51" s="482">
        <v>6900</v>
      </c>
      <c r="AE51" s="483"/>
      <c r="AF51" s="483"/>
      <c r="AG51" s="483"/>
      <c r="AH51" s="483"/>
      <c r="AI51" s="483"/>
      <c r="AJ51" s="484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82">
        <f t="shared" si="1"/>
        <v>0</v>
      </c>
      <c r="AZ51" s="483"/>
      <c r="BA51" s="483"/>
      <c r="BB51" s="483"/>
      <c r="BC51" s="483"/>
      <c r="BD51" s="483"/>
      <c r="BE51" s="484"/>
      <c r="BF51" s="456"/>
      <c r="BG51" s="456"/>
      <c r="BH51" s="456"/>
      <c r="BI51" s="456"/>
      <c r="BJ51" s="456"/>
      <c r="BK51" s="456"/>
      <c r="BL51" s="456"/>
      <c r="BM51" s="482">
        <v>6900</v>
      </c>
      <c r="BN51" s="483"/>
      <c r="BO51" s="483"/>
      <c r="BP51" s="483"/>
      <c r="BQ51" s="483"/>
      <c r="BR51" s="483"/>
      <c r="BS51" s="484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6"/>
      <c r="CS51" s="456"/>
      <c r="CT51" s="456"/>
      <c r="CU51" s="459"/>
    </row>
    <row r="52" spans="1:99" ht="12.75">
      <c r="A52" s="460" t="s">
        <v>1128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82">
        <v>56000</v>
      </c>
      <c r="Q52" s="483"/>
      <c r="R52" s="483"/>
      <c r="S52" s="483"/>
      <c r="T52" s="483"/>
      <c r="U52" s="483"/>
      <c r="V52" s="484"/>
      <c r="W52" s="456"/>
      <c r="X52" s="456"/>
      <c r="Y52" s="456"/>
      <c r="Z52" s="456"/>
      <c r="AA52" s="456"/>
      <c r="AB52" s="456"/>
      <c r="AC52" s="456"/>
      <c r="AD52" s="482"/>
      <c r="AE52" s="483"/>
      <c r="AF52" s="483"/>
      <c r="AG52" s="483"/>
      <c r="AH52" s="483"/>
      <c r="AI52" s="483"/>
      <c r="AJ52" s="484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82">
        <f t="shared" si="1"/>
        <v>56000</v>
      </c>
      <c r="AZ52" s="483"/>
      <c r="BA52" s="483"/>
      <c r="BB52" s="483"/>
      <c r="BC52" s="483"/>
      <c r="BD52" s="483"/>
      <c r="BE52" s="484"/>
      <c r="BF52" s="456"/>
      <c r="BG52" s="456"/>
      <c r="BH52" s="456"/>
      <c r="BI52" s="456"/>
      <c r="BJ52" s="456"/>
      <c r="BK52" s="456"/>
      <c r="BL52" s="456"/>
      <c r="BM52" s="482"/>
      <c r="BN52" s="483"/>
      <c r="BO52" s="483"/>
      <c r="BP52" s="483"/>
      <c r="BQ52" s="483"/>
      <c r="BR52" s="483"/>
      <c r="BS52" s="484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/>
      <c r="CU52" s="459"/>
    </row>
    <row r="53" spans="1:99" ht="12.75">
      <c r="A53" s="460" t="s">
        <v>1129</v>
      </c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82"/>
      <c r="Q53" s="483"/>
      <c r="R53" s="483"/>
      <c r="S53" s="483"/>
      <c r="T53" s="483"/>
      <c r="U53" s="483"/>
      <c r="V53" s="484"/>
      <c r="W53" s="456"/>
      <c r="X53" s="456"/>
      <c r="Y53" s="456"/>
      <c r="Z53" s="456"/>
      <c r="AA53" s="456"/>
      <c r="AB53" s="456"/>
      <c r="AC53" s="456"/>
      <c r="AD53" s="482">
        <f>9438.5+62901.5</f>
        <v>72340</v>
      </c>
      <c r="AE53" s="483"/>
      <c r="AF53" s="483"/>
      <c r="AG53" s="483"/>
      <c r="AH53" s="483"/>
      <c r="AI53" s="483"/>
      <c r="AJ53" s="484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82">
        <f t="shared" si="1"/>
        <v>0</v>
      </c>
      <c r="AZ53" s="483"/>
      <c r="BA53" s="483"/>
      <c r="BB53" s="483"/>
      <c r="BC53" s="483"/>
      <c r="BD53" s="483"/>
      <c r="BE53" s="484"/>
      <c r="BF53" s="456"/>
      <c r="BG53" s="456"/>
      <c r="BH53" s="456"/>
      <c r="BI53" s="456"/>
      <c r="BJ53" s="456"/>
      <c r="BK53" s="456"/>
      <c r="BL53" s="456"/>
      <c r="BM53" s="482">
        <f>9438.5+62901.5</f>
        <v>72340</v>
      </c>
      <c r="BN53" s="483"/>
      <c r="BO53" s="483"/>
      <c r="BP53" s="483"/>
      <c r="BQ53" s="483"/>
      <c r="BR53" s="483"/>
      <c r="BS53" s="484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/>
      <c r="CU53" s="459"/>
    </row>
    <row r="54" spans="1:99" ht="12.75">
      <c r="A54" s="460" t="s">
        <v>1130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82"/>
      <c r="Q54" s="483"/>
      <c r="R54" s="483"/>
      <c r="S54" s="483"/>
      <c r="T54" s="483"/>
      <c r="U54" s="483"/>
      <c r="V54" s="484"/>
      <c r="W54" s="456"/>
      <c r="X54" s="456"/>
      <c r="Y54" s="456"/>
      <c r="Z54" s="456"/>
      <c r="AA54" s="456"/>
      <c r="AB54" s="456"/>
      <c r="AC54" s="456"/>
      <c r="AD54" s="482">
        <f>11661.5+18998.5</f>
        <v>30660</v>
      </c>
      <c r="AE54" s="483"/>
      <c r="AF54" s="483"/>
      <c r="AG54" s="483"/>
      <c r="AH54" s="483"/>
      <c r="AI54" s="483"/>
      <c r="AJ54" s="484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82">
        <f t="shared" si="1"/>
        <v>0</v>
      </c>
      <c r="AZ54" s="483"/>
      <c r="BA54" s="483"/>
      <c r="BB54" s="483"/>
      <c r="BC54" s="483"/>
      <c r="BD54" s="483"/>
      <c r="BE54" s="484"/>
      <c r="BF54" s="456"/>
      <c r="BG54" s="456"/>
      <c r="BH54" s="456"/>
      <c r="BI54" s="456"/>
      <c r="BJ54" s="456"/>
      <c r="BK54" s="456"/>
      <c r="BL54" s="456"/>
      <c r="BM54" s="482">
        <f>11661.5+18998.5</f>
        <v>30660</v>
      </c>
      <c r="BN54" s="483"/>
      <c r="BO54" s="483"/>
      <c r="BP54" s="483"/>
      <c r="BQ54" s="483"/>
      <c r="BR54" s="483"/>
      <c r="BS54" s="484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/>
      <c r="CU54" s="459"/>
    </row>
    <row r="55" spans="1:99" ht="12.75">
      <c r="A55" s="460" t="s">
        <v>1131</v>
      </c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82"/>
      <c r="Q55" s="483"/>
      <c r="R55" s="483"/>
      <c r="S55" s="483"/>
      <c r="T55" s="483"/>
      <c r="U55" s="483"/>
      <c r="V55" s="484"/>
      <c r="W55" s="456"/>
      <c r="X55" s="456"/>
      <c r="Y55" s="456"/>
      <c r="Z55" s="456"/>
      <c r="AA55" s="456"/>
      <c r="AB55" s="456"/>
      <c r="AC55" s="456"/>
      <c r="AD55" s="482">
        <f>3000+13500</f>
        <v>16500</v>
      </c>
      <c r="AE55" s="483"/>
      <c r="AF55" s="483"/>
      <c r="AG55" s="483"/>
      <c r="AH55" s="483"/>
      <c r="AI55" s="483"/>
      <c r="AJ55" s="484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82">
        <f t="shared" si="1"/>
        <v>0</v>
      </c>
      <c r="AZ55" s="483"/>
      <c r="BA55" s="483"/>
      <c r="BB55" s="483"/>
      <c r="BC55" s="483"/>
      <c r="BD55" s="483"/>
      <c r="BE55" s="484"/>
      <c r="BF55" s="456"/>
      <c r="BG55" s="456"/>
      <c r="BH55" s="456"/>
      <c r="BI55" s="456"/>
      <c r="BJ55" s="456"/>
      <c r="BK55" s="456"/>
      <c r="BL55" s="456"/>
      <c r="BM55" s="482">
        <f>3000+13500</f>
        <v>16500</v>
      </c>
      <c r="BN55" s="483"/>
      <c r="BO55" s="483"/>
      <c r="BP55" s="483"/>
      <c r="BQ55" s="483"/>
      <c r="BR55" s="483"/>
      <c r="BS55" s="484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6"/>
      <c r="CS55" s="456"/>
      <c r="CT55" s="456"/>
      <c r="CU55" s="459"/>
    </row>
    <row r="56" spans="1:99" ht="12.75">
      <c r="A56" s="460" t="s">
        <v>1132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82"/>
      <c r="Q56" s="483"/>
      <c r="R56" s="483"/>
      <c r="S56" s="483"/>
      <c r="T56" s="483"/>
      <c r="U56" s="483"/>
      <c r="V56" s="484"/>
      <c r="W56" s="456"/>
      <c r="X56" s="456"/>
      <c r="Y56" s="456"/>
      <c r="Z56" s="456"/>
      <c r="AA56" s="456"/>
      <c r="AB56" s="456"/>
      <c r="AC56" s="456"/>
      <c r="AD56" s="482">
        <f>900+4400</f>
        <v>5300</v>
      </c>
      <c r="AE56" s="483"/>
      <c r="AF56" s="483"/>
      <c r="AG56" s="483"/>
      <c r="AH56" s="483"/>
      <c r="AI56" s="483"/>
      <c r="AJ56" s="484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82">
        <f t="shared" si="1"/>
        <v>0</v>
      </c>
      <c r="AZ56" s="483"/>
      <c r="BA56" s="483"/>
      <c r="BB56" s="483"/>
      <c r="BC56" s="483"/>
      <c r="BD56" s="483"/>
      <c r="BE56" s="484"/>
      <c r="BF56" s="456"/>
      <c r="BG56" s="456"/>
      <c r="BH56" s="456"/>
      <c r="BI56" s="456"/>
      <c r="BJ56" s="456"/>
      <c r="BK56" s="456"/>
      <c r="BL56" s="456"/>
      <c r="BM56" s="482">
        <f>900+4400</f>
        <v>5300</v>
      </c>
      <c r="BN56" s="483"/>
      <c r="BO56" s="483"/>
      <c r="BP56" s="483"/>
      <c r="BQ56" s="483"/>
      <c r="BR56" s="483"/>
      <c r="BS56" s="484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456"/>
      <c r="CJ56" s="456"/>
      <c r="CK56" s="456"/>
      <c r="CL56" s="456"/>
      <c r="CM56" s="456"/>
      <c r="CN56" s="456"/>
      <c r="CO56" s="456"/>
      <c r="CP56" s="456"/>
      <c r="CQ56" s="456"/>
      <c r="CR56" s="456"/>
      <c r="CS56" s="456"/>
      <c r="CT56" s="456"/>
      <c r="CU56" s="459"/>
    </row>
    <row r="57" spans="1:99" ht="12.75">
      <c r="A57" s="460" t="s">
        <v>1133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82">
        <v>570</v>
      </c>
      <c r="Q57" s="483"/>
      <c r="R57" s="483"/>
      <c r="S57" s="483"/>
      <c r="T57" s="483"/>
      <c r="U57" s="483"/>
      <c r="V57" s="484"/>
      <c r="W57" s="456"/>
      <c r="X57" s="456"/>
      <c r="Y57" s="456"/>
      <c r="Z57" s="456"/>
      <c r="AA57" s="456"/>
      <c r="AB57" s="456"/>
      <c r="AC57" s="456"/>
      <c r="AD57" s="482"/>
      <c r="AE57" s="483"/>
      <c r="AF57" s="483"/>
      <c r="AG57" s="483"/>
      <c r="AH57" s="483"/>
      <c r="AI57" s="483"/>
      <c r="AJ57" s="484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82">
        <f>P57</f>
        <v>570</v>
      </c>
      <c r="AZ57" s="483"/>
      <c r="BA57" s="483"/>
      <c r="BB57" s="483"/>
      <c r="BC57" s="483"/>
      <c r="BD57" s="483"/>
      <c r="BE57" s="484"/>
      <c r="BF57" s="456"/>
      <c r="BG57" s="456"/>
      <c r="BH57" s="456"/>
      <c r="BI57" s="456"/>
      <c r="BJ57" s="456"/>
      <c r="BK57" s="456"/>
      <c r="BL57" s="456"/>
      <c r="BM57" s="482"/>
      <c r="BN57" s="483"/>
      <c r="BO57" s="483"/>
      <c r="BP57" s="483"/>
      <c r="BQ57" s="483"/>
      <c r="BR57" s="483"/>
      <c r="BS57" s="484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456"/>
      <c r="CJ57" s="456"/>
      <c r="CK57" s="456"/>
      <c r="CL57" s="456"/>
      <c r="CM57" s="456"/>
      <c r="CN57" s="456"/>
      <c r="CO57" s="456"/>
      <c r="CP57" s="456"/>
      <c r="CQ57" s="456"/>
      <c r="CR57" s="456"/>
      <c r="CS57" s="456"/>
      <c r="CT57" s="456"/>
      <c r="CU57" s="459"/>
    </row>
    <row r="58" spans="1:99" ht="12.75">
      <c r="A58" s="460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82"/>
      <c r="Q58" s="483"/>
      <c r="R58" s="483"/>
      <c r="S58" s="483"/>
      <c r="T58" s="483"/>
      <c r="U58" s="483"/>
      <c r="V58" s="484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82">
        <f t="shared" si="1"/>
        <v>0</v>
      </c>
      <c r="AZ58" s="483"/>
      <c r="BA58" s="483"/>
      <c r="BB58" s="483"/>
      <c r="BC58" s="483"/>
      <c r="BD58" s="483"/>
      <c r="BE58" s="484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456"/>
      <c r="CJ58" s="456"/>
      <c r="CK58" s="456"/>
      <c r="CL58" s="456"/>
      <c r="CM58" s="456"/>
      <c r="CN58" s="456"/>
      <c r="CO58" s="456"/>
      <c r="CP58" s="456"/>
      <c r="CQ58" s="456"/>
      <c r="CR58" s="456"/>
      <c r="CS58" s="456"/>
      <c r="CT58" s="456"/>
      <c r="CU58" s="459"/>
    </row>
    <row r="59" spans="1:99" ht="12.75" hidden="1">
      <c r="A59" s="460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82"/>
      <c r="Q59" s="483"/>
      <c r="R59" s="483"/>
      <c r="S59" s="483"/>
      <c r="T59" s="483"/>
      <c r="U59" s="483"/>
      <c r="V59" s="484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82">
        <f t="shared" si="1"/>
        <v>0</v>
      </c>
      <c r="AZ59" s="483"/>
      <c r="BA59" s="483"/>
      <c r="BB59" s="483"/>
      <c r="BC59" s="483"/>
      <c r="BD59" s="483"/>
      <c r="BE59" s="484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456"/>
      <c r="CJ59" s="456"/>
      <c r="CK59" s="456"/>
      <c r="CL59" s="456"/>
      <c r="CM59" s="456"/>
      <c r="CN59" s="456"/>
      <c r="CO59" s="456"/>
      <c r="CP59" s="456"/>
      <c r="CQ59" s="456"/>
      <c r="CR59" s="456"/>
      <c r="CS59" s="456"/>
      <c r="CT59" s="456"/>
      <c r="CU59" s="459"/>
    </row>
    <row r="60" spans="1:99" ht="12.75" hidden="1">
      <c r="A60" s="460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82"/>
      <c r="Q60" s="483"/>
      <c r="R60" s="483"/>
      <c r="S60" s="483"/>
      <c r="T60" s="483"/>
      <c r="U60" s="483"/>
      <c r="V60" s="484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82">
        <f t="shared" si="1"/>
        <v>0</v>
      </c>
      <c r="AZ60" s="483"/>
      <c r="BA60" s="483"/>
      <c r="BB60" s="483"/>
      <c r="BC60" s="483"/>
      <c r="BD60" s="483"/>
      <c r="BE60" s="484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456"/>
      <c r="CJ60" s="456"/>
      <c r="CK60" s="456"/>
      <c r="CL60" s="456"/>
      <c r="CM60" s="456"/>
      <c r="CN60" s="456"/>
      <c r="CO60" s="456"/>
      <c r="CP60" s="456"/>
      <c r="CQ60" s="456"/>
      <c r="CR60" s="456"/>
      <c r="CS60" s="456"/>
      <c r="CT60" s="456"/>
      <c r="CU60" s="459"/>
    </row>
    <row r="61" spans="1:99" ht="12.75" hidden="1">
      <c r="A61" s="460"/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9"/>
    </row>
    <row r="62" spans="1:99" ht="12.75" hidden="1">
      <c r="A62" s="460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9"/>
    </row>
    <row r="63" spans="1:99" ht="12.75" hidden="1">
      <c r="A63" s="460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6"/>
      <c r="CS63" s="456"/>
      <c r="CT63" s="456"/>
      <c r="CU63" s="459"/>
    </row>
    <row r="64" spans="1:99" ht="12.75" hidden="1">
      <c r="A64" s="460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9"/>
    </row>
    <row r="65" spans="1:99" ht="13.5" hidden="1" thickBot="1">
      <c r="A65" s="488"/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/>
      <c r="BN65" s="456"/>
      <c r="BO65" s="456"/>
      <c r="BP65" s="456"/>
      <c r="BQ65" s="456"/>
      <c r="BR65" s="456"/>
      <c r="BS65" s="456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6"/>
      <c r="CS65" s="456"/>
      <c r="CT65" s="456"/>
      <c r="CU65" s="459"/>
    </row>
    <row r="66" spans="1:99" ht="13.5" thickBo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 t="s">
        <v>1134</v>
      </c>
      <c r="O66" s="40"/>
      <c r="P66" s="485">
        <f>P39+P30</f>
        <v>56570</v>
      </c>
      <c r="Q66" s="486"/>
      <c r="R66" s="486"/>
      <c r="S66" s="486"/>
      <c r="T66" s="487"/>
      <c r="U66" s="487"/>
      <c r="V66" s="487"/>
      <c r="W66" s="485">
        <f>W39+W30</f>
        <v>56570</v>
      </c>
      <c r="X66" s="486"/>
      <c r="Y66" s="486"/>
      <c r="Z66" s="486"/>
      <c r="AA66" s="487"/>
      <c r="AB66" s="487"/>
      <c r="AC66" s="487"/>
      <c r="AD66" s="485">
        <f>AD39+AD30</f>
        <v>1608720.44</v>
      </c>
      <c r="AE66" s="486"/>
      <c r="AF66" s="486"/>
      <c r="AG66" s="486"/>
      <c r="AH66" s="487"/>
      <c r="AI66" s="487"/>
      <c r="AJ66" s="487"/>
      <c r="AK66" s="485">
        <f>AK39+AK30</f>
        <v>1608720.44</v>
      </c>
      <c r="AL66" s="486"/>
      <c r="AM66" s="486"/>
      <c r="AN66" s="486"/>
      <c r="AO66" s="487"/>
      <c r="AP66" s="487"/>
      <c r="AQ66" s="487"/>
      <c r="AR66" s="485">
        <f>AR39+AR30</f>
        <v>56570</v>
      </c>
      <c r="AS66" s="486"/>
      <c r="AT66" s="486"/>
      <c r="AU66" s="486"/>
      <c r="AV66" s="487"/>
      <c r="AW66" s="487"/>
      <c r="AX66" s="487"/>
      <c r="AY66" s="485">
        <f>AY39+AY30</f>
        <v>56570</v>
      </c>
      <c r="AZ66" s="486"/>
      <c r="BA66" s="486"/>
      <c r="BB66" s="486"/>
      <c r="BC66" s="487"/>
      <c r="BD66" s="487"/>
      <c r="BE66" s="487"/>
      <c r="BF66" s="485">
        <f>BF39+BF30</f>
        <v>1608720.44</v>
      </c>
      <c r="BG66" s="486"/>
      <c r="BH66" s="486"/>
      <c r="BI66" s="486"/>
      <c r="BJ66" s="487"/>
      <c r="BK66" s="487"/>
      <c r="BL66" s="487"/>
      <c r="BM66" s="485">
        <f>BM39+BM30</f>
        <v>1608720.44</v>
      </c>
      <c r="BN66" s="486"/>
      <c r="BO66" s="486"/>
      <c r="BP66" s="486"/>
      <c r="BQ66" s="487"/>
      <c r="BR66" s="487"/>
      <c r="BS66" s="487"/>
      <c r="BT66" s="491"/>
      <c r="BU66" s="491"/>
      <c r="BV66" s="491"/>
      <c r="BW66" s="491"/>
      <c r="BX66" s="491"/>
      <c r="BY66" s="491"/>
      <c r="BZ66" s="491"/>
      <c r="CA66" s="491"/>
      <c r="CB66" s="491"/>
      <c r="CC66" s="491"/>
      <c r="CD66" s="491"/>
      <c r="CE66" s="491"/>
      <c r="CF66" s="491"/>
      <c r="CG66" s="491"/>
      <c r="CH66" s="491"/>
      <c r="CI66" s="491"/>
      <c r="CJ66" s="491"/>
      <c r="CK66" s="491"/>
      <c r="CL66" s="491"/>
      <c r="CM66" s="491"/>
      <c r="CN66" s="491"/>
      <c r="CO66" s="491"/>
      <c r="CP66" s="491"/>
      <c r="CQ66" s="491"/>
      <c r="CR66" s="491"/>
      <c r="CS66" s="491"/>
      <c r="CT66" s="491"/>
      <c r="CU66" s="492"/>
    </row>
    <row r="67" ht="25.5" customHeight="1"/>
    <row r="68" spans="1:99" ht="14.25">
      <c r="A68" s="23" t="s">
        <v>439</v>
      </c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Z68" s="494" t="s">
        <v>1079</v>
      </c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W68" s="23" t="s">
        <v>1135</v>
      </c>
      <c r="AZ68" s="23"/>
      <c r="BL68" s="490"/>
      <c r="BM68" s="490"/>
      <c r="BN68" s="490"/>
      <c r="BO68" s="490"/>
      <c r="BP68" s="490"/>
      <c r="BQ68" s="490"/>
      <c r="BR68" s="490"/>
      <c r="BS68" s="490"/>
      <c r="BT68" s="490"/>
      <c r="BU68" s="490"/>
      <c r="BV68" s="490"/>
      <c r="BW68" s="490"/>
      <c r="BX68" s="490"/>
      <c r="CA68" s="490"/>
      <c r="CB68" s="490"/>
      <c r="CC68" s="490"/>
      <c r="CD68" s="490"/>
      <c r="CE68" s="490"/>
      <c r="CF68" s="490"/>
      <c r="CG68" s="490"/>
      <c r="CH68" s="490"/>
      <c r="CI68" s="490"/>
      <c r="CJ68" s="490"/>
      <c r="CK68" s="490"/>
      <c r="CL68" s="490"/>
      <c r="CM68" s="490"/>
      <c r="CN68" s="490"/>
      <c r="CO68" s="490"/>
      <c r="CP68" s="490"/>
      <c r="CQ68" s="490"/>
      <c r="CR68" s="490"/>
      <c r="CS68" s="490"/>
      <c r="CT68" s="490"/>
      <c r="CU68" s="490"/>
    </row>
    <row r="69" spans="1:99" s="62" customFormat="1" ht="12.75">
      <c r="A69" s="31"/>
      <c r="B69" s="31"/>
      <c r="C69" s="31"/>
      <c r="D69" s="31"/>
      <c r="E69" s="31"/>
      <c r="F69" s="31"/>
      <c r="G69" s="31"/>
      <c r="H69" s="31"/>
      <c r="I69" s="31"/>
      <c r="J69" s="493" t="s">
        <v>440</v>
      </c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31"/>
      <c r="Y69" s="31"/>
      <c r="Z69" s="493" t="s">
        <v>441</v>
      </c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V69" s="31"/>
      <c r="AW69" s="35" t="s">
        <v>444</v>
      </c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L69" s="493" t="s">
        <v>440</v>
      </c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31"/>
      <c r="BZ69" s="31"/>
      <c r="CA69" s="493" t="s">
        <v>441</v>
      </c>
      <c r="CB69" s="493"/>
      <c r="CC69" s="493"/>
      <c r="CD69" s="493"/>
      <c r="CE69" s="493"/>
      <c r="CF69" s="493"/>
      <c r="CG69" s="493"/>
      <c r="CH69" s="493"/>
      <c r="CI69" s="493"/>
      <c r="CJ69" s="493"/>
      <c r="CK69" s="493"/>
      <c r="CL69" s="493"/>
      <c r="CM69" s="493"/>
      <c r="CN69" s="493"/>
      <c r="CO69" s="493"/>
      <c r="CP69" s="493"/>
      <c r="CQ69" s="493"/>
      <c r="CR69" s="493"/>
      <c r="CS69" s="493"/>
      <c r="CT69" s="493"/>
      <c r="CU69" s="493"/>
    </row>
    <row r="70" spans="1:99" s="62" customFormat="1" ht="10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V70" s="31"/>
      <c r="AW70" s="35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</row>
    <row r="71" spans="1:99" s="31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63" t="s">
        <v>688</v>
      </c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</row>
    <row r="72" spans="1:99" s="31" customFormat="1" ht="10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495" t="s">
        <v>1136</v>
      </c>
      <c r="BL72" s="495"/>
      <c r="BM72" s="495"/>
      <c r="BN72" s="495"/>
      <c r="BO72" s="495"/>
      <c r="BP72" s="495"/>
      <c r="BQ72" s="495"/>
      <c r="BR72" s="495"/>
      <c r="BS72" s="495"/>
      <c r="BT72" s="495"/>
      <c r="BU72" s="495"/>
      <c r="BV72" s="495"/>
      <c r="BW72" s="495"/>
      <c r="BX72" s="495"/>
      <c r="BY72" s="495"/>
      <c r="BZ72" s="495"/>
      <c r="CA72" s="495"/>
      <c r="CB72" s="495"/>
      <c r="CC72" s="495"/>
      <c r="CD72" s="495"/>
      <c r="CE72" s="495"/>
      <c r="CF72" s="495"/>
      <c r="CG72" s="495"/>
      <c r="CH72" s="495"/>
      <c r="CI72" s="495"/>
      <c r="CJ72" s="495"/>
      <c r="CK72" s="495"/>
      <c r="CL72" s="495"/>
      <c r="CM72" s="495"/>
      <c r="CN72" s="495"/>
      <c r="CO72" s="495"/>
      <c r="CP72" s="495"/>
      <c r="CQ72" s="495"/>
      <c r="CR72" s="495"/>
      <c r="CS72" s="495"/>
      <c r="CT72" s="495"/>
      <c r="CU72" s="495"/>
    </row>
    <row r="73" spans="31:99" s="18" customFormat="1" ht="12.75">
      <c r="AE73" s="23" t="s">
        <v>439</v>
      </c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K73" s="490"/>
      <c r="BL73" s="490"/>
      <c r="BM73" s="490"/>
      <c r="BN73" s="490"/>
      <c r="BO73" s="490"/>
      <c r="BP73" s="490"/>
      <c r="BQ73" s="490"/>
      <c r="BR73" s="490"/>
      <c r="BS73" s="490"/>
      <c r="BT73" s="490"/>
      <c r="BU73" s="490"/>
      <c r="BV73" s="490"/>
      <c r="BW73" s="490"/>
      <c r="BX73" s="490"/>
      <c r="BY73" s="19"/>
      <c r="BZ73" s="19"/>
      <c r="CA73" s="490"/>
      <c r="CB73" s="490"/>
      <c r="CC73" s="490"/>
      <c r="CD73" s="490"/>
      <c r="CE73" s="490"/>
      <c r="CF73" s="490"/>
      <c r="CG73" s="490"/>
      <c r="CH73" s="490"/>
      <c r="CI73" s="490"/>
      <c r="CJ73" s="490"/>
      <c r="CK73" s="490"/>
      <c r="CL73" s="490"/>
      <c r="CM73" s="490"/>
      <c r="CN73" s="490"/>
      <c r="CO73" s="490"/>
      <c r="CP73" s="490"/>
      <c r="CQ73" s="490"/>
      <c r="CR73" s="490"/>
      <c r="CS73" s="490"/>
      <c r="CT73" s="490"/>
      <c r="CU73" s="490"/>
    </row>
    <row r="74" spans="1:99" s="20" customFormat="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7" t="s">
        <v>689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493" t="s">
        <v>690</v>
      </c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18"/>
      <c r="BJ74" s="18"/>
      <c r="BK74" s="493" t="s">
        <v>440</v>
      </c>
      <c r="BL74" s="493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31"/>
      <c r="BZ74" s="31"/>
      <c r="CA74" s="493" t="s">
        <v>441</v>
      </c>
      <c r="CB74" s="493"/>
      <c r="CC74" s="493"/>
      <c r="CD74" s="493"/>
      <c r="CE74" s="493"/>
      <c r="CF74" s="493"/>
      <c r="CG74" s="493"/>
      <c r="CH74" s="493"/>
      <c r="CI74" s="493"/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</row>
    <row r="75" spans="1:83" s="18" customFormat="1" ht="14.25">
      <c r="A75" s="23" t="s">
        <v>691</v>
      </c>
      <c r="K75" s="407" t="s">
        <v>1137</v>
      </c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0"/>
      <c r="AO75" s="490"/>
      <c r="AP75" s="490"/>
      <c r="AQ75" s="19"/>
      <c r="AR75" s="19"/>
      <c r="AS75" s="496" t="s">
        <v>1080</v>
      </c>
      <c r="AT75" s="496"/>
      <c r="AU75" s="496"/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</row>
    <row r="76" spans="1:99" s="18" customFormat="1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493" t="s">
        <v>690</v>
      </c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31"/>
      <c r="AB76" s="31"/>
      <c r="AC76" s="493" t="s">
        <v>440</v>
      </c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31"/>
      <c r="AR76" s="31"/>
      <c r="AS76" s="493" t="s">
        <v>441</v>
      </c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3"/>
      <c r="BN76" s="31"/>
      <c r="BO76" s="31"/>
      <c r="BP76" s="493" t="s">
        <v>692</v>
      </c>
      <c r="BQ76" s="493"/>
      <c r="BR76" s="493"/>
      <c r="BS76" s="493"/>
      <c r="BT76" s="493"/>
      <c r="BU76" s="493"/>
      <c r="BV76" s="493"/>
      <c r="BW76" s="493"/>
      <c r="BX76" s="493"/>
      <c r="BY76" s="493"/>
      <c r="BZ76" s="493"/>
      <c r="CA76" s="493"/>
      <c r="CB76" s="493"/>
      <c r="CC76" s="493"/>
      <c r="CD76" s="493"/>
      <c r="CE76" s="493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</row>
    <row r="77" spans="2:25" s="18" customFormat="1" ht="12.75">
      <c r="B77" s="21" t="s">
        <v>442</v>
      </c>
      <c r="C77" s="405"/>
      <c r="D77" s="405"/>
      <c r="E77" s="405"/>
      <c r="F77" s="17" t="s">
        <v>443</v>
      </c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U77" s="22" t="s">
        <v>395</v>
      </c>
      <c r="V77" s="396"/>
      <c r="W77" s="396"/>
      <c r="X77" s="396"/>
      <c r="Y77" s="17" t="s">
        <v>379</v>
      </c>
    </row>
  </sheetData>
  <sheetProtection/>
  <mergeCells count="576">
    <mergeCell ref="CA69:CU69"/>
    <mergeCell ref="C77:E77"/>
    <mergeCell ref="H77:S77"/>
    <mergeCell ref="V77:X77"/>
    <mergeCell ref="K75:Z75"/>
    <mergeCell ref="AC75:AP75"/>
    <mergeCell ref="AS75:BM75"/>
    <mergeCell ref="BP75:CE75"/>
    <mergeCell ref="K76:Z76"/>
    <mergeCell ref="AC76:AP76"/>
    <mergeCell ref="AS74:BH74"/>
    <mergeCell ref="BK74:BX74"/>
    <mergeCell ref="AS76:BM76"/>
    <mergeCell ref="BP76:CE76"/>
    <mergeCell ref="CA74:CU74"/>
    <mergeCell ref="J68:W68"/>
    <mergeCell ref="Z68:AT68"/>
    <mergeCell ref="BL68:BX68"/>
    <mergeCell ref="CA68:CU68"/>
    <mergeCell ref="J69:W69"/>
    <mergeCell ref="Z69:AT69"/>
    <mergeCell ref="BL69:BX69"/>
    <mergeCell ref="BK71:CU71"/>
    <mergeCell ref="BK72:CU72"/>
    <mergeCell ref="AS73:BH73"/>
    <mergeCell ref="BK73:BX73"/>
    <mergeCell ref="CA73:CU73"/>
    <mergeCell ref="CH66:CN66"/>
    <mergeCell ref="CO66:CU66"/>
    <mergeCell ref="BF66:BL66"/>
    <mergeCell ref="BM66:BS66"/>
    <mergeCell ref="BT66:BZ66"/>
    <mergeCell ref="CA66:CG66"/>
    <mergeCell ref="AR66:AX66"/>
    <mergeCell ref="BT65:BZ65"/>
    <mergeCell ref="CA65:CG65"/>
    <mergeCell ref="CH65:CN65"/>
    <mergeCell ref="CO65:CU65"/>
    <mergeCell ref="BF65:BL65"/>
    <mergeCell ref="BM65:BS65"/>
    <mergeCell ref="AY64:BE64"/>
    <mergeCell ref="BF64:BL64"/>
    <mergeCell ref="BM64:BS64"/>
    <mergeCell ref="AY66:BE66"/>
    <mergeCell ref="CO64:CU64"/>
    <mergeCell ref="A65:O65"/>
    <mergeCell ref="P65:V65"/>
    <mergeCell ref="W65:AC65"/>
    <mergeCell ref="AD65:AJ65"/>
    <mergeCell ref="AK65:AQ65"/>
    <mergeCell ref="AR65:AX65"/>
    <mergeCell ref="AY65:BE65"/>
    <mergeCell ref="P66:V66"/>
    <mergeCell ref="W66:AC66"/>
    <mergeCell ref="AD66:AJ66"/>
    <mergeCell ref="AK66:AQ66"/>
    <mergeCell ref="CO63:CU63"/>
    <mergeCell ref="AK64:AQ64"/>
    <mergeCell ref="AR64:AX64"/>
    <mergeCell ref="BT64:BZ64"/>
    <mergeCell ref="CA64:CG64"/>
    <mergeCell ref="CH64:CN64"/>
    <mergeCell ref="BM63:BS63"/>
    <mergeCell ref="A64:O64"/>
    <mergeCell ref="P64:V64"/>
    <mergeCell ref="W64:AC64"/>
    <mergeCell ref="AD64:AJ64"/>
    <mergeCell ref="CH62:CN62"/>
    <mergeCell ref="BT63:BZ63"/>
    <mergeCell ref="CA63:CG63"/>
    <mergeCell ref="CH63:CN63"/>
    <mergeCell ref="AY62:BE62"/>
    <mergeCell ref="BF62:BL62"/>
    <mergeCell ref="BM62:BS62"/>
    <mergeCell ref="AK63:AQ63"/>
    <mergeCell ref="AR63:AX63"/>
    <mergeCell ref="AY63:BE63"/>
    <mergeCell ref="BF63:BL63"/>
    <mergeCell ref="A63:O63"/>
    <mergeCell ref="P63:V63"/>
    <mergeCell ref="W63:AC63"/>
    <mergeCell ref="AD63:AJ63"/>
    <mergeCell ref="CO61:CU61"/>
    <mergeCell ref="A62:O62"/>
    <mergeCell ref="P62:V62"/>
    <mergeCell ref="W62:AC62"/>
    <mergeCell ref="AD62:AJ62"/>
    <mergeCell ref="AK62:AQ62"/>
    <mergeCell ref="AR62:AX62"/>
    <mergeCell ref="CO62:CU62"/>
    <mergeCell ref="BT62:BZ62"/>
    <mergeCell ref="CA62:CG62"/>
    <mergeCell ref="CH60:CN60"/>
    <mergeCell ref="BT61:BZ61"/>
    <mergeCell ref="CA61:CG61"/>
    <mergeCell ref="CH61:CN61"/>
    <mergeCell ref="BM61:BS61"/>
    <mergeCell ref="AY60:BE60"/>
    <mergeCell ref="BF60:BL60"/>
    <mergeCell ref="BM60:BS60"/>
    <mergeCell ref="AK61:AQ61"/>
    <mergeCell ref="AR61:AX61"/>
    <mergeCell ref="AY61:BE61"/>
    <mergeCell ref="BF61:BL61"/>
    <mergeCell ref="A61:O61"/>
    <mergeCell ref="P61:V61"/>
    <mergeCell ref="W61:AC61"/>
    <mergeCell ref="AD61:AJ61"/>
    <mergeCell ref="CO59:CU59"/>
    <mergeCell ref="A60:O60"/>
    <mergeCell ref="P60:V60"/>
    <mergeCell ref="W60:AC60"/>
    <mergeCell ref="AD60:AJ60"/>
    <mergeCell ref="AK60:AQ60"/>
    <mergeCell ref="AR60:AX60"/>
    <mergeCell ref="CO60:CU60"/>
    <mergeCell ref="BT60:BZ60"/>
    <mergeCell ref="CA60:CG60"/>
    <mergeCell ref="CH58:CN58"/>
    <mergeCell ref="BT59:BZ59"/>
    <mergeCell ref="CA59:CG59"/>
    <mergeCell ref="CH59:CN59"/>
    <mergeCell ref="BM59:BS59"/>
    <mergeCell ref="AY58:BE58"/>
    <mergeCell ref="BF58:BL58"/>
    <mergeCell ref="BM58:BS58"/>
    <mergeCell ref="AK59:AQ59"/>
    <mergeCell ref="AR59:AX59"/>
    <mergeCell ref="AY59:BE59"/>
    <mergeCell ref="BF59:BL59"/>
    <mergeCell ref="A59:O59"/>
    <mergeCell ref="P59:V59"/>
    <mergeCell ref="W59:AC59"/>
    <mergeCell ref="AD59:AJ59"/>
    <mergeCell ref="CO57:CU57"/>
    <mergeCell ref="A58:O58"/>
    <mergeCell ref="P58:V58"/>
    <mergeCell ref="W58:AC58"/>
    <mergeCell ref="AD58:AJ58"/>
    <mergeCell ref="AK58:AQ58"/>
    <mergeCell ref="AR58:AX58"/>
    <mergeCell ref="CO58:CU58"/>
    <mergeCell ref="BT58:BZ58"/>
    <mergeCell ref="CA58:CG58"/>
    <mergeCell ref="CH56:CN56"/>
    <mergeCell ref="BT57:BZ57"/>
    <mergeCell ref="CA57:CG57"/>
    <mergeCell ref="CH57:CN57"/>
    <mergeCell ref="BM57:BS57"/>
    <mergeCell ref="AY56:BE56"/>
    <mergeCell ref="BF56:BL56"/>
    <mergeCell ref="BM56:BS56"/>
    <mergeCell ref="AK57:AQ57"/>
    <mergeCell ref="AR57:AX57"/>
    <mergeCell ref="AY57:BE57"/>
    <mergeCell ref="BF57:BL57"/>
    <mergeCell ref="A57:O57"/>
    <mergeCell ref="P57:V57"/>
    <mergeCell ref="W57:AC57"/>
    <mergeCell ref="AD57:AJ57"/>
    <mergeCell ref="CO55:CU55"/>
    <mergeCell ref="A56:O56"/>
    <mergeCell ref="P56:V56"/>
    <mergeCell ref="W56:AC56"/>
    <mergeCell ref="AD56:AJ56"/>
    <mergeCell ref="AK56:AQ56"/>
    <mergeCell ref="AR56:AX56"/>
    <mergeCell ref="CO56:CU56"/>
    <mergeCell ref="BT56:BZ56"/>
    <mergeCell ref="CA56:CG56"/>
    <mergeCell ref="CH54:CN54"/>
    <mergeCell ref="BT55:BZ55"/>
    <mergeCell ref="CA55:CG55"/>
    <mergeCell ref="CH55:CN55"/>
    <mergeCell ref="BM55:BS55"/>
    <mergeCell ref="AY54:BE54"/>
    <mergeCell ref="BF54:BL54"/>
    <mergeCell ref="BM54:BS54"/>
    <mergeCell ref="AK55:AQ55"/>
    <mergeCell ref="AR55:AX55"/>
    <mergeCell ref="AY55:BE55"/>
    <mergeCell ref="BF55:BL55"/>
    <mergeCell ref="A55:O55"/>
    <mergeCell ref="P55:V55"/>
    <mergeCell ref="W55:AC55"/>
    <mergeCell ref="AD55:AJ55"/>
    <mergeCell ref="CO53:CU53"/>
    <mergeCell ref="A54:O54"/>
    <mergeCell ref="P54:V54"/>
    <mergeCell ref="W54:AC54"/>
    <mergeCell ref="AD54:AJ54"/>
    <mergeCell ref="AK54:AQ54"/>
    <mergeCell ref="AR54:AX54"/>
    <mergeCell ref="CO54:CU54"/>
    <mergeCell ref="BT54:BZ54"/>
    <mergeCell ref="CA54:CG54"/>
    <mergeCell ref="CH52:CN52"/>
    <mergeCell ref="BT53:BZ53"/>
    <mergeCell ref="CA53:CG53"/>
    <mergeCell ref="CH53:CN53"/>
    <mergeCell ref="BM53:BS53"/>
    <mergeCell ref="AY52:BE52"/>
    <mergeCell ref="BF52:BL52"/>
    <mergeCell ref="BM52:BS52"/>
    <mergeCell ref="AK53:AQ53"/>
    <mergeCell ref="AR53:AX53"/>
    <mergeCell ref="AY53:BE53"/>
    <mergeCell ref="BF53:BL53"/>
    <mergeCell ref="A53:O53"/>
    <mergeCell ref="P53:V53"/>
    <mergeCell ref="W53:AC53"/>
    <mergeCell ref="AD53:AJ53"/>
    <mergeCell ref="CO51:CU51"/>
    <mergeCell ref="A52:O52"/>
    <mergeCell ref="P52:V52"/>
    <mergeCell ref="W52:AC52"/>
    <mergeCell ref="AD52:AJ52"/>
    <mergeCell ref="AK52:AQ52"/>
    <mergeCell ref="AR52:AX52"/>
    <mergeCell ref="CO52:CU52"/>
    <mergeCell ref="BT52:BZ52"/>
    <mergeCell ref="CA52:CG52"/>
    <mergeCell ref="CH50:CN50"/>
    <mergeCell ref="BT51:BZ51"/>
    <mergeCell ref="CA51:CG51"/>
    <mergeCell ref="CH51:CN51"/>
    <mergeCell ref="BM51:BS51"/>
    <mergeCell ref="AY50:BE50"/>
    <mergeCell ref="BF50:BL50"/>
    <mergeCell ref="BM50:BS50"/>
    <mergeCell ref="AK51:AQ51"/>
    <mergeCell ref="AR51:AX51"/>
    <mergeCell ref="AY51:BE51"/>
    <mergeCell ref="BF51:BL51"/>
    <mergeCell ref="A51:O51"/>
    <mergeCell ref="P51:V51"/>
    <mergeCell ref="W51:AC51"/>
    <mergeCell ref="AD51:AJ51"/>
    <mergeCell ref="CO49:CU49"/>
    <mergeCell ref="A50:O50"/>
    <mergeCell ref="P50:V50"/>
    <mergeCell ref="W50:AC50"/>
    <mergeCell ref="AD50:AJ50"/>
    <mergeCell ref="AK50:AQ50"/>
    <mergeCell ref="AR50:AX50"/>
    <mergeCell ref="CO50:CU50"/>
    <mergeCell ref="BT50:BZ50"/>
    <mergeCell ref="CA50:CG50"/>
    <mergeCell ref="CH48:CN48"/>
    <mergeCell ref="BT49:BZ49"/>
    <mergeCell ref="CA49:CG49"/>
    <mergeCell ref="CH49:CN49"/>
    <mergeCell ref="BM49:BS49"/>
    <mergeCell ref="AY48:BE48"/>
    <mergeCell ref="BF48:BL48"/>
    <mergeCell ref="BM48:BS48"/>
    <mergeCell ref="AK49:AQ49"/>
    <mergeCell ref="AR49:AX49"/>
    <mergeCell ref="AY49:BE49"/>
    <mergeCell ref="BF49:BL49"/>
    <mergeCell ref="A49:O49"/>
    <mergeCell ref="P49:V49"/>
    <mergeCell ref="W49:AC49"/>
    <mergeCell ref="AD49:AJ49"/>
    <mergeCell ref="CO47:CU47"/>
    <mergeCell ref="A48:O48"/>
    <mergeCell ref="P48:V48"/>
    <mergeCell ref="W48:AC48"/>
    <mergeCell ref="AD48:AJ48"/>
    <mergeCell ref="AK48:AQ48"/>
    <mergeCell ref="AR48:AX48"/>
    <mergeCell ref="CO48:CU48"/>
    <mergeCell ref="BT48:BZ48"/>
    <mergeCell ref="CA48:CG48"/>
    <mergeCell ref="CH46:CN46"/>
    <mergeCell ref="BT47:BZ47"/>
    <mergeCell ref="CA47:CG47"/>
    <mergeCell ref="CH47:CN47"/>
    <mergeCell ref="BM47:BS47"/>
    <mergeCell ref="AY46:BE46"/>
    <mergeCell ref="BF46:BL46"/>
    <mergeCell ref="BM46:BS46"/>
    <mergeCell ref="AK47:AQ47"/>
    <mergeCell ref="AR47:AX47"/>
    <mergeCell ref="AY47:BE47"/>
    <mergeCell ref="BF47:BL47"/>
    <mergeCell ref="A47:O47"/>
    <mergeCell ref="P47:V47"/>
    <mergeCell ref="W47:AC47"/>
    <mergeCell ref="AD47:AJ47"/>
    <mergeCell ref="CO45:CU45"/>
    <mergeCell ref="A46:O46"/>
    <mergeCell ref="P46:V46"/>
    <mergeCell ref="W46:AC46"/>
    <mergeCell ref="AD46:AJ46"/>
    <mergeCell ref="AK46:AQ46"/>
    <mergeCell ref="AR46:AX46"/>
    <mergeCell ref="CO46:CU46"/>
    <mergeCell ref="BT46:BZ46"/>
    <mergeCell ref="CA46:CG46"/>
    <mergeCell ref="CH44:CN44"/>
    <mergeCell ref="BT45:BZ45"/>
    <mergeCell ref="CA45:CG45"/>
    <mergeCell ref="CH45:CN45"/>
    <mergeCell ref="BM45:BS45"/>
    <mergeCell ref="AY44:BE44"/>
    <mergeCell ref="BF44:BL44"/>
    <mergeCell ref="BM44:BS44"/>
    <mergeCell ref="AK45:AQ45"/>
    <mergeCell ref="AR45:AX45"/>
    <mergeCell ref="AY45:BE45"/>
    <mergeCell ref="BF45:BL45"/>
    <mergeCell ref="A45:O45"/>
    <mergeCell ref="P45:V45"/>
    <mergeCell ref="W45:AC45"/>
    <mergeCell ref="AD45:AJ45"/>
    <mergeCell ref="CO43:CU43"/>
    <mergeCell ref="A44:O44"/>
    <mergeCell ref="P44:V44"/>
    <mergeCell ref="W44:AC44"/>
    <mergeCell ref="AD44:AJ44"/>
    <mergeCell ref="AK44:AQ44"/>
    <mergeCell ref="AR44:AX44"/>
    <mergeCell ref="CO44:CU44"/>
    <mergeCell ref="BT44:BZ44"/>
    <mergeCell ref="CA44:CG44"/>
    <mergeCell ref="CH42:CN42"/>
    <mergeCell ref="BT43:BZ43"/>
    <mergeCell ref="CA43:CG43"/>
    <mergeCell ref="CH43:CN43"/>
    <mergeCell ref="BM43:BS43"/>
    <mergeCell ref="AY42:BE42"/>
    <mergeCell ref="BF42:BL42"/>
    <mergeCell ref="BM42:BS42"/>
    <mergeCell ref="AK43:AQ43"/>
    <mergeCell ref="AR43:AX43"/>
    <mergeCell ref="AY43:BE43"/>
    <mergeCell ref="BF43:BL43"/>
    <mergeCell ref="A43:O43"/>
    <mergeCell ref="P43:V43"/>
    <mergeCell ref="W43:AC43"/>
    <mergeCell ref="AD43:AJ43"/>
    <mergeCell ref="CO41:CU41"/>
    <mergeCell ref="A42:O42"/>
    <mergeCell ref="P42:V42"/>
    <mergeCell ref="W42:AC42"/>
    <mergeCell ref="AD42:AJ42"/>
    <mergeCell ref="AK42:AQ42"/>
    <mergeCell ref="AR42:AX42"/>
    <mergeCell ref="CO42:CU42"/>
    <mergeCell ref="BT42:BZ42"/>
    <mergeCell ref="CA42:CG42"/>
    <mergeCell ref="CH40:CN40"/>
    <mergeCell ref="BT41:BZ41"/>
    <mergeCell ref="CA41:CG41"/>
    <mergeCell ref="CH41:CN41"/>
    <mergeCell ref="BM41:BS41"/>
    <mergeCell ref="AY40:BE40"/>
    <mergeCell ref="BF40:BL40"/>
    <mergeCell ref="BM40:BS40"/>
    <mergeCell ref="AK41:AQ41"/>
    <mergeCell ref="AR41:AX41"/>
    <mergeCell ref="AY41:BE41"/>
    <mergeCell ref="BF41:BL41"/>
    <mergeCell ref="A41:O41"/>
    <mergeCell ref="P41:V41"/>
    <mergeCell ref="W41:AC41"/>
    <mergeCell ref="AD41:AJ41"/>
    <mergeCell ref="CO39:CU39"/>
    <mergeCell ref="A40:O40"/>
    <mergeCell ref="P40:V40"/>
    <mergeCell ref="W40:AC40"/>
    <mergeCell ref="AD40:AJ40"/>
    <mergeCell ref="AK40:AQ40"/>
    <mergeCell ref="AR40:AX40"/>
    <mergeCell ref="CO40:CU40"/>
    <mergeCell ref="BT40:BZ40"/>
    <mergeCell ref="CA40:CG40"/>
    <mergeCell ref="CH38:CN38"/>
    <mergeCell ref="BT39:BZ39"/>
    <mergeCell ref="CA39:CG39"/>
    <mergeCell ref="CH39:CN39"/>
    <mergeCell ref="BM39:BS39"/>
    <mergeCell ref="AY38:BE38"/>
    <mergeCell ref="BF38:BL38"/>
    <mergeCell ref="BM38:BS38"/>
    <mergeCell ref="AK39:AQ39"/>
    <mergeCell ref="AR39:AX39"/>
    <mergeCell ref="AY39:BE39"/>
    <mergeCell ref="BF39:BL39"/>
    <mergeCell ref="A39:O39"/>
    <mergeCell ref="P39:V39"/>
    <mergeCell ref="W39:AC39"/>
    <mergeCell ref="AD39:AJ39"/>
    <mergeCell ref="CO37:CU37"/>
    <mergeCell ref="A38:O38"/>
    <mergeCell ref="P38:V38"/>
    <mergeCell ref="W38:AC38"/>
    <mergeCell ref="AD38:AJ38"/>
    <mergeCell ref="AK38:AQ38"/>
    <mergeCell ref="AR38:AX38"/>
    <mergeCell ref="CO38:CU38"/>
    <mergeCell ref="BT38:BZ38"/>
    <mergeCell ref="CA38:CG38"/>
    <mergeCell ref="CH36:CN36"/>
    <mergeCell ref="BT37:BZ37"/>
    <mergeCell ref="CA37:CG37"/>
    <mergeCell ref="CH37:CN37"/>
    <mergeCell ref="BM37:BS37"/>
    <mergeCell ref="AY36:BE36"/>
    <mergeCell ref="BF36:BL36"/>
    <mergeCell ref="BM36:BS36"/>
    <mergeCell ref="AK37:AQ37"/>
    <mergeCell ref="AR37:AX37"/>
    <mergeCell ref="AY37:BE37"/>
    <mergeCell ref="BF37:BL37"/>
    <mergeCell ref="A37:O37"/>
    <mergeCell ref="P37:V37"/>
    <mergeCell ref="W37:AC37"/>
    <mergeCell ref="AD37:AJ37"/>
    <mergeCell ref="CO35:CU35"/>
    <mergeCell ref="A36:O36"/>
    <mergeCell ref="P36:V36"/>
    <mergeCell ref="W36:AC36"/>
    <mergeCell ref="AD36:AJ36"/>
    <mergeCell ref="AK36:AQ36"/>
    <mergeCell ref="AR36:AX36"/>
    <mergeCell ref="CO36:CU36"/>
    <mergeCell ref="BT36:BZ36"/>
    <mergeCell ref="CA36:CG36"/>
    <mergeCell ref="CH34:CN34"/>
    <mergeCell ref="BT35:BZ35"/>
    <mergeCell ref="CA35:CG35"/>
    <mergeCell ref="CH35:CN35"/>
    <mergeCell ref="BM35:BS35"/>
    <mergeCell ref="AY34:BE34"/>
    <mergeCell ref="BF34:BL34"/>
    <mergeCell ref="BM34:BS34"/>
    <mergeCell ref="AK35:AQ35"/>
    <mergeCell ref="AR35:AX35"/>
    <mergeCell ref="AY35:BE35"/>
    <mergeCell ref="BF35:BL35"/>
    <mergeCell ref="A35:O35"/>
    <mergeCell ref="P35:V35"/>
    <mergeCell ref="W35:AC35"/>
    <mergeCell ref="AD35:AJ35"/>
    <mergeCell ref="CO33:CU33"/>
    <mergeCell ref="A34:O34"/>
    <mergeCell ref="P34:V34"/>
    <mergeCell ref="W34:AC34"/>
    <mergeCell ref="AD34:AJ34"/>
    <mergeCell ref="AK34:AQ34"/>
    <mergeCell ref="AR34:AX34"/>
    <mergeCell ref="CO34:CU34"/>
    <mergeCell ref="BT34:BZ34"/>
    <mergeCell ref="CA34:CG34"/>
    <mergeCell ref="CH32:CN32"/>
    <mergeCell ref="BT33:BZ33"/>
    <mergeCell ref="CA33:CG33"/>
    <mergeCell ref="CH33:CN33"/>
    <mergeCell ref="BM33:BS33"/>
    <mergeCell ref="AY32:BE32"/>
    <mergeCell ref="BF32:BL32"/>
    <mergeCell ref="BM32:BS32"/>
    <mergeCell ref="AK33:AQ33"/>
    <mergeCell ref="AR33:AX33"/>
    <mergeCell ref="AY33:BE33"/>
    <mergeCell ref="BF33:BL33"/>
    <mergeCell ref="A33:O33"/>
    <mergeCell ref="P33:V33"/>
    <mergeCell ref="W33:AC33"/>
    <mergeCell ref="AD33:AJ33"/>
    <mergeCell ref="CO31:CU31"/>
    <mergeCell ref="A32:O32"/>
    <mergeCell ref="P32:V32"/>
    <mergeCell ref="W32:AC32"/>
    <mergeCell ref="AD32:AJ32"/>
    <mergeCell ref="AK32:AQ32"/>
    <mergeCell ref="AR32:AX32"/>
    <mergeCell ref="CO32:CU32"/>
    <mergeCell ref="BT32:BZ32"/>
    <mergeCell ref="CA32:CG32"/>
    <mergeCell ref="CA30:CG30"/>
    <mergeCell ref="CH30:CN30"/>
    <mergeCell ref="BT31:BZ31"/>
    <mergeCell ref="CA31:CG31"/>
    <mergeCell ref="CH31:CN31"/>
    <mergeCell ref="BM31:BS31"/>
    <mergeCell ref="AY30:BE30"/>
    <mergeCell ref="BF30:BL30"/>
    <mergeCell ref="BM30:BS30"/>
    <mergeCell ref="AK31:AQ31"/>
    <mergeCell ref="AR31:AX31"/>
    <mergeCell ref="AY31:BE31"/>
    <mergeCell ref="BF31:BL31"/>
    <mergeCell ref="A31:O31"/>
    <mergeCell ref="P31:V31"/>
    <mergeCell ref="W31:AC31"/>
    <mergeCell ref="AD31:AJ31"/>
    <mergeCell ref="CH29:CN29"/>
    <mergeCell ref="CO29:CU29"/>
    <mergeCell ref="A30:O30"/>
    <mergeCell ref="P30:V30"/>
    <mergeCell ref="W30:AC30"/>
    <mergeCell ref="AD30:AJ30"/>
    <mergeCell ref="AK30:AQ30"/>
    <mergeCell ref="AR30:AX30"/>
    <mergeCell ref="CO30:CU30"/>
    <mergeCell ref="BT30:BZ30"/>
    <mergeCell ref="AY28:BE28"/>
    <mergeCell ref="BF28:BL28"/>
    <mergeCell ref="BT29:BZ29"/>
    <mergeCell ref="CA29:CG29"/>
    <mergeCell ref="CO28:CU28"/>
    <mergeCell ref="A29:O29"/>
    <mergeCell ref="P29:V29"/>
    <mergeCell ref="W29:AC29"/>
    <mergeCell ref="AD29:AJ29"/>
    <mergeCell ref="AK29:AQ29"/>
    <mergeCell ref="AR29:AX29"/>
    <mergeCell ref="AY29:BE29"/>
    <mergeCell ref="CA28:CG28"/>
    <mergeCell ref="CH28:CN28"/>
    <mergeCell ref="BM29:BS29"/>
    <mergeCell ref="BF27:BS27"/>
    <mergeCell ref="BT27:CG27"/>
    <mergeCell ref="BM28:BS28"/>
    <mergeCell ref="BT28:BZ28"/>
    <mergeCell ref="A27:O27"/>
    <mergeCell ref="P27:AC27"/>
    <mergeCell ref="AD27:AQ27"/>
    <mergeCell ref="BF29:BL29"/>
    <mergeCell ref="A28:O28"/>
    <mergeCell ref="P28:V28"/>
    <mergeCell ref="W28:AC28"/>
    <mergeCell ref="AD28:AJ28"/>
    <mergeCell ref="AK28:AQ28"/>
    <mergeCell ref="AR28:AX28"/>
    <mergeCell ref="A26:O26"/>
    <mergeCell ref="P26:AC26"/>
    <mergeCell ref="AD26:AQ26"/>
    <mergeCell ref="AR26:BE26"/>
    <mergeCell ref="AR27:BE27"/>
    <mergeCell ref="BT25:CG25"/>
    <mergeCell ref="CH25:CN25"/>
    <mergeCell ref="CO25:CU25"/>
    <mergeCell ref="CH26:CU26"/>
    <mergeCell ref="CH27:CU27"/>
    <mergeCell ref="BF26:BS26"/>
    <mergeCell ref="BT26:CG26"/>
    <mergeCell ref="A25:O25"/>
    <mergeCell ref="P25:AQ25"/>
    <mergeCell ref="AR25:BE25"/>
    <mergeCell ref="BF25:BS25"/>
    <mergeCell ref="CJ16:CU16"/>
    <mergeCell ref="A24:O24"/>
    <mergeCell ref="P24:AQ24"/>
    <mergeCell ref="AR24:CU24"/>
    <mergeCell ref="R19:CA19"/>
    <mergeCell ref="CJ19:CU20"/>
    <mergeCell ref="CJ21:CU21"/>
    <mergeCell ref="CJ22:CU22"/>
    <mergeCell ref="AL12:AW12"/>
    <mergeCell ref="AZ12:BB12"/>
    <mergeCell ref="CJ12:CU12"/>
    <mergeCell ref="R17:CA17"/>
    <mergeCell ref="CJ17:CU18"/>
    <mergeCell ref="CJ13:CU14"/>
    <mergeCell ref="R14:CA14"/>
    <mergeCell ref="R15:CA15"/>
    <mergeCell ref="CJ15:CU15"/>
    <mergeCell ref="R16:CA16"/>
    <mergeCell ref="A8:CI8"/>
    <mergeCell ref="A9:CI10"/>
    <mergeCell ref="CJ10:CU10"/>
    <mergeCell ref="CJ11:CU11"/>
  </mergeCells>
  <printOptions/>
  <pageMargins left="0.7" right="0" top="0.32" bottom="0.36" header="0.21" footer="0.2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47"/>
  <sheetViews>
    <sheetView view="pageBreakPreview" zoomScale="120" zoomScaleSheetLayoutView="120" zoomScalePageLayoutView="0" workbookViewId="0" topLeftCell="A4">
      <selection activeCell="AW20" sqref="AW20:BM20"/>
    </sheetView>
  </sheetViews>
  <sheetFormatPr defaultColWidth="1.37890625" defaultRowHeight="12.75"/>
  <cols>
    <col min="1" max="30" width="1.37890625" style="19" customWidth="1"/>
    <col min="31" max="31" width="1.75390625" style="19" customWidth="1"/>
    <col min="32" max="34" width="1.37890625" style="19" customWidth="1"/>
    <col min="35" max="35" width="0.12890625" style="19" customWidth="1"/>
    <col min="36" max="48" width="1.37890625" style="19" customWidth="1"/>
    <col min="49" max="65" width="1.12109375" style="19" customWidth="1"/>
    <col min="66" max="99" width="1.00390625" style="19" customWidth="1"/>
    <col min="100" max="16384" width="1.37890625" style="19" customWidth="1"/>
  </cols>
  <sheetData>
    <row r="1" s="33" customFormat="1" ht="9" customHeight="1">
      <c r="CU1" s="34" t="s">
        <v>547</v>
      </c>
    </row>
    <row r="2" s="33" customFormat="1" ht="11.25">
      <c r="CU2" s="34" t="s">
        <v>673</v>
      </c>
    </row>
    <row r="3" s="33" customFormat="1" ht="11.25"/>
    <row r="4" spans="1:87" s="55" customFormat="1" ht="15.75">
      <c r="A4" s="390" t="s">
        <v>1138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87" s="18" customFormat="1" ht="3" customHeight="1">
      <c r="A5" s="390" t="s">
        <v>1139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</row>
    <row r="6" spans="1:99" s="18" customFormat="1" ht="12.75" customHeight="1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1" t="s">
        <v>380</v>
      </c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377</v>
      </c>
      <c r="CJ7" s="392" t="s">
        <v>1140</v>
      </c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4"/>
    </row>
    <row r="8" spans="35:99" s="18" customFormat="1" ht="15.75">
      <c r="AI8" s="55"/>
      <c r="AJ8" s="55"/>
      <c r="AK8" s="56" t="s">
        <v>382</v>
      </c>
      <c r="AL8" s="497" t="s">
        <v>1075</v>
      </c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64"/>
      <c r="AY8" s="65" t="s">
        <v>395</v>
      </c>
      <c r="AZ8" s="498" t="s">
        <v>1076</v>
      </c>
      <c r="BA8" s="498"/>
      <c r="BB8" s="498"/>
      <c r="BC8" s="58" t="s">
        <v>379</v>
      </c>
      <c r="CH8" s="21" t="s">
        <v>381</v>
      </c>
      <c r="CJ8" s="397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9"/>
    </row>
    <row r="9" spans="1:99" s="18" customFormat="1" ht="14.25">
      <c r="A9" s="17" t="s">
        <v>678</v>
      </c>
      <c r="R9" s="407" t="s">
        <v>1089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H9" s="21"/>
      <c r="CI9" s="19"/>
      <c r="CJ9" s="401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3"/>
    </row>
    <row r="10" spans="1:99" s="18" customFormat="1" ht="12.75">
      <c r="A10" s="17" t="s">
        <v>1141</v>
      </c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59"/>
      <c r="CH10" s="21" t="s">
        <v>378</v>
      </c>
      <c r="CI10" s="19"/>
      <c r="CJ10" s="404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6"/>
    </row>
    <row r="11" spans="1:99" s="18" customFormat="1" ht="14.25">
      <c r="A11" s="17" t="s">
        <v>679</v>
      </c>
      <c r="R11" s="407" t="s">
        <v>1078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59"/>
      <c r="CH11" s="21" t="s">
        <v>421</v>
      </c>
      <c r="CI11" s="19"/>
      <c r="CJ11" s="408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10"/>
    </row>
    <row r="12" spans="1:99" s="18" customFormat="1" ht="12.75">
      <c r="A12" s="17" t="s">
        <v>680</v>
      </c>
      <c r="CH12" s="60"/>
      <c r="CI12" s="19"/>
      <c r="CJ12" s="401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3"/>
    </row>
    <row r="13" spans="1:99" s="18" customFormat="1" ht="12.75">
      <c r="A13" s="17" t="s">
        <v>681</v>
      </c>
      <c r="CH13" s="21" t="s">
        <v>378</v>
      </c>
      <c r="CI13" s="19"/>
      <c r="CJ13" s="404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6"/>
    </row>
    <row r="14" spans="1:99" s="18" customFormat="1" ht="12.75">
      <c r="A14" s="17" t="s">
        <v>682</v>
      </c>
      <c r="R14" s="499" t="s">
        <v>1142</v>
      </c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 t="s">
        <v>456</v>
      </c>
      <c r="CI14" s="19"/>
      <c r="CJ14" s="408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10"/>
    </row>
    <row r="15" spans="1:99" s="18" customFormat="1" ht="12.75">
      <c r="A15" s="17" t="s">
        <v>1143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3.5" thickBot="1">
      <c r="A16" s="17" t="s">
        <v>1091</v>
      </c>
      <c r="CH16" s="21" t="s">
        <v>383</v>
      </c>
      <c r="CI16" s="19"/>
      <c r="CJ16" s="420" t="s">
        <v>384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spans="67:68" s="18" customFormat="1" ht="4.5" customHeight="1" thickBot="1">
      <c r="BO17" s="21"/>
      <c r="BP17" s="17"/>
    </row>
    <row r="18" spans="1:99" s="18" customFormat="1" ht="12.75">
      <c r="A18" s="500" t="s">
        <v>1144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503" t="s">
        <v>948</v>
      </c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 t="s">
        <v>391</v>
      </c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 t="s">
        <v>1145</v>
      </c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4"/>
    </row>
    <row r="19" spans="1:99" s="18" customFormat="1" ht="12.75">
      <c r="A19" s="507" t="s">
        <v>747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2"/>
      <c r="V19" s="436" t="s">
        <v>461</v>
      </c>
      <c r="W19" s="423"/>
      <c r="X19" s="423"/>
      <c r="Y19" s="423"/>
      <c r="Z19" s="423"/>
      <c r="AA19" s="423"/>
      <c r="AB19" s="423"/>
      <c r="AC19" s="423"/>
      <c r="AD19" s="423"/>
      <c r="AE19" s="424"/>
      <c r="AF19" s="435" t="s">
        <v>708</v>
      </c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391" t="s">
        <v>1105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 t="s">
        <v>1106</v>
      </c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435" t="s">
        <v>1146</v>
      </c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506"/>
    </row>
    <row r="20" spans="1:99" s="18" customFormat="1" ht="12.75" customHeight="1">
      <c r="A20" s="505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25"/>
      <c r="V20" s="424" t="s">
        <v>1147</v>
      </c>
      <c r="W20" s="424"/>
      <c r="X20" s="424"/>
      <c r="Y20" s="424"/>
      <c r="Z20" s="424"/>
      <c r="AA20" s="424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35" t="s">
        <v>739</v>
      </c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506"/>
    </row>
    <row r="21" spans="1:99" s="33" customFormat="1" ht="12" thickBot="1">
      <c r="A21" s="514">
        <v>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6">
        <v>2</v>
      </c>
      <c r="W21" s="516"/>
      <c r="X21" s="516"/>
      <c r="Y21" s="516"/>
      <c r="Z21" s="516"/>
      <c r="AA21" s="516"/>
      <c r="AB21" s="516"/>
      <c r="AC21" s="516"/>
      <c r="AD21" s="516"/>
      <c r="AE21" s="516"/>
      <c r="AF21" s="516">
        <v>3</v>
      </c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>
        <v>4</v>
      </c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>
        <v>5</v>
      </c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>
        <v>6</v>
      </c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7"/>
    </row>
    <row r="22" spans="1:99" ht="76.5" customHeight="1">
      <c r="A22" s="508" t="s">
        <v>1148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10" t="s">
        <v>1149</v>
      </c>
      <c r="W22" s="510"/>
      <c r="X22" s="510"/>
      <c r="Y22" s="510"/>
      <c r="Z22" s="510"/>
      <c r="AA22" s="510"/>
      <c r="AB22" s="510"/>
      <c r="AC22" s="510"/>
      <c r="AD22" s="510"/>
      <c r="AE22" s="510"/>
      <c r="AF22" s="510" t="s">
        <v>1108</v>
      </c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1">
        <v>1177251.74</v>
      </c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CD22" s="512"/>
      <c r="CE22" s="510" t="s">
        <v>1150</v>
      </c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3"/>
    </row>
    <row r="23" spans="1:99" ht="50.25" customHeight="1">
      <c r="A23" s="522" t="s">
        <v>1151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398" t="s">
        <v>1149</v>
      </c>
      <c r="W23" s="398"/>
      <c r="X23" s="398"/>
      <c r="Y23" s="398"/>
      <c r="Z23" s="398"/>
      <c r="AA23" s="398"/>
      <c r="AB23" s="398"/>
      <c r="AC23" s="398"/>
      <c r="AD23" s="398"/>
      <c r="AE23" s="398"/>
      <c r="AF23" s="398" t="s">
        <v>1109</v>
      </c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524">
        <v>276968.7</v>
      </c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398" t="s">
        <v>1150</v>
      </c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9"/>
    </row>
    <row r="24" spans="1:99" ht="29.25" customHeight="1">
      <c r="A24" s="518" t="s">
        <v>1152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 t="s">
        <v>1149</v>
      </c>
      <c r="W24" s="519"/>
      <c r="X24" s="519"/>
      <c r="Y24" s="519"/>
      <c r="Z24" s="519"/>
      <c r="AA24" s="519"/>
      <c r="AB24" s="519"/>
      <c r="AC24" s="519"/>
      <c r="AD24" s="519"/>
      <c r="AE24" s="519"/>
      <c r="AF24" s="519" t="s">
        <v>1153</v>
      </c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20">
        <v>81900</v>
      </c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19" t="s">
        <v>1150</v>
      </c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21"/>
    </row>
    <row r="25" spans="1:99" ht="53.25" customHeight="1">
      <c r="A25" s="518" t="s">
        <v>1154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 t="s">
        <v>1149</v>
      </c>
      <c r="W25" s="519"/>
      <c r="X25" s="519"/>
      <c r="Y25" s="519"/>
      <c r="Z25" s="519"/>
      <c r="AA25" s="519"/>
      <c r="AB25" s="519"/>
      <c r="AC25" s="519"/>
      <c r="AD25" s="519"/>
      <c r="AE25" s="519"/>
      <c r="AF25" s="519" t="s">
        <v>1155</v>
      </c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20">
        <v>17900</v>
      </c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19" t="s">
        <v>1156</v>
      </c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21"/>
    </row>
    <row r="26" spans="1:99" ht="86.25" customHeight="1">
      <c r="A26" s="518" t="s">
        <v>1157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 t="s">
        <v>1149</v>
      </c>
      <c r="W26" s="519"/>
      <c r="X26" s="519"/>
      <c r="Y26" s="519"/>
      <c r="Z26" s="519"/>
      <c r="AA26" s="519"/>
      <c r="AB26" s="519"/>
      <c r="AC26" s="519"/>
      <c r="AD26" s="519"/>
      <c r="AE26" s="519"/>
      <c r="AF26" s="519" t="s">
        <v>1158</v>
      </c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20">
        <v>29700</v>
      </c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19" t="s">
        <v>1159</v>
      </c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21"/>
    </row>
    <row r="27" spans="1:99" ht="29.25" customHeight="1" hidden="1">
      <c r="A27" s="518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21"/>
    </row>
    <row r="28" spans="1:99" ht="13.5" thickBot="1">
      <c r="A28" s="525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1134</v>
      </c>
      <c r="U29" s="66"/>
      <c r="V29" s="529" t="s">
        <v>438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530" t="s">
        <v>438</v>
      </c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1">
        <f>AW22+AW24+AW25+AW26</f>
        <v>1306751.74</v>
      </c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2"/>
      <c r="BR29" s="532"/>
      <c r="BS29" s="532"/>
      <c r="BT29" s="532"/>
      <c r="BU29" s="532"/>
      <c r="BV29" s="532"/>
      <c r="BW29" s="532"/>
      <c r="BX29" s="532"/>
      <c r="BY29" s="532"/>
      <c r="BZ29" s="532"/>
      <c r="CA29" s="532"/>
      <c r="CB29" s="532"/>
      <c r="CC29" s="532"/>
      <c r="CD29" s="532"/>
      <c r="CE29" s="530" t="s">
        <v>438</v>
      </c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3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1160</v>
      </c>
      <c r="U30" s="52"/>
      <c r="V30" s="460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534" t="s">
        <v>438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5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60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534" t="s">
        <v>438</v>
      </c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5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829</v>
      </c>
      <c r="U32" s="52"/>
      <c r="V32" s="543"/>
      <c r="W32" s="537"/>
      <c r="X32" s="537"/>
      <c r="Y32" s="537"/>
      <c r="Z32" s="537"/>
      <c r="AA32" s="537"/>
      <c r="AB32" s="537"/>
      <c r="AC32" s="537"/>
      <c r="AD32" s="537"/>
      <c r="AE32" s="544"/>
      <c r="AF32" s="536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44"/>
      <c r="AW32" s="547"/>
      <c r="AX32" s="548"/>
      <c r="AY32" s="548"/>
      <c r="AZ32" s="548"/>
      <c r="BA32" s="548"/>
      <c r="BB32" s="548"/>
      <c r="BC32" s="548"/>
      <c r="BD32" s="548"/>
      <c r="BE32" s="548"/>
      <c r="BF32" s="548"/>
      <c r="BG32" s="548"/>
      <c r="BH32" s="548"/>
      <c r="BI32" s="548"/>
      <c r="BJ32" s="548"/>
      <c r="BK32" s="548"/>
      <c r="BL32" s="548"/>
      <c r="BM32" s="549"/>
      <c r="BN32" s="547"/>
      <c r="BO32" s="548"/>
      <c r="BP32" s="548"/>
      <c r="BQ32" s="548"/>
      <c r="BR32" s="548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8"/>
      <c r="CD32" s="549"/>
      <c r="CE32" s="536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8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1161</v>
      </c>
      <c r="U33" s="52"/>
      <c r="V33" s="545"/>
      <c r="W33" s="540"/>
      <c r="X33" s="540"/>
      <c r="Y33" s="540"/>
      <c r="Z33" s="540"/>
      <c r="AA33" s="540"/>
      <c r="AB33" s="540"/>
      <c r="AC33" s="540"/>
      <c r="AD33" s="540"/>
      <c r="AE33" s="546"/>
      <c r="AF33" s="539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6"/>
      <c r="AW33" s="550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2"/>
      <c r="BN33" s="550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2"/>
      <c r="CE33" s="539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1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60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542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1162</v>
      </c>
      <c r="U35" s="52"/>
      <c r="V35" s="460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542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53"/>
      <c r="W36" s="554"/>
      <c r="X36" s="554"/>
      <c r="Y36" s="554"/>
      <c r="Z36" s="554"/>
      <c r="AA36" s="554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6"/>
    </row>
    <row r="37" ht="9" customHeight="1"/>
    <row r="38" spans="1:99" ht="14.25">
      <c r="A38" s="23" t="s">
        <v>439</v>
      </c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Z38" s="494" t="s">
        <v>1079</v>
      </c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W38" s="23" t="s">
        <v>1135</v>
      </c>
      <c r="AZ38" s="23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93" t="s">
        <v>440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31"/>
      <c r="Y39" s="31"/>
      <c r="Z39" s="493" t="s">
        <v>441</v>
      </c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V39" s="31"/>
      <c r="AW39" s="35" t="s">
        <v>444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93" t="s">
        <v>440</v>
      </c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31"/>
      <c r="BZ39" s="31"/>
      <c r="CA39" s="493" t="s">
        <v>441</v>
      </c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688</v>
      </c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95" t="s">
        <v>1136</v>
      </c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</row>
    <row r="43" spans="31:99" s="18" customFormat="1" ht="12.75">
      <c r="AE43" s="23" t="s">
        <v>439</v>
      </c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19"/>
      <c r="BZ43" s="19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689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93" t="s">
        <v>690</v>
      </c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18"/>
      <c r="BJ44" s="18"/>
      <c r="BK44" s="493" t="s">
        <v>440</v>
      </c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31"/>
      <c r="BZ44" s="31"/>
      <c r="CA44" s="493" t="s">
        <v>441</v>
      </c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</row>
    <row r="45" spans="1:83" s="18" customFormat="1" ht="14.25">
      <c r="A45" s="23" t="s">
        <v>691</v>
      </c>
      <c r="K45" s="407" t="s">
        <v>1137</v>
      </c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19"/>
      <c r="AR45" s="19"/>
      <c r="AS45" s="496" t="s">
        <v>1080</v>
      </c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93" t="s">
        <v>690</v>
      </c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440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31"/>
      <c r="AR46" s="31"/>
      <c r="AS46" s="493" t="s">
        <v>441</v>
      </c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31"/>
      <c r="BO46" s="31"/>
      <c r="BP46" s="493" t="s">
        <v>692</v>
      </c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2:25" s="18" customFormat="1" ht="12.75">
      <c r="B47" s="21" t="s">
        <v>442</v>
      </c>
      <c r="C47" s="405"/>
      <c r="D47" s="405"/>
      <c r="E47" s="405"/>
      <c r="F47" s="17" t="s">
        <v>443</v>
      </c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U47" s="22" t="s">
        <v>395</v>
      </c>
      <c r="V47" s="396"/>
      <c r="W47" s="396"/>
      <c r="X47" s="396"/>
      <c r="Y47" s="17" t="s">
        <v>379</v>
      </c>
    </row>
  </sheetData>
  <sheetProtection/>
  <mergeCells count="143">
    <mergeCell ref="AC46:AP46"/>
    <mergeCell ref="AS46:BM46"/>
    <mergeCell ref="BP46:CE46"/>
    <mergeCell ref="BK41:CU41"/>
    <mergeCell ref="BK42:CU42"/>
    <mergeCell ref="AC45:AP45"/>
    <mergeCell ref="AS45:BM45"/>
    <mergeCell ref="BP45:CE45"/>
    <mergeCell ref="AS43:BH43"/>
    <mergeCell ref="BK43:BX43"/>
    <mergeCell ref="C47:E47"/>
    <mergeCell ref="H47:S47"/>
    <mergeCell ref="V47:X47"/>
    <mergeCell ref="K45:Z45"/>
    <mergeCell ref="K46:Z46"/>
    <mergeCell ref="J39:W39"/>
    <mergeCell ref="Z39:AT39"/>
    <mergeCell ref="BL39:BX39"/>
    <mergeCell ref="CA39:CU39"/>
    <mergeCell ref="CA43:CU43"/>
    <mergeCell ref="AS44:BH44"/>
    <mergeCell ref="BK44:BX44"/>
    <mergeCell ref="CA44:CU44"/>
    <mergeCell ref="J38:W38"/>
    <mergeCell ref="Z38:AT38"/>
    <mergeCell ref="BL38:BX38"/>
    <mergeCell ref="CA38:CU38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BN32:CD33"/>
    <mergeCell ref="CE30:CU30"/>
    <mergeCell ref="V31:AE31"/>
    <mergeCell ref="AF31:AV31"/>
    <mergeCell ref="AW31:BM31"/>
    <mergeCell ref="BN31:CD31"/>
    <mergeCell ref="CE31:CU31"/>
    <mergeCell ref="V30:AE30"/>
    <mergeCell ref="AF30:AV30"/>
    <mergeCell ref="AW30:BM30"/>
    <mergeCell ref="BN30:CD30"/>
    <mergeCell ref="AW27:BM27"/>
    <mergeCell ref="BN27:CD27"/>
    <mergeCell ref="CE27:CU27"/>
    <mergeCell ref="V29:AE29"/>
    <mergeCell ref="AF29:AV29"/>
    <mergeCell ref="AW29:BM29"/>
    <mergeCell ref="BN29:CD29"/>
    <mergeCell ref="CE29:CU29"/>
    <mergeCell ref="CE25:CU25"/>
    <mergeCell ref="A28:U28"/>
    <mergeCell ref="V28:AE28"/>
    <mergeCell ref="AF28:AV28"/>
    <mergeCell ref="AW28:BM28"/>
    <mergeCell ref="BN28:CD28"/>
    <mergeCell ref="CE28:CU28"/>
    <mergeCell ref="A27:U27"/>
    <mergeCell ref="V27:AE27"/>
    <mergeCell ref="AF27:AV27"/>
    <mergeCell ref="V25:AE25"/>
    <mergeCell ref="AF25:AV25"/>
    <mergeCell ref="AW25:BM25"/>
    <mergeCell ref="BN25:CD25"/>
    <mergeCell ref="AW23:BM23"/>
    <mergeCell ref="BN23:CD23"/>
    <mergeCell ref="CE23:CU23"/>
    <mergeCell ref="A26:U26"/>
    <mergeCell ref="V26:AE26"/>
    <mergeCell ref="AF26:AV26"/>
    <mergeCell ref="AW26:BM26"/>
    <mergeCell ref="BN26:CD26"/>
    <mergeCell ref="CE26:CU26"/>
    <mergeCell ref="A25:U25"/>
    <mergeCell ref="CE21:CU21"/>
    <mergeCell ref="A24:U24"/>
    <mergeCell ref="V24:AE24"/>
    <mergeCell ref="AF24:AV24"/>
    <mergeCell ref="AW24:BM24"/>
    <mergeCell ref="BN24:CD24"/>
    <mergeCell ref="CE24:CU24"/>
    <mergeCell ref="A23:U23"/>
    <mergeCell ref="V23:AE23"/>
    <mergeCell ref="AF23:AV23"/>
    <mergeCell ref="V21:AE21"/>
    <mergeCell ref="AF21:AV21"/>
    <mergeCell ref="AW21:BM21"/>
    <mergeCell ref="BN21:CD21"/>
    <mergeCell ref="AW19:BM19"/>
    <mergeCell ref="BN19:CD19"/>
    <mergeCell ref="CE19:CU19"/>
    <mergeCell ref="A22:U22"/>
    <mergeCell ref="V22:AE22"/>
    <mergeCell ref="AF22:AV22"/>
    <mergeCell ref="AW22:BM22"/>
    <mergeCell ref="BN22:CD22"/>
    <mergeCell ref="CE22:CU22"/>
    <mergeCell ref="A21:U21"/>
    <mergeCell ref="CJ12:CU13"/>
    <mergeCell ref="A20:U20"/>
    <mergeCell ref="V20:AE20"/>
    <mergeCell ref="AF20:AV20"/>
    <mergeCell ref="AW20:BM20"/>
    <mergeCell ref="BN20:CD20"/>
    <mergeCell ref="CE20:CU20"/>
    <mergeCell ref="A19:U19"/>
    <mergeCell ref="V19:AE19"/>
    <mergeCell ref="AF19:AV19"/>
    <mergeCell ref="CJ15:CU15"/>
    <mergeCell ref="CJ16:CU16"/>
    <mergeCell ref="A18:AE18"/>
    <mergeCell ref="AF18:AV18"/>
    <mergeCell ref="AW18:CD18"/>
    <mergeCell ref="CE18:CU18"/>
    <mergeCell ref="AL8:AW8"/>
    <mergeCell ref="AZ8:BB8"/>
    <mergeCell ref="CJ8:CU8"/>
    <mergeCell ref="R14:CA14"/>
    <mergeCell ref="CJ14:CU14"/>
    <mergeCell ref="R9:CA9"/>
    <mergeCell ref="CJ9:CU10"/>
    <mergeCell ref="R10:CA10"/>
    <mergeCell ref="R11:CA11"/>
    <mergeCell ref="CJ11:CU11"/>
    <mergeCell ref="A4:CI4"/>
    <mergeCell ref="A5:CI6"/>
    <mergeCell ref="CJ6:CU6"/>
    <mergeCell ref="CJ7:CU7"/>
  </mergeCells>
  <printOptions/>
  <pageMargins left="0.21" right="0.21" top="0.26" bottom="0.32" header="0.08" footer="0.2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47"/>
  <sheetViews>
    <sheetView view="pageBreakPreview" zoomScale="60" zoomScalePageLayoutView="0" workbookViewId="0" topLeftCell="A1">
      <selection activeCell="DR42" sqref="DR42"/>
    </sheetView>
  </sheetViews>
  <sheetFormatPr defaultColWidth="1.37890625" defaultRowHeight="12.75"/>
  <cols>
    <col min="1" max="36" width="1.37890625" style="19" customWidth="1"/>
    <col min="37" max="37" width="0.2421875" style="19" customWidth="1"/>
    <col min="38" max="48" width="1.37890625" style="19" customWidth="1"/>
    <col min="49" max="65" width="1.00390625" style="19" customWidth="1"/>
    <col min="66" max="82" width="1.12109375" style="19" customWidth="1"/>
    <col min="83" max="99" width="1.00390625" style="19" customWidth="1"/>
    <col min="100" max="16384" width="1.37890625" style="19" customWidth="1"/>
  </cols>
  <sheetData>
    <row r="1" s="33" customFormat="1" ht="9" customHeight="1">
      <c r="CU1" s="34" t="s">
        <v>547</v>
      </c>
    </row>
    <row r="2" s="33" customFormat="1" ht="11.25">
      <c r="CU2" s="34" t="s">
        <v>673</v>
      </c>
    </row>
    <row r="3" s="33" customFormat="1" ht="11.25"/>
    <row r="4" spans="1:87" s="55" customFormat="1" ht="15.75">
      <c r="A4" s="390" t="s">
        <v>1138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87" s="18" customFormat="1" ht="3" customHeight="1">
      <c r="A5" s="390" t="s">
        <v>1139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</row>
    <row r="6" spans="1:99" s="18" customFormat="1" ht="12.75" customHeight="1" thickBo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1" t="s">
        <v>380</v>
      </c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</row>
    <row r="7" spans="42:99" s="18" customFormat="1" ht="12.75" customHeight="1"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6"/>
      <c r="BS7" s="57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21" t="s">
        <v>377</v>
      </c>
      <c r="CJ7" s="392" t="s">
        <v>1140</v>
      </c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4"/>
    </row>
    <row r="8" spans="35:99" s="18" customFormat="1" ht="15.75">
      <c r="AI8" s="55"/>
      <c r="AJ8" s="55"/>
      <c r="AK8" s="56" t="s">
        <v>382</v>
      </c>
      <c r="AL8" s="497" t="s">
        <v>1075</v>
      </c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64"/>
      <c r="AY8" s="65" t="s">
        <v>395</v>
      </c>
      <c r="AZ8" s="498" t="s">
        <v>1076</v>
      </c>
      <c r="BA8" s="498"/>
      <c r="BB8" s="498"/>
      <c r="BC8" s="58" t="s">
        <v>379</v>
      </c>
      <c r="CH8" s="21" t="s">
        <v>381</v>
      </c>
      <c r="CJ8" s="397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9"/>
    </row>
    <row r="9" spans="1:99" s="18" customFormat="1" ht="14.25">
      <c r="A9" s="17" t="s">
        <v>678</v>
      </c>
      <c r="R9" s="407" t="s">
        <v>1089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H9" s="21"/>
      <c r="CI9" s="19"/>
      <c r="CJ9" s="401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3"/>
    </row>
    <row r="10" spans="1:99" s="18" customFormat="1" ht="12.75">
      <c r="A10" s="17" t="s">
        <v>1141</v>
      </c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59"/>
      <c r="CH10" s="21" t="s">
        <v>378</v>
      </c>
      <c r="CI10" s="19"/>
      <c r="CJ10" s="404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6"/>
    </row>
    <row r="11" spans="1:99" s="18" customFormat="1" ht="14.25">
      <c r="A11" s="17" t="s">
        <v>679</v>
      </c>
      <c r="R11" s="407" t="s">
        <v>1078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59"/>
      <c r="CH11" s="21" t="s">
        <v>421</v>
      </c>
      <c r="CI11" s="19"/>
      <c r="CJ11" s="408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10"/>
    </row>
    <row r="12" spans="1:99" s="18" customFormat="1" ht="12.75">
      <c r="A12" s="17" t="s">
        <v>680</v>
      </c>
      <c r="CH12" s="60"/>
      <c r="CI12" s="19"/>
      <c r="CJ12" s="401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3"/>
    </row>
    <row r="13" spans="1:99" s="18" customFormat="1" ht="12.75">
      <c r="A13" s="17" t="s">
        <v>681</v>
      </c>
      <c r="CH13" s="21" t="s">
        <v>378</v>
      </c>
      <c r="CI13" s="19"/>
      <c r="CJ13" s="404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6"/>
    </row>
    <row r="14" spans="1:99" s="18" customFormat="1" ht="12.75">
      <c r="A14" s="17" t="s">
        <v>682</v>
      </c>
      <c r="R14" s="499" t="s">
        <v>1167</v>
      </c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 t="s">
        <v>456</v>
      </c>
      <c r="CI14" s="19"/>
      <c r="CJ14" s="408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10"/>
    </row>
    <row r="15" spans="1:99" s="18" customFormat="1" ht="12.75">
      <c r="A15" s="17" t="s">
        <v>1143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3.5" thickBot="1">
      <c r="A16" s="17" t="s">
        <v>1091</v>
      </c>
      <c r="CH16" s="21" t="s">
        <v>383</v>
      </c>
      <c r="CI16" s="19"/>
      <c r="CJ16" s="420" t="s">
        <v>384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spans="67:68" s="18" customFormat="1" ht="4.5" customHeight="1" thickBot="1">
      <c r="BO17" s="21"/>
      <c r="BP17" s="17"/>
    </row>
    <row r="18" spans="1:99" s="18" customFormat="1" ht="12.75">
      <c r="A18" s="500" t="s">
        <v>1144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503" t="s">
        <v>948</v>
      </c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 t="s">
        <v>391</v>
      </c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 t="s">
        <v>1145</v>
      </c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4"/>
    </row>
    <row r="19" spans="1:99" s="18" customFormat="1" ht="12.75">
      <c r="A19" s="507" t="s">
        <v>747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2"/>
      <c r="V19" s="436" t="s">
        <v>461</v>
      </c>
      <c r="W19" s="423"/>
      <c r="X19" s="423"/>
      <c r="Y19" s="423"/>
      <c r="Z19" s="423"/>
      <c r="AA19" s="423"/>
      <c r="AB19" s="423"/>
      <c r="AC19" s="423"/>
      <c r="AD19" s="423"/>
      <c r="AE19" s="424"/>
      <c r="AF19" s="435" t="s">
        <v>708</v>
      </c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391" t="s">
        <v>1105</v>
      </c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 t="s">
        <v>1106</v>
      </c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435" t="s">
        <v>1146</v>
      </c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506"/>
    </row>
    <row r="20" spans="1:99" s="18" customFormat="1" ht="12.75" customHeight="1">
      <c r="A20" s="505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25"/>
      <c r="V20" s="424" t="s">
        <v>1147</v>
      </c>
      <c r="W20" s="424"/>
      <c r="X20" s="424"/>
      <c r="Y20" s="424"/>
      <c r="Z20" s="424"/>
      <c r="AA20" s="424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35" t="s">
        <v>739</v>
      </c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506"/>
    </row>
    <row r="21" spans="1:99" s="33" customFormat="1" ht="12" thickBot="1">
      <c r="A21" s="514">
        <v>1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6">
        <v>2</v>
      </c>
      <c r="W21" s="516"/>
      <c r="X21" s="516"/>
      <c r="Y21" s="516"/>
      <c r="Z21" s="516"/>
      <c r="AA21" s="516"/>
      <c r="AB21" s="516"/>
      <c r="AC21" s="516"/>
      <c r="AD21" s="516"/>
      <c r="AE21" s="516"/>
      <c r="AF21" s="516">
        <v>3</v>
      </c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>
        <v>4</v>
      </c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>
        <v>5</v>
      </c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>
        <v>6</v>
      </c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7"/>
    </row>
    <row r="22" spans="1:99" ht="86.25" customHeight="1">
      <c r="A22" s="557" t="s">
        <v>1163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 t="s">
        <v>1149</v>
      </c>
      <c r="W22" s="558"/>
      <c r="X22" s="558"/>
      <c r="Y22" s="558"/>
      <c r="Z22" s="558"/>
      <c r="AA22" s="558"/>
      <c r="AB22" s="558"/>
      <c r="AC22" s="558"/>
      <c r="AD22" s="558"/>
      <c r="AE22" s="558"/>
      <c r="AF22" s="558" t="s">
        <v>1164</v>
      </c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8"/>
      <c r="AV22" s="558"/>
      <c r="AW22" s="559">
        <v>56000</v>
      </c>
      <c r="AX22" s="559"/>
      <c r="AY22" s="559"/>
      <c r="AZ22" s="559"/>
      <c r="BA22" s="559"/>
      <c r="BB22" s="559"/>
      <c r="BC22" s="559"/>
      <c r="BD22" s="559"/>
      <c r="BE22" s="559"/>
      <c r="BF22" s="559"/>
      <c r="BG22" s="559"/>
      <c r="BH22" s="559"/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8" t="s">
        <v>1156</v>
      </c>
      <c r="CF22" s="558"/>
      <c r="CG22" s="558"/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60"/>
    </row>
    <row r="23" spans="1:99" ht="29.25" customHeight="1" hidden="1" thickBot="1">
      <c r="A23" s="518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21"/>
    </row>
    <row r="24" spans="1:99" ht="86.25" customHeight="1">
      <c r="A24" s="518" t="s">
        <v>1165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 t="s">
        <v>1149</v>
      </c>
      <c r="W24" s="519"/>
      <c r="X24" s="519"/>
      <c r="Y24" s="519"/>
      <c r="Z24" s="519"/>
      <c r="AA24" s="519"/>
      <c r="AB24" s="519"/>
      <c r="AC24" s="519"/>
      <c r="AD24" s="519"/>
      <c r="AE24" s="519"/>
      <c r="AF24" s="519" t="s">
        <v>1166</v>
      </c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20">
        <v>570</v>
      </c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19" t="s">
        <v>1156</v>
      </c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21"/>
    </row>
    <row r="25" spans="1:99" ht="17.25" customHeight="1">
      <c r="A25" s="518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21"/>
    </row>
    <row r="26" spans="1:99" ht="17.25" customHeight="1">
      <c r="A26" s="518"/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19"/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21"/>
    </row>
    <row r="27" spans="1:99" ht="29.25" customHeight="1" hidden="1">
      <c r="A27" s="518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20"/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21"/>
    </row>
    <row r="28" spans="1:99" ht="13.5" thickBot="1">
      <c r="A28" s="525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8"/>
    </row>
    <row r="29" spans="1:99" s="61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 t="s">
        <v>1134</v>
      </c>
      <c r="U29" s="66"/>
      <c r="V29" s="529" t="s">
        <v>438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530" t="s">
        <v>438</v>
      </c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1">
        <f>AW22+AW24+AW25+AW26</f>
        <v>56570</v>
      </c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2"/>
      <c r="BR29" s="532"/>
      <c r="BS29" s="532"/>
      <c r="BT29" s="532"/>
      <c r="BU29" s="532"/>
      <c r="BV29" s="532"/>
      <c r="BW29" s="532"/>
      <c r="BX29" s="532"/>
      <c r="BY29" s="532"/>
      <c r="BZ29" s="532"/>
      <c r="CA29" s="532"/>
      <c r="CB29" s="532"/>
      <c r="CC29" s="532"/>
      <c r="CD29" s="532"/>
      <c r="CE29" s="530" t="s">
        <v>438</v>
      </c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3"/>
    </row>
    <row r="30" spans="1:9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 t="s">
        <v>1160</v>
      </c>
      <c r="U30" s="52"/>
      <c r="V30" s="460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534" t="s">
        <v>438</v>
      </c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5"/>
    </row>
    <row r="31" spans="1:9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0"/>
      <c r="U31" s="52"/>
      <c r="V31" s="460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534" t="s">
        <v>438</v>
      </c>
      <c r="CF31" s="534"/>
      <c r="CG31" s="534"/>
      <c r="CH31" s="534"/>
      <c r="CI31" s="534"/>
      <c r="CJ31" s="534"/>
      <c r="CK31" s="534"/>
      <c r="CL31" s="534"/>
      <c r="CM31" s="534"/>
      <c r="CN31" s="534"/>
      <c r="CO31" s="534"/>
      <c r="CP31" s="534"/>
      <c r="CQ31" s="534"/>
      <c r="CR31" s="534"/>
      <c r="CS31" s="534"/>
      <c r="CT31" s="534"/>
      <c r="CU31" s="535"/>
    </row>
    <row r="32" spans="1:99" ht="9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40" t="s">
        <v>829</v>
      </c>
      <c r="U32" s="52"/>
      <c r="V32" s="543"/>
      <c r="W32" s="537"/>
      <c r="X32" s="537"/>
      <c r="Y32" s="537"/>
      <c r="Z32" s="537"/>
      <c r="AA32" s="537"/>
      <c r="AB32" s="537"/>
      <c r="AC32" s="537"/>
      <c r="AD32" s="537"/>
      <c r="AE32" s="544"/>
      <c r="AF32" s="536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44"/>
      <c r="AW32" s="547"/>
      <c r="AX32" s="548"/>
      <c r="AY32" s="548"/>
      <c r="AZ32" s="548"/>
      <c r="BA32" s="548"/>
      <c r="BB32" s="548"/>
      <c r="BC32" s="548"/>
      <c r="BD32" s="548"/>
      <c r="BE32" s="548"/>
      <c r="BF32" s="548"/>
      <c r="BG32" s="548"/>
      <c r="BH32" s="548"/>
      <c r="BI32" s="548"/>
      <c r="BJ32" s="548"/>
      <c r="BK32" s="548"/>
      <c r="BL32" s="548"/>
      <c r="BM32" s="549"/>
      <c r="BN32" s="547"/>
      <c r="BO32" s="548"/>
      <c r="BP32" s="548"/>
      <c r="BQ32" s="548"/>
      <c r="BR32" s="548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8"/>
      <c r="CD32" s="549"/>
      <c r="CE32" s="536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8"/>
    </row>
    <row r="33" spans="1:99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 t="s">
        <v>1161</v>
      </c>
      <c r="U33" s="52"/>
      <c r="V33" s="545"/>
      <c r="W33" s="540"/>
      <c r="X33" s="540"/>
      <c r="Y33" s="540"/>
      <c r="Z33" s="540"/>
      <c r="AA33" s="540"/>
      <c r="AB33" s="540"/>
      <c r="AC33" s="540"/>
      <c r="AD33" s="540"/>
      <c r="AE33" s="546"/>
      <c r="AF33" s="539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6"/>
      <c r="AW33" s="550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2"/>
      <c r="BN33" s="550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2"/>
      <c r="CE33" s="539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1"/>
    </row>
    <row r="34" spans="1:99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0"/>
      <c r="U34" s="52"/>
      <c r="V34" s="460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542"/>
    </row>
    <row r="35" spans="1:99" ht="9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0" t="s">
        <v>1162</v>
      </c>
      <c r="U35" s="52"/>
      <c r="V35" s="460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542"/>
    </row>
    <row r="36" spans="1:99" ht="7.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553"/>
      <c r="W36" s="554"/>
      <c r="X36" s="554"/>
      <c r="Y36" s="554"/>
      <c r="Z36" s="554"/>
      <c r="AA36" s="554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555"/>
      <c r="CF36" s="555"/>
      <c r="CG36" s="555"/>
      <c r="CH36" s="555"/>
      <c r="CI36" s="555"/>
      <c r="CJ36" s="555"/>
      <c r="CK36" s="555"/>
      <c r="CL36" s="555"/>
      <c r="CM36" s="555"/>
      <c r="CN36" s="555"/>
      <c r="CO36" s="555"/>
      <c r="CP36" s="555"/>
      <c r="CQ36" s="555"/>
      <c r="CR36" s="555"/>
      <c r="CS36" s="555"/>
      <c r="CT36" s="555"/>
      <c r="CU36" s="556"/>
    </row>
    <row r="37" ht="9" customHeight="1"/>
    <row r="38" spans="1:99" ht="14.25">
      <c r="A38" s="23" t="s">
        <v>439</v>
      </c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Z38" s="494" t="s">
        <v>1079</v>
      </c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W38" s="23" t="s">
        <v>1135</v>
      </c>
      <c r="AZ38" s="23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</row>
    <row r="39" spans="1:99" s="62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493" t="s">
        <v>440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31"/>
      <c r="Y39" s="31"/>
      <c r="Z39" s="493" t="s">
        <v>441</v>
      </c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V39" s="31"/>
      <c r="AW39" s="35" t="s">
        <v>444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L39" s="493" t="s">
        <v>440</v>
      </c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31"/>
      <c r="BZ39" s="31"/>
      <c r="CA39" s="493" t="s">
        <v>441</v>
      </c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</row>
    <row r="40" spans="1:99" s="62" customFormat="1" ht="8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35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s="31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63" t="s">
        <v>688</v>
      </c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</row>
    <row r="42" spans="1:99" s="31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495" t="s">
        <v>1136</v>
      </c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5"/>
      <c r="BW42" s="495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5"/>
      <c r="CK42" s="495"/>
      <c r="CL42" s="495"/>
      <c r="CM42" s="495"/>
      <c r="CN42" s="495"/>
      <c r="CO42" s="495"/>
      <c r="CP42" s="495"/>
      <c r="CQ42" s="495"/>
      <c r="CR42" s="495"/>
      <c r="CS42" s="495"/>
      <c r="CT42" s="495"/>
      <c r="CU42" s="495"/>
    </row>
    <row r="43" spans="31:99" s="18" customFormat="1" ht="12.75">
      <c r="AE43" s="23" t="s">
        <v>439</v>
      </c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19"/>
      <c r="BZ43" s="19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</row>
    <row r="44" spans="1:99" s="20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7" t="s">
        <v>689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493" t="s">
        <v>690</v>
      </c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18"/>
      <c r="BJ44" s="18"/>
      <c r="BK44" s="493" t="s">
        <v>440</v>
      </c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31"/>
      <c r="BZ44" s="31"/>
      <c r="CA44" s="493" t="s">
        <v>441</v>
      </c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</row>
    <row r="45" spans="1:83" s="18" customFormat="1" ht="14.25">
      <c r="A45" s="23" t="s">
        <v>691</v>
      </c>
      <c r="K45" s="407" t="s">
        <v>1137</v>
      </c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19"/>
      <c r="AR45" s="19"/>
      <c r="AS45" s="496" t="s">
        <v>1080</v>
      </c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</row>
    <row r="46" spans="1:99" s="18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493" t="s">
        <v>690</v>
      </c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31"/>
      <c r="AB46" s="31"/>
      <c r="AC46" s="493" t="s">
        <v>440</v>
      </c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31"/>
      <c r="AR46" s="31"/>
      <c r="AS46" s="493" t="s">
        <v>441</v>
      </c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31"/>
      <c r="BO46" s="31"/>
      <c r="BP46" s="493" t="s">
        <v>692</v>
      </c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2:25" s="18" customFormat="1" ht="12.75">
      <c r="B47" s="21" t="s">
        <v>442</v>
      </c>
      <c r="C47" s="405"/>
      <c r="D47" s="405"/>
      <c r="E47" s="405"/>
      <c r="F47" s="17" t="s">
        <v>443</v>
      </c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U47" s="22" t="s">
        <v>395</v>
      </c>
      <c r="V47" s="396"/>
      <c r="W47" s="396"/>
      <c r="X47" s="396"/>
      <c r="Y47" s="17" t="s">
        <v>379</v>
      </c>
    </row>
  </sheetData>
  <sheetProtection/>
  <mergeCells count="143">
    <mergeCell ref="AC46:AP46"/>
    <mergeCell ref="AS46:BM46"/>
    <mergeCell ref="BP46:CE46"/>
    <mergeCell ref="BK41:CU41"/>
    <mergeCell ref="BK42:CU42"/>
    <mergeCell ref="AC45:AP45"/>
    <mergeCell ref="AS45:BM45"/>
    <mergeCell ref="BP45:CE45"/>
    <mergeCell ref="AS43:BH43"/>
    <mergeCell ref="BK43:BX43"/>
    <mergeCell ref="C47:E47"/>
    <mergeCell ref="H47:S47"/>
    <mergeCell ref="V47:X47"/>
    <mergeCell ref="K45:Z45"/>
    <mergeCell ref="K46:Z46"/>
    <mergeCell ref="J39:W39"/>
    <mergeCell ref="Z39:AT39"/>
    <mergeCell ref="BL39:BX39"/>
    <mergeCell ref="CA39:CU39"/>
    <mergeCell ref="CA43:CU43"/>
    <mergeCell ref="AS44:BH44"/>
    <mergeCell ref="BK44:BX44"/>
    <mergeCell ref="CA44:CU44"/>
    <mergeCell ref="J38:W38"/>
    <mergeCell ref="Z38:AT38"/>
    <mergeCell ref="BL38:BX38"/>
    <mergeCell ref="CA38:CU38"/>
    <mergeCell ref="CE35:CU35"/>
    <mergeCell ref="V36:AE36"/>
    <mergeCell ref="AF36:AV36"/>
    <mergeCell ref="AW36:BM36"/>
    <mergeCell ref="BN36:CD36"/>
    <mergeCell ref="CE36:CU36"/>
    <mergeCell ref="V35:AE35"/>
    <mergeCell ref="AF35:AV35"/>
    <mergeCell ref="AW35:BM35"/>
    <mergeCell ref="BN35:CD35"/>
    <mergeCell ref="CE32:CU33"/>
    <mergeCell ref="V34:AE34"/>
    <mergeCell ref="AF34:AV34"/>
    <mergeCell ref="AW34:BM34"/>
    <mergeCell ref="BN34:CD34"/>
    <mergeCell ref="CE34:CU34"/>
    <mergeCell ref="V32:AE33"/>
    <mergeCell ref="AF32:AV33"/>
    <mergeCell ref="AW32:BM33"/>
    <mergeCell ref="BN32:CD33"/>
    <mergeCell ref="CE30:CU30"/>
    <mergeCell ref="V31:AE31"/>
    <mergeCell ref="AF31:AV31"/>
    <mergeCell ref="AW31:BM31"/>
    <mergeCell ref="BN31:CD31"/>
    <mergeCell ref="CE31:CU31"/>
    <mergeCell ref="V30:AE30"/>
    <mergeCell ref="AF30:AV30"/>
    <mergeCell ref="AW30:BM30"/>
    <mergeCell ref="BN30:CD30"/>
    <mergeCell ref="AW27:BM27"/>
    <mergeCell ref="BN27:CD27"/>
    <mergeCell ref="CE27:CU27"/>
    <mergeCell ref="V29:AE29"/>
    <mergeCell ref="AF29:AV29"/>
    <mergeCell ref="AW29:BM29"/>
    <mergeCell ref="BN29:CD29"/>
    <mergeCell ref="CE29:CU29"/>
    <mergeCell ref="CE25:CU25"/>
    <mergeCell ref="A28:U28"/>
    <mergeCell ref="V28:AE28"/>
    <mergeCell ref="AF28:AV28"/>
    <mergeCell ref="AW28:BM28"/>
    <mergeCell ref="BN28:CD28"/>
    <mergeCell ref="CE28:CU28"/>
    <mergeCell ref="A27:U27"/>
    <mergeCell ref="V27:AE27"/>
    <mergeCell ref="AF27:AV27"/>
    <mergeCell ref="V25:AE25"/>
    <mergeCell ref="AF25:AV25"/>
    <mergeCell ref="AW25:BM25"/>
    <mergeCell ref="BN25:CD25"/>
    <mergeCell ref="AW23:BM23"/>
    <mergeCell ref="BN23:CD23"/>
    <mergeCell ref="CE23:CU23"/>
    <mergeCell ref="A26:U26"/>
    <mergeCell ref="V26:AE26"/>
    <mergeCell ref="AF26:AV26"/>
    <mergeCell ref="AW26:BM26"/>
    <mergeCell ref="BN26:CD26"/>
    <mergeCell ref="CE26:CU26"/>
    <mergeCell ref="A25:U25"/>
    <mergeCell ref="CE21:CU21"/>
    <mergeCell ref="A24:U24"/>
    <mergeCell ref="V24:AE24"/>
    <mergeCell ref="AF24:AV24"/>
    <mergeCell ref="AW24:BM24"/>
    <mergeCell ref="BN24:CD24"/>
    <mergeCell ref="CE24:CU24"/>
    <mergeCell ref="A23:U23"/>
    <mergeCell ref="V23:AE23"/>
    <mergeCell ref="AF23:AV23"/>
    <mergeCell ref="V21:AE21"/>
    <mergeCell ref="AF21:AV21"/>
    <mergeCell ref="AW21:BM21"/>
    <mergeCell ref="BN21:CD21"/>
    <mergeCell ref="AW19:BM19"/>
    <mergeCell ref="BN19:CD19"/>
    <mergeCell ref="CE19:CU19"/>
    <mergeCell ref="A22:U22"/>
    <mergeCell ref="V22:AE22"/>
    <mergeCell ref="AF22:AV22"/>
    <mergeCell ref="AW22:BM22"/>
    <mergeCell ref="BN22:CD22"/>
    <mergeCell ref="CE22:CU22"/>
    <mergeCell ref="A21:U21"/>
    <mergeCell ref="CJ12:CU13"/>
    <mergeCell ref="A20:U20"/>
    <mergeCell ref="V20:AE20"/>
    <mergeCell ref="AF20:AV20"/>
    <mergeCell ref="AW20:BM20"/>
    <mergeCell ref="BN20:CD20"/>
    <mergeCell ref="CE20:CU20"/>
    <mergeCell ref="A19:U19"/>
    <mergeCell ref="V19:AE19"/>
    <mergeCell ref="AF19:AV19"/>
    <mergeCell ref="CJ15:CU15"/>
    <mergeCell ref="CJ16:CU16"/>
    <mergeCell ref="A18:AE18"/>
    <mergeCell ref="AF18:AV18"/>
    <mergeCell ref="AW18:CD18"/>
    <mergeCell ref="CE18:CU18"/>
    <mergeCell ref="AL8:AW8"/>
    <mergeCell ref="AZ8:BB8"/>
    <mergeCell ref="CJ8:CU8"/>
    <mergeCell ref="R14:CA14"/>
    <mergeCell ref="CJ14:CU14"/>
    <mergeCell ref="R9:CA9"/>
    <mergeCell ref="CJ9:CU10"/>
    <mergeCell ref="R10:CA10"/>
    <mergeCell ref="R11:CA11"/>
    <mergeCell ref="CJ11:CU11"/>
    <mergeCell ref="A4:CI4"/>
    <mergeCell ref="A5:CI6"/>
    <mergeCell ref="CJ6:CU6"/>
    <mergeCell ref="CJ7:CU7"/>
  </mergeCells>
  <printOptions/>
  <pageMargins left="0.86" right="0.08" top="0.32" bottom="0.19" header="0.2" footer="0.1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180"/>
  <sheetViews>
    <sheetView view="pageBreakPreview" zoomScale="120" zoomScaleSheetLayoutView="120" zoomScalePageLayoutView="0" workbookViewId="0" topLeftCell="A1">
      <selection activeCell="A45" sqref="A45:AP45"/>
    </sheetView>
  </sheetViews>
  <sheetFormatPr defaultColWidth="1.37890625" defaultRowHeight="12.75"/>
  <cols>
    <col min="1" max="30" width="1.37890625" style="92" customWidth="1"/>
    <col min="31" max="31" width="1.625" style="92" customWidth="1"/>
    <col min="32" max="33" width="1.37890625" style="92" customWidth="1"/>
    <col min="34" max="34" width="2.375" style="92" customWidth="1"/>
    <col min="35" max="64" width="1.37890625" style="92" customWidth="1"/>
    <col min="65" max="71" width="0.875" style="92" customWidth="1"/>
    <col min="72" max="72" width="1.25" style="92" customWidth="1"/>
    <col min="73" max="73" width="1.12109375" style="92" customWidth="1"/>
    <col min="74" max="74" width="1.625" style="92" customWidth="1"/>
    <col min="75" max="75" width="1.12109375" style="92" customWidth="1"/>
    <col min="76" max="76" width="2.00390625" style="92" customWidth="1"/>
    <col min="77" max="78" width="2.125" style="92" customWidth="1"/>
    <col min="79" max="85" width="0.875" style="92" customWidth="1"/>
    <col min="86" max="92" width="1.75390625" style="92" customWidth="1"/>
    <col min="93" max="94" width="1.37890625" style="92" customWidth="1"/>
    <col min="95" max="95" width="2.625" style="92" customWidth="1"/>
    <col min="96" max="98" width="1.37890625" style="92" customWidth="1"/>
    <col min="99" max="99" width="0.74609375" style="92" customWidth="1"/>
    <col min="100" max="16384" width="1.37890625" style="92" customWidth="1"/>
  </cols>
  <sheetData>
    <row r="1" s="72" customFormat="1" ht="11.25">
      <c r="CU1" s="73" t="s">
        <v>547</v>
      </c>
    </row>
    <row r="2" s="72" customFormat="1" ht="11.25">
      <c r="CU2" s="73" t="s">
        <v>673</v>
      </c>
    </row>
    <row r="3" spans="1:87" s="74" customFormat="1" ht="15.75">
      <c r="A3" s="561" t="s">
        <v>1168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</row>
    <row r="4" spans="1:87" s="49" customFormat="1" ht="12.75">
      <c r="A4" s="561" t="s">
        <v>1206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</row>
    <row r="5" spans="1:99" s="49" customFormat="1" ht="13.5" thickBot="1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561"/>
      <c r="CI5" s="561"/>
      <c r="CJ5" s="562" t="s">
        <v>380</v>
      </c>
      <c r="CK5" s="563"/>
      <c r="CL5" s="563"/>
      <c r="CM5" s="563"/>
      <c r="CN5" s="563"/>
      <c r="CO5" s="563"/>
      <c r="CP5" s="563"/>
      <c r="CQ5" s="563"/>
      <c r="CR5" s="563"/>
      <c r="CS5" s="563"/>
      <c r="CT5" s="563"/>
      <c r="CU5" s="564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377</v>
      </c>
      <c r="CJ6" s="565" t="s">
        <v>1207</v>
      </c>
      <c r="CK6" s="566"/>
      <c r="CL6" s="566"/>
      <c r="CM6" s="566"/>
      <c r="CN6" s="566"/>
      <c r="CO6" s="566"/>
      <c r="CP6" s="566"/>
      <c r="CQ6" s="566"/>
      <c r="CR6" s="566"/>
      <c r="CS6" s="566"/>
      <c r="CT6" s="566"/>
      <c r="CU6" s="567"/>
    </row>
    <row r="7" spans="34:99" s="75" customFormat="1" ht="15">
      <c r="AH7" s="80"/>
      <c r="AI7" s="48"/>
      <c r="AJ7" s="48"/>
      <c r="AK7" s="81" t="s">
        <v>382</v>
      </c>
      <c r="AL7" s="568" t="str">
        <f>'[1]Доходы'!C3</f>
        <v>января</v>
      </c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48"/>
      <c r="AY7" s="81" t="s">
        <v>395</v>
      </c>
      <c r="AZ7" s="569">
        <v>13</v>
      </c>
      <c r="BA7" s="569"/>
      <c r="BB7" s="569"/>
      <c r="BC7" s="82" t="s">
        <v>379</v>
      </c>
      <c r="BD7" s="80"/>
      <c r="BE7" s="80"/>
      <c r="BF7" s="80"/>
      <c r="BG7" s="80"/>
      <c r="BH7" s="80"/>
      <c r="CH7" s="79" t="s">
        <v>381</v>
      </c>
      <c r="CJ7" s="570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2"/>
    </row>
    <row r="8" spans="1:99" s="75" customFormat="1" ht="12.75">
      <c r="A8" s="83" t="s">
        <v>677</v>
      </c>
      <c r="R8" s="587" t="s">
        <v>1078</v>
      </c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H8" s="79" t="s">
        <v>378</v>
      </c>
      <c r="CI8" s="84"/>
      <c r="CJ8" s="570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2"/>
    </row>
    <row r="9" spans="1:99" s="75" customFormat="1" ht="12">
      <c r="A9" s="83" t="s">
        <v>678</v>
      </c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85"/>
      <c r="CH9" s="79"/>
      <c r="CI9" s="84"/>
      <c r="CJ9" s="570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2"/>
    </row>
    <row r="10" spans="1:99" s="75" customFormat="1" ht="12">
      <c r="A10" s="83" t="s">
        <v>679</v>
      </c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85"/>
      <c r="CH10" s="79" t="s">
        <v>421</v>
      </c>
      <c r="CI10" s="84"/>
      <c r="CJ10" s="570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2"/>
    </row>
    <row r="11" spans="1:99" s="75" customFormat="1" ht="12">
      <c r="A11" s="83" t="s">
        <v>1208</v>
      </c>
      <c r="CH11" s="79" t="s">
        <v>378</v>
      </c>
      <c r="CI11" s="84"/>
      <c r="CJ11" s="570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2"/>
    </row>
    <row r="12" spans="1:99" s="75" customFormat="1" ht="12">
      <c r="A12" s="83" t="s">
        <v>682</v>
      </c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85"/>
      <c r="CH12" s="79" t="s">
        <v>456</v>
      </c>
      <c r="CI12" s="84"/>
      <c r="CJ12" s="570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2"/>
    </row>
    <row r="13" spans="1:99" s="75" customFormat="1" ht="12">
      <c r="A13" s="83" t="s">
        <v>1209</v>
      </c>
      <c r="R13" s="85"/>
      <c r="S13" s="85"/>
      <c r="T13" s="85"/>
      <c r="U13" s="85"/>
      <c r="V13" s="85"/>
      <c r="W13" s="85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85"/>
      <c r="CH13" s="79"/>
      <c r="CI13" s="84"/>
      <c r="CJ13" s="570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2"/>
    </row>
    <row r="14" spans="1:99" s="75" customFormat="1" ht="12">
      <c r="A14" s="83" t="s">
        <v>1210</v>
      </c>
      <c r="CH14" s="79"/>
      <c r="CI14" s="84"/>
      <c r="CJ14" s="577"/>
      <c r="CK14" s="578"/>
      <c r="CL14" s="578"/>
      <c r="CM14" s="578"/>
      <c r="CN14" s="578"/>
      <c r="CO14" s="578"/>
      <c r="CP14" s="578"/>
      <c r="CQ14" s="578"/>
      <c r="CR14" s="578"/>
      <c r="CS14" s="578"/>
      <c r="CT14" s="578"/>
      <c r="CU14" s="579"/>
    </row>
    <row r="15" spans="1:99" s="75" customFormat="1" ht="12.75" thickBot="1">
      <c r="A15" s="83" t="s">
        <v>1091</v>
      </c>
      <c r="CH15" s="79" t="s">
        <v>383</v>
      </c>
      <c r="CI15" s="84"/>
      <c r="CJ15" s="573" t="s">
        <v>384</v>
      </c>
      <c r="CK15" s="574"/>
      <c r="CL15" s="574"/>
      <c r="CM15" s="574"/>
      <c r="CN15" s="574"/>
      <c r="CO15" s="574"/>
      <c r="CP15" s="574"/>
      <c r="CQ15" s="574"/>
      <c r="CR15" s="574"/>
      <c r="CS15" s="574"/>
      <c r="CT15" s="574"/>
      <c r="CU15" s="575"/>
    </row>
    <row r="16" spans="1:99" s="75" customFormat="1" ht="12">
      <c r="A16" s="580" t="s">
        <v>1211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  <c r="BZ16" s="580"/>
      <c r="CA16" s="580"/>
      <c r="CB16" s="580"/>
      <c r="CC16" s="580"/>
      <c r="CD16" s="580"/>
      <c r="CE16" s="580"/>
      <c r="CF16" s="580"/>
      <c r="CG16" s="580"/>
      <c r="CH16" s="580"/>
      <c r="CI16" s="580"/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80"/>
      <c r="CU16" s="580"/>
    </row>
    <row r="17" spans="1:99" s="86" customFormat="1" ht="9.75">
      <c r="A17" s="581" t="s">
        <v>385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2"/>
      <c r="AQ17" s="583" t="s">
        <v>392</v>
      </c>
      <c r="AR17" s="581"/>
      <c r="AS17" s="581"/>
      <c r="AT17" s="582"/>
      <c r="AU17" s="583" t="s">
        <v>392</v>
      </c>
      <c r="AV17" s="581"/>
      <c r="AW17" s="581"/>
      <c r="AX17" s="582"/>
      <c r="AY17" s="583" t="s">
        <v>389</v>
      </c>
      <c r="AZ17" s="581"/>
      <c r="BA17" s="581"/>
      <c r="BB17" s="581"/>
      <c r="BC17" s="581"/>
      <c r="BD17" s="581"/>
      <c r="BE17" s="582"/>
      <c r="BF17" s="584" t="s">
        <v>1212</v>
      </c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6"/>
      <c r="CO17" s="583" t="s">
        <v>1178</v>
      </c>
      <c r="CP17" s="581"/>
      <c r="CQ17" s="581"/>
      <c r="CR17" s="581"/>
      <c r="CS17" s="581"/>
      <c r="CT17" s="581"/>
      <c r="CU17" s="581"/>
    </row>
    <row r="18" spans="1:99" s="86" customFormat="1" ht="9.75">
      <c r="A18" s="592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601"/>
      <c r="AQ18" s="591" t="s">
        <v>425</v>
      </c>
      <c r="AR18" s="592"/>
      <c r="AS18" s="592"/>
      <c r="AT18" s="601"/>
      <c r="AU18" s="591" t="s">
        <v>1213</v>
      </c>
      <c r="AV18" s="592"/>
      <c r="AW18" s="592"/>
      <c r="AX18" s="601"/>
      <c r="AY18" s="591" t="s">
        <v>756</v>
      </c>
      <c r="AZ18" s="592"/>
      <c r="BA18" s="592"/>
      <c r="BB18" s="592"/>
      <c r="BC18" s="592"/>
      <c r="BD18" s="592"/>
      <c r="BE18" s="601"/>
      <c r="BF18" s="583" t="s">
        <v>1214</v>
      </c>
      <c r="BG18" s="581"/>
      <c r="BH18" s="581"/>
      <c r="BI18" s="581"/>
      <c r="BJ18" s="581"/>
      <c r="BK18" s="581"/>
      <c r="BL18" s="582"/>
      <c r="BM18" s="583" t="s">
        <v>1215</v>
      </c>
      <c r="BN18" s="581"/>
      <c r="BO18" s="581"/>
      <c r="BP18" s="581"/>
      <c r="BQ18" s="581"/>
      <c r="BR18" s="581"/>
      <c r="BS18" s="582"/>
      <c r="BT18" s="583" t="s">
        <v>1216</v>
      </c>
      <c r="BU18" s="581"/>
      <c r="BV18" s="581"/>
      <c r="BW18" s="581"/>
      <c r="BX18" s="581"/>
      <c r="BY18" s="581"/>
      <c r="BZ18" s="582"/>
      <c r="CA18" s="583" t="s">
        <v>1217</v>
      </c>
      <c r="CB18" s="581"/>
      <c r="CC18" s="581"/>
      <c r="CD18" s="581"/>
      <c r="CE18" s="581"/>
      <c r="CF18" s="581"/>
      <c r="CG18" s="582"/>
      <c r="CH18" s="583" t="s">
        <v>1218</v>
      </c>
      <c r="CI18" s="581"/>
      <c r="CJ18" s="581"/>
      <c r="CK18" s="581"/>
      <c r="CL18" s="581"/>
      <c r="CM18" s="581"/>
      <c r="CN18" s="582"/>
      <c r="CO18" s="591" t="s">
        <v>756</v>
      </c>
      <c r="CP18" s="592"/>
      <c r="CQ18" s="592"/>
      <c r="CR18" s="592"/>
      <c r="CS18" s="592"/>
      <c r="CT18" s="592"/>
      <c r="CU18" s="592"/>
    </row>
    <row r="19" spans="1:99" s="86" customFormat="1" ht="9.75">
      <c r="A19" s="589"/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90"/>
      <c r="AQ19" s="588" t="s">
        <v>426</v>
      </c>
      <c r="AR19" s="589"/>
      <c r="AS19" s="589"/>
      <c r="AT19" s="590"/>
      <c r="AU19" s="588" t="s">
        <v>1219</v>
      </c>
      <c r="AV19" s="589"/>
      <c r="AW19" s="589"/>
      <c r="AX19" s="590"/>
      <c r="AY19" s="588" t="s">
        <v>1190</v>
      </c>
      <c r="AZ19" s="589"/>
      <c r="BA19" s="589"/>
      <c r="BB19" s="589"/>
      <c r="BC19" s="589"/>
      <c r="BD19" s="589"/>
      <c r="BE19" s="590"/>
      <c r="BF19" s="588" t="s">
        <v>458</v>
      </c>
      <c r="BG19" s="589"/>
      <c r="BH19" s="589"/>
      <c r="BI19" s="589"/>
      <c r="BJ19" s="589"/>
      <c r="BK19" s="589"/>
      <c r="BL19" s="590"/>
      <c r="BM19" s="588" t="s">
        <v>1220</v>
      </c>
      <c r="BN19" s="589"/>
      <c r="BO19" s="589"/>
      <c r="BP19" s="589"/>
      <c r="BQ19" s="589"/>
      <c r="BR19" s="589"/>
      <c r="BS19" s="590"/>
      <c r="BT19" s="588" t="s">
        <v>1221</v>
      </c>
      <c r="BU19" s="589"/>
      <c r="BV19" s="589"/>
      <c r="BW19" s="589"/>
      <c r="BX19" s="589"/>
      <c r="BY19" s="589"/>
      <c r="BZ19" s="590"/>
      <c r="CA19" s="588" t="s">
        <v>1222</v>
      </c>
      <c r="CB19" s="589"/>
      <c r="CC19" s="589"/>
      <c r="CD19" s="589"/>
      <c r="CE19" s="589"/>
      <c r="CF19" s="589"/>
      <c r="CG19" s="590"/>
      <c r="CH19" s="588"/>
      <c r="CI19" s="589"/>
      <c r="CJ19" s="589"/>
      <c r="CK19" s="589"/>
      <c r="CL19" s="589"/>
      <c r="CM19" s="589"/>
      <c r="CN19" s="590"/>
      <c r="CO19" s="588" t="s">
        <v>1190</v>
      </c>
      <c r="CP19" s="589"/>
      <c r="CQ19" s="589"/>
      <c r="CR19" s="589"/>
      <c r="CS19" s="589"/>
      <c r="CT19" s="589"/>
      <c r="CU19" s="589"/>
    </row>
    <row r="20" spans="1:99" s="87" customFormat="1" ht="10.5" thickBot="1">
      <c r="A20" s="593">
        <v>1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4"/>
      <c r="AQ20" s="595">
        <v>2</v>
      </c>
      <c r="AR20" s="596"/>
      <c r="AS20" s="596"/>
      <c r="AT20" s="597"/>
      <c r="AU20" s="595">
        <v>3</v>
      </c>
      <c r="AV20" s="596"/>
      <c r="AW20" s="596"/>
      <c r="AX20" s="597"/>
      <c r="AY20" s="595">
        <v>4</v>
      </c>
      <c r="AZ20" s="596"/>
      <c r="BA20" s="596"/>
      <c r="BB20" s="596"/>
      <c r="BC20" s="596"/>
      <c r="BD20" s="596"/>
      <c r="BE20" s="597"/>
      <c r="BF20" s="595">
        <v>5</v>
      </c>
      <c r="BG20" s="596"/>
      <c r="BH20" s="596"/>
      <c r="BI20" s="596"/>
      <c r="BJ20" s="596"/>
      <c r="BK20" s="596"/>
      <c r="BL20" s="597"/>
      <c r="BM20" s="595">
        <v>6</v>
      </c>
      <c r="BN20" s="596"/>
      <c r="BO20" s="596"/>
      <c r="BP20" s="596"/>
      <c r="BQ20" s="596"/>
      <c r="BR20" s="596"/>
      <c r="BS20" s="597"/>
      <c r="BT20" s="595">
        <v>7</v>
      </c>
      <c r="BU20" s="596"/>
      <c r="BV20" s="596"/>
      <c r="BW20" s="596"/>
      <c r="BX20" s="596"/>
      <c r="BY20" s="596"/>
      <c r="BZ20" s="597"/>
      <c r="CA20" s="595">
        <v>8</v>
      </c>
      <c r="CB20" s="596"/>
      <c r="CC20" s="596"/>
      <c r="CD20" s="596"/>
      <c r="CE20" s="596"/>
      <c r="CF20" s="596"/>
      <c r="CG20" s="597"/>
      <c r="CH20" s="595">
        <v>9</v>
      </c>
      <c r="CI20" s="596"/>
      <c r="CJ20" s="596"/>
      <c r="CK20" s="596"/>
      <c r="CL20" s="596"/>
      <c r="CM20" s="596"/>
      <c r="CN20" s="597"/>
      <c r="CO20" s="595">
        <v>10</v>
      </c>
      <c r="CP20" s="596"/>
      <c r="CQ20" s="596"/>
      <c r="CR20" s="596"/>
      <c r="CS20" s="596"/>
      <c r="CT20" s="596"/>
      <c r="CU20" s="596"/>
    </row>
    <row r="21" spans="1:99" s="88" customFormat="1" ht="10.5">
      <c r="A21" s="617" t="s">
        <v>1223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8"/>
      <c r="AQ21" s="619" t="s">
        <v>412</v>
      </c>
      <c r="AR21" s="620"/>
      <c r="AS21" s="620"/>
      <c r="AT21" s="621"/>
      <c r="AU21" s="622"/>
      <c r="AV21" s="620"/>
      <c r="AW21" s="620"/>
      <c r="AX21" s="621"/>
      <c r="AY21" s="598">
        <f>AY22+AY25+AY26+AY27+AY32+AY41+AY46</f>
        <v>1499800</v>
      </c>
      <c r="AZ21" s="599"/>
      <c r="BA21" s="599"/>
      <c r="BB21" s="599"/>
      <c r="BC21" s="599"/>
      <c r="BD21" s="599"/>
      <c r="BE21" s="600"/>
      <c r="BF21" s="598">
        <f>BF22+BF25+BF26+BF27+BF32+BF41+BF46</f>
        <v>1608720.44</v>
      </c>
      <c r="BG21" s="599"/>
      <c r="BH21" s="599"/>
      <c r="BI21" s="599"/>
      <c r="BJ21" s="599"/>
      <c r="BK21" s="599"/>
      <c r="BL21" s="600"/>
      <c r="BM21" s="598">
        <f>BM22+BM25+BM26+BM27+BM32+BM41+BM46</f>
        <v>0</v>
      </c>
      <c r="BN21" s="599"/>
      <c r="BO21" s="599"/>
      <c r="BP21" s="599"/>
      <c r="BQ21" s="599"/>
      <c r="BR21" s="599"/>
      <c r="BS21" s="600"/>
      <c r="BT21" s="598">
        <f>BT22+BT25+BT26+BT27+BT32+BT41+BT46</f>
        <v>0</v>
      </c>
      <c r="BU21" s="599"/>
      <c r="BV21" s="599"/>
      <c r="BW21" s="599"/>
      <c r="BX21" s="599"/>
      <c r="BY21" s="599"/>
      <c r="BZ21" s="600"/>
      <c r="CA21" s="598">
        <f>CA22+CA25+CA26+CA27+CA32+CA41+CA46</f>
        <v>0</v>
      </c>
      <c r="CB21" s="599"/>
      <c r="CC21" s="599"/>
      <c r="CD21" s="599"/>
      <c r="CE21" s="599"/>
      <c r="CF21" s="599"/>
      <c r="CG21" s="600"/>
      <c r="CH21" s="598">
        <f>BF21+BM21+BT21+CA21</f>
        <v>1608720.44</v>
      </c>
      <c r="CI21" s="599"/>
      <c r="CJ21" s="599"/>
      <c r="CK21" s="599"/>
      <c r="CL21" s="599"/>
      <c r="CM21" s="599"/>
      <c r="CN21" s="600"/>
      <c r="CO21" s="598">
        <f>AY21-CH21</f>
        <v>-108920.43999999994</v>
      </c>
      <c r="CP21" s="599"/>
      <c r="CQ21" s="599"/>
      <c r="CR21" s="599"/>
      <c r="CS21" s="599"/>
      <c r="CT21" s="599"/>
      <c r="CU21" s="600"/>
    </row>
    <row r="22" spans="1:99" s="89" customFormat="1" ht="11.25">
      <c r="A22" s="602" t="s">
        <v>1224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3"/>
      <c r="AQ22" s="604" t="s">
        <v>517</v>
      </c>
      <c r="AR22" s="605"/>
      <c r="AS22" s="605"/>
      <c r="AT22" s="606"/>
      <c r="AU22" s="607" t="s">
        <v>449</v>
      </c>
      <c r="AV22" s="605"/>
      <c r="AW22" s="605"/>
      <c r="AX22" s="606"/>
      <c r="AY22" s="608">
        <f>AY23</f>
        <v>0</v>
      </c>
      <c r="AZ22" s="609"/>
      <c r="BA22" s="609"/>
      <c r="BB22" s="609"/>
      <c r="BC22" s="609"/>
      <c r="BD22" s="609"/>
      <c r="BE22" s="610"/>
      <c r="BF22" s="608">
        <f>BF23</f>
        <v>0</v>
      </c>
      <c r="BG22" s="609"/>
      <c r="BH22" s="609"/>
      <c r="BI22" s="609"/>
      <c r="BJ22" s="609"/>
      <c r="BK22" s="609"/>
      <c r="BL22" s="610"/>
      <c r="BM22" s="608">
        <f>BM23</f>
        <v>0</v>
      </c>
      <c r="BN22" s="609"/>
      <c r="BO22" s="609"/>
      <c r="BP22" s="609"/>
      <c r="BQ22" s="609"/>
      <c r="BR22" s="609"/>
      <c r="BS22" s="610"/>
      <c r="BT22" s="608">
        <f>BT23</f>
        <v>0</v>
      </c>
      <c r="BU22" s="609"/>
      <c r="BV22" s="609"/>
      <c r="BW22" s="609"/>
      <c r="BX22" s="609"/>
      <c r="BY22" s="609"/>
      <c r="BZ22" s="610"/>
      <c r="CA22" s="608">
        <f>CA23</f>
        <v>0</v>
      </c>
      <c r="CB22" s="609"/>
      <c r="CC22" s="609"/>
      <c r="CD22" s="609"/>
      <c r="CE22" s="609"/>
      <c r="CF22" s="609"/>
      <c r="CG22" s="610"/>
      <c r="CH22" s="608">
        <f>BF22+BM22+BT22+CA22</f>
        <v>0</v>
      </c>
      <c r="CI22" s="609"/>
      <c r="CJ22" s="609"/>
      <c r="CK22" s="609"/>
      <c r="CL22" s="609"/>
      <c r="CM22" s="609"/>
      <c r="CN22" s="610"/>
      <c r="CO22" s="608">
        <f>AY22-CH22</f>
        <v>0</v>
      </c>
      <c r="CP22" s="609"/>
      <c r="CQ22" s="609"/>
      <c r="CR22" s="609"/>
      <c r="CS22" s="609"/>
      <c r="CT22" s="609"/>
      <c r="CU22" s="610"/>
    </row>
    <row r="23" spans="1:99" s="90" customFormat="1" ht="11.25">
      <c r="A23" s="629" t="s">
        <v>829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30"/>
      <c r="AQ23" s="631" t="s">
        <v>533</v>
      </c>
      <c r="AR23" s="632"/>
      <c r="AS23" s="632"/>
      <c r="AT23" s="633"/>
      <c r="AU23" s="637" t="s">
        <v>449</v>
      </c>
      <c r="AV23" s="632"/>
      <c r="AW23" s="632"/>
      <c r="AX23" s="633"/>
      <c r="AY23" s="623"/>
      <c r="AZ23" s="624"/>
      <c r="BA23" s="624"/>
      <c r="BB23" s="624"/>
      <c r="BC23" s="624"/>
      <c r="BD23" s="624"/>
      <c r="BE23" s="625"/>
      <c r="BF23" s="623"/>
      <c r="BG23" s="624"/>
      <c r="BH23" s="624"/>
      <c r="BI23" s="624"/>
      <c r="BJ23" s="624"/>
      <c r="BK23" s="624"/>
      <c r="BL23" s="625"/>
      <c r="BM23" s="623"/>
      <c r="BN23" s="624"/>
      <c r="BO23" s="624"/>
      <c r="BP23" s="624"/>
      <c r="BQ23" s="624"/>
      <c r="BR23" s="624"/>
      <c r="BS23" s="625"/>
      <c r="BT23" s="623"/>
      <c r="BU23" s="624"/>
      <c r="BV23" s="624"/>
      <c r="BW23" s="624"/>
      <c r="BX23" s="624"/>
      <c r="BY23" s="624"/>
      <c r="BZ23" s="625"/>
      <c r="CA23" s="623"/>
      <c r="CB23" s="624"/>
      <c r="CC23" s="624"/>
      <c r="CD23" s="624"/>
      <c r="CE23" s="624"/>
      <c r="CF23" s="624"/>
      <c r="CG23" s="625"/>
      <c r="CH23" s="611">
        <f>CA23+BT23+BM23+BF23</f>
        <v>0</v>
      </c>
      <c r="CI23" s="612"/>
      <c r="CJ23" s="612"/>
      <c r="CK23" s="612"/>
      <c r="CL23" s="612"/>
      <c r="CM23" s="612"/>
      <c r="CN23" s="641"/>
      <c r="CO23" s="611">
        <f>AY23-CH23</f>
        <v>0</v>
      </c>
      <c r="CP23" s="612"/>
      <c r="CQ23" s="612"/>
      <c r="CR23" s="612"/>
      <c r="CS23" s="612"/>
      <c r="CT23" s="612"/>
      <c r="CU23" s="613"/>
    </row>
    <row r="24" spans="1:99" s="90" customFormat="1" ht="11.25">
      <c r="A24" s="639" t="s">
        <v>1225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40"/>
      <c r="AQ24" s="634"/>
      <c r="AR24" s="635"/>
      <c r="AS24" s="635"/>
      <c r="AT24" s="636"/>
      <c r="AU24" s="638"/>
      <c r="AV24" s="635"/>
      <c r="AW24" s="635"/>
      <c r="AX24" s="636"/>
      <c r="AY24" s="626"/>
      <c r="AZ24" s="627"/>
      <c r="BA24" s="627"/>
      <c r="BB24" s="627"/>
      <c r="BC24" s="627"/>
      <c r="BD24" s="627"/>
      <c r="BE24" s="628"/>
      <c r="BF24" s="626"/>
      <c r="BG24" s="627"/>
      <c r="BH24" s="627"/>
      <c r="BI24" s="627"/>
      <c r="BJ24" s="627"/>
      <c r="BK24" s="627"/>
      <c r="BL24" s="628"/>
      <c r="BM24" s="626"/>
      <c r="BN24" s="627"/>
      <c r="BO24" s="627"/>
      <c r="BP24" s="627"/>
      <c r="BQ24" s="627"/>
      <c r="BR24" s="627"/>
      <c r="BS24" s="628"/>
      <c r="BT24" s="626"/>
      <c r="BU24" s="627"/>
      <c r="BV24" s="627"/>
      <c r="BW24" s="627"/>
      <c r="BX24" s="627"/>
      <c r="BY24" s="627"/>
      <c r="BZ24" s="628"/>
      <c r="CA24" s="626"/>
      <c r="CB24" s="627"/>
      <c r="CC24" s="627"/>
      <c r="CD24" s="627"/>
      <c r="CE24" s="627"/>
      <c r="CF24" s="627"/>
      <c r="CG24" s="628"/>
      <c r="CH24" s="614"/>
      <c r="CI24" s="615"/>
      <c r="CJ24" s="615"/>
      <c r="CK24" s="615"/>
      <c r="CL24" s="615"/>
      <c r="CM24" s="615"/>
      <c r="CN24" s="642"/>
      <c r="CO24" s="614"/>
      <c r="CP24" s="615"/>
      <c r="CQ24" s="615"/>
      <c r="CR24" s="615"/>
      <c r="CS24" s="615"/>
      <c r="CT24" s="615"/>
      <c r="CU24" s="616"/>
    </row>
    <row r="25" spans="1:99" s="89" customFormat="1" ht="11.25">
      <c r="A25" s="602" t="s">
        <v>1226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3"/>
      <c r="AQ25" s="604" t="s">
        <v>416</v>
      </c>
      <c r="AR25" s="605"/>
      <c r="AS25" s="605"/>
      <c r="AT25" s="606"/>
      <c r="AU25" s="607" t="s">
        <v>450</v>
      </c>
      <c r="AV25" s="605"/>
      <c r="AW25" s="605"/>
      <c r="AX25" s="606"/>
      <c r="AY25" s="608"/>
      <c r="AZ25" s="609"/>
      <c r="BA25" s="609"/>
      <c r="BB25" s="609"/>
      <c r="BC25" s="609"/>
      <c r="BD25" s="609"/>
      <c r="BE25" s="610"/>
      <c r="BF25" s="608"/>
      <c r="BG25" s="609"/>
      <c r="BH25" s="609"/>
      <c r="BI25" s="609"/>
      <c r="BJ25" s="609"/>
      <c r="BK25" s="609"/>
      <c r="BL25" s="610"/>
      <c r="BM25" s="608"/>
      <c r="BN25" s="609"/>
      <c r="BO25" s="609"/>
      <c r="BP25" s="609"/>
      <c r="BQ25" s="609"/>
      <c r="BR25" s="609"/>
      <c r="BS25" s="610"/>
      <c r="BT25" s="608"/>
      <c r="BU25" s="609"/>
      <c r="BV25" s="609"/>
      <c r="BW25" s="609"/>
      <c r="BX25" s="609"/>
      <c r="BY25" s="609"/>
      <c r="BZ25" s="610"/>
      <c r="CA25" s="608"/>
      <c r="CB25" s="609"/>
      <c r="CC25" s="609"/>
      <c r="CD25" s="609"/>
      <c r="CE25" s="609"/>
      <c r="CF25" s="609"/>
      <c r="CG25" s="610"/>
      <c r="CH25" s="608">
        <f>BF25+BM25+BT25+CA25</f>
        <v>0</v>
      </c>
      <c r="CI25" s="609"/>
      <c r="CJ25" s="609"/>
      <c r="CK25" s="609"/>
      <c r="CL25" s="609"/>
      <c r="CM25" s="609"/>
      <c r="CN25" s="610"/>
      <c r="CO25" s="608">
        <f>AY25-CH25</f>
        <v>0</v>
      </c>
      <c r="CP25" s="609"/>
      <c r="CQ25" s="609"/>
      <c r="CR25" s="609"/>
      <c r="CS25" s="609"/>
      <c r="CT25" s="609"/>
      <c r="CU25" s="610"/>
    </row>
    <row r="26" spans="1:99" s="89" customFormat="1" ht="11.25">
      <c r="A26" s="602" t="s">
        <v>1227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3"/>
      <c r="AQ26" s="604" t="s">
        <v>417</v>
      </c>
      <c r="AR26" s="605"/>
      <c r="AS26" s="605"/>
      <c r="AT26" s="606"/>
      <c r="AU26" s="607" t="s">
        <v>570</v>
      </c>
      <c r="AV26" s="605"/>
      <c r="AW26" s="605"/>
      <c r="AX26" s="606"/>
      <c r="AY26" s="608"/>
      <c r="AZ26" s="609"/>
      <c r="BA26" s="609"/>
      <c r="BB26" s="609"/>
      <c r="BC26" s="609"/>
      <c r="BD26" s="609"/>
      <c r="BE26" s="610"/>
      <c r="BF26" s="608"/>
      <c r="BG26" s="609"/>
      <c r="BH26" s="609"/>
      <c r="BI26" s="609"/>
      <c r="BJ26" s="609"/>
      <c r="BK26" s="609"/>
      <c r="BL26" s="610"/>
      <c r="BM26" s="608"/>
      <c r="BN26" s="609"/>
      <c r="BO26" s="609"/>
      <c r="BP26" s="609"/>
      <c r="BQ26" s="609"/>
      <c r="BR26" s="609"/>
      <c r="BS26" s="610"/>
      <c r="BT26" s="608"/>
      <c r="BU26" s="609"/>
      <c r="BV26" s="609"/>
      <c r="BW26" s="609"/>
      <c r="BX26" s="609"/>
      <c r="BY26" s="609"/>
      <c r="BZ26" s="610"/>
      <c r="CA26" s="608"/>
      <c r="CB26" s="609"/>
      <c r="CC26" s="609"/>
      <c r="CD26" s="609"/>
      <c r="CE26" s="609"/>
      <c r="CF26" s="609"/>
      <c r="CG26" s="610"/>
      <c r="CH26" s="608">
        <f>BF26+BM26+BT26+CA26</f>
        <v>0</v>
      </c>
      <c r="CI26" s="609"/>
      <c r="CJ26" s="609"/>
      <c r="CK26" s="609"/>
      <c r="CL26" s="609"/>
      <c r="CM26" s="609"/>
      <c r="CN26" s="610"/>
      <c r="CO26" s="608">
        <f>AY26-CH26</f>
        <v>0</v>
      </c>
      <c r="CP26" s="609"/>
      <c r="CQ26" s="609"/>
      <c r="CR26" s="609"/>
      <c r="CS26" s="609"/>
      <c r="CT26" s="609"/>
      <c r="CU26" s="610"/>
    </row>
    <row r="27" spans="1:99" s="89" customFormat="1" ht="11.25">
      <c r="A27" s="602" t="s">
        <v>1228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3"/>
      <c r="AQ27" s="604" t="s">
        <v>418</v>
      </c>
      <c r="AR27" s="605"/>
      <c r="AS27" s="605"/>
      <c r="AT27" s="606"/>
      <c r="AU27" s="607" t="s">
        <v>451</v>
      </c>
      <c r="AV27" s="605"/>
      <c r="AW27" s="605"/>
      <c r="AX27" s="606"/>
      <c r="AY27" s="608">
        <f>AY28+AY31</f>
        <v>0</v>
      </c>
      <c r="AZ27" s="609"/>
      <c r="BA27" s="609"/>
      <c r="BB27" s="609"/>
      <c r="BC27" s="609"/>
      <c r="BD27" s="609"/>
      <c r="BE27" s="610"/>
      <c r="BF27" s="608">
        <f>BF28+BF31</f>
        <v>0</v>
      </c>
      <c r="BG27" s="609"/>
      <c r="BH27" s="609"/>
      <c r="BI27" s="609"/>
      <c r="BJ27" s="609"/>
      <c r="BK27" s="609"/>
      <c r="BL27" s="610"/>
      <c r="BM27" s="608">
        <f>BM28+BM31</f>
        <v>0</v>
      </c>
      <c r="BN27" s="609"/>
      <c r="BO27" s="609"/>
      <c r="BP27" s="609"/>
      <c r="BQ27" s="609"/>
      <c r="BR27" s="609"/>
      <c r="BS27" s="610"/>
      <c r="BT27" s="608">
        <f>BT28+BT31</f>
        <v>0</v>
      </c>
      <c r="BU27" s="609"/>
      <c r="BV27" s="609"/>
      <c r="BW27" s="609"/>
      <c r="BX27" s="609"/>
      <c r="BY27" s="609"/>
      <c r="BZ27" s="610"/>
      <c r="CA27" s="608">
        <f>CA28+CA31</f>
        <v>0</v>
      </c>
      <c r="CB27" s="609"/>
      <c r="CC27" s="609"/>
      <c r="CD27" s="609"/>
      <c r="CE27" s="609"/>
      <c r="CF27" s="609"/>
      <c r="CG27" s="610"/>
      <c r="CH27" s="608">
        <f>BF27+BM27+BT27+CA27</f>
        <v>0</v>
      </c>
      <c r="CI27" s="609"/>
      <c r="CJ27" s="609"/>
      <c r="CK27" s="609"/>
      <c r="CL27" s="609"/>
      <c r="CM27" s="609"/>
      <c r="CN27" s="610"/>
      <c r="CO27" s="608">
        <f>AY27-CH27</f>
        <v>0</v>
      </c>
      <c r="CP27" s="609"/>
      <c r="CQ27" s="609"/>
      <c r="CR27" s="609"/>
      <c r="CS27" s="609"/>
      <c r="CT27" s="609"/>
      <c r="CU27" s="610"/>
    </row>
    <row r="28" spans="1:99" s="90" customFormat="1" ht="11.25">
      <c r="A28" s="629" t="s">
        <v>394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30"/>
      <c r="AQ28" s="631" t="s">
        <v>420</v>
      </c>
      <c r="AR28" s="632"/>
      <c r="AS28" s="632"/>
      <c r="AT28" s="633"/>
      <c r="AU28" s="637" t="s">
        <v>496</v>
      </c>
      <c r="AV28" s="632"/>
      <c r="AW28" s="632"/>
      <c r="AX28" s="633"/>
      <c r="AY28" s="623"/>
      <c r="AZ28" s="624"/>
      <c r="BA28" s="624"/>
      <c r="BB28" s="624"/>
      <c r="BC28" s="624"/>
      <c r="BD28" s="624"/>
      <c r="BE28" s="625"/>
      <c r="BF28" s="623"/>
      <c r="BG28" s="624"/>
      <c r="BH28" s="624"/>
      <c r="BI28" s="624"/>
      <c r="BJ28" s="624"/>
      <c r="BK28" s="624"/>
      <c r="BL28" s="625"/>
      <c r="BM28" s="623"/>
      <c r="BN28" s="624"/>
      <c r="BO28" s="624"/>
      <c r="BP28" s="624"/>
      <c r="BQ28" s="624"/>
      <c r="BR28" s="624"/>
      <c r="BS28" s="625"/>
      <c r="BT28" s="623"/>
      <c r="BU28" s="624"/>
      <c r="BV28" s="624"/>
      <c r="BW28" s="624"/>
      <c r="BX28" s="624"/>
      <c r="BY28" s="624"/>
      <c r="BZ28" s="625"/>
      <c r="CA28" s="623"/>
      <c r="CB28" s="624"/>
      <c r="CC28" s="624"/>
      <c r="CD28" s="624"/>
      <c r="CE28" s="624"/>
      <c r="CF28" s="624"/>
      <c r="CG28" s="625"/>
      <c r="CH28" s="611">
        <f>CA28+BT28+BM28+BF28</f>
        <v>0</v>
      </c>
      <c r="CI28" s="612"/>
      <c r="CJ28" s="612"/>
      <c r="CK28" s="612"/>
      <c r="CL28" s="612"/>
      <c r="CM28" s="612"/>
      <c r="CN28" s="641"/>
      <c r="CO28" s="611">
        <f>AY28-CH28</f>
        <v>0</v>
      </c>
      <c r="CP28" s="612"/>
      <c r="CQ28" s="612"/>
      <c r="CR28" s="612"/>
      <c r="CS28" s="612"/>
      <c r="CT28" s="612"/>
      <c r="CU28" s="613"/>
    </row>
    <row r="29" spans="1:99" s="90" customFormat="1" ht="11.25">
      <c r="A29" s="650" t="s">
        <v>1229</v>
      </c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1"/>
      <c r="AQ29" s="652"/>
      <c r="AR29" s="653"/>
      <c r="AS29" s="653"/>
      <c r="AT29" s="654"/>
      <c r="AU29" s="655"/>
      <c r="AV29" s="653"/>
      <c r="AW29" s="653"/>
      <c r="AX29" s="654"/>
      <c r="AY29" s="643"/>
      <c r="AZ29" s="644"/>
      <c r="BA29" s="644"/>
      <c r="BB29" s="644"/>
      <c r="BC29" s="644"/>
      <c r="BD29" s="644"/>
      <c r="BE29" s="645"/>
      <c r="BF29" s="643"/>
      <c r="BG29" s="644"/>
      <c r="BH29" s="644"/>
      <c r="BI29" s="644"/>
      <c r="BJ29" s="644"/>
      <c r="BK29" s="644"/>
      <c r="BL29" s="645"/>
      <c r="BM29" s="643"/>
      <c r="BN29" s="644"/>
      <c r="BO29" s="644"/>
      <c r="BP29" s="644"/>
      <c r="BQ29" s="644"/>
      <c r="BR29" s="644"/>
      <c r="BS29" s="645"/>
      <c r="BT29" s="643"/>
      <c r="BU29" s="644"/>
      <c r="BV29" s="644"/>
      <c r="BW29" s="644"/>
      <c r="BX29" s="644"/>
      <c r="BY29" s="644"/>
      <c r="BZ29" s="645"/>
      <c r="CA29" s="643"/>
      <c r="CB29" s="644"/>
      <c r="CC29" s="644"/>
      <c r="CD29" s="644"/>
      <c r="CE29" s="644"/>
      <c r="CF29" s="644"/>
      <c r="CG29" s="645"/>
      <c r="CH29" s="646"/>
      <c r="CI29" s="647"/>
      <c r="CJ29" s="647"/>
      <c r="CK29" s="647"/>
      <c r="CL29" s="647"/>
      <c r="CM29" s="647"/>
      <c r="CN29" s="648"/>
      <c r="CO29" s="646"/>
      <c r="CP29" s="647"/>
      <c r="CQ29" s="647"/>
      <c r="CR29" s="647"/>
      <c r="CS29" s="647"/>
      <c r="CT29" s="647"/>
      <c r="CU29" s="649"/>
    </row>
    <row r="30" spans="1:99" s="90" customFormat="1" ht="11.25">
      <c r="A30" s="639" t="s">
        <v>1230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40"/>
      <c r="AQ30" s="634"/>
      <c r="AR30" s="635"/>
      <c r="AS30" s="635"/>
      <c r="AT30" s="636"/>
      <c r="AU30" s="638"/>
      <c r="AV30" s="635"/>
      <c r="AW30" s="635"/>
      <c r="AX30" s="636"/>
      <c r="AY30" s="626"/>
      <c r="AZ30" s="627"/>
      <c r="BA30" s="627"/>
      <c r="BB30" s="627"/>
      <c r="BC30" s="627"/>
      <c r="BD30" s="627"/>
      <c r="BE30" s="628"/>
      <c r="BF30" s="626"/>
      <c r="BG30" s="627"/>
      <c r="BH30" s="627"/>
      <c r="BI30" s="627"/>
      <c r="BJ30" s="627"/>
      <c r="BK30" s="627"/>
      <c r="BL30" s="628"/>
      <c r="BM30" s="626"/>
      <c r="BN30" s="627"/>
      <c r="BO30" s="627"/>
      <c r="BP30" s="627"/>
      <c r="BQ30" s="627"/>
      <c r="BR30" s="627"/>
      <c r="BS30" s="628"/>
      <c r="BT30" s="626"/>
      <c r="BU30" s="627"/>
      <c r="BV30" s="627"/>
      <c r="BW30" s="627"/>
      <c r="BX30" s="627"/>
      <c r="BY30" s="627"/>
      <c r="BZ30" s="628"/>
      <c r="CA30" s="626"/>
      <c r="CB30" s="627"/>
      <c r="CC30" s="627"/>
      <c r="CD30" s="627"/>
      <c r="CE30" s="627"/>
      <c r="CF30" s="627"/>
      <c r="CG30" s="628"/>
      <c r="CH30" s="614"/>
      <c r="CI30" s="615"/>
      <c r="CJ30" s="615"/>
      <c r="CK30" s="615"/>
      <c r="CL30" s="615"/>
      <c r="CM30" s="615"/>
      <c r="CN30" s="642"/>
      <c r="CO30" s="614"/>
      <c r="CP30" s="615"/>
      <c r="CQ30" s="615"/>
      <c r="CR30" s="615"/>
      <c r="CS30" s="615"/>
      <c r="CT30" s="615"/>
      <c r="CU30" s="616"/>
    </row>
    <row r="31" spans="1:99" s="90" customFormat="1" ht="11.25">
      <c r="A31" s="659" t="s">
        <v>1231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60"/>
      <c r="AQ31" s="661" t="s">
        <v>557</v>
      </c>
      <c r="AR31" s="662"/>
      <c r="AS31" s="662"/>
      <c r="AT31" s="663"/>
      <c r="AU31" s="664" t="s">
        <v>495</v>
      </c>
      <c r="AV31" s="662"/>
      <c r="AW31" s="662"/>
      <c r="AX31" s="663"/>
      <c r="AY31" s="656"/>
      <c r="AZ31" s="657"/>
      <c r="BA31" s="657"/>
      <c r="BB31" s="657"/>
      <c r="BC31" s="657"/>
      <c r="BD31" s="657"/>
      <c r="BE31" s="658"/>
      <c r="BF31" s="656"/>
      <c r="BG31" s="657"/>
      <c r="BH31" s="657"/>
      <c r="BI31" s="657"/>
      <c r="BJ31" s="657"/>
      <c r="BK31" s="657"/>
      <c r="BL31" s="658"/>
      <c r="BM31" s="656"/>
      <c r="BN31" s="657"/>
      <c r="BO31" s="657"/>
      <c r="BP31" s="657"/>
      <c r="BQ31" s="657"/>
      <c r="BR31" s="657"/>
      <c r="BS31" s="658"/>
      <c r="BT31" s="656"/>
      <c r="BU31" s="657"/>
      <c r="BV31" s="657"/>
      <c r="BW31" s="657"/>
      <c r="BX31" s="657"/>
      <c r="BY31" s="657"/>
      <c r="BZ31" s="658"/>
      <c r="CA31" s="656"/>
      <c r="CB31" s="657"/>
      <c r="CC31" s="657"/>
      <c r="CD31" s="657"/>
      <c r="CE31" s="657"/>
      <c r="CF31" s="657"/>
      <c r="CG31" s="658"/>
      <c r="CH31" s="656">
        <f>BF31+BM31+BT31+CA31</f>
        <v>0</v>
      </c>
      <c r="CI31" s="657"/>
      <c r="CJ31" s="657"/>
      <c r="CK31" s="657"/>
      <c r="CL31" s="657"/>
      <c r="CM31" s="657"/>
      <c r="CN31" s="658"/>
      <c r="CO31" s="656">
        <f>AY31-CH31</f>
        <v>0</v>
      </c>
      <c r="CP31" s="657"/>
      <c r="CQ31" s="657"/>
      <c r="CR31" s="657"/>
      <c r="CS31" s="657"/>
      <c r="CT31" s="657"/>
      <c r="CU31" s="658"/>
    </row>
    <row r="32" spans="1:99" s="89" customFormat="1" ht="11.25">
      <c r="A32" s="602" t="s">
        <v>1232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3"/>
      <c r="AQ32" s="604" t="s">
        <v>524</v>
      </c>
      <c r="AR32" s="605"/>
      <c r="AS32" s="605"/>
      <c r="AT32" s="606"/>
      <c r="AU32" s="607" t="s">
        <v>491</v>
      </c>
      <c r="AV32" s="605"/>
      <c r="AW32" s="605"/>
      <c r="AX32" s="606"/>
      <c r="AY32" s="608">
        <f>AY33+AY35+AY36+AY37+AY38+AY39+AY40</f>
        <v>0</v>
      </c>
      <c r="AZ32" s="609"/>
      <c r="BA32" s="609"/>
      <c r="BB32" s="609"/>
      <c r="BC32" s="609"/>
      <c r="BD32" s="609"/>
      <c r="BE32" s="610"/>
      <c r="BF32" s="608">
        <f>BF33+BF35+BF36+BF37+BF38+BF39+BF40</f>
        <v>0</v>
      </c>
      <c r="BG32" s="609"/>
      <c r="BH32" s="609"/>
      <c r="BI32" s="609"/>
      <c r="BJ32" s="609"/>
      <c r="BK32" s="609"/>
      <c r="BL32" s="610"/>
      <c r="BM32" s="608">
        <f>BM33+BM35+BM36+BM37+BM38+BM39+BM40</f>
        <v>0</v>
      </c>
      <c r="BN32" s="609"/>
      <c r="BO32" s="609"/>
      <c r="BP32" s="609"/>
      <c r="BQ32" s="609"/>
      <c r="BR32" s="609"/>
      <c r="BS32" s="610"/>
      <c r="BT32" s="608">
        <f>BT33+BT35+BT36+BT37+BT38+BT39+BT40</f>
        <v>0</v>
      </c>
      <c r="BU32" s="609"/>
      <c r="BV32" s="609"/>
      <c r="BW32" s="609"/>
      <c r="BX32" s="609"/>
      <c r="BY32" s="609"/>
      <c r="BZ32" s="610"/>
      <c r="CA32" s="608">
        <f>CA33+CA35+CA36+CA37+CA38+CA39+CA40</f>
        <v>0</v>
      </c>
      <c r="CB32" s="609"/>
      <c r="CC32" s="609"/>
      <c r="CD32" s="609"/>
      <c r="CE32" s="609"/>
      <c r="CF32" s="609"/>
      <c r="CG32" s="610"/>
      <c r="CH32" s="608">
        <f>BF32+BM32+BT32+CA32</f>
        <v>0</v>
      </c>
      <c r="CI32" s="609"/>
      <c r="CJ32" s="609"/>
      <c r="CK32" s="609"/>
      <c r="CL32" s="609"/>
      <c r="CM32" s="609"/>
      <c r="CN32" s="610"/>
      <c r="CO32" s="608">
        <f>AY32-CH32</f>
        <v>0</v>
      </c>
      <c r="CP32" s="609"/>
      <c r="CQ32" s="609"/>
      <c r="CR32" s="609"/>
      <c r="CS32" s="609"/>
      <c r="CT32" s="609"/>
      <c r="CU32" s="610"/>
    </row>
    <row r="33" spans="1:99" s="90" customFormat="1" ht="11.25">
      <c r="A33" s="629" t="s">
        <v>394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30"/>
      <c r="AQ33" s="631" t="s">
        <v>526</v>
      </c>
      <c r="AR33" s="632"/>
      <c r="AS33" s="632"/>
      <c r="AT33" s="633"/>
      <c r="AU33" s="637" t="s">
        <v>511</v>
      </c>
      <c r="AV33" s="632"/>
      <c r="AW33" s="632"/>
      <c r="AX33" s="633"/>
      <c r="AY33" s="623"/>
      <c r="AZ33" s="624"/>
      <c r="BA33" s="624"/>
      <c r="BB33" s="624"/>
      <c r="BC33" s="624"/>
      <c r="BD33" s="624"/>
      <c r="BE33" s="625"/>
      <c r="BF33" s="623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5"/>
      <c r="CA33" s="623"/>
      <c r="CB33" s="624"/>
      <c r="CC33" s="624"/>
      <c r="CD33" s="624"/>
      <c r="CE33" s="624"/>
      <c r="CF33" s="624"/>
      <c r="CG33" s="625"/>
      <c r="CH33" s="611">
        <f>CA33+BT33+BM33+BF33</f>
        <v>0</v>
      </c>
      <c r="CI33" s="612"/>
      <c r="CJ33" s="612"/>
      <c r="CK33" s="612"/>
      <c r="CL33" s="612"/>
      <c r="CM33" s="612"/>
      <c r="CN33" s="641"/>
      <c r="CO33" s="611">
        <f>AY33-CH33</f>
        <v>0</v>
      </c>
      <c r="CP33" s="612"/>
      <c r="CQ33" s="612"/>
      <c r="CR33" s="612"/>
      <c r="CS33" s="612"/>
      <c r="CT33" s="612"/>
      <c r="CU33" s="613"/>
    </row>
    <row r="34" spans="1:99" s="90" customFormat="1" ht="11.25">
      <c r="A34" s="639" t="s">
        <v>1233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40"/>
      <c r="AQ34" s="634"/>
      <c r="AR34" s="635"/>
      <c r="AS34" s="635"/>
      <c r="AT34" s="636"/>
      <c r="AU34" s="638"/>
      <c r="AV34" s="635"/>
      <c r="AW34" s="635"/>
      <c r="AX34" s="636"/>
      <c r="AY34" s="626"/>
      <c r="AZ34" s="627"/>
      <c r="BA34" s="627"/>
      <c r="BB34" s="627"/>
      <c r="BC34" s="627"/>
      <c r="BD34" s="627"/>
      <c r="BE34" s="628"/>
      <c r="BF34" s="626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8"/>
      <c r="CA34" s="626"/>
      <c r="CB34" s="627"/>
      <c r="CC34" s="627"/>
      <c r="CD34" s="627"/>
      <c r="CE34" s="627"/>
      <c r="CF34" s="627"/>
      <c r="CG34" s="628"/>
      <c r="CH34" s="614"/>
      <c r="CI34" s="615"/>
      <c r="CJ34" s="615"/>
      <c r="CK34" s="615"/>
      <c r="CL34" s="615"/>
      <c r="CM34" s="615"/>
      <c r="CN34" s="642"/>
      <c r="CO34" s="614"/>
      <c r="CP34" s="615"/>
      <c r="CQ34" s="615"/>
      <c r="CR34" s="615"/>
      <c r="CS34" s="615"/>
      <c r="CT34" s="615"/>
      <c r="CU34" s="616"/>
    </row>
    <row r="35" spans="1:99" s="90" customFormat="1" ht="11.25">
      <c r="A35" s="659" t="s">
        <v>1234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60"/>
      <c r="AQ35" s="661" t="s">
        <v>527</v>
      </c>
      <c r="AR35" s="662"/>
      <c r="AS35" s="662"/>
      <c r="AT35" s="663"/>
      <c r="AU35" s="664" t="s">
        <v>507</v>
      </c>
      <c r="AV35" s="662"/>
      <c r="AW35" s="662"/>
      <c r="AX35" s="663"/>
      <c r="AY35" s="656"/>
      <c r="AZ35" s="657"/>
      <c r="BA35" s="657"/>
      <c r="BB35" s="657"/>
      <c r="BC35" s="657"/>
      <c r="BD35" s="657"/>
      <c r="BE35" s="658"/>
      <c r="BF35" s="656"/>
      <c r="BG35" s="657"/>
      <c r="BH35" s="657"/>
      <c r="BI35" s="657"/>
      <c r="BJ35" s="657"/>
      <c r="BK35" s="657"/>
      <c r="BL35" s="658"/>
      <c r="BM35" s="656"/>
      <c r="BN35" s="657"/>
      <c r="BO35" s="657"/>
      <c r="BP35" s="657"/>
      <c r="BQ35" s="657"/>
      <c r="BR35" s="657"/>
      <c r="BS35" s="658"/>
      <c r="BT35" s="656"/>
      <c r="BU35" s="657"/>
      <c r="BV35" s="657"/>
      <c r="BW35" s="657"/>
      <c r="BX35" s="657"/>
      <c r="BY35" s="657"/>
      <c r="BZ35" s="658"/>
      <c r="CA35" s="656"/>
      <c r="CB35" s="657"/>
      <c r="CC35" s="657"/>
      <c r="CD35" s="657"/>
      <c r="CE35" s="657"/>
      <c r="CF35" s="657"/>
      <c r="CG35" s="658"/>
      <c r="CH35" s="656">
        <f aca="true" t="shared" si="0" ref="CH35:CH41">BF35+BM35+BT35+CA35</f>
        <v>0</v>
      </c>
      <c r="CI35" s="657"/>
      <c r="CJ35" s="657"/>
      <c r="CK35" s="657"/>
      <c r="CL35" s="657"/>
      <c r="CM35" s="657"/>
      <c r="CN35" s="658"/>
      <c r="CO35" s="656">
        <f aca="true" t="shared" si="1" ref="CO35:CO42">AY35-CH35</f>
        <v>0</v>
      </c>
      <c r="CP35" s="657"/>
      <c r="CQ35" s="657"/>
      <c r="CR35" s="657"/>
      <c r="CS35" s="657"/>
      <c r="CT35" s="657"/>
      <c r="CU35" s="658"/>
    </row>
    <row r="36" spans="1:99" s="90" customFormat="1" ht="11.25">
      <c r="A36" s="659" t="s">
        <v>1235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659"/>
      <c r="AP36" s="660"/>
      <c r="AQ36" s="661" t="s">
        <v>564</v>
      </c>
      <c r="AR36" s="662"/>
      <c r="AS36" s="662"/>
      <c r="AT36" s="663"/>
      <c r="AU36" s="664" t="s">
        <v>508</v>
      </c>
      <c r="AV36" s="662"/>
      <c r="AW36" s="662"/>
      <c r="AX36" s="663"/>
      <c r="AY36" s="656"/>
      <c r="AZ36" s="657"/>
      <c r="BA36" s="657"/>
      <c r="BB36" s="657"/>
      <c r="BC36" s="657"/>
      <c r="BD36" s="657"/>
      <c r="BE36" s="658"/>
      <c r="BF36" s="656"/>
      <c r="BG36" s="657"/>
      <c r="BH36" s="657"/>
      <c r="BI36" s="657"/>
      <c r="BJ36" s="657"/>
      <c r="BK36" s="657"/>
      <c r="BL36" s="658"/>
      <c r="BM36" s="656"/>
      <c r="BN36" s="657"/>
      <c r="BO36" s="657"/>
      <c r="BP36" s="657"/>
      <c r="BQ36" s="657"/>
      <c r="BR36" s="657"/>
      <c r="BS36" s="658"/>
      <c r="BT36" s="656"/>
      <c r="BU36" s="657"/>
      <c r="BV36" s="657"/>
      <c r="BW36" s="657"/>
      <c r="BX36" s="657"/>
      <c r="BY36" s="657"/>
      <c r="BZ36" s="658"/>
      <c r="CA36" s="656"/>
      <c r="CB36" s="657"/>
      <c r="CC36" s="657"/>
      <c r="CD36" s="657"/>
      <c r="CE36" s="657"/>
      <c r="CF36" s="657"/>
      <c r="CG36" s="658"/>
      <c r="CH36" s="656">
        <f t="shared" si="0"/>
        <v>0</v>
      </c>
      <c r="CI36" s="657"/>
      <c r="CJ36" s="657"/>
      <c r="CK36" s="657"/>
      <c r="CL36" s="657"/>
      <c r="CM36" s="657"/>
      <c r="CN36" s="658"/>
      <c r="CO36" s="656">
        <f t="shared" si="1"/>
        <v>0</v>
      </c>
      <c r="CP36" s="657"/>
      <c r="CQ36" s="657"/>
      <c r="CR36" s="657"/>
      <c r="CS36" s="657"/>
      <c r="CT36" s="657"/>
      <c r="CU36" s="658"/>
    </row>
    <row r="37" spans="1:99" s="90" customFormat="1" ht="11.25">
      <c r="A37" s="659" t="s">
        <v>1236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60"/>
      <c r="AQ37" s="661" t="s">
        <v>1237</v>
      </c>
      <c r="AR37" s="662"/>
      <c r="AS37" s="662"/>
      <c r="AT37" s="663"/>
      <c r="AU37" s="664" t="s">
        <v>1238</v>
      </c>
      <c r="AV37" s="662"/>
      <c r="AW37" s="662"/>
      <c r="AX37" s="663"/>
      <c r="AY37" s="656"/>
      <c r="AZ37" s="657"/>
      <c r="BA37" s="657"/>
      <c r="BB37" s="657"/>
      <c r="BC37" s="657"/>
      <c r="BD37" s="657"/>
      <c r="BE37" s="658"/>
      <c r="BF37" s="656"/>
      <c r="BG37" s="657"/>
      <c r="BH37" s="657"/>
      <c r="BI37" s="657"/>
      <c r="BJ37" s="657"/>
      <c r="BK37" s="657"/>
      <c r="BL37" s="658"/>
      <c r="BM37" s="656"/>
      <c r="BN37" s="657"/>
      <c r="BO37" s="657"/>
      <c r="BP37" s="657"/>
      <c r="BQ37" s="657"/>
      <c r="BR37" s="657"/>
      <c r="BS37" s="658"/>
      <c r="BT37" s="656"/>
      <c r="BU37" s="657"/>
      <c r="BV37" s="657"/>
      <c r="BW37" s="657"/>
      <c r="BX37" s="657"/>
      <c r="BY37" s="657"/>
      <c r="BZ37" s="658"/>
      <c r="CA37" s="656"/>
      <c r="CB37" s="657"/>
      <c r="CC37" s="657"/>
      <c r="CD37" s="657"/>
      <c r="CE37" s="657"/>
      <c r="CF37" s="657"/>
      <c r="CG37" s="658"/>
      <c r="CH37" s="656">
        <f t="shared" si="0"/>
        <v>0</v>
      </c>
      <c r="CI37" s="657"/>
      <c r="CJ37" s="657"/>
      <c r="CK37" s="657"/>
      <c r="CL37" s="657"/>
      <c r="CM37" s="657"/>
      <c r="CN37" s="658"/>
      <c r="CO37" s="656">
        <f t="shared" si="1"/>
        <v>0</v>
      </c>
      <c r="CP37" s="657"/>
      <c r="CQ37" s="657"/>
      <c r="CR37" s="657"/>
      <c r="CS37" s="657"/>
      <c r="CT37" s="657"/>
      <c r="CU37" s="658"/>
    </row>
    <row r="38" spans="1:99" s="90" customFormat="1" ht="11.25">
      <c r="A38" s="665" t="s">
        <v>0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6"/>
      <c r="AQ38" s="661" t="s">
        <v>1</v>
      </c>
      <c r="AR38" s="662"/>
      <c r="AS38" s="662"/>
      <c r="AT38" s="663"/>
      <c r="AU38" s="664" t="s">
        <v>468</v>
      </c>
      <c r="AV38" s="662"/>
      <c r="AW38" s="662"/>
      <c r="AX38" s="663"/>
      <c r="AY38" s="656"/>
      <c r="AZ38" s="657"/>
      <c r="BA38" s="657"/>
      <c r="BB38" s="657"/>
      <c r="BC38" s="657"/>
      <c r="BD38" s="657"/>
      <c r="BE38" s="658"/>
      <c r="BF38" s="656"/>
      <c r="BG38" s="657"/>
      <c r="BH38" s="657"/>
      <c r="BI38" s="657"/>
      <c r="BJ38" s="657"/>
      <c r="BK38" s="657"/>
      <c r="BL38" s="658"/>
      <c r="BM38" s="656"/>
      <c r="BN38" s="657"/>
      <c r="BO38" s="657"/>
      <c r="BP38" s="657"/>
      <c r="BQ38" s="657"/>
      <c r="BR38" s="657"/>
      <c r="BS38" s="658"/>
      <c r="BT38" s="656"/>
      <c r="BU38" s="657"/>
      <c r="BV38" s="657"/>
      <c r="BW38" s="657"/>
      <c r="BX38" s="657"/>
      <c r="BY38" s="657"/>
      <c r="BZ38" s="658"/>
      <c r="CA38" s="656"/>
      <c r="CB38" s="657"/>
      <c r="CC38" s="657"/>
      <c r="CD38" s="657"/>
      <c r="CE38" s="657"/>
      <c r="CF38" s="657"/>
      <c r="CG38" s="658"/>
      <c r="CH38" s="656">
        <f t="shared" si="0"/>
        <v>0</v>
      </c>
      <c r="CI38" s="657"/>
      <c r="CJ38" s="657"/>
      <c r="CK38" s="657"/>
      <c r="CL38" s="657"/>
      <c r="CM38" s="657"/>
      <c r="CN38" s="658"/>
      <c r="CO38" s="656">
        <f t="shared" si="1"/>
        <v>0</v>
      </c>
      <c r="CP38" s="657"/>
      <c r="CQ38" s="657"/>
      <c r="CR38" s="657"/>
      <c r="CS38" s="657"/>
      <c r="CT38" s="657"/>
      <c r="CU38" s="658"/>
    </row>
    <row r="39" spans="1:99" s="90" customFormat="1" ht="11.25">
      <c r="A39" s="650" t="s">
        <v>2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1"/>
      <c r="AQ39" s="661" t="s">
        <v>3</v>
      </c>
      <c r="AR39" s="662"/>
      <c r="AS39" s="662"/>
      <c r="AT39" s="663"/>
      <c r="AU39" s="664" t="s">
        <v>4</v>
      </c>
      <c r="AV39" s="662"/>
      <c r="AW39" s="662"/>
      <c r="AX39" s="663"/>
      <c r="AY39" s="656"/>
      <c r="AZ39" s="657"/>
      <c r="BA39" s="657"/>
      <c r="BB39" s="657"/>
      <c r="BC39" s="657"/>
      <c r="BD39" s="657"/>
      <c r="BE39" s="658"/>
      <c r="BF39" s="656"/>
      <c r="BG39" s="657"/>
      <c r="BH39" s="657"/>
      <c r="BI39" s="657"/>
      <c r="BJ39" s="657"/>
      <c r="BK39" s="657"/>
      <c r="BL39" s="658"/>
      <c r="BM39" s="656"/>
      <c r="BN39" s="657"/>
      <c r="BO39" s="657"/>
      <c r="BP39" s="657"/>
      <c r="BQ39" s="657"/>
      <c r="BR39" s="657"/>
      <c r="BS39" s="658"/>
      <c r="BT39" s="656"/>
      <c r="BU39" s="657"/>
      <c r="BV39" s="657"/>
      <c r="BW39" s="657"/>
      <c r="BX39" s="657"/>
      <c r="BY39" s="657"/>
      <c r="BZ39" s="658"/>
      <c r="CA39" s="656"/>
      <c r="CB39" s="657"/>
      <c r="CC39" s="657"/>
      <c r="CD39" s="657"/>
      <c r="CE39" s="657"/>
      <c r="CF39" s="657"/>
      <c r="CG39" s="658"/>
      <c r="CH39" s="656">
        <f t="shared" si="0"/>
        <v>0</v>
      </c>
      <c r="CI39" s="657"/>
      <c r="CJ39" s="657"/>
      <c r="CK39" s="657"/>
      <c r="CL39" s="657"/>
      <c r="CM39" s="657"/>
      <c r="CN39" s="658"/>
      <c r="CO39" s="656">
        <f t="shared" si="1"/>
        <v>0</v>
      </c>
      <c r="CP39" s="657"/>
      <c r="CQ39" s="657"/>
      <c r="CR39" s="657"/>
      <c r="CS39" s="657"/>
      <c r="CT39" s="657"/>
      <c r="CU39" s="658"/>
    </row>
    <row r="40" spans="1:99" s="90" customFormat="1" ht="11.25">
      <c r="A40" s="639" t="s">
        <v>5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40"/>
      <c r="AQ40" s="661" t="s">
        <v>6</v>
      </c>
      <c r="AR40" s="662"/>
      <c r="AS40" s="662"/>
      <c r="AT40" s="663"/>
      <c r="AU40" s="664" t="s">
        <v>7</v>
      </c>
      <c r="AV40" s="662"/>
      <c r="AW40" s="662"/>
      <c r="AX40" s="663"/>
      <c r="AY40" s="656"/>
      <c r="AZ40" s="657"/>
      <c r="BA40" s="657"/>
      <c r="BB40" s="657"/>
      <c r="BC40" s="657"/>
      <c r="BD40" s="657"/>
      <c r="BE40" s="658"/>
      <c r="BF40" s="656"/>
      <c r="BG40" s="657"/>
      <c r="BH40" s="657"/>
      <c r="BI40" s="657"/>
      <c r="BJ40" s="657"/>
      <c r="BK40" s="657"/>
      <c r="BL40" s="658"/>
      <c r="BM40" s="656"/>
      <c r="BN40" s="657"/>
      <c r="BO40" s="657"/>
      <c r="BP40" s="657"/>
      <c r="BQ40" s="657"/>
      <c r="BR40" s="657"/>
      <c r="BS40" s="658"/>
      <c r="BT40" s="656"/>
      <c r="BU40" s="657"/>
      <c r="BV40" s="657"/>
      <c r="BW40" s="657"/>
      <c r="BX40" s="657"/>
      <c r="BY40" s="657"/>
      <c r="BZ40" s="658"/>
      <c r="CA40" s="656"/>
      <c r="CB40" s="657"/>
      <c r="CC40" s="657"/>
      <c r="CD40" s="657"/>
      <c r="CE40" s="657"/>
      <c r="CF40" s="657"/>
      <c r="CG40" s="658"/>
      <c r="CH40" s="656">
        <f t="shared" si="0"/>
        <v>0</v>
      </c>
      <c r="CI40" s="657"/>
      <c r="CJ40" s="657"/>
      <c r="CK40" s="657"/>
      <c r="CL40" s="657"/>
      <c r="CM40" s="657"/>
      <c r="CN40" s="658"/>
      <c r="CO40" s="656">
        <f t="shared" si="1"/>
        <v>0</v>
      </c>
      <c r="CP40" s="657"/>
      <c r="CQ40" s="657"/>
      <c r="CR40" s="657"/>
      <c r="CS40" s="657"/>
      <c r="CT40" s="657"/>
      <c r="CU40" s="658"/>
    </row>
    <row r="41" spans="1:99" s="89" customFormat="1" ht="11.25">
      <c r="A41" s="602" t="s">
        <v>8</v>
      </c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3"/>
      <c r="AQ41" s="604" t="s">
        <v>528</v>
      </c>
      <c r="AR41" s="605"/>
      <c r="AS41" s="605"/>
      <c r="AT41" s="606"/>
      <c r="AU41" s="607" t="s">
        <v>9</v>
      </c>
      <c r="AV41" s="605"/>
      <c r="AW41" s="605"/>
      <c r="AX41" s="606"/>
      <c r="AY41" s="608">
        <f>AY42+AY44+AY45</f>
        <v>1499800</v>
      </c>
      <c r="AZ41" s="609"/>
      <c r="BA41" s="609"/>
      <c r="BB41" s="609"/>
      <c r="BC41" s="609"/>
      <c r="BD41" s="609"/>
      <c r="BE41" s="610"/>
      <c r="BF41" s="608">
        <f>BF42+BF44+BF45</f>
        <v>1608720.44</v>
      </c>
      <c r="BG41" s="609"/>
      <c r="BH41" s="609"/>
      <c r="BI41" s="609"/>
      <c r="BJ41" s="609"/>
      <c r="BK41" s="609"/>
      <c r="BL41" s="610"/>
      <c r="BM41" s="608">
        <f>BM42+BM44+BM45</f>
        <v>0</v>
      </c>
      <c r="BN41" s="609"/>
      <c r="BO41" s="609"/>
      <c r="BP41" s="609"/>
      <c r="BQ41" s="609"/>
      <c r="BR41" s="609"/>
      <c r="BS41" s="610"/>
      <c r="BT41" s="608">
        <f>BT42+BT44+BT45</f>
        <v>0</v>
      </c>
      <c r="BU41" s="609"/>
      <c r="BV41" s="609"/>
      <c r="BW41" s="609"/>
      <c r="BX41" s="609"/>
      <c r="BY41" s="609"/>
      <c r="BZ41" s="610"/>
      <c r="CA41" s="608">
        <f>CA42+CA44+CA45</f>
        <v>0</v>
      </c>
      <c r="CB41" s="609"/>
      <c r="CC41" s="609"/>
      <c r="CD41" s="609"/>
      <c r="CE41" s="609"/>
      <c r="CF41" s="609"/>
      <c r="CG41" s="610"/>
      <c r="CH41" s="608">
        <f t="shared" si="0"/>
        <v>1608720.44</v>
      </c>
      <c r="CI41" s="609"/>
      <c r="CJ41" s="609"/>
      <c r="CK41" s="609"/>
      <c r="CL41" s="609"/>
      <c r="CM41" s="609"/>
      <c r="CN41" s="610"/>
      <c r="CO41" s="608">
        <f t="shared" si="1"/>
        <v>-108920.43999999994</v>
      </c>
      <c r="CP41" s="609"/>
      <c r="CQ41" s="609"/>
      <c r="CR41" s="609"/>
      <c r="CS41" s="609"/>
      <c r="CT41" s="609"/>
      <c r="CU41" s="610"/>
    </row>
    <row r="42" spans="1:99" s="90" customFormat="1" ht="11.25">
      <c r="A42" s="629" t="s">
        <v>829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30"/>
      <c r="AQ42" s="631" t="s">
        <v>533</v>
      </c>
      <c r="AR42" s="632"/>
      <c r="AS42" s="632"/>
      <c r="AT42" s="633"/>
      <c r="AU42" s="637" t="s">
        <v>9</v>
      </c>
      <c r="AV42" s="632"/>
      <c r="AW42" s="632"/>
      <c r="AX42" s="633"/>
      <c r="AY42" s="623">
        <f>'[1]Расходы '!D208+'[1]Расходы '!D240</f>
        <v>1499800</v>
      </c>
      <c r="AZ42" s="624"/>
      <c r="BA42" s="624"/>
      <c r="BB42" s="624"/>
      <c r="BC42" s="624"/>
      <c r="BD42" s="624"/>
      <c r="BE42" s="625"/>
      <c r="BF42" s="623">
        <f>CH42-BT42</f>
        <v>1608720.44</v>
      </c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5"/>
      <c r="CA42" s="623"/>
      <c r="CB42" s="624"/>
      <c r="CC42" s="624"/>
      <c r="CD42" s="624"/>
      <c r="CE42" s="624"/>
      <c r="CF42" s="624"/>
      <c r="CG42" s="625"/>
      <c r="CH42" s="611">
        <f>'[1]Расходы '!F205+'[1]Расходы '!F237-56570</f>
        <v>1608720.44</v>
      </c>
      <c r="CI42" s="612"/>
      <c r="CJ42" s="612"/>
      <c r="CK42" s="612"/>
      <c r="CL42" s="612"/>
      <c r="CM42" s="612"/>
      <c r="CN42" s="641"/>
      <c r="CO42" s="611">
        <f t="shared" si="1"/>
        <v>-108920.43999999994</v>
      </c>
      <c r="CP42" s="612"/>
      <c r="CQ42" s="612"/>
      <c r="CR42" s="612"/>
      <c r="CS42" s="612"/>
      <c r="CT42" s="612"/>
      <c r="CU42" s="613"/>
    </row>
    <row r="43" spans="1:99" s="90" customFormat="1" ht="11.25">
      <c r="A43" s="639" t="s">
        <v>10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40"/>
      <c r="AQ43" s="634"/>
      <c r="AR43" s="635"/>
      <c r="AS43" s="635"/>
      <c r="AT43" s="636"/>
      <c r="AU43" s="638"/>
      <c r="AV43" s="635"/>
      <c r="AW43" s="635"/>
      <c r="AX43" s="636"/>
      <c r="AY43" s="626"/>
      <c r="AZ43" s="627"/>
      <c r="BA43" s="627"/>
      <c r="BB43" s="627"/>
      <c r="BC43" s="627"/>
      <c r="BD43" s="627"/>
      <c r="BE43" s="628"/>
      <c r="BF43" s="626"/>
      <c r="BG43" s="627"/>
      <c r="BH43" s="627"/>
      <c r="BI43" s="627"/>
      <c r="BJ43" s="627"/>
      <c r="BK43" s="627"/>
      <c r="BL43" s="628"/>
      <c r="BM43" s="626"/>
      <c r="BN43" s="627"/>
      <c r="BO43" s="627"/>
      <c r="BP43" s="627"/>
      <c r="BQ43" s="627"/>
      <c r="BR43" s="627"/>
      <c r="BS43" s="628"/>
      <c r="BT43" s="626"/>
      <c r="BU43" s="627"/>
      <c r="BV43" s="627"/>
      <c r="BW43" s="627"/>
      <c r="BX43" s="627"/>
      <c r="BY43" s="627"/>
      <c r="BZ43" s="628"/>
      <c r="CA43" s="626"/>
      <c r="CB43" s="627"/>
      <c r="CC43" s="627"/>
      <c r="CD43" s="627"/>
      <c r="CE43" s="627"/>
      <c r="CF43" s="627"/>
      <c r="CG43" s="628"/>
      <c r="CH43" s="614"/>
      <c r="CI43" s="615"/>
      <c r="CJ43" s="615"/>
      <c r="CK43" s="615"/>
      <c r="CL43" s="615"/>
      <c r="CM43" s="615"/>
      <c r="CN43" s="642"/>
      <c r="CO43" s="614"/>
      <c r="CP43" s="615"/>
      <c r="CQ43" s="615"/>
      <c r="CR43" s="615"/>
      <c r="CS43" s="615"/>
      <c r="CT43" s="615"/>
      <c r="CU43" s="616"/>
    </row>
    <row r="44" spans="1:99" s="90" customFormat="1" ht="11.25">
      <c r="A44" s="659" t="s">
        <v>11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60"/>
      <c r="AQ44" s="661" t="s">
        <v>532</v>
      </c>
      <c r="AR44" s="662"/>
      <c r="AS44" s="662"/>
      <c r="AT44" s="663"/>
      <c r="AU44" s="664" t="s">
        <v>9</v>
      </c>
      <c r="AV44" s="662"/>
      <c r="AW44" s="662"/>
      <c r="AX44" s="663"/>
      <c r="AY44" s="656"/>
      <c r="AZ44" s="657"/>
      <c r="BA44" s="657"/>
      <c r="BB44" s="657"/>
      <c r="BC44" s="657"/>
      <c r="BD44" s="657"/>
      <c r="BE44" s="658"/>
      <c r="BF44" s="656"/>
      <c r="BG44" s="657"/>
      <c r="BH44" s="657"/>
      <c r="BI44" s="657"/>
      <c r="BJ44" s="657"/>
      <c r="BK44" s="657"/>
      <c r="BL44" s="658"/>
      <c r="BM44" s="656"/>
      <c r="BN44" s="657"/>
      <c r="BO44" s="657"/>
      <c r="BP44" s="657"/>
      <c r="BQ44" s="657"/>
      <c r="BR44" s="657"/>
      <c r="BS44" s="658"/>
      <c r="BT44" s="656"/>
      <c r="BU44" s="657"/>
      <c r="BV44" s="657"/>
      <c r="BW44" s="657"/>
      <c r="BX44" s="657"/>
      <c r="BY44" s="657"/>
      <c r="BZ44" s="658"/>
      <c r="CA44" s="656"/>
      <c r="CB44" s="657"/>
      <c r="CC44" s="657"/>
      <c r="CD44" s="657"/>
      <c r="CE44" s="657"/>
      <c r="CF44" s="657"/>
      <c r="CG44" s="658"/>
      <c r="CH44" s="656">
        <f>BF44+BM44+BT44+CA44</f>
        <v>0</v>
      </c>
      <c r="CI44" s="657"/>
      <c r="CJ44" s="657"/>
      <c r="CK44" s="657"/>
      <c r="CL44" s="657"/>
      <c r="CM44" s="657"/>
      <c r="CN44" s="658"/>
      <c r="CO44" s="656">
        <f>AY44-CH44</f>
        <v>0</v>
      </c>
      <c r="CP44" s="657"/>
      <c r="CQ44" s="657"/>
      <c r="CR44" s="657"/>
      <c r="CS44" s="657"/>
      <c r="CT44" s="657"/>
      <c r="CU44" s="658"/>
    </row>
    <row r="45" spans="1:99" s="90" customFormat="1" ht="11.25">
      <c r="A45" s="659" t="s">
        <v>12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60"/>
      <c r="AQ45" s="661" t="s">
        <v>531</v>
      </c>
      <c r="AR45" s="662"/>
      <c r="AS45" s="662"/>
      <c r="AT45" s="663"/>
      <c r="AU45" s="664" t="s">
        <v>9</v>
      </c>
      <c r="AV45" s="662"/>
      <c r="AW45" s="662"/>
      <c r="AX45" s="663"/>
      <c r="AY45" s="656"/>
      <c r="AZ45" s="657"/>
      <c r="BA45" s="657"/>
      <c r="BB45" s="657"/>
      <c r="BC45" s="657"/>
      <c r="BD45" s="657"/>
      <c r="BE45" s="658"/>
      <c r="BF45" s="656"/>
      <c r="BG45" s="657"/>
      <c r="BH45" s="657"/>
      <c r="BI45" s="657"/>
      <c r="BJ45" s="657"/>
      <c r="BK45" s="657"/>
      <c r="BL45" s="658"/>
      <c r="BM45" s="656"/>
      <c r="BN45" s="657"/>
      <c r="BO45" s="657"/>
      <c r="BP45" s="657"/>
      <c r="BQ45" s="657"/>
      <c r="BR45" s="657"/>
      <c r="BS45" s="658"/>
      <c r="BT45" s="656"/>
      <c r="BU45" s="657"/>
      <c r="BV45" s="657"/>
      <c r="BW45" s="657"/>
      <c r="BX45" s="657"/>
      <c r="BY45" s="657"/>
      <c r="BZ45" s="658"/>
      <c r="CA45" s="656"/>
      <c r="CB45" s="657"/>
      <c r="CC45" s="657"/>
      <c r="CD45" s="657"/>
      <c r="CE45" s="657"/>
      <c r="CF45" s="657"/>
      <c r="CG45" s="658"/>
      <c r="CH45" s="656">
        <f>BF45+BM45+BT45+CA45</f>
        <v>0</v>
      </c>
      <c r="CI45" s="657"/>
      <c r="CJ45" s="657"/>
      <c r="CK45" s="657"/>
      <c r="CL45" s="657"/>
      <c r="CM45" s="657"/>
      <c r="CN45" s="658"/>
      <c r="CO45" s="656">
        <f>AY45-CH45</f>
        <v>0</v>
      </c>
      <c r="CP45" s="657"/>
      <c r="CQ45" s="657"/>
      <c r="CR45" s="657"/>
      <c r="CS45" s="657"/>
      <c r="CT45" s="657"/>
      <c r="CU45" s="658"/>
    </row>
    <row r="46" spans="1:99" s="89" customFormat="1" ht="12" thickBot="1">
      <c r="A46" s="677" t="s">
        <v>13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8"/>
      <c r="AQ46" s="679" t="s">
        <v>567</v>
      </c>
      <c r="AR46" s="680"/>
      <c r="AS46" s="680"/>
      <c r="AT46" s="681"/>
      <c r="AU46" s="682" t="s">
        <v>9</v>
      </c>
      <c r="AV46" s="680"/>
      <c r="AW46" s="680"/>
      <c r="AX46" s="681"/>
      <c r="AY46" s="667"/>
      <c r="AZ46" s="668"/>
      <c r="BA46" s="668"/>
      <c r="BB46" s="668"/>
      <c r="BC46" s="668"/>
      <c r="BD46" s="668"/>
      <c r="BE46" s="669"/>
      <c r="BF46" s="667"/>
      <c r="BG46" s="668"/>
      <c r="BH46" s="668"/>
      <c r="BI46" s="668"/>
      <c r="BJ46" s="668"/>
      <c r="BK46" s="668"/>
      <c r="BL46" s="669"/>
      <c r="BM46" s="667"/>
      <c r="BN46" s="668"/>
      <c r="BO46" s="668"/>
      <c r="BP46" s="668"/>
      <c r="BQ46" s="668"/>
      <c r="BR46" s="668"/>
      <c r="BS46" s="669"/>
      <c r="BT46" s="667"/>
      <c r="BU46" s="668"/>
      <c r="BV46" s="668"/>
      <c r="BW46" s="668"/>
      <c r="BX46" s="668"/>
      <c r="BY46" s="668"/>
      <c r="BZ46" s="669"/>
      <c r="CA46" s="667"/>
      <c r="CB46" s="668"/>
      <c r="CC46" s="668"/>
      <c r="CD46" s="668"/>
      <c r="CE46" s="668"/>
      <c r="CF46" s="668"/>
      <c r="CG46" s="669"/>
      <c r="CH46" s="667">
        <f>BF46+BM46+BT46+CA46</f>
        <v>0</v>
      </c>
      <c r="CI46" s="668"/>
      <c r="CJ46" s="668"/>
      <c r="CK46" s="668"/>
      <c r="CL46" s="668"/>
      <c r="CM46" s="668"/>
      <c r="CN46" s="669"/>
      <c r="CO46" s="667">
        <f>AY46-CH46</f>
        <v>0</v>
      </c>
      <c r="CP46" s="668"/>
      <c r="CQ46" s="668"/>
      <c r="CR46" s="668"/>
      <c r="CS46" s="668"/>
      <c r="CT46" s="668"/>
      <c r="CU46" s="669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14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670" t="s">
        <v>15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</row>
    <row r="50" spans="1:99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</row>
    <row r="51" spans="1:99" ht="12.75">
      <c r="A51" s="671" t="s">
        <v>385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1"/>
      <c r="AN51" s="671"/>
      <c r="AO51" s="671"/>
      <c r="AP51" s="672"/>
      <c r="AQ51" s="673" t="s">
        <v>392</v>
      </c>
      <c r="AR51" s="671"/>
      <c r="AS51" s="671"/>
      <c r="AT51" s="672"/>
      <c r="AU51" s="673" t="s">
        <v>392</v>
      </c>
      <c r="AV51" s="671"/>
      <c r="AW51" s="671"/>
      <c r="AX51" s="672"/>
      <c r="AY51" s="673" t="s">
        <v>389</v>
      </c>
      <c r="AZ51" s="671"/>
      <c r="BA51" s="671"/>
      <c r="BB51" s="671"/>
      <c r="BC51" s="671"/>
      <c r="BD51" s="671"/>
      <c r="BE51" s="672"/>
      <c r="BF51" s="674" t="s">
        <v>1212</v>
      </c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6"/>
      <c r="CO51" s="673" t="s">
        <v>1178</v>
      </c>
      <c r="CP51" s="671"/>
      <c r="CQ51" s="671"/>
      <c r="CR51" s="671"/>
      <c r="CS51" s="671"/>
      <c r="CT51" s="671"/>
      <c r="CU51" s="671"/>
    </row>
    <row r="52" spans="1:99" s="93" customFormat="1" ht="19.5" customHeight="1">
      <c r="A52" s="592"/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601"/>
      <c r="AQ52" s="591" t="s">
        <v>425</v>
      </c>
      <c r="AR52" s="592"/>
      <c r="AS52" s="592"/>
      <c r="AT52" s="601"/>
      <c r="AU52" s="591" t="s">
        <v>1213</v>
      </c>
      <c r="AV52" s="592"/>
      <c r="AW52" s="592"/>
      <c r="AX52" s="601"/>
      <c r="AY52" s="591" t="s">
        <v>756</v>
      </c>
      <c r="AZ52" s="592"/>
      <c r="BA52" s="592"/>
      <c r="BB52" s="592"/>
      <c r="BC52" s="592"/>
      <c r="BD52" s="592"/>
      <c r="BE52" s="601"/>
      <c r="BF52" s="583" t="s">
        <v>1214</v>
      </c>
      <c r="BG52" s="581"/>
      <c r="BH52" s="581"/>
      <c r="BI52" s="581"/>
      <c r="BJ52" s="581"/>
      <c r="BK52" s="581"/>
      <c r="BL52" s="582"/>
      <c r="BM52" s="583" t="s">
        <v>1215</v>
      </c>
      <c r="BN52" s="581"/>
      <c r="BO52" s="581"/>
      <c r="BP52" s="581"/>
      <c r="BQ52" s="581"/>
      <c r="BR52" s="581"/>
      <c r="BS52" s="582"/>
      <c r="BT52" s="583" t="s">
        <v>1216</v>
      </c>
      <c r="BU52" s="581"/>
      <c r="BV52" s="581"/>
      <c r="BW52" s="581"/>
      <c r="BX52" s="581"/>
      <c r="BY52" s="581"/>
      <c r="BZ52" s="582"/>
      <c r="CA52" s="583" t="s">
        <v>1217</v>
      </c>
      <c r="CB52" s="581"/>
      <c r="CC52" s="581"/>
      <c r="CD52" s="581"/>
      <c r="CE52" s="581"/>
      <c r="CF52" s="581"/>
      <c r="CG52" s="582"/>
      <c r="CH52" s="583" t="s">
        <v>1218</v>
      </c>
      <c r="CI52" s="581"/>
      <c r="CJ52" s="581"/>
      <c r="CK52" s="581"/>
      <c r="CL52" s="581"/>
      <c r="CM52" s="581"/>
      <c r="CN52" s="582"/>
      <c r="CO52" s="591" t="s">
        <v>756</v>
      </c>
      <c r="CP52" s="592"/>
      <c r="CQ52" s="592"/>
      <c r="CR52" s="592"/>
      <c r="CS52" s="592"/>
      <c r="CT52" s="592"/>
      <c r="CU52" s="592"/>
    </row>
    <row r="53" spans="1:99" s="93" customFormat="1" ht="12.75">
      <c r="A53" s="589"/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90"/>
      <c r="AQ53" s="588" t="s">
        <v>426</v>
      </c>
      <c r="AR53" s="589"/>
      <c r="AS53" s="589"/>
      <c r="AT53" s="590"/>
      <c r="AU53" s="588" t="s">
        <v>1219</v>
      </c>
      <c r="AV53" s="589"/>
      <c r="AW53" s="589"/>
      <c r="AX53" s="590"/>
      <c r="AY53" s="588" t="s">
        <v>1190</v>
      </c>
      <c r="AZ53" s="589"/>
      <c r="BA53" s="589"/>
      <c r="BB53" s="589"/>
      <c r="BC53" s="589"/>
      <c r="BD53" s="589"/>
      <c r="BE53" s="590"/>
      <c r="BF53" s="588" t="s">
        <v>458</v>
      </c>
      <c r="BG53" s="589"/>
      <c r="BH53" s="589"/>
      <c r="BI53" s="589"/>
      <c r="BJ53" s="589"/>
      <c r="BK53" s="589"/>
      <c r="BL53" s="590"/>
      <c r="BM53" s="588" t="s">
        <v>1220</v>
      </c>
      <c r="BN53" s="589"/>
      <c r="BO53" s="589"/>
      <c r="BP53" s="589"/>
      <c r="BQ53" s="589"/>
      <c r="BR53" s="589"/>
      <c r="BS53" s="590"/>
      <c r="BT53" s="588" t="s">
        <v>1221</v>
      </c>
      <c r="BU53" s="589"/>
      <c r="BV53" s="589"/>
      <c r="BW53" s="589"/>
      <c r="BX53" s="589"/>
      <c r="BY53" s="589"/>
      <c r="BZ53" s="590"/>
      <c r="CA53" s="588" t="s">
        <v>1222</v>
      </c>
      <c r="CB53" s="589"/>
      <c r="CC53" s="589"/>
      <c r="CD53" s="589"/>
      <c r="CE53" s="589"/>
      <c r="CF53" s="589"/>
      <c r="CG53" s="590"/>
      <c r="CH53" s="588"/>
      <c r="CI53" s="589"/>
      <c r="CJ53" s="589"/>
      <c r="CK53" s="589"/>
      <c r="CL53" s="589"/>
      <c r="CM53" s="589"/>
      <c r="CN53" s="590"/>
      <c r="CO53" s="588" t="s">
        <v>1190</v>
      </c>
      <c r="CP53" s="589"/>
      <c r="CQ53" s="589"/>
      <c r="CR53" s="589"/>
      <c r="CS53" s="589"/>
      <c r="CT53" s="589"/>
      <c r="CU53" s="589"/>
    </row>
    <row r="54" spans="1:99" s="94" customFormat="1" ht="13.5" thickBot="1">
      <c r="A54" s="593">
        <v>1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4"/>
      <c r="AQ54" s="595">
        <v>2</v>
      </c>
      <c r="AR54" s="596"/>
      <c r="AS54" s="596"/>
      <c r="AT54" s="597"/>
      <c r="AU54" s="595">
        <v>3</v>
      </c>
      <c r="AV54" s="596"/>
      <c r="AW54" s="596"/>
      <c r="AX54" s="597"/>
      <c r="AY54" s="595">
        <v>4</v>
      </c>
      <c r="AZ54" s="596"/>
      <c r="BA54" s="596"/>
      <c r="BB54" s="596"/>
      <c r="BC54" s="596"/>
      <c r="BD54" s="596"/>
      <c r="BE54" s="597"/>
      <c r="BF54" s="595">
        <v>5</v>
      </c>
      <c r="BG54" s="596"/>
      <c r="BH54" s="596"/>
      <c r="BI54" s="596"/>
      <c r="BJ54" s="596"/>
      <c r="BK54" s="596"/>
      <c r="BL54" s="597"/>
      <c r="BM54" s="595">
        <v>6</v>
      </c>
      <c r="BN54" s="596"/>
      <c r="BO54" s="596"/>
      <c r="BP54" s="596"/>
      <c r="BQ54" s="596"/>
      <c r="BR54" s="596"/>
      <c r="BS54" s="597"/>
      <c r="BT54" s="595">
        <v>7</v>
      </c>
      <c r="BU54" s="596"/>
      <c r="BV54" s="596"/>
      <c r="BW54" s="596"/>
      <c r="BX54" s="596"/>
      <c r="BY54" s="596"/>
      <c r="BZ54" s="597"/>
      <c r="CA54" s="595">
        <v>8</v>
      </c>
      <c r="CB54" s="596"/>
      <c r="CC54" s="596"/>
      <c r="CD54" s="596"/>
      <c r="CE54" s="596"/>
      <c r="CF54" s="596"/>
      <c r="CG54" s="597"/>
      <c r="CH54" s="698">
        <v>9</v>
      </c>
      <c r="CI54" s="593"/>
      <c r="CJ54" s="593"/>
      <c r="CK54" s="593"/>
      <c r="CL54" s="593"/>
      <c r="CM54" s="593"/>
      <c r="CN54" s="594"/>
      <c r="CO54" s="595">
        <v>10</v>
      </c>
      <c r="CP54" s="596"/>
      <c r="CQ54" s="596"/>
      <c r="CR54" s="596"/>
      <c r="CS54" s="596"/>
      <c r="CT54" s="596"/>
      <c r="CU54" s="596"/>
    </row>
    <row r="55" spans="1:99" s="95" customFormat="1" ht="12.75">
      <c r="A55" s="683" t="s">
        <v>16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4"/>
      <c r="AQ55" s="685" t="s">
        <v>1192</v>
      </c>
      <c r="AR55" s="686"/>
      <c r="AS55" s="686"/>
      <c r="AT55" s="687"/>
      <c r="AU55" s="688" t="s">
        <v>491</v>
      </c>
      <c r="AV55" s="686"/>
      <c r="AW55" s="686"/>
      <c r="AX55" s="687"/>
      <c r="AY55" s="689">
        <f>AY56+AY62+AY70+AY74+AY87+AY92+AY97+AY98+AY104</f>
        <v>1654300</v>
      </c>
      <c r="AZ55" s="690"/>
      <c r="BA55" s="690"/>
      <c r="BB55" s="690"/>
      <c r="BC55" s="690"/>
      <c r="BD55" s="690"/>
      <c r="BE55" s="691"/>
      <c r="BF55" s="692">
        <f>BF56+BF62+BF70+BF74+BF87+BF92+BF97+BF98+BF104</f>
        <v>591127.8899999999</v>
      </c>
      <c r="BG55" s="693"/>
      <c r="BH55" s="693"/>
      <c r="BI55" s="693"/>
      <c r="BJ55" s="693"/>
      <c r="BK55" s="693"/>
      <c r="BL55" s="694"/>
      <c r="BM55" s="692">
        <f>BM56+BM62+BM70+BM74+BM87+BM92+BM97+BM98+BM104</f>
        <v>0</v>
      </c>
      <c r="BN55" s="693"/>
      <c r="BO55" s="693"/>
      <c r="BP55" s="693"/>
      <c r="BQ55" s="693"/>
      <c r="BR55" s="693"/>
      <c r="BS55" s="694"/>
      <c r="BT55" s="692">
        <f>BT56+BT62+BT70+BT74+BT87+BT92+BT97+BT98+BT104</f>
        <v>1017592.55</v>
      </c>
      <c r="BU55" s="693"/>
      <c r="BV55" s="693"/>
      <c r="BW55" s="693"/>
      <c r="BX55" s="693"/>
      <c r="BY55" s="693"/>
      <c r="BZ55" s="694"/>
      <c r="CA55" s="692">
        <f>CA56+CA62+CA70+CA74+CA87+CA92+CA97+CA98+CA104</f>
        <v>0</v>
      </c>
      <c r="CB55" s="693"/>
      <c r="CC55" s="693"/>
      <c r="CD55" s="693"/>
      <c r="CE55" s="693"/>
      <c r="CF55" s="693"/>
      <c r="CG55" s="694"/>
      <c r="CH55" s="695">
        <f>BF55+BM55+BT55+CA55</f>
        <v>1608720.44</v>
      </c>
      <c r="CI55" s="696"/>
      <c r="CJ55" s="696"/>
      <c r="CK55" s="696"/>
      <c r="CL55" s="696"/>
      <c r="CM55" s="696"/>
      <c r="CN55" s="697"/>
      <c r="CO55" s="598">
        <f>AY55-CH55</f>
        <v>45579.560000000056</v>
      </c>
      <c r="CP55" s="599"/>
      <c r="CQ55" s="599"/>
      <c r="CR55" s="599"/>
      <c r="CS55" s="599"/>
      <c r="CT55" s="599"/>
      <c r="CU55" s="600"/>
    </row>
    <row r="56" spans="1:99" s="96" customFormat="1" ht="13.5">
      <c r="A56" s="707" t="s">
        <v>394</v>
      </c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8"/>
      <c r="AQ56" s="709" t="s">
        <v>17</v>
      </c>
      <c r="AR56" s="710"/>
      <c r="AS56" s="710"/>
      <c r="AT56" s="711"/>
      <c r="AU56" s="715" t="s">
        <v>589</v>
      </c>
      <c r="AV56" s="710"/>
      <c r="AW56" s="710"/>
      <c r="AX56" s="711"/>
      <c r="AY56" s="717">
        <f>AY58+AY60+AY61</f>
        <v>1384950</v>
      </c>
      <c r="AZ56" s="718"/>
      <c r="BA56" s="718"/>
      <c r="BB56" s="718"/>
      <c r="BC56" s="718"/>
      <c r="BD56" s="718"/>
      <c r="BE56" s="719"/>
      <c r="BF56" s="699">
        <f>BF58+BF60+BF61</f>
        <v>323316.05999999994</v>
      </c>
      <c r="BG56" s="700"/>
      <c r="BH56" s="700"/>
      <c r="BI56" s="700"/>
      <c r="BJ56" s="700"/>
      <c r="BK56" s="700"/>
      <c r="BL56" s="723"/>
      <c r="BM56" s="699">
        <f>BM58+BM60+BM61</f>
        <v>0</v>
      </c>
      <c r="BN56" s="700"/>
      <c r="BO56" s="700"/>
      <c r="BP56" s="700"/>
      <c r="BQ56" s="700"/>
      <c r="BR56" s="700"/>
      <c r="BS56" s="723"/>
      <c r="BT56" s="699">
        <f>BT58+BT60+BT61</f>
        <v>1017592.55</v>
      </c>
      <c r="BU56" s="700"/>
      <c r="BV56" s="700"/>
      <c r="BW56" s="700"/>
      <c r="BX56" s="700"/>
      <c r="BY56" s="700"/>
      <c r="BZ56" s="723"/>
      <c r="CA56" s="699">
        <f>CA58+CA60+CA61</f>
        <v>0</v>
      </c>
      <c r="CB56" s="700"/>
      <c r="CC56" s="700"/>
      <c r="CD56" s="700"/>
      <c r="CE56" s="700"/>
      <c r="CF56" s="700"/>
      <c r="CG56" s="723"/>
      <c r="CH56" s="699">
        <f>CA56+BT56+BM56+BF56</f>
        <v>1340908.6099999999</v>
      </c>
      <c r="CI56" s="700"/>
      <c r="CJ56" s="700"/>
      <c r="CK56" s="700"/>
      <c r="CL56" s="700"/>
      <c r="CM56" s="700"/>
      <c r="CN56" s="723"/>
      <c r="CO56" s="699">
        <f>AY56-CH56</f>
        <v>44041.39000000013</v>
      </c>
      <c r="CP56" s="700"/>
      <c r="CQ56" s="700"/>
      <c r="CR56" s="700"/>
      <c r="CS56" s="700"/>
      <c r="CT56" s="700"/>
      <c r="CU56" s="701"/>
    </row>
    <row r="57" spans="1:99" s="96" customFormat="1" ht="13.5">
      <c r="A57" s="705" t="s">
        <v>18</v>
      </c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05"/>
      <c r="AN57" s="705"/>
      <c r="AO57" s="705"/>
      <c r="AP57" s="706"/>
      <c r="AQ57" s="712"/>
      <c r="AR57" s="713"/>
      <c r="AS57" s="713"/>
      <c r="AT57" s="714"/>
      <c r="AU57" s="716"/>
      <c r="AV57" s="713"/>
      <c r="AW57" s="713"/>
      <c r="AX57" s="714"/>
      <c r="AY57" s="720"/>
      <c r="AZ57" s="721"/>
      <c r="BA57" s="721"/>
      <c r="BB57" s="721"/>
      <c r="BC57" s="721"/>
      <c r="BD57" s="721"/>
      <c r="BE57" s="722"/>
      <c r="BF57" s="702"/>
      <c r="BG57" s="703"/>
      <c r="BH57" s="703"/>
      <c r="BI57" s="703"/>
      <c r="BJ57" s="703"/>
      <c r="BK57" s="703"/>
      <c r="BL57" s="724"/>
      <c r="BM57" s="702"/>
      <c r="BN57" s="703"/>
      <c r="BO57" s="703"/>
      <c r="BP57" s="703"/>
      <c r="BQ57" s="703"/>
      <c r="BR57" s="703"/>
      <c r="BS57" s="724"/>
      <c r="BT57" s="702"/>
      <c r="BU57" s="703"/>
      <c r="BV57" s="703"/>
      <c r="BW57" s="703"/>
      <c r="BX57" s="703"/>
      <c r="BY57" s="703"/>
      <c r="BZ57" s="724"/>
      <c r="CA57" s="702"/>
      <c r="CB57" s="703"/>
      <c r="CC57" s="703"/>
      <c r="CD57" s="703"/>
      <c r="CE57" s="703"/>
      <c r="CF57" s="703"/>
      <c r="CG57" s="724"/>
      <c r="CH57" s="702"/>
      <c r="CI57" s="703"/>
      <c r="CJ57" s="703"/>
      <c r="CK57" s="703"/>
      <c r="CL57" s="703"/>
      <c r="CM57" s="703"/>
      <c r="CN57" s="724"/>
      <c r="CO57" s="702"/>
      <c r="CP57" s="703"/>
      <c r="CQ57" s="703"/>
      <c r="CR57" s="703"/>
      <c r="CS57" s="703"/>
      <c r="CT57" s="703"/>
      <c r="CU57" s="704"/>
    </row>
    <row r="58" spans="1:99" ht="12.75">
      <c r="A58" s="725" t="s">
        <v>394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6"/>
      <c r="AQ58" s="727" t="s">
        <v>19</v>
      </c>
      <c r="AR58" s="728"/>
      <c r="AS58" s="728"/>
      <c r="AT58" s="729"/>
      <c r="AU58" s="733" t="s">
        <v>590</v>
      </c>
      <c r="AV58" s="728"/>
      <c r="AW58" s="728"/>
      <c r="AX58" s="729"/>
      <c r="AY58" s="735">
        <f>'[1]Расходы '!D300+'[1]Расходы '!D302+'[1]Расходы '!D304+'[1]Расходы '!D306+'[1]Расходы '!D329+'[1]Расходы '!D331+'[1]Расходы '!D333</f>
        <v>1056565</v>
      </c>
      <c r="AZ58" s="736"/>
      <c r="BA58" s="736"/>
      <c r="BB58" s="736"/>
      <c r="BC58" s="736"/>
      <c r="BD58" s="736"/>
      <c r="BE58" s="737"/>
      <c r="BF58" s="611">
        <f>CH58-BT58</f>
        <v>110128.55999999994</v>
      </c>
      <c r="BG58" s="612"/>
      <c r="BH58" s="612"/>
      <c r="BI58" s="612"/>
      <c r="BJ58" s="612"/>
      <c r="BK58" s="612"/>
      <c r="BL58" s="641"/>
      <c r="BM58" s="611"/>
      <c r="BN58" s="612"/>
      <c r="BO58" s="612"/>
      <c r="BP58" s="612"/>
      <c r="BQ58" s="612"/>
      <c r="BR58" s="612"/>
      <c r="BS58" s="641"/>
      <c r="BT58" s="611">
        <f>570424.65+44630.49+10588+48466.35+15709.42+84306.06+15860.42+30554.15+82996.91+15649.42+3000</f>
        <v>922185.8700000001</v>
      </c>
      <c r="BU58" s="612"/>
      <c r="BV58" s="612"/>
      <c r="BW58" s="612"/>
      <c r="BX58" s="612"/>
      <c r="BY58" s="612"/>
      <c r="BZ58" s="641"/>
      <c r="CA58" s="611"/>
      <c r="CB58" s="612"/>
      <c r="CC58" s="612"/>
      <c r="CD58" s="612"/>
      <c r="CE58" s="612"/>
      <c r="CF58" s="612"/>
      <c r="CG58" s="641"/>
      <c r="CH58" s="611">
        <f>'[1]Расходы '!F300+'[1]Расходы '!F302+'[1]Расходы '!F304+'[1]Расходы '!F306+'[1]Расходы '!F329+'[1]Расходы '!F331+'[1]Расходы '!F333</f>
        <v>1032314.43</v>
      </c>
      <c r="CI58" s="612"/>
      <c r="CJ58" s="612"/>
      <c r="CK58" s="612"/>
      <c r="CL58" s="612"/>
      <c r="CM58" s="612"/>
      <c r="CN58" s="641"/>
      <c r="CO58" s="611">
        <f>AY58-CH58</f>
        <v>24250.56999999995</v>
      </c>
      <c r="CP58" s="612"/>
      <c r="CQ58" s="612"/>
      <c r="CR58" s="612"/>
      <c r="CS58" s="612"/>
      <c r="CT58" s="612"/>
      <c r="CU58" s="613"/>
    </row>
    <row r="59" spans="1:99" ht="12.75">
      <c r="A59" s="750" t="s">
        <v>20</v>
      </c>
      <c r="B59" s="750"/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  <c r="AJ59" s="750"/>
      <c r="AK59" s="750"/>
      <c r="AL59" s="750"/>
      <c r="AM59" s="750"/>
      <c r="AN59" s="750"/>
      <c r="AO59" s="750"/>
      <c r="AP59" s="751"/>
      <c r="AQ59" s="730"/>
      <c r="AR59" s="731"/>
      <c r="AS59" s="731"/>
      <c r="AT59" s="732"/>
      <c r="AU59" s="734"/>
      <c r="AV59" s="731"/>
      <c r="AW59" s="731"/>
      <c r="AX59" s="732"/>
      <c r="AY59" s="738"/>
      <c r="AZ59" s="739"/>
      <c r="BA59" s="739"/>
      <c r="BB59" s="739"/>
      <c r="BC59" s="739"/>
      <c r="BD59" s="739"/>
      <c r="BE59" s="740"/>
      <c r="BF59" s="614"/>
      <c r="BG59" s="615"/>
      <c r="BH59" s="615"/>
      <c r="BI59" s="615"/>
      <c r="BJ59" s="615"/>
      <c r="BK59" s="615"/>
      <c r="BL59" s="642"/>
      <c r="BM59" s="614"/>
      <c r="BN59" s="615"/>
      <c r="BO59" s="615"/>
      <c r="BP59" s="615"/>
      <c r="BQ59" s="615"/>
      <c r="BR59" s="615"/>
      <c r="BS59" s="642"/>
      <c r="BT59" s="614"/>
      <c r="BU59" s="615"/>
      <c r="BV59" s="615"/>
      <c r="BW59" s="615"/>
      <c r="BX59" s="615"/>
      <c r="BY59" s="615"/>
      <c r="BZ59" s="642"/>
      <c r="CA59" s="614"/>
      <c r="CB59" s="615"/>
      <c r="CC59" s="615"/>
      <c r="CD59" s="615"/>
      <c r="CE59" s="615"/>
      <c r="CF59" s="615"/>
      <c r="CG59" s="642"/>
      <c r="CH59" s="614"/>
      <c r="CI59" s="615"/>
      <c r="CJ59" s="615"/>
      <c r="CK59" s="615"/>
      <c r="CL59" s="615"/>
      <c r="CM59" s="615"/>
      <c r="CN59" s="642"/>
      <c r="CO59" s="614"/>
      <c r="CP59" s="615"/>
      <c r="CQ59" s="615"/>
      <c r="CR59" s="615"/>
      <c r="CS59" s="615"/>
      <c r="CT59" s="615"/>
      <c r="CU59" s="616"/>
    </row>
    <row r="60" spans="1:99" ht="12.75">
      <c r="A60" s="741" t="s">
        <v>21</v>
      </c>
      <c r="B60" s="741"/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  <c r="AA60" s="741"/>
      <c r="AB60" s="741"/>
      <c r="AC60" s="741"/>
      <c r="AD60" s="741"/>
      <c r="AE60" s="741"/>
      <c r="AF60" s="741"/>
      <c r="AG60" s="741"/>
      <c r="AH60" s="741"/>
      <c r="AI60" s="741"/>
      <c r="AJ60" s="741"/>
      <c r="AK60" s="741"/>
      <c r="AL60" s="741"/>
      <c r="AM60" s="741"/>
      <c r="AN60" s="741"/>
      <c r="AO60" s="741"/>
      <c r="AP60" s="742"/>
      <c r="AQ60" s="743" t="s">
        <v>22</v>
      </c>
      <c r="AR60" s="744"/>
      <c r="AS60" s="744"/>
      <c r="AT60" s="745"/>
      <c r="AU60" s="746" t="s">
        <v>591</v>
      </c>
      <c r="AV60" s="744"/>
      <c r="AW60" s="744"/>
      <c r="AX60" s="745"/>
      <c r="AY60" s="747"/>
      <c r="AZ60" s="748"/>
      <c r="BA60" s="748"/>
      <c r="BB60" s="748"/>
      <c r="BC60" s="748"/>
      <c r="BD60" s="748"/>
      <c r="BE60" s="749"/>
      <c r="BF60" s="747"/>
      <c r="BG60" s="748"/>
      <c r="BH60" s="748"/>
      <c r="BI60" s="748"/>
      <c r="BJ60" s="748"/>
      <c r="BK60" s="748"/>
      <c r="BL60" s="749"/>
      <c r="BM60" s="747"/>
      <c r="BN60" s="748"/>
      <c r="BO60" s="748"/>
      <c r="BP60" s="748"/>
      <c r="BQ60" s="748"/>
      <c r="BR60" s="748"/>
      <c r="BS60" s="749"/>
      <c r="BT60" s="747"/>
      <c r="BU60" s="748"/>
      <c r="BV60" s="748"/>
      <c r="BW60" s="748"/>
      <c r="BX60" s="748"/>
      <c r="BY60" s="748"/>
      <c r="BZ60" s="749"/>
      <c r="CA60" s="747"/>
      <c r="CB60" s="748"/>
      <c r="CC60" s="748"/>
      <c r="CD60" s="748"/>
      <c r="CE60" s="748"/>
      <c r="CF60" s="748"/>
      <c r="CG60" s="749"/>
      <c r="CH60" s="656">
        <f>BF60+BM60+BT60+CA60</f>
        <v>0</v>
      </c>
      <c r="CI60" s="657"/>
      <c r="CJ60" s="657"/>
      <c r="CK60" s="657"/>
      <c r="CL60" s="657"/>
      <c r="CM60" s="657"/>
      <c r="CN60" s="658"/>
      <c r="CO60" s="656">
        <f>AY60-CH60</f>
        <v>0</v>
      </c>
      <c r="CP60" s="657"/>
      <c r="CQ60" s="657"/>
      <c r="CR60" s="657"/>
      <c r="CS60" s="657"/>
      <c r="CT60" s="657"/>
      <c r="CU60" s="658"/>
    </row>
    <row r="61" spans="1:99" ht="12.75">
      <c r="A61" s="741" t="s">
        <v>23</v>
      </c>
      <c r="B61" s="741"/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741"/>
      <c r="AL61" s="741"/>
      <c r="AM61" s="741"/>
      <c r="AN61" s="741"/>
      <c r="AO61" s="741"/>
      <c r="AP61" s="742"/>
      <c r="AQ61" s="743" t="s">
        <v>24</v>
      </c>
      <c r="AR61" s="744"/>
      <c r="AS61" s="744"/>
      <c r="AT61" s="745"/>
      <c r="AU61" s="746" t="s">
        <v>592</v>
      </c>
      <c r="AV61" s="744"/>
      <c r="AW61" s="744"/>
      <c r="AX61" s="745"/>
      <c r="AY61" s="747">
        <f>'[1]Расходы '!D301+'[1]Расходы '!D303+'[1]Расходы '!D305+'[1]Расходы '!D307+'[1]Расходы '!D330+'[1]Расходы '!D332+'[1]Расходы '!D334</f>
        <v>328385</v>
      </c>
      <c r="AZ61" s="748"/>
      <c r="BA61" s="748"/>
      <c r="BB61" s="748"/>
      <c r="BC61" s="748"/>
      <c r="BD61" s="748"/>
      <c r="BE61" s="749"/>
      <c r="BF61" s="747">
        <f>CH61-BT61</f>
        <v>213187.5</v>
      </c>
      <c r="BG61" s="748"/>
      <c r="BH61" s="748"/>
      <c r="BI61" s="748"/>
      <c r="BJ61" s="748"/>
      <c r="BK61" s="748"/>
      <c r="BL61" s="749"/>
      <c r="BM61" s="747"/>
      <c r="BN61" s="748"/>
      <c r="BO61" s="748"/>
      <c r="BP61" s="748"/>
      <c r="BQ61" s="748"/>
      <c r="BR61" s="748"/>
      <c r="BS61" s="749"/>
      <c r="BT61" s="747">
        <f>70822.89+2254.23+5582.39+5582.39+5582.39+5582.39</f>
        <v>95406.68</v>
      </c>
      <c r="BU61" s="748"/>
      <c r="BV61" s="748"/>
      <c r="BW61" s="748"/>
      <c r="BX61" s="748"/>
      <c r="BY61" s="748"/>
      <c r="BZ61" s="749"/>
      <c r="CA61" s="747"/>
      <c r="CB61" s="748"/>
      <c r="CC61" s="748"/>
      <c r="CD61" s="748"/>
      <c r="CE61" s="748"/>
      <c r="CF61" s="748"/>
      <c r="CG61" s="749"/>
      <c r="CH61" s="656">
        <f>'[1]Расходы '!F301+'[1]Расходы '!F303+'[1]Расходы '!F305+'[1]Расходы '!F307+'[1]Расходы '!F330+'[1]Расходы '!F332+'[1]Расходы '!F334</f>
        <v>308594.18</v>
      </c>
      <c r="CI61" s="657"/>
      <c r="CJ61" s="657"/>
      <c r="CK61" s="657"/>
      <c r="CL61" s="657"/>
      <c r="CM61" s="657"/>
      <c r="CN61" s="658"/>
      <c r="CO61" s="656">
        <f>AY61-CH61</f>
        <v>19790.820000000007</v>
      </c>
      <c r="CP61" s="657"/>
      <c r="CQ61" s="657"/>
      <c r="CR61" s="657"/>
      <c r="CS61" s="657"/>
      <c r="CT61" s="657"/>
      <c r="CU61" s="658"/>
    </row>
    <row r="62" spans="1:99" s="96" customFormat="1" ht="13.5">
      <c r="A62" s="755" t="s">
        <v>25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6"/>
      <c r="AQ62" s="757" t="s">
        <v>452</v>
      </c>
      <c r="AR62" s="758"/>
      <c r="AS62" s="758"/>
      <c r="AT62" s="759"/>
      <c r="AU62" s="760" t="s">
        <v>26</v>
      </c>
      <c r="AV62" s="758"/>
      <c r="AW62" s="758"/>
      <c r="AX62" s="759"/>
      <c r="AY62" s="752">
        <f>AY63+AY65+AY66+AY67+AY68+AY69</f>
        <v>149631.32</v>
      </c>
      <c r="AZ62" s="753"/>
      <c r="BA62" s="753"/>
      <c r="BB62" s="753"/>
      <c r="BC62" s="753"/>
      <c r="BD62" s="753"/>
      <c r="BE62" s="754"/>
      <c r="BF62" s="752">
        <f>BF63+BF65+BF66+BF67+BF68+BF69</f>
        <v>148093.15</v>
      </c>
      <c r="BG62" s="753"/>
      <c r="BH62" s="753"/>
      <c r="BI62" s="753"/>
      <c r="BJ62" s="753"/>
      <c r="BK62" s="753"/>
      <c r="BL62" s="754"/>
      <c r="BM62" s="752">
        <f>BM63+BM65+BM66+BM67+BM68+BM69</f>
        <v>0</v>
      </c>
      <c r="BN62" s="753"/>
      <c r="BO62" s="753"/>
      <c r="BP62" s="753"/>
      <c r="BQ62" s="753"/>
      <c r="BR62" s="753"/>
      <c r="BS62" s="754"/>
      <c r="BT62" s="752">
        <f>BT63+BT65+BT66+BT67+BT68+BT69</f>
        <v>0</v>
      </c>
      <c r="BU62" s="753"/>
      <c r="BV62" s="753"/>
      <c r="BW62" s="753"/>
      <c r="BX62" s="753"/>
      <c r="BY62" s="753"/>
      <c r="BZ62" s="754"/>
      <c r="CA62" s="752">
        <f>CA63+CA65+CA66+CA67+CA68+CA69</f>
        <v>0</v>
      </c>
      <c r="CB62" s="753"/>
      <c r="CC62" s="753"/>
      <c r="CD62" s="753"/>
      <c r="CE62" s="753"/>
      <c r="CF62" s="753"/>
      <c r="CG62" s="754"/>
      <c r="CH62" s="608">
        <f>BF62+BM62+BT62+CA62</f>
        <v>148093.15</v>
      </c>
      <c r="CI62" s="609"/>
      <c r="CJ62" s="609"/>
      <c r="CK62" s="609"/>
      <c r="CL62" s="609"/>
      <c r="CM62" s="609"/>
      <c r="CN62" s="610"/>
      <c r="CO62" s="608">
        <f>AY62-CH62</f>
        <v>1538.1700000000128</v>
      </c>
      <c r="CP62" s="609"/>
      <c r="CQ62" s="609"/>
      <c r="CR62" s="609"/>
      <c r="CS62" s="609"/>
      <c r="CT62" s="609"/>
      <c r="CU62" s="610"/>
    </row>
    <row r="63" spans="1:99" ht="12.75">
      <c r="A63" s="725" t="s">
        <v>394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6"/>
      <c r="AQ63" s="727" t="s">
        <v>576</v>
      </c>
      <c r="AR63" s="728"/>
      <c r="AS63" s="728"/>
      <c r="AT63" s="729"/>
      <c r="AU63" s="733" t="s">
        <v>27</v>
      </c>
      <c r="AV63" s="728"/>
      <c r="AW63" s="728"/>
      <c r="AX63" s="729"/>
      <c r="AY63" s="611">
        <f>'[1]Расходы '!D309</f>
        <v>12899.27</v>
      </c>
      <c r="AZ63" s="612"/>
      <c r="BA63" s="612"/>
      <c r="BB63" s="612"/>
      <c r="BC63" s="612"/>
      <c r="BD63" s="612"/>
      <c r="BE63" s="641"/>
      <c r="BF63" s="611">
        <f>CH63</f>
        <v>11363.1</v>
      </c>
      <c r="BG63" s="612"/>
      <c r="BH63" s="612"/>
      <c r="BI63" s="612"/>
      <c r="BJ63" s="612"/>
      <c r="BK63" s="612"/>
      <c r="BL63" s="641"/>
      <c r="BM63" s="611"/>
      <c r="BN63" s="612"/>
      <c r="BO63" s="612"/>
      <c r="BP63" s="612"/>
      <c r="BQ63" s="612"/>
      <c r="BR63" s="612"/>
      <c r="BS63" s="641"/>
      <c r="BT63" s="611"/>
      <c r="BU63" s="612"/>
      <c r="BV63" s="612"/>
      <c r="BW63" s="612"/>
      <c r="BX63" s="612"/>
      <c r="BY63" s="612"/>
      <c r="BZ63" s="641"/>
      <c r="CA63" s="611"/>
      <c r="CB63" s="612"/>
      <c r="CC63" s="612"/>
      <c r="CD63" s="612"/>
      <c r="CE63" s="612"/>
      <c r="CF63" s="612"/>
      <c r="CG63" s="641"/>
      <c r="CH63" s="611">
        <f>'[1]Расходы '!F309</f>
        <v>11363.1</v>
      </c>
      <c r="CI63" s="612"/>
      <c r="CJ63" s="612"/>
      <c r="CK63" s="612"/>
      <c r="CL63" s="612"/>
      <c r="CM63" s="612"/>
      <c r="CN63" s="641"/>
      <c r="CO63" s="611">
        <f>AY63-CH63</f>
        <v>1536.17</v>
      </c>
      <c r="CP63" s="612"/>
      <c r="CQ63" s="612"/>
      <c r="CR63" s="612"/>
      <c r="CS63" s="612"/>
      <c r="CT63" s="612"/>
      <c r="CU63" s="613"/>
    </row>
    <row r="64" spans="1:99" ht="12.75">
      <c r="A64" s="750" t="s">
        <v>28</v>
      </c>
      <c r="B64" s="750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1"/>
      <c r="AQ64" s="730"/>
      <c r="AR64" s="731"/>
      <c r="AS64" s="731"/>
      <c r="AT64" s="732"/>
      <c r="AU64" s="734"/>
      <c r="AV64" s="731"/>
      <c r="AW64" s="731"/>
      <c r="AX64" s="732"/>
      <c r="AY64" s="614"/>
      <c r="AZ64" s="615"/>
      <c r="BA64" s="615"/>
      <c r="BB64" s="615"/>
      <c r="BC64" s="615"/>
      <c r="BD64" s="615"/>
      <c r="BE64" s="642"/>
      <c r="BF64" s="614"/>
      <c r="BG64" s="615"/>
      <c r="BH64" s="615"/>
      <c r="BI64" s="615"/>
      <c r="BJ64" s="615"/>
      <c r="BK64" s="615"/>
      <c r="BL64" s="642"/>
      <c r="BM64" s="614"/>
      <c r="BN64" s="615"/>
      <c r="BO64" s="615"/>
      <c r="BP64" s="615"/>
      <c r="BQ64" s="615"/>
      <c r="BR64" s="615"/>
      <c r="BS64" s="642"/>
      <c r="BT64" s="614"/>
      <c r="BU64" s="615"/>
      <c r="BV64" s="615"/>
      <c r="BW64" s="615"/>
      <c r="BX64" s="615"/>
      <c r="BY64" s="615"/>
      <c r="BZ64" s="642"/>
      <c r="CA64" s="614"/>
      <c r="CB64" s="615"/>
      <c r="CC64" s="615"/>
      <c r="CD64" s="615"/>
      <c r="CE64" s="615"/>
      <c r="CF64" s="615"/>
      <c r="CG64" s="642"/>
      <c r="CH64" s="614"/>
      <c r="CI64" s="615"/>
      <c r="CJ64" s="615"/>
      <c r="CK64" s="615"/>
      <c r="CL64" s="615"/>
      <c r="CM64" s="615"/>
      <c r="CN64" s="642"/>
      <c r="CO64" s="614"/>
      <c r="CP64" s="615"/>
      <c r="CQ64" s="615"/>
      <c r="CR64" s="615"/>
      <c r="CS64" s="615"/>
      <c r="CT64" s="615"/>
      <c r="CU64" s="616"/>
    </row>
    <row r="65" spans="1:99" ht="12.75">
      <c r="A65" s="741" t="s">
        <v>29</v>
      </c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41"/>
      <c r="AL65" s="741"/>
      <c r="AM65" s="741"/>
      <c r="AN65" s="741"/>
      <c r="AO65" s="741"/>
      <c r="AP65" s="742"/>
      <c r="AQ65" s="743" t="s">
        <v>577</v>
      </c>
      <c r="AR65" s="744"/>
      <c r="AS65" s="744"/>
      <c r="AT65" s="745"/>
      <c r="AU65" s="746" t="s">
        <v>30</v>
      </c>
      <c r="AV65" s="744"/>
      <c r="AW65" s="744"/>
      <c r="AX65" s="745"/>
      <c r="AY65" s="747">
        <f>'[1]Расходы '!D310</f>
        <v>35775.3</v>
      </c>
      <c r="AZ65" s="748"/>
      <c r="BA65" s="748"/>
      <c r="BB65" s="748"/>
      <c r="BC65" s="748"/>
      <c r="BD65" s="748"/>
      <c r="BE65" s="749"/>
      <c r="BF65" s="747">
        <f>CH65-BT65</f>
        <v>35775.3</v>
      </c>
      <c r="BG65" s="748"/>
      <c r="BH65" s="748"/>
      <c r="BI65" s="748"/>
      <c r="BJ65" s="748"/>
      <c r="BK65" s="748"/>
      <c r="BL65" s="749"/>
      <c r="BM65" s="747"/>
      <c r="BN65" s="748"/>
      <c r="BO65" s="748"/>
      <c r="BP65" s="748"/>
      <c r="BQ65" s="748"/>
      <c r="BR65" s="748"/>
      <c r="BS65" s="749"/>
      <c r="BT65" s="747"/>
      <c r="BU65" s="748"/>
      <c r="BV65" s="748"/>
      <c r="BW65" s="748"/>
      <c r="BX65" s="748"/>
      <c r="BY65" s="748"/>
      <c r="BZ65" s="749"/>
      <c r="CA65" s="747"/>
      <c r="CB65" s="748"/>
      <c r="CC65" s="748"/>
      <c r="CD65" s="748"/>
      <c r="CE65" s="748"/>
      <c r="CF65" s="748"/>
      <c r="CG65" s="749"/>
      <c r="CH65" s="656">
        <f>'[1]Расходы '!F310</f>
        <v>35775.3</v>
      </c>
      <c r="CI65" s="657"/>
      <c r="CJ65" s="657"/>
      <c r="CK65" s="657"/>
      <c r="CL65" s="657"/>
      <c r="CM65" s="657"/>
      <c r="CN65" s="658"/>
      <c r="CO65" s="656">
        <f aca="true" t="shared" si="2" ref="CO65:CO71">AY65-CH65</f>
        <v>0</v>
      </c>
      <c r="CP65" s="657"/>
      <c r="CQ65" s="657"/>
      <c r="CR65" s="657"/>
      <c r="CS65" s="657"/>
      <c r="CT65" s="657"/>
      <c r="CU65" s="658"/>
    </row>
    <row r="66" spans="1:99" ht="12.75">
      <c r="A66" s="741" t="s">
        <v>31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2"/>
      <c r="AQ66" s="743" t="s">
        <v>578</v>
      </c>
      <c r="AR66" s="744"/>
      <c r="AS66" s="744"/>
      <c r="AT66" s="745"/>
      <c r="AU66" s="746" t="s">
        <v>32</v>
      </c>
      <c r="AV66" s="744"/>
      <c r="AW66" s="744"/>
      <c r="AX66" s="745"/>
      <c r="AY66" s="747">
        <f>'[1]Расходы '!D311</f>
        <v>60956.75</v>
      </c>
      <c r="AZ66" s="748"/>
      <c r="BA66" s="748"/>
      <c r="BB66" s="748"/>
      <c r="BC66" s="748"/>
      <c r="BD66" s="748"/>
      <c r="BE66" s="749"/>
      <c r="BF66" s="747">
        <f>CH66-BT66</f>
        <v>60956.75</v>
      </c>
      <c r="BG66" s="748"/>
      <c r="BH66" s="748"/>
      <c r="BI66" s="748"/>
      <c r="BJ66" s="748"/>
      <c r="BK66" s="748"/>
      <c r="BL66" s="749"/>
      <c r="BM66" s="747"/>
      <c r="BN66" s="748"/>
      <c r="BO66" s="748"/>
      <c r="BP66" s="748"/>
      <c r="BQ66" s="748"/>
      <c r="BR66" s="748"/>
      <c r="BS66" s="749"/>
      <c r="BT66" s="747"/>
      <c r="BU66" s="748"/>
      <c r="BV66" s="748"/>
      <c r="BW66" s="748"/>
      <c r="BX66" s="748"/>
      <c r="BY66" s="748"/>
      <c r="BZ66" s="749"/>
      <c r="CA66" s="747"/>
      <c r="CB66" s="748"/>
      <c r="CC66" s="748"/>
      <c r="CD66" s="748"/>
      <c r="CE66" s="748"/>
      <c r="CF66" s="748"/>
      <c r="CG66" s="749"/>
      <c r="CH66" s="656">
        <f>'[1]Расходы '!F311</f>
        <v>60956.75</v>
      </c>
      <c r="CI66" s="657"/>
      <c r="CJ66" s="657"/>
      <c r="CK66" s="657"/>
      <c r="CL66" s="657"/>
      <c r="CM66" s="657"/>
      <c r="CN66" s="658"/>
      <c r="CO66" s="656">
        <f t="shared" si="2"/>
        <v>0</v>
      </c>
      <c r="CP66" s="657"/>
      <c r="CQ66" s="657"/>
      <c r="CR66" s="657"/>
      <c r="CS66" s="657"/>
      <c r="CT66" s="657"/>
      <c r="CU66" s="658"/>
    </row>
    <row r="67" spans="1:99" ht="12.75">
      <c r="A67" s="741" t="s">
        <v>33</v>
      </c>
      <c r="B67" s="741"/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741"/>
      <c r="R67" s="741"/>
      <c r="S67" s="741"/>
      <c r="T67" s="741"/>
      <c r="U67" s="741"/>
      <c r="V67" s="741"/>
      <c r="W67" s="741"/>
      <c r="X67" s="741"/>
      <c r="Y67" s="741"/>
      <c r="Z67" s="741"/>
      <c r="AA67" s="741"/>
      <c r="AB67" s="741"/>
      <c r="AC67" s="741"/>
      <c r="AD67" s="741"/>
      <c r="AE67" s="741"/>
      <c r="AF67" s="741"/>
      <c r="AG67" s="741"/>
      <c r="AH67" s="741"/>
      <c r="AI67" s="741"/>
      <c r="AJ67" s="741"/>
      <c r="AK67" s="741"/>
      <c r="AL67" s="741"/>
      <c r="AM67" s="741"/>
      <c r="AN67" s="741"/>
      <c r="AO67" s="741"/>
      <c r="AP67" s="742"/>
      <c r="AQ67" s="743" t="s">
        <v>579</v>
      </c>
      <c r="AR67" s="744"/>
      <c r="AS67" s="744"/>
      <c r="AT67" s="745"/>
      <c r="AU67" s="746" t="s">
        <v>34</v>
      </c>
      <c r="AV67" s="744"/>
      <c r="AW67" s="744"/>
      <c r="AX67" s="745"/>
      <c r="AY67" s="747"/>
      <c r="AZ67" s="748"/>
      <c r="BA67" s="748"/>
      <c r="BB67" s="748"/>
      <c r="BC67" s="748"/>
      <c r="BD67" s="748"/>
      <c r="BE67" s="749"/>
      <c r="BF67" s="747"/>
      <c r="BG67" s="748"/>
      <c r="BH67" s="748"/>
      <c r="BI67" s="748"/>
      <c r="BJ67" s="748"/>
      <c r="BK67" s="748"/>
      <c r="BL67" s="749"/>
      <c r="BM67" s="747"/>
      <c r="BN67" s="748"/>
      <c r="BO67" s="748"/>
      <c r="BP67" s="748"/>
      <c r="BQ67" s="748"/>
      <c r="BR67" s="748"/>
      <c r="BS67" s="749"/>
      <c r="BT67" s="747"/>
      <c r="BU67" s="748"/>
      <c r="BV67" s="748"/>
      <c r="BW67" s="748"/>
      <c r="BX67" s="748"/>
      <c r="BY67" s="748"/>
      <c r="BZ67" s="749"/>
      <c r="CA67" s="747"/>
      <c r="CB67" s="748"/>
      <c r="CC67" s="748"/>
      <c r="CD67" s="748"/>
      <c r="CE67" s="748"/>
      <c r="CF67" s="748"/>
      <c r="CG67" s="749"/>
      <c r="CH67" s="656">
        <f>BF67+BM67+BT67+CA67</f>
        <v>0</v>
      </c>
      <c r="CI67" s="657"/>
      <c r="CJ67" s="657"/>
      <c r="CK67" s="657"/>
      <c r="CL67" s="657"/>
      <c r="CM67" s="657"/>
      <c r="CN67" s="658"/>
      <c r="CO67" s="656">
        <f t="shared" si="2"/>
        <v>0</v>
      </c>
      <c r="CP67" s="657"/>
      <c r="CQ67" s="657"/>
      <c r="CR67" s="657"/>
      <c r="CS67" s="657"/>
      <c r="CT67" s="657"/>
      <c r="CU67" s="658"/>
    </row>
    <row r="68" spans="1:99" ht="12.75">
      <c r="A68" s="741" t="s">
        <v>35</v>
      </c>
      <c r="B68" s="741"/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741"/>
      <c r="Y68" s="741"/>
      <c r="Z68" s="741"/>
      <c r="AA68" s="741"/>
      <c r="AB68" s="741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41"/>
      <c r="AO68" s="741"/>
      <c r="AP68" s="742"/>
      <c r="AQ68" s="743" t="s">
        <v>580</v>
      </c>
      <c r="AR68" s="744"/>
      <c r="AS68" s="744"/>
      <c r="AT68" s="745"/>
      <c r="AU68" s="746" t="s">
        <v>36</v>
      </c>
      <c r="AV68" s="744"/>
      <c r="AW68" s="744"/>
      <c r="AX68" s="745"/>
      <c r="AY68" s="747"/>
      <c r="AZ68" s="748"/>
      <c r="BA68" s="748"/>
      <c r="BB68" s="748"/>
      <c r="BC68" s="748"/>
      <c r="BD68" s="748"/>
      <c r="BE68" s="749"/>
      <c r="BF68" s="747"/>
      <c r="BG68" s="748"/>
      <c r="BH68" s="748"/>
      <c r="BI68" s="748"/>
      <c r="BJ68" s="748"/>
      <c r="BK68" s="748"/>
      <c r="BL68" s="749"/>
      <c r="BM68" s="747"/>
      <c r="BN68" s="748"/>
      <c r="BO68" s="748"/>
      <c r="BP68" s="748"/>
      <c r="BQ68" s="748"/>
      <c r="BR68" s="748"/>
      <c r="BS68" s="749"/>
      <c r="BT68" s="747"/>
      <c r="BU68" s="748"/>
      <c r="BV68" s="748"/>
      <c r="BW68" s="748"/>
      <c r="BX68" s="748"/>
      <c r="BY68" s="748"/>
      <c r="BZ68" s="749"/>
      <c r="CA68" s="747"/>
      <c r="CB68" s="748"/>
      <c r="CC68" s="748"/>
      <c r="CD68" s="748"/>
      <c r="CE68" s="748"/>
      <c r="CF68" s="748"/>
      <c r="CG68" s="749"/>
      <c r="CH68" s="656">
        <f>BF68+BM68+BT68+CA68</f>
        <v>0</v>
      </c>
      <c r="CI68" s="657"/>
      <c r="CJ68" s="657"/>
      <c r="CK68" s="657"/>
      <c r="CL68" s="657"/>
      <c r="CM68" s="657"/>
      <c r="CN68" s="658"/>
      <c r="CO68" s="656">
        <f t="shared" si="2"/>
        <v>0</v>
      </c>
      <c r="CP68" s="657"/>
      <c r="CQ68" s="657"/>
      <c r="CR68" s="657"/>
      <c r="CS68" s="657"/>
      <c r="CT68" s="657"/>
      <c r="CU68" s="658"/>
    </row>
    <row r="69" spans="1:99" ht="12.75">
      <c r="A69" s="741" t="s">
        <v>37</v>
      </c>
      <c r="B69" s="741"/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  <c r="AA69" s="741"/>
      <c r="AB69" s="741"/>
      <c r="AC69" s="741"/>
      <c r="AD69" s="741"/>
      <c r="AE69" s="741"/>
      <c r="AF69" s="741"/>
      <c r="AG69" s="741"/>
      <c r="AH69" s="741"/>
      <c r="AI69" s="741"/>
      <c r="AJ69" s="741"/>
      <c r="AK69" s="741"/>
      <c r="AL69" s="741"/>
      <c r="AM69" s="741"/>
      <c r="AN69" s="741"/>
      <c r="AO69" s="741"/>
      <c r="AP69" s="742"/>
      <c r="AQ69" s="743" t="s">
        <v>581</v>
      </c>
      <c r="AR69" s="744"/>
      <c r="AS69" s="744"/>
      <c r="AT69" s="745"/>
      <c r="AU69" s="746" t="s">
        <v>38</v>
      </c>
      <c r="AV69" s="744"/>
      <c r="AW69" s="744"/>
      <c r="AX69" s="745"/>
      <c r="AY69" s="747">
        <f>'[1]Расходы '!D312+'[1]Расходы '!D337</f>
        <v>40000</v>
      </c>
      <c r="AZ69" s="748"/>
      <c r="BA69" s="748"/>
      <c r="BB69" s="748"/>
      <c r="BC69" s="748"/>
      <c r="BD69" s="748"/>
      <c r="BE69" s="749"/>
      <c r="BF69" s="747">
        <f>CH69</f>
        <v>39998</v>
      </c>
      <c r="BG69" s="748"/>
      <c r="BH69" s="748"/>
      <c r="BI69" s="748"/>
      <c r="BJ69" s="748"/>
      <c r="BK69" s="748"/>
      <c r="BL69" s="749"/>
      <c r="BM69" s="747"/>
      <c r="BN69" s="748"/>
      <c r="BO69" s="748"/>
      <c r="BP69" s="748"/>
      <c r="BQ69" s="748"/>
      <c r="BR69" s="748"/>
      <c r="BS69" s="749"/>
      <c r="BT69" s="747"/>
      <c r="BU69" s="748"/>
      <c r="BV69" s="748"/>
      <c r="BW69" s="748"/>
      <c r="BX69" s="748"/>
      <c r="BY69" s="748"/>
      <c r="BZ69" s="749"/>
      <c r="CA69" s="747"/>
      <c r="CB69" s="748"/>
      <c r="CC69" s="748"/>
      <c r="CD69" s="748"/>
      <c r="CE69" s="748"/>
      <c r="CF69" s="748"/>
      <c r="CG69" s="749"/>
      <c r="CH69" s="656">
        <f>'[1]Расходы '!F312+'[1]Расходы '!F337</f>
        <v>39998</v>
      </c>
      <c r="CI69" s="657"/>
      <c r="CJ69" s="657"/>
      <c r="CK69" s="657"/>
      <c r="CL69" s="657"/>
      <c r="CM69" s="657"/>
      <c r="CN69" s="658"/>
      <c r="CO69" s="656">
        <f t="shared" si="2"/>
        <v>2</v>
      </c>
      <c r="CP69" s="657"/>
      <c r="CQ69" s="657"/>
      <c r="CR69" s="657"/>
      <c r="CS69" s="657"/>
      <c r="CT69" s="657"/>
      <c r="CU69" s="658"/>
    </row>
    <row r="70" spans="1:99" s="96" customFormat="1" ht="13.5">
      <c r="A70" s="755" t="s">
        <v>39</v>
      </c>
      <c r="B70" s="755"/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  <c r="AJ70" s="755"/>
      <c r="AK70" s="755"/>
      <c r="AL70" s="755"/>
      <c r="AM70" s="755"/>
      <c r="AN70" s="755"/>
      <c r="AO70" s="755"/>
      <c r="AP70" s="756"/>
      <c r="AQ70" s="757" t="s">
        <v>499</v>
      </c>
      <c r="AR70" s="758"/>
      <c r="AS70" s="758"/>
      <c r="AT70" s="759"/>
      <c r="AU70" s="760" t="s">
        <v>500</v>
      </c>
      <c r="AV70" s="758"/>
      <c r="AW70" s="758"/>
      <c r="AX70" s="759"/>
      <c r="AY70" s="752">
        <f>AY71+AY73</f>
        <v>0</v>
      </c>
      <c r="AZ70" s="753"/>
      <c r="BA70" s="753"/>
      <c r="BB70" s="753"/>
      <c r="BC70" s="753"/>
      <c r="BD70" s="753"/>
      <c r="BE70" s="754"/>
      <c r="BF70" s="752">
        <f>BF71+BF73</f>
        <v>0</v>
      </c>
      <c r="BG70" s="753"/>
      <c r="BH70" s="753"/>
      <c r="BI70" s="753"/>
      <c r="BJ70" s="753"/>
      <c r="BK70" s="753"/>
      <c r="BL70" s="754"/>
      <c r="BM70" s="752">
        <f>BM71+BM73</f>
        <v>0</v>
      </c>
      <c r="BN70" s="753"/>
      <c r="BO70" s="753"/>
      <c r="BP70" s="753"/>
      <c r="BQ70" s="753"/>
      <c r="BR70" s="753"/>
      <c r="BS70" s="754"/>
      <c r="BT70" s="752">
        <f>BT71+BT73</f>
        <v>0</v>
      </c>
      <c r="BU70" s="753"/>
      <c r="BV70" s="753"/>
      <c r="BW70" s="753"/>
      <c r="BX70" s="753"/>
      <c r="BY70" s="753"/>
      <c r="BZ70" s="754"/>
      <c r="CA70" s="752">
        <f>CA71+CA73</f>
        <v>0</v>
      </c>
      <c r="CB70" s="753"/>
      <c r="CC70" s="753"/>
      <c r="CD70" s="753"/>
      <c r="CE70" s="753"/>
      <c r="CF70" s="753"/>
      <c r="CG70" s="754"/>
      <c r="CH70" s="608">
        <f>BF70+BM70+BT70+CA70</f>
        <v>0</v>
      </c>
      <c r="CI70" s="609"/>
      <c r="CJ70" s="609"/>
      <c r="CK70" s="609"/>
      <c r="CL70" s="609"/>
      <c r="CM70" s="609"/>
      <c r="CN70" s="610"/>
      <c r="CO70" s="608">
        <f t="shared" si="2"/>
        <v>0</v>
      </c>
      <c r="CP70" s="609"/>
      <c r="CQ70" s="609"/>
      <c r="CR70" s="609"/>
      <c r="CS70" s="609"/>
      <c r="CT70" s="609"/>
      <c r="CU70" s="610"/>
    </row>
    <row r="71" spans="1:99" ht="12.75">
      <c r="A71" s="725" t="s">
        <v>394</v>
      </c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6"/>
      <c r="AQ71" s="727" t="s">
        <v>40</v>
      </c>
      <c r="AR71" s="728"/>
      <c r="AS71" s="728"/>
      <c r="AT71" s="729"/>
      <c r="AU71" s="733" t="s">
        <v>41</v>
      </c>
      <c r="AV71" s="728"/>
      <c r="AW71" s="728"/>
      <c r="AX71" s="729"/>
      <c r="AY71" s="611"/>
      <c r="AZ71" s="612"/>
      <c r="BA71" s="612"/>
      <c r="BB71" s="612"/>
      <c r="BC71" s="612"/>
      <c r="BD71" s="612"/>
      <c r="BE71" s="641"/>
      <c r="BF71" s="611"/>
      <c r="BG71" s="612"/>
      <c r="BH71" s="612"/>
      <c r="BI71" s="612"/>
      <c r="BJ71" s="612"/>
      <c r="BK71" s="612"/>
      <c r="BL71" s="641"/>
      <c r="BM71" s="611"/>
      <c r="BN71" s="612"/>
      <c r="BO71" s="612"/>
      <c r="BP71" s="612"/>
      <c r="BQ71" s="612"/>
      <c r="BR71" s="612"/>
      <c r="BS71" s="641"/>
      <c r="BT71" s="611"/>
      <c r="BU71" s="612"/>
      <c r="BV71" s="612"/>
      <c r="BW71" s="612"/>
      <c r="BX71" s="612"/>
      <c r="BY71" s="612"/>
      <c r="BZ71" s="641"/>
      <c r="CA71" s="611"/>
      <c r="CB71" s="612"/>
      <c r="CC71" s="612"/>
      <c r="CD71" s="612"/>
      <c r="CE71" s="612"/>
      <c r="CF71" s="612"/>
      <c r="CG71" s="641"/>
      <c r="CH71" s="611">
        <f>CA71+BT71+BM71+BF71</f>
        <v>0</v>
      </c>
      <c r="CI71" s="612"/>
      <c r="CJ71" s="612"/>
      <c r="CK71" s="612"/>
      <c r="CL71" s="612"/>
      <c r="CM71" s="612"/>
      <c r="CN71" s="641"/>
      <c r="CO71" s="611">
        <f t="shared" si="2"/>
        <v>0</v>
      </c>
      <c r="CP71" s="612"/>
      <c r="CQ71" s="612"/>
      <c r="CR71" s="612"/>
      <c r="CS71" s="612"/>
      <c r="CT71" s="612"/>
      <c r="CU71" s="613"/>
    </row>
    <row r="72" spans="1:99" ht="12.75">
      <c r="A72" s="750" t="s">
        <v>42</v>
      </c>
      <c r="B72" s="750"/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1"/>
      <c r="AQ72" s="730"/>
      <c r="AR72" s="731"/>
      <c r="AS72" s="731"/>
      <c r="AT72" s="732"/>
      <c r="AU72" s="734"/>
      <c r="AV72" s="731"/>
      <c r="AW72" s="731"/>
      <c r="AX72" s="732"/>
      <c r="AY72" s="614"/>
      <c r="AZ72" s="615"/>
      <c r="BA72" s="615"/>
      <c r="BB72" s="615"/>
      <c r="BC72" s="615"/>
      <c r="BD72" s="615"/>
      <c r="BE72" s="642"/>
      <c r="BF72" s="614"/>
      <c r="BG72" s="615"/>
      <c r="BH72" s="615"/>
      <c r="BI72" s="615"/>
      <c r="BJ72" s="615"/>
      <c r="BK72" s="615"/>
      <c r="BL72" s="642"/>
      <c r="BM72" s="614"/>
      <c r="BN72" s="615"/>
      <c r="BO72" s="615"/>
      <c r="BP72" s="615"/>
      <c r="BQ72" s="615"/>
      <c r="BR72" s="615"/>
      <c r="BS72" s="642"/>
      <c r="BT72" s="614"/>
      <c r="BU72" s="615"/>
      <c r="BV72" s="615"/>
      <c r="BW72" s="615"/>
      <c r="BX72" s="615"/>
      <c r="BY72" s="615"/>
      <c r="BZ72" s="642"/>
      <c r="CA72" s="614"/>
      <c r="CB72" s="615"/>
      <c r="CC72" s="615"/>
      <c r="CD72" s="615"/>
      <c r="CE72" s="615"/>
      <c r="CF72" s="615"/>
      <c r="CG72" s="642"/>
      <c r="CH72" s="614"/>
      <c r="CI72" s="615"/>
      <c r="CJ72" s="615"/>
      <c r="CK72" s="615"/>
      <c r="CL72" s="615"/>
      <c r="CM72" s="615"/>
      <c r="CN72" s="642"/>
      <c r="CO72" s="614"/>
      <c r="CP72" s="615"/>
      <c r="CQ72" s="615"/>
      <c r="CR72" s="615"/>
      <c r="CS72" s="615"/>
      <c r="CT72" s="615"/>
      <c r="CU72" s="616"/>
    </row>
    <row r="73" spans="1:99" ht="12.75">
      <c r="A73" s="741" t="s">
        <v>43</v>
      </c>
      <c r="B73" s="741"/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  <c r="AJ73" s="741"/>
      <c r="AK73" s="741"/>
      <c r="AL73" s="741"/>
      <c r="AM73" s="741"/>
      <c r="AN73" s="741"/>
      <c r="AO73" s="741"/>
      <c r="AP73" s="742"/>
      <c r="AQ73" s="743" t="s">
        <v>44</v>
      </c>
      <c r="AR73" s="744"/>
      <c r="AS73" s="744"/>
      <c r="AT73" s="745"/>
      <c r="AU73" s="746" t="s">
        <v>45</v>
      </c>
      <c r="AV73" s="744"/>
      <c r="AW73" s="744"/>
      <c r="AX73" s="745"/>
      <c r="AY73" s="747"/>
      <c r="AZ73" s="748"/>
      <c r="BA73" s="748"/>
      <c r="BB73" s="748"/>
      <c r="BC73" s="748"/>
      <c r="BD73" s="748"/>
      <c r="BE73" s="749"/>
      <c r="BF73" s="747"/>
      <c r="BG73" s="748"/>
      <c r="BH73" s="748"/>
      <c r="BI73" s="748"/>
      <c r="BJ73" s="748"/>
      <c r="BK73" s="748"/>
      <c r="BL73" s="749"/>
      <c r="BM73" s="747"/>
      <c r="BN73" s="748"/>
      <c r="BO73" s="748"/>
      <c r="BP73" s="748"/>
      <c r="BQ73" s="748"/>
      <c r="BR73" s="748"/>
      <c r="BS73" s="749"/>
      <c r="BT73" s="747"/>
      <c r="BU73" s="748"/>
      <c r="BV73" s="748"/>
      <c r="BW73" s="748"/>
      <c r="BX73" s="748"/>
      <c r="BY73" s="748"/>
      <c r="BZ73" s="749"/>
      <c r="CA73" s="747"/>
      <c r="CB73" s="748"/>
      <c r="CC73" s="748"/>
      <c r="CD73" s="748"/>
      <c r="CE73" s="748"/>
      <c r="CF73" s="748"/>
      <c r="CG73" s="749"/>
      <c r="CH73" s="656">
        <f>BF73+BM73+BT73+CA73</f>
        <v>0</v>
      </c>
      <c r="CI73" s="657"/>
      <c r="CJ73" s="657"/>
      <c r="CK73" s="657"/>
      <c r="CL73" s="657"/>
      <c r="CM73" s="657"/>
      <c r="CN73" s="658"/>
      <c r="CO73" s="656">
        <f>AY73-CH73</f>
        <v>0</v>
      </c>
      <c r="CP73" s="657"/>
      <c r="CQ73" s="657"/>
      <c r="CR73" s="657"/>
      <c r="CS73" s="657"/>
      <c r="CT73" s="657"/>
      <c r="CU73" s="658"/>
    </row>
    <row r="74" spans="1:99" s="96" customFormat="1" ht="13.5">
      <c r="A74" s="755" t="s">
        <v>46</v>
      </c>
      <c r="B74" s="755"/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  <c r="AF74" s="755"/>
      <c r="AG74" s="755"/>
      <c r="AH74" s="755"/>
      <c r="AI74" s="755"/>
      <c r="AJ74" s="755"/>
      <c r="AK74" s="755"/>
      <c r="AL74" s="755"/>
      <c r="AM74" s="755"/>
      <c r="AN74" s="755"/>
      <c r="AO74" s="755"/>
      <c r="AP74" s="756"/>
      <c r="AQ74" s="757" t="s">
        <v>589</v>
      </c>
      <c r="AR74" s="758"/>
      <c r="AS74" s="758"/>
      <c r="AT74" s="759"/>
      <c r="AU74" s="760" t="s">
        <v>47</v>
      </c>
      <c r="AV74" s="758"/>
      <c r="AW74" s="758"/>
      <c r="AX74" s="759"/>
      <c r="AY74" s="752">
        <f>AY75+AY78</f>
        <v>0</v>
      </c>
      <c r="AZ74" s="753"/>
      <c r="BA74" s="753"/>
      <c r="BB74" s="753"/>
      <c r="BC74" s="753"/>
      <c r="BD74" s="753"/>
      <c r="BE74" s="754"/>
      <c r="BF74" s="752">
        <f>BF75+BF78</f>
        <v>0</v>
      </c>
      <c r="BG74" s="753"/>
      <c r="BH74" s="753"/>
      <c r="BI74" s="753"/>
      <c r="BJ74" s="753"/>
      <c r="BK74" s="753"/>
      <c r="BL74" s="754"/>
      <c r="BM74" s="752">
        <f>BM75+BM78</f>
        <v>0</v>
      </c>
      <c r="BN74" s="753"/>
      <c r="BO74" s="753"/>
      <c r="BP74" s="753"/>
      <c r="BQ74" s="753"/>
      <c r="BR74" s="753"/>
      <c r="BS74" s="754"/>
      <c r="BT74" s="752">
        <f>BT75+BT78</f>
        <v>0</v>
      </c>
      <c r="BU74" s="753"/>
      <c r="BV74" s="753"/>
      <c r="BW74" s="753"/>
      <c r="BX74" s="753"/>
      <c r="BY74" s="753"/>
      <c r="BZ74" s="754"/>
      <c r="CA74" s="752">
        <f>CA75+CA78</f>
        <v>0</v>
      </c>
      <c r="CB74" s="753"/>
      <c r="CC74" s="753"/>
      <c r="CD74" s="753"/>
      <c r="CE74" s="753"/>
      <c r="CF74" s="753"/>
      <c r="CG74" s="754"/>
      <c r="CH74" s="608">
        <f>BF74+BM74+BT74+CA74</f>
        <v>0</v>
      </c>
      <c r="CI74" s="609"/>
      <c r="CJ74" s="609"/>
      <c r="CK74" s="609"/>
      <c r="CL74" s="609"/>
      <c r="CM74" s="609"/>
      <c r="CN74" s="610"/>
      <c r="CO74" s="608">
        <f>AY74-CH74</f>
        <v>0</v>
      </c>
      <c r="CP74" s="609"/>
      <c r="CQ74" s="609"/>
      <c r="CR74" s="609"/>
      <c r="CS74" s="609"/>
      <c r="CT74" s="609"/>
      <c r="CU74" s="610"/>
    </row>
    <row r="75" spans="1:99" ht="12.75">
      <c r="A75" s="725" t="s">
        <v>394</v>
      </c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6"/>
      <c r="AQ75" s="727" t="s">
        <v>590</v>
      </c>
      <c r="AR75" s="728"/>
      <c r="AS75" s="728"/>
      <c r="AT75" s="729"/>
      <c r="AU75" s="733" t="s">
        <v>48</v>
      </c>
      <c r="AV75" s="728"/>
      <c r="AW75" s="728"/>
      <c r="AX75" s="729"/>
      <c r="AY75" s="611"/>
      <c r="AZ75" s="612"/>
      <c r="BA75" s="612"/>
      <c r="BB75" s="612"/>
      <c r="BC75" s="612"/>
      <c r="BD75" s="612"/>
      <c r="BE75" s="641"/>
      <c r="BF75" s="611"/>
      <c r="BG75" s="612"/>
      <c r="BH75" s="612"/>
      <c r="BI75" s="612"/>
      <c r="BJ75" s="612"/>
      <c r="BK75" s="612"/>
      <c r="BL75" s="641"/>
      <c r="BM75" s="611"/>
      <c r="BN75" s="612"/>
      <c r="BO75" s="612"/>
      <c r="BP75" s="612"/>
      <c r="BQ75" s="612"/>
      <c r="BR75" s="612"/>
      <c r="BS75" s="641"/>
      <c r="BT75" s="611"/>
      <c r="BU75" s="612"/>
      <c r="BV75" s="612"/>
      <c r="BW75" s="612"/>
      <c r="BX75" s="612"/>
      <c r="BY75" s="612"/>
      <c r="BZ75" s="641"/>
      <c r="CA75" s="611"/>
      <c r="CB75" s="612"/>
      <c r="CC75" s="612"/>
      <c r="CD75" s="612"/>
      <c r="CE75" s="612"/>
      <c r="CF75" s="612"/>
      <c r="CG75" s="641"/>
      <c r="CH75" s="611">
        <f>CA75+BT75+BM75+BF75</f>
        <v>0</v>
      </c>
      <c r="CI75" s="612"/>
      <c r="CJ75" s="612"/>
      <c r="CK75" s="612"/>
      <c r="CL75" s="612"/>
      <c r="CM75" s="612"/>
      <c r="CN75" s="641"/>
      <c r="CO75" s="611">
        <f>AY75-CH75</f>
        <v>0</v>
      </c>
      <c r="CP75" s="612"/>
      <c r="CQ75" s="612"/>
      <c r="CR75" s="612"/>
      <c r="CS75" s="612"/>
      <c r="CT75" s="612"/>
      <c r="CU75" s="613"/>
    </row>
    <row r="76" spans="1:99" ht="12.75">
      <c r="A76" s="768" t="s">
        <v>49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  <c r="AI76" s="768"/>
      <c r="AJ76" s="768"/>
      <c r="AK76" s="768"/>
      <c r="AL76" s="768"/>
      <c r="AM76" s="768"/>
      <c r="AN76" s="768"/>
      <c r="AO76" s="768"/>
      <c r="AP76" s="769"/>
      <c r="AQ76" s="761"/>
      <c r="AR76" s="762"/>
      <c r="AS76" s="762"/>
      <c r="AT76" s="763"/>
      <c r="AU76" s="764"/>
      <c r="AV76" s="762"/>
      <c r="AW76" s="762"/>
      <c r="AX76" s="763"/>
      <c r="AY76" s="646"/>
      <c r="AZ76" s="647"/>
      <c r="BA76" s="647"/>
      <c r="BB76" s="647"/>
      <c r="BC76" s="647"/>
      <c r="BD76" s="647"/>
      <c r="BE76" s="648"/>
      <c r="BF76" s="646"/>
      <c r="BG76" s="647"/>
      <c r="BH76" s="647"/>
      <c r="BI76" s="647"/>
      <c r="BJ76" s="647"/>
      <c r="BK76" s="647"/>
      <c r="BL76" s="648"/>
      <c r="BM76" s="646"/>
      <c r="BN76" s="647"/>
      <c r="BO76" s="647"/>
      <c r="BP76" s="647"/>
      <c r="BQ76" s="647"/>
      <c r="BR76" s="647"/>
      <c r="BS76" s="648"/>
      <c r="BT76" s="646"/>
      <c r="BU76" s="647"/>
      <c r="BV76" s="647"/>
      <c r="BW76" s="647"/>
      <c r="BX76" s="647"/>
      <c r="BY76" s="647"/>
      <c r="BZ76" s="648"/>
      <c r="CA76" s="646"/>
      <c r="CB76" s="647"/>
      <c r="CC76" s="647"/>
      <c r="CD76" s="647"/>
      <c r="CE76" s="647"/>
      <c r="CF76" s="647"/>
      <c r="CG76" s="648"/>
      <c r="CH76" s="646"/>
      <c r="CI76" s="647"/>
      <c r="CJ76" s="647"/>
      <c r="CK76" s="647"/>
      <c r="CL76" s="647"/>
      <c r="CM76" s="647"/>
      <c r="CN76" s="648"/>
      <c r="CO76" s="646"/>
      <c r="CP76" s="647"/>
      <c r="CQ76" s="647"/>
      <c r="CR76" s="647"/>
      <c r="CS76" s="647"/>
      <c r="CT76" s="647"/>
      <c r="CU76" s="649"/>
    </row>
    <row r="77" spans="1:99" ht="12.75">
      <c r="A77" s="750" t="s">
        <v>50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K77" s="750"/>
      <c r="AL77" s="750"/>
      <c r="AM77" s="750"/>
      <c r="AN77" s="750"/>
      <c r="AO77" s="750"/>
      <c r="AP77" s="751"/>
      <c r="AQ77" s="730"/>
      <c r="AR77" s="731"/>
      <c r="AS77" s="731"/>
      <c r="AT77" s="732"/>
      <c r="AU77" s="734"/>
      <c r="AV77" s="731"/>
      <c r="AW77" s="731"/>
      <c r="AX77" s="732"/>
      <c r="AY77" s="614"/>
      <c r="AZ77" s="615"/>
      <c r="BA77" s="615"/>
      <c r="BB77" s="615"/>
      <c r="BC77" s="615"/>
      <c r="BD77" s="615"/>
      <c r="BE77" s="642"/>
      <c r="BF77" s="614"/>
      <c r="BG77" s="615"/>
      <c r="BH77" s="615"/>
      <c r="BI77" s="615"/>
      <c r="BJ77" s="615"/>
      <c r="BK77" s="615"/>
      <c r="BL77" s="642"/>
      <c r="BM77" s="614"/>
      <c r="BN77" s="615"/>
      <c r="BO77" s="615"/>
      <c r="BP77" s="615"/>
      <c r="BQ77" s="615"/>
      <c r="BR77" s="615"/>
      <c r="BS77" s="642"/>
      <c r="BT77" s="614"/>
      <c r="BU77" s="615"/>
      <c r="BV77" s="615"/>
      <c r="BW77" s="615"/>
      <c r="BX77" s="615"/>
      <c r="BY77" s="615"/>
      <c r="BZ77" s="642"/>
      <c r="CA77" s="614"/>
      <c r="CB77" s="615"/>
      <c r="CC77" s="615"/>
      <c r="CD77" s="615"/>
      <c r="CE77" s="615"/>
      <c r="CF77" s="615"/>
      <c r="CG77" s="642"/>
      <c r="CH77" s="614"/>
      <c r="CI77" s="615"/>
      <c r="CJ77" s="615"/>
      <c r="CK77" s="615"/>
      <c r="CL77" s="615"/>
      <c r="CM77" s="615"/>
      <c r="CN77" s="642"/>
      <c r="CO77" s="614"/>
      <c r="CP77" s="615"/>
      <c r="CQ77" s="615"/>
      <c r="CR77" s="615"/>
      <c r="CS77" s="615"/>
      <c r="CT77" s="615"/>
      <c r="CU77" s="616"/>
    </row>
    <row r="78" spans="1:99" ht="12.75">
      <c r="A78" s="770" t="s">
        <v>51</v>
      </c>
      <c r="B78" s="770"/>
      <c r="C78" s="770"/>
      <c r="D78" s="770"/>
      <c r="E78" s="770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0"/>
      <c r="U78" s="770"/>
      <c r="V78" s="770"/>
      <c r="W78" s="770"/>
      <c r="X78" s="770"/>
      <c r="Y78" s="770"/>
      <c r="Z78" s="770"/>
      <c r="AA78" s="770"/>
      <c r="AB78" s="770"/>
      <c r="AC78" s="770"/>
      <c r="AD78" s="770"/>
      <c r="AE78" s="770"/>
      <c r="AF78" s="770"/>
      <c r="AG78" s="770"/>
      <c r="AH78" s="770"/>
      <c r="AI78" s="770"/>
      <c r="AJ78" s="770"/>
      <c r="AK78" s="770"/>
      <c r="AL78" s="770"/>
      <c r="AM78" s="770"/>
      <c r="AN78" s="770"/>
      <c r="AO78" s="770"/>
      <c r="AP78" s="771"/>
      <c r="AQ78" s="727" t="s">
        <v>591</v>
      </c>
      <c r="AR78" s="728"/>
      <c r="AS78" s="728"/>
      <c r="AT78" s="729"/>
      <c r="AU78" s="733" t="s">
        <v>52</v>
      </c>
      <c r="AV78" s="728"/>
      <c r="AW78" s="728"/>
      <c r="AX78" s="729"/>
      <c r="AY78" s="611"/>
      <c r="AZ78" s="612"/>
      <c r="BA78" s="612"/>
      <c r="BB78" s="612"/>
      <c r="BC78" s="612"/>
      <c r="BD78" s="612"/>
      <c r="BE78" s="641"/>
      <c r="BF78" s="611"/>
      <c r="BG78" s="612"/>
      <c r="BH78" s="612"/>
      <c r="BI78" s="612"/>
      <c r="BJ78" s="612"/>
      <c r="BK78" s="612"/>
      <c r="BL78" s="641"/>
      <c r="BM78" s="611"/>
      <c r="BN78" s="612"/>
      <c r="BO78" s="612"/>
      <c r="BP78" s="612"/>
      <c r="BQ78" s="612"/>
      <c r="BR78" s="612"/>
      <c r="BS78" s="641"/>
      <c r="BT78" s="611"/>
      <c r="BU78" s="612"/>
      <c r="BV78" s="612"/>
      <c r="BW78" s="612"/>
      <c r="BX78" s="612"/>
      <c r="BY78" s="612"/>
      <c r="BZ78" s="641"/>
      <c r="CA78" s="611"/>
      <c r="CB78" s="612"/>
      <c r="CC78" s="612"/>
      <c r="CD78" s="612"/>
      <c r="CE78" s="612"/>
      <c r="CF78" s="612"/>
      <c r="CG78" s="641"/>
      <c r="CH78" s="611">
        <f>CA78+BT78+BM78+BF78</f>
        <v>0</v>
      </c>
      <c r="CI78" s="612"/>
      <c r="CJ78" s="612"/>
      <c r="CK78" s="612"/>
      <c r="CL78" s="612"/>
      <c r="CM78" s="612"/>
      <c r="CN78" s="641"/>
      <c r="CO78" s="611">
        <f>AY78-CH78</f>
        <v>0</v>
      </c>
      <c r="CP78" s="612"/>
      <c r="CQ78" s="612"/>
      <c r="CR78" s="612"/>
      <c r="CS78" s="612"/>
      <c r="CT78" s="612"/>
      <c r="CU78" s="613"/>
    </row>
    <row r="79" spans="1:99" ht="13.5" thickBot="1">
      <c r="A79" s="750" t="s">
        <v>53</v>
      </c>
      <c r="B79" s="750"/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0"/>
      <c r="AP79" s="751"/>
      <c r="AQ79" s="772"/>
      <c r="AR79" s="773"/>
      <c r="AS79" s="773"/>
      <c r="AT79" s="774"/>
      <c r="AU79" s="775"/>
      <c r="AV79" s="773"/>
      <c r="AW79" s="773"/>
      <c r="AX79" s="774"/>
      <c r="AY79" s="765"/>
      <c r="AZ79" s="766"/>
      <c r="BA79" s="766"/>
      <c r="BB79" s="766"/>
      <c r="BC79" s="766"/>
      <c r="BD79" s="766"/>
      <c r="BE79" s="767"/>
      <c r="BF79" s="765"/>
      <c r="BG79" s="766"/>
      <c r="BH79" s="766"/>
      <c r="BI79" s="766"/>
      <c r="BJ79" s="766"/>
      <c r="BK79" s="766"/>
      <c r="BL79" s="767"/>
      <c r="BM79" s="765"/>
      <c r="BN79" s="766"/>
      <c r="BO79" s="766"/>
      <c r="BP79" s="766"/>
      <c r="BQ79" s="766"/>
      <c r="BR79" s="766"/>
      <c r="BS79" s="767"/>
      <c r="BT79" s="765"/>
      <c r="BU79" s="766"/>
      <c r="BV79" s="766"/>
      <c r="BW79" s="766"/>
      <c r="BX79" s="766"/>
      <c r="BY79" s="766"/>
      <c r="BZ79" s="767"/>
      <c r="CA79" s="765"/>
      <c r="CB79" s="766"/>
      <c r="CC79" s="766"/>
      <c r="CD79" s="766"/>
      <c r="CE79" s="766"/>
      <c r="CF79" s="766"/>
      <c r="CG79" s="767"/>
      <c r="CH79" s="614"/>
      <c r="CI79" s="615"/>
      <c r="CJ79" s="615"/>
      <c r="CK79" s="615"/>
      <c r="CL79" s="615"/>
      <c r="CM79" s="615"/>
      <c r="CN79" s="642"/>
      <c r="CO79" s="614"/>
      <c r="CP79" s="615"/>
      <c r="CQ79" s="615"/>
      <c r="CR79" s="615"/>
      <c r="CS79" s="615"/>
      <c r="CT79" s="615"/>
      <c r="CU79" s="616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54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71" t="s">
        <v>385</v>
      </c>
      <c r="B83" s="671"/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2"/>
      <c r="AQ83" s="673" t="s">
        <v>392</v>
      </c>
      <c r="AR83" s="671"/>
      <c r="AS83" s="671"/>
      <c r="AT83" s="672"/>
      <c r="AU83" s="673" t="s">
        <v>392</v>
      </c>
      <c r="AV83" s="671"/>
      <c r="AW83" s="671"/>
      <c r="AX83" s="672"/>
      <c r="AY83" s="673" t="s">
        <v>389</v>
      </c>
      <c r="AZ83" s="671"/>
      <c r="BA83" s="671"/>
      <c r="BB83" s="671"/>
      <c r="BC83" s="671"/>
      <c r="BD83" s="671"/>
      <c r="BE83" s="672"/>
      <c r="BF83" s="674" t="s">
        <v>1212</v>
      </c>
      <c r="BG83" s="675"/>
      <c r="BH83" s="675"/>
      <c r="BI83" s="675"/>
      <c r="BJ83" s="675"/>
      <c r="BK83" s="675"/>
      <c r="BL83" s="675"/>
      <c r="BM83" s="675"/>
      <c r="BN83" s="675"/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/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6"/>
      <c r="CO83" s="673" t="s">
        <v>1178</v>
      </c>
      <c r="CP83" s="671"/>
      <c r="CQ83" s="671"/>
      <c r="CR83" s="671"/>
      <c r="CS83" s="671"/>
      <c r="CT83" s="671"/>
      <c r="CU83" s="671"/>
    </row>
    <row r="84" spans="1:99" s="93" customFormat="1" ht="12.75">
      <c r="A84" s="592"/>
      <c r="B84" s="592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592"/>
      <c r="AM84" s="592"/>
      <c r="AN84" s="592"/>
      <c r="AO84" s="592"/>
      <c r="AP84" s="601"/>
      <c r="AQ84" s="591" t="s">
        <v>425</v>
      </c>
      <c r="AR84" s="592"/>
      <c r="AS84" s="592"/>
      <c r="AT84" s="601"/>
      <c r="AU84" s="591" t="s">
        <v>1213</v>
      </c>
      <c r="AV84" s="592"/>
      <c r="AW84" s="592"/>
      <c r="AX84" s="601"/>
      <c r="AY84" s="591" t="s">
        <v>756</v>
      </c>
      <c r="AZ84" s="592"/>
      <c r="BA84" s="592"/>
      <c r="BB84" s="592"/>
      <c r="BC84" s="592"/>
      <c r="BD84" s="592"/>
      <c r="BE84" s="601"/>
      <c r="BF84" s="583" t="s">
        <v>1214</v>
      </c>
      <c r="BG84" s="581"/>
      <c r="BH84" s="581"/>
      <c r="BI84" s="581"/>
      <c r="BJ84" s="581"/>
      <c r="BK84" s="581"/>
      <c r="BL84" s="582"/>
      <c r="BM84" s="583" t="s">
        <v>1215</v>
      </c>
      <c r="BN84" s="581"/>
      <c r="BO84" s="581"/>
      <c r="BP84" s="581"/>
      <c r="BQ84" s="581"/>
      <c r="BR84" s="581"/>
      <c r="BS84" s="582"/>
      <c r="BT84" s="583" t="s">
        <v>1216</v>
      </c>
      <c r="BU84" s="581"/>
      <c r="BV84" s="581"/>
      <c r="BW84" s="581"/>
      <c r="BX84" s="581"/>
      <c r="BY84" s="581"/>
      <c r="BZ84" s="582"/>
      <c r="CA84" s="583" t="s">
        <v>1217</v>
      </c>
      <c r="CB84" s="581"/>
      <c r="CC84" s="581"/>
      <c r="CD84" s="581"/>
      <c r="CE84" s="581"/>
      <c r="CF84" s="581"/>
      <c r="CG84" s="582"/>
      <c r="CH84" s="583" t="s">
        <v>1218</v>
      </c>
      <c r="CI84" s="581"/>
      <c r="CJ84" s="581"/>
      <c r="CK84" s="581"/>
      <c r="CL84" s="581"/>
      <c r="CM84" s="581"/>
      <c r="CN84" s="582"/>
      <c r="CO84" s="591" t="s">
        <v>756</v>
      </c>
      <c r="CP84" s="592"/>
      <c r="CQ84" s="592"/>
      <c r="CR84" s="592"/>
      <c r="CS84" s="592"/>
      <c r="CT84" s="592"/>
      <c r="CU84" s="592"/>
    </row>
    <row r="85" spans="1:99" s="93" customFormat="1" ht="12.75">
      <c r="A85" s="589"/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90"/>
      <c r="AQ85" s="588" t="s">
        <v>426</v>
      </c>
      <c r="AR85" s="589"/>
      <c r="AS85" s="589"/>
      <c r="AT85" s="590"/>
      <c r="AU85" s="588" t="s">
        <v>1219</v>
      </c>
      <c r="AV85" s="589"/>
      <c r="AW85" s="589"/>
      <c r="AX85" s="590"/>
      <c r="AY85" s="588" t="s">
        <v>1190</v>
      </c>
      <c r="AZ85" s="589"/>
      <c r="BA85" s="589"/>
      <c r="BB85" s="589"/>
      <c r="BC85" s="589"/>
      <c r="BD85" s="589"/>
      <c r="BE85" s="590"/>
      <c r="BF85" s="588" t="s">
        <v>458</v>
      </c>
      <c r="BG85" s="589"/>
      <c r="BH85" s="589"/>
      <c r="BI85" s="589"/>
      <c r="BJ85" s="589"/>
      <c r="BK85" s="589"/>
      <c r="BL85" s="590"/>
      <c r="BM85" s="588" t="s">
        <v>1220</v>
      </c>
      <c r="BN85" s="589"/>
      <c r="BO85" s="589"/>
      <c r="BP85" s="589"/>
      <c r="BQ85" s="589"/>
      <c r="BR85" s="589"/>
      <c r="BS85" s="590"/>
      <c r="BT85" s="588" t="s">
        <v>1221</v>
      </c>
      <c r="BU85" s="589"/>
      <c r="BV85" s="589"/>
      <c r="BW85" s="589"/>
      <c r="BX85" s="589"/>
      <c r="BY85" s="589"/>
      <c r="BZ85" s="590"/>
      <c r="CA85" s="588" t="s">
        <v>1222</v>
      </c>
      <c r="CB85" s="589"/>
      <c r="CC85" s="589"/>
      <c r="CD85" s="589"/>
      <c r="CE85" s="589"/>
      <c r="CF85" s="589"/>
      <c r="CG85" s="590"/>
      <c r="CH85" s="588"/>
      <c r="CI85" s="589"/>
      <c r="CJ85" s="589"/>
      <c r="CK85" s="589"/>
      <c r="CL85" s="589"/>
      <c r="CM85" s="589"/>
      <c r="CN85" s="590"/>
      <c r="CO85" s="588" t="s">
        <v>1190</v>
      </c>
      <c r="CP85" s="589"/>
      <c r="CQ85" s="589"/>
      <c r="CR85" s="589"/>
      <c r="CS85" s="589"/>
      <c r="CT85" s="589"/>
      <c r="CU85" s="589"/>
    </row>
    <row r="86" spans="1:99" s="94" customFormat="1" ht="13.5" thickBot="1">
      <c r="A86" s="593">
        <v>1</v>
      </c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4"/>
      <c r="AQ86" s="698">
        <v>2</v>
      </c>
      <c r="AR86" s="593"/>
      <c r="AS86" s="593"/>
      <c r="AT86" s="594"/>
      <c r="AU86" s="698">
        <v>3</v>
      </c>
      <c r="AV86" s="593"/>
      <c r="AW86" s="593"/>
      <c r="AX86" s="594"/>
      <c r="AY86" s="698">
        <v>4</v>
      </c>
      <c r="AZ86" s="593"/>
      <c r="BA86" s="593"/>
      <c r="BB86" s="593"/>
      <c r="BC86" s="593"/>
      <c r="BD86" s="593"/>
      <c r="BE86" s="594"/>
      <c r="BF86" s="698">
        <v>5</v>
      </c>
      <c r="BG86" s="593"/>
      <c r="BH86" s="593"/>
      <c r="BI86" s="593"/>
      <c r="BJ86" s="593"/>
      <c r="BK86" s="593"/>
      <c r="BL86" s="594"/>
      <c r="BM86" s="698">
        <v>6</v>
      </c>
      <c r="BN86" s="593"/>
      <c r="BO86" s="593"/>
      <c r="BP86" s="593"/>
      <c r="BQ86" s="593"/>
      <c r="BR86" s="593"/>
      <c r="BS86" s="594"/>
      <c r="BT86" s="698">
        <v>7</v>
      </c>
      <c r="BU86" s="593"/>
      <c r="BV86" s="593"/>
      <c r="BW86" s="593"/>
      <c r="BX86" s="593"/>
      <c r="BY86" s="593"/>
      <c r="BZ86" s="594"/>
      <c r="CA86" s="698">
        <v>8</v>
      </c>
      <c r="CB86" s="593"/>
      <c r="CC86" s="593"/>
      <c r="CD86" s="593"/>
      <c r="CE86" s="593"/>
      <c r="CF86" s="593"/>
      <c r="CG86" s="594"/>
      <c r="CH86" s="698">
        <v>9</v>
      </c>
      <c r="CI86" s="593"/>
      <c r="CJ86" s="593"/>
      <c r="CK86" s="593"/>
      <c r="CL86" s="593"/>
      <c r="CM86" s="593"/>
      <c r="CN86" s="594"/>
      <c r="CO86" s="595">
        <v>10</v>
      </c>
      <c r="CP86" s="596"/>
      <c r="CQ86" s="596"/>
      <c r="CR86" s="596"/>
      <c r="CS86" s="596"/>
      <c r="CT86" s="596"/>
      <c r="CU86" s="596"/>
    </row>
    <row r="87" spans="1:99" s="96" customFormat="1" ht="13.5">
      <c r="A87" s="755" t="s">
        <v>55</v>
      </c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6"/>
      <c r="AQ87" s="757" t="s">
        <v>500</v>
      </c>
      <c r="AR87" s="758"/>
      <c r="AS87" s="758"/>
      <c r="AT87" s="759"/>
      <c r="AU87" s="760" t="s">
        <v>453</v>
      </c>
      <c r="AV87" s="758"/>
      <c r="AW87" s="758"/>
      <c r="AX87" s="759"/>
      <c r="AY87" s="752">
        <f>AY88+AY91</f>
        <v>0</v>
      </c>
      <c r="AZ87" s="753"/>
      <c r="BA87" s="753"/>
      <c r="BB87" s="753"/>
      <c r="BC87" s="753"/>
      <c r="BD87" s="753"/>
      <c r="BE87" s="754"/>
      <c r="BF87" s="752">
        <f>BF88+BF91</f>
        <v>0</v>
      </c>
      <c r="BG87" s="753"/>
      <c r="BH87" s="753"/>
      <c r="BI87" s="753"/>
      <c r="BJ87" s="753"/>
      <c r="BK87" s="753"/>
      <c r="BL87" s="754"/>
      <c r="BM87" s="752">
        <f>BM88+BM91</f>
        <v>0</v>
      </c>
      <c r="BN87" s="753"/>
      <c r="BO87" s="753"/>
      <c r="BP87" s="753"/>
      <c r="BQ87" s="753"/>
      <c r="BR87" s="753"/>
      <c r="BS87" s="754"/>
      <c r="BT87" s="752">
        <f>BT88+BT91</f>
        <v>0</v>
      </c>
      <c r="BU87" s="753"/>
      <c r="BV87" s="753"/>
      <c r="BW87" s="753"/>
      <c r="BX87" s="753"/>
      <c r="BY87" s="753"/>
      <c r="BZ87" s="754"/>
      <c r="CA87" s="752">
        <f>CA88+CA91</f>
        <v>0</v>
      </c>
      <c r="CB87" s="753"/>
      <c r="CC87" s="753"/>
      <c r="CD87" s="753"/>
      <c r="CE87" s="753"/>
      <c r="CF87" s="753"/>
      <c r="CG87" s="754"/>
      <c r="CH87" s="608">
        <f>BF87+BM87+BT87+CA87</f>
        <v>0</v>
      </c>
      <c r="CI87" s="609"/>
      <c r="CJ87" s="609"/>
      <c r="CK87" s="609"/>
      <c r="CL87" s="609"/>
      <c r="CM87" s="609"/>
      <c r="CN87" s="610"/>
      <c r="CO87" s="776">
        <f>AY87-CH87</f>
        <v>0</v>
      </c>
      <c r="CP87" s="777"/>
      <c r="CQ87" s="777"/>
      <c r="CR87" s="777"/>
      <c r="CS87" s="777"/>
      <c r="CT87" s="777"/>
      <c r="CU87" s="778"/>
    </row>
    <row r="88" spans="1:99" ht="12.75">
      <c r="A88" s="725" t="s">
        <v>394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6"/>
      <c r="AQ88" s="727" t="s">
        <v>45</v>
      </c>
      <c r="AR88" s="728"/>
      <c r="AS88" s="728"/>
      <c r="AT88" s="729"/>
      <c r="AU88" s="733" t="s">
        <v>56</v>
      </c>
      <c r="AV88" s="728"/>
      <c r="AW88" s="728"/>
      <c r="AX88" s="729"/>
      <c r="AY88" s="611"/>
      <c r="AZ88" s="612"/>
      <c r="BA88" s="612"/>
      <c r="BB88" s="612"/>
      <c r="BC88" s="612"/>
      <c r="BD88" s="612"/>
      <c r="BE88" s="641"/>
      <c r="BF88" s="611"/>
      <c r="BG88" s="612"/>
      <c r="BH88" s="612"/>
      <c r="BI88" s="612"/>
      <c r="BJ88" s="612"/>
      <c r="BK88" s="612"/>
      <c r="BL88" s="641"/>
      <c r="BM88" s="611"/>
      <c r="BN88" s="612"/>
      <c r="BO88" s="612"/>
      <c r="BP88" s="612"/>
      <c r="BQ88" s="612"/>
      <c r="BR88" s="612"/>
      <c r="BS88" s="641"/>
      <c r="BT88" s="611"/>
      <c r="BU88" s="612"/>
      <c r="BV88" s="612"/>
      <c r="BW88" s="612"/>
      <c r="BX88" s="612"/>
      <c r="BY88" s="612"/>
      <c r="BZ88" s="641"/>
      <c r="CA88" s="611"/>
      <c r="CB88" s="612"/>
      <c r="CC88" s="612"/>
      <c r="CD88" s="612"/>
      <c r="CE88" s="612"/>
      <c r="CF88" s="612"/>
      <c r="CG88" s="641"/>
      <c r="CH88" s="611">
        <f>CA88+BT88+BM88+BF88</f>
        <v>0</v>
      </c>
      <c r="CI88" s="612"/>
      <c r="CJ88" s="612"/>
      <c r="CK88" s="612"/>
      <c r="CL88" s="612"/>
      <c r="CM88" s="612"/>
      <c r="CN88" s="641"/>
      <c r="CO88" s="611">
        <f>AY88-CH88</f>
        <v>0</v>
      </c>
      <c r="CP88" s="612"/>
      <c r="CQ88" s="612"/>
      <c r="CR88" s="612"/>
      <c r="CS88" s="612"/>
      <c r="CT88" s="612"/>
      <c r="CU88" s="613"/>
    </row>
    <row r="89" spans="1:99" ht="12.75">
      <c r="A89" s="768" t="s">
        <v>57</v>
      </c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  <c r="AL89" s="768"/>
      <c r="AM89" s="768"/>
      <c r="AN89" s="768"/>
      <c r="AO89" s="768"/>
      <c r="AP89" s="769"/>
      <c r="AQ89" s="761"/>
      <c r="AR89" s="762"/>
      <c r="AS89" s="762"/>
      <c r="AT89" s="763"/>
      <c r="AU89" s="764"/>
      <c r="AV89" s="762"/>
      <c r="AW89" s="762"/>
      <c r="AX89" s="763"/>
      <c r="AY89" s="646"/>
      <c r="AZ89" s="647"/>
      <c r="BA89" s="647"/>
      <c r="BB89" s="647"/>
      <c r="BC89" s="647"/>
      <c r="BD89" s="647"/>
      <c r="BE89" s="648"/>
      <c r="BF89" s="646"/>
      <c r="BG89" s="647"/>
      <c r="BH89" s="647"/>
      <c r="BI89" s="647"/>
      <c r="BJ89" s="647"/>
      <c r="BK89" s="647"/>
      <c r="BL89" s="648"/>
      <c r="BM89" s="646"/>
      <c r="BN89" s="647"/>
      <c r="BO89" s="647"/>
      <c r="BP89" s="647"/>
      <c r="BQ89" s="647"/>
      <c r="BR89" s="647"/>
      <c r="BS89" s="648"/>
      <c r="BT89" s="646"/>
      <c r="BU89" s="647"/>
      <c r="BV89" s="647"/>
      <c r="BW89" s="647"/>
      <c r="BX89" s="647"/>
      <c r="BY89" s="647"/>
      <c r="BZ89" s="648"/>
      <c r="CA89" s="646"/>
      <c r="CB89" s="647"/>
      <c r="CC89" s="647"/>
      <c r="CD89" s="647"/>
      <c r="CE89" s="647"/>
      <c r="CF89" s="647"/>
      <c r="CG89" s="648"/>
      <c r="CH89" s="646"/>
      <c r="CI89" s="647"/>
      <c r="CJ89" s="647"/>
      <c r="CK89" s="647"/>
      <c r="CL89" s="647"/>
      <c r="CM89" s="647"/>
      <c r="CN89" s="648"/>
      <c r="CO89" s="646"/>
      <c r="CP89" s="647"/>
      <c r="CQ89" s="647"/>
      <c r="CR89" s="647"/>
      <c r="CS89" s="647"/>
      <c r="CT89" s="647"/>
      <c r="CU89" s="649"/>
    </row>
    <row r="90" spans="1:99" ht="12.75">
      <c r="A90" s="750" t="s">
        <v>58</v>
      </c>
      <c r="B90" s="750"/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750"/>
      <c r="AK90" s="750"/>
      <c r="AL90" s="750"/>
      <c r="AM90" s="750"/>
      <c r="AN90" s="750"/>
      <c r="AO90" s="750"/>
      <c r="AP90" s="751"/>
      <c r="AQ90" s="730"/>
      <c r="AR90" s="731"/>
      <c r="AS90" s="731"/>
      <c r="AT90" s="732"/>
      <c r="AU90" s="734"/>
      <c r="AV90" s="731"/>
      <c r="AW90" s="731"/>
      <c r="AX90" s="732"/>
      <c r="AY90" s="614"/>
      <c r="AZ90" s="615"/>
      <c r="BA90" s="615"/>
      <c r="BB90" s="615"/>
      <c r="BC90" s="615"/>
      <c r="BD90" s="615"/>
      <c r="BE90" s="642"/>
      <c r="BF90" s="614"/>
      <c r="BG90" s="615"/>
      <c r="BH90" s="615"/>
      <c r="BI90" s="615"/>
      <c r="BJ90" s="615"/>
      <c r="BK90" s="615"/>
      <c r="BL90" s="642"/>
      <c r="BM90" s="614"/>
      <c r="BN90" s="615"/>
      <c r="BO90" s="615"/>
      <c r="BP90" s="615"/>
      <c r="BQ90" s="615"/>
      <c r="BR90" s="615"/>
      <c r="BS90" s="642"/>
      <c r="BT90" s="614"/>
      <c r="BU90" s="615"/>
      <c r="BV90" s="615"/>
      <c r="BW90" s="615"/>
      <c r="BX90" s="615"/>
      <c r="BY90" s="615"/>
      <c r="BZ90" s="642"/>
      <c r="CA90" s="614"/>
      <c r="CB90" s="615"/>
      <c r="CC90" s="615"/>
      <c r="CD90" s="615"/>
      <c r="CE90" s="615"/>
      <c r="CF90" s="615"/>
      <c r="CG90" s="642"/>
      <c r="CH90" s="614"/>
      <c r="CI90" s="615"/>
      <c r="CJ90" s="615"/>
      <c r="CK90" s="615"/>
      <c r="CL90" s="615"/>
      <c r="CM90" s="615"/>
      <c r="CN90" s="642"/>
      <c r="CO90" s="614"/>
      <c r="CP90" s="615"/>
      <c r="CQ90" s="615"/>
      <c r="CR90" s="615"/>
      <c r="CS90" s="615"/>
      <c r="CT90" s="615"/>
      <c r="CU90" s="616"/>
    </row>
    <row r="91" spans="1:99" ht="12.75">
      <c r="A91" s="741" t="s">
        <v>59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2"/>
      <c r="AQ91" s="743" t="s">
        <v>60</v>
      </c>
      <c r="AR91" s="744"/>
      <c r="AS91" s="744"/>
      <c r="AT91" s="745"/>
      <c r="AU91" s="746" t="s">
        <v>61</v>
      </c>
      <c r="AV91" s="744"/>
      <c r="AW91" s="744"/>
      <c r="AX91" s="745"/>
      <c r="AY91" s="747"/>
      <c r="AZ91" s="748"/>
      <c r="BA91" s="748"/>
      <c r="BB91" s="748"/>
      <c r="BC91" s="748"/>
      <c r="BD91" s="748"/>
      <c r="BE91" s="749"/>
      <c r="BF91" s="747"/>
      <c r="BG91" s="748"/>
      <c r="BH91" s="748"/>
      <c r="BI91" s="748"/>
      <c r="BJ91" s="748"/>
      <c r="BK91" s="748"/>
      <c r="BL91" s="749"/>
      <c r="BM91" s="747"/>
      <c r="BN91" s="748"/>
      <c r="BO91" s="748"/>
      <c r="BP91" s="748"/>
      <c r="BQ91" s="748"/>
      <c r="BR91" s="748"/>
      <c r="BS91" s="749"/>
      <c r="BT91" s="747"/>
      <c r="BU91" s="748"/>
      <c r="BV91" s="748"/>
      <c r="BW91" s="748"/>
      <c r="BX91" s="748"/>
      <c r="BY91" s="748"/>
      <c r="BZ91" s="749"/>
      <c r="CA91" s="747"/>
      <c r="CB91" s="748"/>
      <c r="CC91" s="748"/>
      <c r="CD91" s="748"/>
      <c r="CE91" s="748"/>
      <c r="CF91" s="748"/>
      <c r="CG91" s="749"/>
      <c r="CH91" s="656">
        <f>BF91+BM91+BT91+CA91</f>
        <v>0</v>
      </c>
      <c r="CI91" s="657"/>
      <c r="CJ91" s="657"/>
      <c r="CK91" s="657"/>
      <c r="CL91" s="657"/>
      <c r="CM91" s="657"/>
      <c r="CN91" s="658"/>
      <c r="CO91" s="656">
        <f>AY91-CH91</f>
        <v>0</v>
      </c>
      <c r="CP91" s="657"/>
      <c r="CQ91" s="657"/>
      <c r="CR91" s="657"/>
      <c r="CS91" s="657"/>
      <c r="CT91" s="657"/>
      <c r="CU91" s="658"/>
    </row>
    <row r="92" spans="1:99" s="96" customFormat="1" ht="13.5">
      <c r="A92" s="755" t="s">
        <v>62</v>
      </c>
      <c r="B92" s="755"/>
      <c r="C92" s="755"/>
      <c r="D92" s="755"/>
      <c r="E92" s="755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  <c r="V92" s="755"/>
      <c r="W92" s="755"/>
      <c r="X92" s="755"/>
      <c r="Y92" s="755"/>
      <c r="Z92" s="755"/>
      <c r="AA92" s="755"/>
      <c r="AB92" s="755"/>
      <c r="AC92" s="755"/>
      <c r="AD92" s="755"/>
      <c r="AE92" s="755"/>
      <c r="AF92" s="755"/>
      <c r="AG92" s="755"/>
      <c r="AH92" s="755"/>
      <c r="AI92" s="755"/>
      <c r="AJ92" s="755"/>
      <c r="AK92" s="755"/>
      <c r="AL92" s="755"/>
      <c r="AM92" s="755"/>
      <c r="AN92" s="755"/>
      <c r="AO92" s="755"/>
      <c r="AP92" s="756"/>
      <c r="AQ92" s="757" t="s">
        <v>47</v>
      </c>
      <c r="AR92" s="758"/>
      <c r="AS92" s="758"/>
      <c r="AT92" s="759"/>
      <c r="AU92" s="760" t="s">
        <v>593</v>
      </c>
      <c r="AV92" s="758"/>
      <c r="AW92" s="758"/>
      <c r="AX92" s="759"/>
      <c r="AY92" s="752">
        <f>AY93+AY95</f>
        <v>0</v>
      </c>
      <c r="AZ92" s="753"/>
      <c r="BA92" s="753"/>
      <c r="BB92" s="753"/>
      <c r="BC92" s="753"/>
      <c r="BD92" s="753"/>
      <c r="BE92" s="754"/>
      <c r="BF92" s="752">
        <f>BF93+BF95</f>
        <v>0</v>
      </c>
      <c r="BG92" s="753"/>
      <c r="BH92" s="753"/>
      <c r="BI92" s="753"/>
      <c r="BJ92" s="753"/>
      <c r="BK92" s="753"/>
      <c r="BL92" s="754"/>
      <c r="BM92" s="752">
        <f>BM93+BM95</f>
        <v>0</v>
      </c>
      <c r="BN92" s="753"/>
      <c r="BO92" s="753"/>
      <c r="BP92" s="753"/>
      <c r="BQ92" s="753"/>
      <c r="BR92" s="753"/>
      <c r="BS92" s="754"/>
      <c r="BT92" s="752">
        <f>BT93+BT95</f>
        <v>0</v>
      </c>
      <c r="BU92" s="753"/>
      <c r="BV92" s="753"/>
      <c r="BW92" s="753"/>
      <c r="BX92" s="753"/>
      <c r="BY92" s="753"/>
      <c r="BZ92" s="754"/>
      <c r="CA92" s="752">
        <f>CA93+CA95</f>
        <v>0</v>
      </c>
      <c r="CB92" s="753"/>
      <c r="CC92" s="753"/>
      <c r="CD92" s="753"/>
      <c r="CE92" s="753"/>
      <c r="CF92" s="753"/>
      <c r="CG92" s="754"/>
      <c r="CH92" s="608">
        <f>BF92+BM92+BT92+CA92</f>
        <v>0</v>
      </c>
      <c r="CI92" s="609"/>
      <c r="CJ92" s="609"/>
      <c r="CK92" s="609"/>
      <c r="CL92" s="609"/>
      <c r="CM92" s="609"/>
      <c r="CN92" s="610"/>
      <c r="CO92" s="608">
        <f>AY92-CH92</f>
        <v>0</v>
      </c>
      <c r="CP92" s="609"/>
      <c r="CQ92" s="609"/>
      <c r="CR92" s="609"/>
      <c r="CS92" s="609"/>
      <c r="CT92" s="609"/>
      <c r="CU92" s="610"/>
    </row>
    <row r="93" spans="1:99" ht="12.75">
      <c r="A93" s="725" t="s">
        <v>394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725"/>
      <c r="AL93" s="725"/>
      <c r="AM93" s="725"/>
      <c r="AN93" s="725"/>
      <c r="AO93" s="725"/>
      <c r="AP93" s="726"/>
      <c r="AQ93" s="727" t="s">
        <v>52</v>
      </c>
      <c r="AR93" s="728"/>
      <c r="AS93" s="728"/>
      <c r="AT93" s="729"/>
      <c r="AU93" s="733" t="s">
        <v>63</v>
      </c>
      <c r="AV93" s="728"/>
      <c r="AW93" s="728"/>
      <c r="AX93" s="729"/>
      <c r="AY93" s="611"/>
      <c r="AZ93" s="612"/>
      <c r="BA93" s="612"/>
      <c r="BB93" s="612"/>
      <c r="BC93" s="612"/>
      <c r="BD93" s="612"/>
      <c r="BE93" s="641"/>
      <c r="BF93" s="611"/>
      <c r="BG93" s="612"/>
      <c r="BH93" s="612"/>
      <c r="BI93" s="612"/>
      <c r="BJ93" s="612"/>
      <c r="BK93" s="612"/>
      <c r="BL93" s="641"/>
      <c r="BM93" s="611"/>
      <c r="BN93" s="612"/>
      <c r="BO93" s="612"/>
      <c r="BP93" s="612"/>
      <c r="BQ93" s="612"/>
      <c r="BR93" s="612"/>
      <c r="BS93" s="641"/>
      <c r="BT93" s="611"/>
      <c r="BU93" s="612"/>
      <c r="BV93" s="612"/>
      <c r="BW93" s="612"/>
      <c r="BX93" s="612"/>
      <c r="BY93" s="612"/>
      <c r="BZ93" s="641"/>
      <c r="CA93" s="611"/>
      <c r="CB93" s="612"/>
      <c r="CC93" s="612"/>
      <c r="CD93" s="612"/>
      <c r="CE93" s="612"/>
      <c r="CF93" s="612"/>
      <c r="CG93" s="641"/>
      <c r="CH93" s="611">
        <f>CA93+BT93+BM93+BF93</f>
        <v>0</v>
      </c>
      <c r="CI93" s="612"/>
      <c r="CJ93" s="612"/>
      <c r="CK93" s="612"/>
      <c r="CL93" s="612"/>
      <c r="CM93" s="612"/>
      <c r="CN93" s="641"/>
      <c r="CO93" s="611">
        <f>AY93-CH93</f>
        <v>0</v>
      </c>
      <c r="CP93" s="612"/>
      <c r="CQ93" s="612"/>
      <c r="CR93" s="612"/>
      <c r="CS93" s="612"/>
      <c r="CT93" s="612"/>
      <c r="CU93" s="613"/>
    </row>
    <row r="94" spans="1:99" ht="12.75">
      <c r="A94" s="750" t="s">
        <v>64</v>
      </c>
      <c r="B94" s="750"/>
      <c r="C94" s="750"/>
      <c r="D94" s="750"/>
      <c r="E94" s="750"/>
      <c r="F94" s="750"/>
      <c r="G94" s="750"/>
      <c r="H94" s="750"/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0"/>
      <c r="AB94" s="750"/>
      <c r="AC94" s="750"/>
      <c r="AD94" s="750"/>
      <c r="AE94" s="750"/>
      <c r="AF94" s="750"/>
      <c r="AG94" s="750"/>
      <c r="AH94" s="750"/>
      <c r="AI94" s="750"/>
      <c r="AJ94" s="750"/>
      <c r="AK94" s="750"/>
      <c r="AL94" s="750"/>
      <c r="AM94" s="750"/>
      <c r="AN94" s="750"/>
      <c r="AO94" s="750"/>
      <c r="AP94" s="751"/>
      <c r="AQ94" s="730"/>
      <c r="AR94" s="731"/>
      <c r="AS94" s="731"/>
      <c r="AT94" s="732"/>
      <c r="AU94" s="734"/>
      <c r="AV94" s="731"/>
      <c r="AW94" s="731"/>
      <c r="AX94" s="732"/>
      <c r="AY94" s="614"/>
      <c r="AZ94" s="615"/>
      <c r="BA94" s="615"/>
      <c r="BB94" s="615"/>
      <c r="BC94" s="615"/>
      <c r="BD94" s="615"/>
      <c r="BE94" s="642"/>
      <c r="BF94" s="614"/>
      <c r="BG94" s="615"/>
      <c r="BH94" s="615"/>
      <c r="BI94" s="615"/>
      <c r="BJ94" s="615"/>
      <c r="BK94" s="615"/>
      <c r="BL94" s="642"/>
      <c r="BM94" s="614"/>
      <c r="BN94" s="615"/>
      <c r="BO94" s="615"/>
      <c r="BP94" s="615"/>
      <c r="BQ94" s="615"/>
      <c r="BR94" s="615"/>
      <c r="BS94" s="642"/>
      <c r="BT94" s="614"/>
      <c r="BU94" s="615"/>
      <c r="BV94" s="615"/>
      <c r="BW94" s="615"/>
      <c r="BX94" s="615"/>
      <c r="BY94" s="615"/>
      <c r="BZ94" s="642"/>
      <c r="CA94" s="614"/>
      <c r="CB94" s="615"/>
      <c r="CC94" s="615"/>
      <c r="CD94" s="615"/>
      <c r="CE94" s="615"/>
      <c r="CF94" s="615"/>
      <c r="CG94" s="642"/>
      <c r="CH94" s="614"/>
      <c r="CI94" s="615"/>
      <c r="CJ94" s="615"/>
      <c r="CK94" s="615"/>
      <c r="CL94" s="615"/>
      <c r="CM94" s="615"/>
      <c r="CN94" s="642"/>
      <c r="CO94" s="614"/>
      <c r="CP94" s="615"/>
      <c r="CQ94" s="615"/>
      <c r="CR94" s="615"/>
      <c r="CS94" s="615"/>
      <c r="CT94" s="615"/>
      <c r="CU94" s="616"/>
    </row>
    <row r="95" spans="1:99" ht="12.75">
      <c r="A95" s="770" t="s">
        <v>65</v>
      </c>
      <c r="B95" s="770"/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770"/>
      <c r="AI95" s="770"/>
      <c r="AJ95" s="770"/>
      <c r="AK95" s="770"/>
      <c r="AL95" s="770"/>
      <c r="AM95" s="770"/>
      <c r="AN95" s="770"/>
      <c r="AO95" s="770"/>
      <c r="AP95" s="771"/>
      <c r="AQ95" s="727" t="s">
        <v>66</v>
      </c>
      <c r="AR95" s="728"/>
      <c r="AS95" s="728"/>
      <c r="AT95" s="729"/>
      <c r="AU95" s="733" t="s">
        <v>67</v>
      </c>
      <c r="AV95" s="728"/>
      <c r="AW95" s="728"/>
      <c r="AX95" s="729"/>
      <c r="AY95" s="611"/>
      <c r="AZ95" s="612"/>
      <c r="BA95" s="612"/>
      <c r="BB95" s="612"/>
      <c r="BC95" s="612"/>
      <c r="BD95" s="612"/>
      <c r="BE95" s="641"/>
      <c r="BF95" s="611"/>
      <c r="BG95" s="612"/>
      <c r="BH95" s="612"/>
      <c r="BI95" s="612"/>
      <c r="BJ95" s="612"/>
      <c r="BK95" s="612"/>
      <c r="BL95" s="641"/>
      <c r="BM95" s="611"/>
      <c r="BN95" s="612"/>
      <c r="BO95" s="612"/>
      <c r="BP95" s="612"/>
      <c r="BQ95" s="612"/>
      <c r="BR95" s="612"/>
      <c r="BS95" s="641"/>
      <c r="BT95" s="611"/>
      <c r="BU95" s="612"/>
      <c r="BV95" s="612"/>
      <c r="BW95" s="612"/>
      <c r="BX95" s="612"/>
      <c r="BY95" s="612"/>
      <c r="BZ95" s="641"/>
      <c r="CA95" s="611"/>
      <c r="CB95" s="612"/>
      <c r="CC95" s="612"/>
      <c r="CD95" s="612"/>
      <c r="CE95" s="612"/>
      <c r="CF95" s="612"/>
      <c r="CG95" s="641"/>
      <c r="CH95" s="611">
        <f>CA95+BT95+BM95+BF95</f>
        <v>0</v>
      </c>
      <c r="CI95" s="612"/>
      <c r="CJ95" s="612"/>
      <c r="CK95" s="612"/>
      <c r="CL95" s="612"/>
      <c r="CM95" s="612"/>
      <c r="CN95" s="641"/>
      <c r="CO95" s="611">
        <f>AY95-CH95</f>
        <v>0</v>
      </c>
      <c r="CP95" s="612"/>
      <c r="CQ95" s="612"/>
      <c r="CR95" s="612"/>
      <c r="CS95" s="612"/>
      <c r="CT95" s="612"/>
      <c r="CU95" s="613"/>
    </row>
    <row r="96" spans="1:99" ht="12.75">
      <c r="A96" s="750" t="s">
        <v>68</v>
      </c>
      <c r="B96" s="750"/>
      <c r="C96" s="750"/>
      <c r="D96" s="750"/>
      <c r="E96" s="750"/>
      <c r="F96" s="750"/>
      <c r="G96" s="750"/>
      <c r="H96" s="750"/>
      <c r="I96" s="750"/>
      <c r="J96" s="750"/>
      <c r="K96" s="750"/>
      <c r="L96" s="750"/>
      <c r="M96" s="750"/>
      <c r="N96" s="750"/>
      <c r="O96" s="750"/>
      <c r="P96" s="750"/>
      <c r="Q96" s="750"/>
      <c r="R96" s="750"/>
      <c r="S96" s="750"/>
      <c r="T96" s="750"/>
      <c r="U96" s="750"/>
      <c r="V96" s="750"/>
      <c r="W96" s="750"/>
      <c r="X96" s="750"/>
      <c r="Y96" s="750"/>
      <c r="Z96" s="750"/>
      <c r="AA96" s="750"/>
      <c r="AB96" s="750"/>
      <c r="AC96" s="750"/>
      <c r="AD96" s="750"/>
      <c r="AE96" s="750"/>
      <c r="AF96" s="750"/>
      <c r="AG96" s="750"/>
      <c r="AH96" s="750"/>
      <c r="AI96" s="750"/>
      <c r="AJ96" s="750"/>
      <c r="AK96" s="750"/>
      <c r="AL96" s="750"/>
      <c r="AM96" s="750"/>
      <c r="AN96" s="750"/>
      <c r="AO96" s="750"/>
      <c r="AP96" s="751"/>
      <c r="AQ96" s="730"/>
      <c r="AR96" s="731"/>
      <c r="AS96" s="731"/>
      <c r="AT96" s="732"/>
      <c r="AU96" s="734"/>
      <c r="AV96" s="731"/>
      <c r="AW96" s="731"/>
      <c r="AX96" s="732"/>
      <c r="AY96" s="614"/>
      <c r="AZ96" s="615"/>
      <c r="BA96" s="615"/>
      <c r="BB96" s="615"/>
      <c r="BC96" s="615"/>
      <c r="BD96" s="615"/>
      <c r="BE96" s="642"/>
      <c r="BF96" s="614"/>
      <c r="BG96" s="615"/>
      <c r="BH96" s="615"/>
      <c r="BI96" s="615"/>
      <c r="BJ96" s="615"/>
      <c r="BK96" s="615"/>
      <c r="BL96" s="642"/>
      <c r="BM96" s="614"/>
      <c r="BN96" s="615"/>
      <c r="BO96" s="615"/>
      <c r="BP96" s="615"/>
      <c r="BQ96" s="615"/>
      <c r="BR96" s="615"/>
      <c r="BS96" s="642"/>
      <c r="BT96" s="614"/>
      <c r="BU96" s="615"/>
      <c r="BV96" s="615"/>
      <c r="BW96" s="615"/>
      <c r="BX96" s="615"/>
      <c r="BY96" s="615"/>
      <c r="BZ96" s="642"/>
      <c r="CA96" s="614"/>
      <c r="CB96" s="615"/>
      <c r="CC96" s="615"/>
      <c r="CD96" s="615"/>
      <c r="CE96" s="615"/>
      <c r="CF96" s="615"/>
      <c r="CG96" s="642"/>
      <c r="CH96" s="614"/>
      <c r="CI96" s="615"/>
      <c r="CJ96" s="615"/>
      <c r="CK96" s="615"/>
      <c r="CL96" s="615"/>
      <c r="CM96" s="615"/>
      <c r="CN96" s="642"/>
      <c r="CO96" s="614"/>
      <c r="CP96" s="615"/>
      <c r="CQ96" s="615"/>
      <c r="CR96" s="615"/>
      <c r="CS96" s="615"/>
      <c r="CT96" s="615"/>
      <c r="CU96" s="616"/>
    </row>
    <row r="97" spans="1:99" s="96" customFormat="1" ht="13.5">
      <c r="A97" s="755" t="s">
        <v>69</v>
      </c>
      <c r="B97" s="755"/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  <c r="AJ97" s="755"/>
      <c r="AK97" s="755"/>
      <c r="AL97" s="755"/>
      <c r="AM97" s="755"/>
      <c r="AN97" s="755"/>
      <c r="AO97" s="755"/>
      <c r="AP97" s="756"/>
      <c r="AQ97" s="757" t="s">
        <v>453</v>
      </c>
      <c r="AR97" s="758"/>
      <c r="AS97" s="758"/>
      <c r="AT97" s="759"/>
      <c r="AU97" s="760" t="s">
        <v>594</v>
      </c>
      <c r="AV97" s="758"/>
      <c r="AW97" s="758"/>
      <c r="AX97" s="759"/>
      <c r="AY97" s="752"/>
      <c r="AZ97" s="753"/>
      <c r="BA97" s="753"/>
      <c r="BB97" s="753"/>
      <c r="BC97" s="753"/>
      <c r="BD97" s="753"/>
      <c r="BE97" s="754"/>
      <c r="BF97" s="752"/>
      <c r="BG97" s="753"/>
      <c r="BH97" s="753"/>
      <c r="BI97" s="753"/>
      <c r="BJ97" s="753"/>
      <c r="BK97" s="753"/>
      <c r="BL97" s="754"/>
      <c r="BM97" s="752"/>
      <c r="BN97" s="753"/>
      <c r="BO97" s="753"/>
      <c r="BP97" s="753"/>
      <c r="BQ97" s="753"/>
      <c r="BR97" s="753"/>
      <c r="BS97" s="754"/>
      <c r="BT97" s="752"/>
      <c r="BU97" s="753"/>
      <c r="BV97" s="753"/>
      <c r="BW97" s="753"/>
      <c r="BX97" s="753"/>
      <c r="BY97" s="753"/>
      <c r="BZ97" s="754"/>
      <c r="CA97" s="752"/>
      <c r="CB97" s="753"/>
      <c r="CC97" s="753"/>
      <c r="CD97" s="753"/>
      <c r="CE97" s="753"/>
      <c r="CF97" s="753"/>
      <c r="CG97" s="754"/>
      <c r="CH97" s="608">
        <f>'[1]Расходы '!F313+'[1]Расходы '!F338</f>
        <v>0</v>
      </c>
      <c r="CI97" s="609"/>
      <c r="CJ97" s="609"/>
      <c r="CK97" s="609"/>
      <c r="CL97" s="609"/>
      <c r="CM97" s="609"/>
      <c r="CN97" s="610"/>
      <c r="CO97" s="608">
        <f>AY97-CH97</f>
        <v>0</v>
      </c>
      <c r="CP97" s="609"/>
      <c r="CQ97" s="609"/>
      <c r="CR97" s="609"/>
      <c r="CS97" s="609"/>
      <c r="CT97" s="609"/>
      <c r="CU97" s="610"/>
    </row>
    <row r="98" spans="1:99" s="96" customFormat="1" ht="13.5">
      <c r="A98" s="755" t="s">
        <v>70</v>
      </c>
      <c r="B98" s="755"/>
      <c r="C98" s="755"/>
      <c r="D98" s="755"/>
      <c r="E98" s="755"/>
      <c r="F98" s="755"/>
      <c r="G98" s="755"/>
      <c r="H98" s="755"/>
      <c r="I98" s="755"/>
      <c r="J98" s="755"/>
      <c r="K98" s="755"/>
      <c r="L98" s="755"/>
      <c r="M98" s="755"/>
      <c r="N98" s="755"/>
      <c r="O98" s="755"/>
      <c r="P98" s="755"/>
      <c r="Q98" s="755"/>
      <c r="R98" s="755"/>
      <c r="S98" s="755"/>
      <c r="T98" s="755"/>
      <c r="U98" s="755"/>
      <c r="V98" s="755"/>
      <c r="W98" s="755"/>
      <c r="X98" s="755"/>
      <c r="Y98" s="755"/>
      <c r="Z98" s="755"/>
      <c r="AA98" s="755"/>
      <c r="AB98" s="755"/>
      <c r="AC98" s="755"/>
      <c r="AD98" s="755"/>
      <c r="AE98" s="755"/>
      <c r="AF98" s="755"/>
      <c r="AG98" s="755"/>
      <c r="AH98" s="755"/>
      <c r="AI98" s="755"/>
      <c r="AJ98" s="755"/>
      <c r="AK98" s="755"/>
      <c r="AL98" s="755"/>
      <c r="AM98" s="755"/>
      <c r="AN98" s="755"/>
      <c r="AO98" s="755"/>
      <c r="AP98" s="756"/>
      <c r="AQ98" s="757" t="s">
        <v>593</v>
      </c>
      <c r="AR98" s="758"/>
      <c r="AS98" s="758"/>
      <c r="AT98" s="759"/>
      <c r="AU98" s="760" t="s">
        <v>71</v>
      </c>
      <c r="AV98" s="758"/>
      <c r="AW98" s="758"/>
      <c r="AX98" s="759"/>
      <c r="AY98" s="752">
        <f>AY99+AY101+AY102+AY103</f>
        <v>119718.68</v>
      </c>
      <c r="AZ98" s="753"/>
      <c r="BA98" s="753"/>
      <c r="BB98" s="753"/>
      <c r="BC98" s="753"/>
      <c r="BD98" s="753"/>
      <c r="BE98" s="754"/>
      <c r="BF98" s="752">
        <f>BF99+BF101+BF102+BF103</f>
        <v>119718.68</v>
      </c>
      <c r="BG98" s="753"/>
      <c r="BH98" s="753"/>
      <c r="BI98" s="753"/>
      <c r="BJ98" s="753"/>
      <c r="BK98" s="753"/>
      <c r="BL98" s="754"/>
      <c r="BM98" s="752">
        <f>BM99+BM101+BM102+BM103</f>
        <v>0</v>
      </c>
      <c r="BN98" s="753"/>
      <c r="BO98" s="753"/>
      <c r="BP98" s="753"/>
      <c r="BQ98" s="753"/>
      <c r="BR98" s="753"/>
      <c r="BS98" s="754"/>
      <c r="BT98" s="752">
        <f>BT99+BT101+BT102+BT103</f>
        <v>0</v>
      </c>
      <c r="BU98" s="753"/>
      <c r="BV98" s="753"/>
      <c r="BW98" s="753"/>
      <c r="BX98" s="753"/>
      <c r="BY98" s="753"/>
      <c r="BZ98" s="754"/>
      <c r="CA98" s="752">
        <f>CA99+CA101+CA102+CA103</f>
        <v>0</v>
      </c>
      <c r="CB98" s="753"/>
      <c r="CC98" s="753"/>
      <c r="CD98" s="753"/>
      <c r="CE98" s="753"/>
      <c r="CF98" s="753"/>
      <c r="CG98" s="754"/>
      <c r="CH98" s="608">
        <f>BF98+BM98+BT98+CA98</f>
        <v>119718.68</v>
      </c>
      <c r="CI98" s="609"/>
      <c r="CJ98" s="609"/>
      <c r="CK98" s="609"/>
      <c r="CL98" s="609"/>
      <c r="CM98" s="609"/>
      <c r="CN98" s="610"/>
      <c r="CO98" s="608">
        <f>AY98-CH98</f>
        <v>0</v>
      </c>
      <c r="CP98" s="609"/>
      <c r="CQ98" s="609"/>
      <c r="CR98" s="609"/>
      <c r="CS98" s="609"/>
      <c r="CT98" s="609"/>
      <c r="CU98" s="610"/>
    </row>
    <row r="99" spans="1:99" ht="12.75">
      <c r="A99" s="725" t="s">
        <v>394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25"/>
      <c r="AG99" s="725"/>
      <c r="AH99" s="725"/>
      <c r="AI99" s="725"/>
      <c r="AJ99" s="725"/>
      <c r="AK99" s="725"/>
      <c r="AL99" s="725"/>
      <c r="AM99" s="725"/>
      <c r="AN99" s="725"/>
      <c r="AO99" s="725"/>
      <c r="AP99" s="726"/>
      <c r="AQ99" s="727" t="s">
        <v>72</v>
      </c>
      <c r="AR99" s="728"/>
      <c r="AS99" s="728"/>
      <c r="AT99" s="729"/>
      <c r="AU99" s="733" t="s">
        <v>509</v>
      </c>
      <c r="AV99" s="728"/>
      <c r="AW99" s="728"/>
      <c r="AX99" s="729"/>
      <c r="AY99" s="611"/>
      <c r="AZ99" s="612"/>
      <c r="BA99" s="612"/>
      <c r="BB99" s="612"/>
      <c r="BC99" s="612"/>
      <c r="BD99" s="612"/>
      <c r="BE99" s="641"/>
      <c r="BF99" s="611"/>
      <c r="BG99" s="612"/>
      <c r="BH99" s="612"/>
      <c r="BI99" s="612"/>
      <c r="BJ99" s="612"/>
      <c r="BK99" s="612"/>
      <c r="BL99" s="641"/>
      <c r="BM99" s="611"/>
      <c r="BN99" s="612"/>
      <c r="BO99" s="612"/>
      <c r="BP99" s="612"/>
      <c r="BQ99" s="612"/>
      <c r="BR99" s="612"/>
      <c r="BS99" s="641"/>
      <c r="BT99" s="611"/>
      <c r="BU99" s="612"/>
      <c r="BV99" s="612"/>
      <c r="BW99" s="612"/>
      <c r="BX99" s="612"/>
      <c r="BY99" s="612"/>
      <c r="BZ99" s="641"/>
      <c r="CA99" s="611"/>
      <c r="CB99" s="612"/>
      <c r="CC99" s="612"/>
      <c r="CD99" s="612"/>
      <c r="CE99" s="612"/>
      <c r="CF99" s="612"/>
      <c r="CG99" s="641"/>
      <c r="CH99" s="611">
        <f>CA99+BT99+BM99+BF99</f>
        <v>0</v>
      </c>
      <c r="CI99" s="612"/>
      <c r="CJ99" s="612"/>
      <c r="CK99" s="612"/>
      <c r="CL99" s="612"/>
      <c r="CM99" s="612"/>
      <c r="CN99" s="641"/>
      <c r="CO99" s="611">
        <f>AY99-CH99</f>
        <v>0</v>
      </c>
      <c r="CP99" s="612"/>
      <c r="CQ99" s="612"/>
      <c r="CR99" s="612"/>
      <c r="CS99" s="612"/>
      <c r="CT99" s="612"/>
      <c r="CU99" s="613"/>
    </row>
    <row r="100" spans="1:99" ht="12.75">
      <c r="A100" s="750" t="s">
        <v>73</v>
      </c>
      <c r="B100" s="750"/>
      <c r="C100" s="750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50"/>
      <c r="Z100" s="750"/>
      <c r="AA100" s="750"/>
      <c r="AB100" s="750"/>
      <c r="AC100" s="750"/>
      <c r="AD100" s="750"/>
      <c r="AE100" s="750"/>
      <c r="AF100" s="750"/>
      <c r="AG100" s="750"/>
      <c r="AH100" s="750"/>
      <c r="AI100" s="750"/>
      <c r="AJ100" s="750"/>
      <c r="AK100" s="750"/>
      <c r="AL100" s="750"/>
      <c r="AM100" s="750"/>
      <c r="AN100" s="750"/>
      <c r="AO100" s="750"/>
      <c r="AP100" s="751"/>
      <c r="AQ100" s="730"/>
      <c r="AR100" s="731"/>
      <c r="AS100" s="731"/>
      <c r="AT100" s="732"/>
      <c r="AU100" s="734"/>
      <c r="AV100" s="731"/>
      <c r="AW100" s="731"/>
      <c r="AX100" s="732"/>
      <c r="AY100" s="614"/>
      <c r="AZ100" s="615"/>
      <c r="BA100" s="615"/>
      <c r="BB100" s="615"/>
      <c r="BC100" s="615"/>
      <c r="BD100" s="615"/>
      <c r="BE100" s="642"/>
      <c r="BF100" s="614"/>
      <c r="BG100" s="615"/>
      <c r="BH100" s="615"/>
      <c r="BI100" s="615"/>
      <c r="BJ100" s="615"/>
      <c r="BK100" s="615"/>
      <c r="BL100" s="642"/>
      <c r="BM100" s="614"/>
      <c r="BN100" s="615"/>
      <c r="BO100" s="615"/>
      <c r="BP100" s="615"/>
      <c r="BQ100" s="615"/>
      <c r="BR100" s="615"/>
      <c r="BS100" s="642"/>
      <c r="BT100" s="614"/>
      <c r="BU100" s="615"/>
      <c r="BV100" s="615"/>
      <c r="BW100" s="615"/>
      <c r="BX100" s="615"/>
      <c r="BY100" s="615"/>
      <c r="BZ100" s="642"/>
      <c r="CA100" s="614"/>
      <c r="CB100" s="615"/>
      <c r="CC100" s="615"/>
      <c r="CD100" s="615"/>
      <c r="CE100" s="615"/>
      <c r="CF100" s="615"/>
      <c r="CG100" s="642"/>
      <c r="CH100" s="614"/>
      <c r="CI100" s="615"/>
      <c r="CJ100" s="615"/>
      <c r="CK100" s="615"/>
      <c r="CL100" s="615"/>
      <c r="CM100" s="615"/>
      <c r="CN100" s="642"/>
      <c r="CO100" s="614"/>
      <c r="CP100" s="615"/>
      <c r="CQ100" s="615"/>
      <c r="CR100" s="615"/>
      <c r="CS100" s="615"/>
      <c r="CT100" s="615"/>
      <c r="CU100" s="616"/>
    </row>
    <row r="101" spans="1:99" ht="12.75">
      <c r="A101" s="741" t="s">
        <v>74</v>
      </c>
      <c r="B101" s="741"/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1"/>
      <c r="P101" s="741"/>
      <c r="Q101" s="741"/>
      <c r="R101" s="741"/>
      <c r="S101" s="741"/>
      <c r="T101" s="741"/>
      <c r="U101" s="741"/>
      <c r="V101" s="741"/>
      <c r="W101" s="741"/>
      <c r="X101" s="741"/>
      <c r="Y101" s="741"/>
      <c r="Z101" s="741"/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1"/>
      <c r="AK101" s="741"/>
      <c r="AL101" s="741"/>
      <c r="AM101" s="741"/>
      <c r="AN101" s="741"/>
      <c r="AO101" s="741"/>
      <c r="AP101" s="742"/>
      <c r="AQ101" s="743" t="s">
        <v>63</v>
      </c>
      <c r="AR101" s="744"/>
      <c r="AS101" s="744"/>
      <c r="AT101" s="745"/>
      <c r="AU101" s="746" t="s">
        <v>502</v>
      </c>
      <c r="AV101" s="744"/>
      <c r="AW101" s="744"/>
      <c r="AX101" s="745"/>
      <c r="AY101" s="747"/>
      <c r="AZ101" s="748"/>
      <c r="BA101" s="748"/>
      <c r="BB101" s="748"/>
      <c r="BC101" s="748"/>
      <c r="BD101" s="748"/>
      <c r="BE101" s="749"/>
      <c r="BF101" s="747"/>
      <c r="BG101" s="748"/>
      <c r="BH101" s="748"/>
      <c r="BI101" s="748"/>
      <c r="BJ101" s="748"/>
      <c r="BK101" s="748"/>
      <c r="BL101" s="749"/>
      <c r="BM101" s="747"/>
      <c r="BN101" s="748"/>
      <c r="BO101" s="748"/>
      <c r="BP101" s="748"/>
      <c r="BQ101" s="748"/>
      <c r="BR101" s="748"/>
      <c r="BS101" s="749"/>
      <c r="BT101" s="747"/>
      <c r="BU101" s="748"/>
      <c r="BV101" s="748"/>
      <c r="BW101" s="748"/>
      <c r="BX101" s="748"/>
      <c r="BY101" s="748"/>
      <c r="BZ101" s="749"/>
      <c r="CA101" s="747"/>
      <c r="CB101" s="748"/>
      <c r="CC101" s="748"/>
      <c r="CD101" s="748"/>
      <c r="CE101" s="748"/>
      <c r="CF101" s="748"/>
      <c r="CG101" s="749"/>
      <c r="CH101" s="656">
        <f>BF101+BM101+BT101+CA101</f>
        <v>0</v>
      </c>
      <c r="CI101" s="657"/>
      <c r="CJ101" s="657"/>
      <c r="CK101" s="657"/>
      <c r="CL101" s="657"/>
      <c r="CM101" s="657"/>
      <c r="CN101" s="658"/>
      <c r="CO101" s="656">
        <f>AY101-CH101</f>
        <v>0</v>
      </c>
      <c r="CP101" s="657"/>
      <c r="CQ101" s="657"/>
      <c r="CR101" s="657"/>
      <c r="CS101" s="657"/>
      <c r="CT101" s="657"/>
      <c r="CU101" s="658"/>
    </row>
    <row r="102" spans="1:99" ht="12.75">
      <c r="A102" s="741" t="s">
        <v>75</v>
      </c>
      <c r="B102" s="741"/>
      <c r="C102" s="741"/>
      <c r="D102" s="741"/>
      <c r="E102" s="741"/>
      <c r="F102" s="741"/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41"/>
      <c r="AK102" s="741"/>
      <c r="AL102" s="741"/>
      <c r="AM102" s="741"/>
      <c r="AN102" s="741"/>
      <c r="AO102" s="741"/>
      <c r="AP102" s="742"/>
      <c r="AQ102" s="743" t="s">
        <v>67</v>
      </c>
      <c r="AR102" s="744"/>
      <c r="AS102" s="744"/>
      <c r="AT102" s="745"/>
      <c r="AU102" s="746" t="s">
        <v>503</v>
      </c>
      <c r="AV102" s="744"/>
      <c r="AW102" s="744"/>
      <c r="AX102" s="745"/>
      <c r="AY102" s="747"/>
      <c r="AZ102" s="748"/>
      <c r="BA102" s="748"/>
      <c r="BB102" s="748"/>
      <c r="BC102" s="748"/>
      <c r="BD102" s="748"/>
      <c r="BE102" s="749"/>
      <c r="BF102" s="747"/>
      <c r="BG102" s="748"/>
      <c r="BH102" s="748"/>
      <c r="BI102" s="748"/>
      <c r="BJ102" s="748"/>
      <c r="BK102" s="748"/>
      <c r="BL102" s="749"/>
      <c r="BM102" s="747"/>
      <c r="BN102" s="748"/>
      <c r="BO102" s="748"/>
      <c r="BP102" s="748"/>
      <c r="BQ102" s="748"/>
      <c r="BR102" s="748"/>
      <c r="BS102" s="749"/>
      <c r="BT102" s="747"/>
      <c r="BU102" s="748"/>
      <c r="BV102" s="748"/>
      <c r="BW102" s="748"/>
      <c r="BX102" s="748"/>
      <c r="BY102" s="748"/>
      <c r="BZ102" s="749"/>
      <c r="CA102" s="747"/>
      <c r="CB102" s="748"/>
      <c r="CC102" s="748"/>
      <c r="CD102" s="748"/>
      <c r="CE102" s="748"/>
      <c r="CF102" s="748"/>
      <c r="CG102" s="749"/>
      <c r="CH102" s="656">
        <f>BF102+BM102+BT102+CA102</f>
        <v>0</v>
      </c>
      <c r="CI102" s="657"/>
      <c r="CJ102" s="657"/>
      <c r="CK102" s="657"/>
      <c r="CL102" s="657"/>
      <c r="CM102" s="657"/>
      <c r="CN102" s="658"/>
      <c r="CO102" s="656">
        <f>AY102-CH102</f>
        <v>0</v>
      </c>
      <c r="CP102" s="657"/>
      <c r="CQ102" s="657"/>
      <c r="CR102" s="657"/>
      <c r="CS102" s="657"/>
      <c r="CT102" s="657"/>
      <c r="CU102" s="658"/>
    </row>
    <row r="103" spans="1:99" ht="12.75">
      <c r="A103" s="741" t="s">
        <v>76</v>
      </c>
      <c r="B103" s="741"/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1"/>
      <c r="R103" s="741"/>
      <c r="S103" s="741"/>
      <c r="T103" s="741"/>
      <c r="U103" s="741"/>
      <c r="V103" s="741"/>
      <c r="W103" s="741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1"/>
      <c r="AL103" s="741"/>
      <c r="AM103" s="741"/>
      <c r="AN103" s="741"/>
      <c r="AO103" s="741"/>
      <c r="AP103" s="742"/>
      <c r="AQ103" s="743" t="s">
        <v>77</v>
      </c>
      <c r="AR103" s="744"/>
      <c r="AS103" s="744"/>
      <c r="AT103" s="745"/>
      <c r="AU103" s="746" t="s">
        <v>843</v>
      </c>
      <c r="AV103" s="744"/>
      <c r="AW103" s="744"/>
      <c r="AX103" s="745"/>
      <c r="AY103" s="747">
        <f>'[1]Расходы '!D316+'[1]Расходы '!D342</f>
        <v>119718.68</v>
      </c>
      <c r="AZ103" s="748"/>
      <c r="BA103" s="748"/>
      <c r="BB103" s="748"/>
      <c r="BC103" s="748"/>
      <c r="BD103" s="748"/>
      <c r="BE103" s="749"/>
      <c r="BF103" s="747">
        <f>CH103</f>
        <v>119718.68</v>
      </c>
      <c r="BG103" s="748"/>
      <c r="BH103" s="748"/>
      <c r="BI103" s="748"/>
      <c r="BJ103" s="748"/>
      <c r="BK103" s="748"/>
      <c r="BL103" s="749"/>
      <c r="BM103" s="747"/>
      <c r="BN103" s="748"/>
      <c r="BO103" s="748"/>
      <c r="BP103" s="748"/>
      <c r="BQ103" s="748"/>
      <c r="BR103" s="748"/>
      <c r="BS103" s="749"/>
      <c r="BT103" s="747"/>
      <c r="BU103" s="748"/>
      <c r="BV103" s="748"/>
      <c r="BW103" s="748"/>
      <c r="BX103" s="748"/>
      <c r="BY103" s="748"/>
      <c r="BZ103" s="749"/>
      <c r="CA103" s="747"/>
      <c r="CB103" s="748"/>
      <c r="CC103" s="748"/>
      <c r="CD103" s="748"/>
      <c r="CE103" s="748"/>
      <c r="CF103" s="748"/>
      <c r="CG103" s="749"/>
      <c r="CH103" s="656">
        <f>'[1]Расходы '!F316+'[1]Расходы '!F342</f>
        <v>119718.68</v>
      </c>
      <c r="CI103" s="657"/>
      <c r="CJ103" s="657"/>
      <c r="CK103" s="657"/>
      <c r="CL103" s="657"/>
      <c r="CM103" s="657"/>
      <c r="CN103" s="658"/>
      <c r="CO103" s="656">
        <f>AY103-CH103</f>
        <v>0</v>
      </c>
      <c r="CP103" s="657"/>
      <c r="CQ103" s="657"/>
      <c r="CR103" s="657"/>
      <c r="CS103" s="657"/>
      <c r="CT103" s="657"/>
      <c r="CU103" s="658"/>
    </row>
    <row r="104" spans="1:99" s="96" customFormat="1" ht="13.5">
      <c r="A104" s="755" t="s">
        <v>78</v>
      </c>
      <c r="B104" s="755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  <c r="AE104" s="755"/>
      <c r="AF104" s="755"/>
      <c r="AG104" s="755"/>
      <c r="AH104" s="755"/>
      <c r="AI104" s="755"/>
      <c r="AJ104" s="755"/>
      <c r="AK104" s="755"/>
      <c r="AL104" s="755"/>
      <c r="AM104" s="755"/>
      <c r="AN104" s="755"/>
      <c r="AO104" s="755"/>
      <c r="AP104" s="756"/>
      <c r="AQ104" s="757" t="s">
        <v>79</v>
      </c>
      <c r="AR104" s="758"/>
      <c r="AS104" s="758"/>
      <c r="AT104" s="759"/>
      <c r="AU104" s="760" t="s">
        <v>80</v>
      </c>
      <c r="AV104" s="758"/>
      <c r="AW104" s="758"/>
      <c r="AX104" s="759"/>
      <c r="AY104" s="752">
        <f>AY105+AY107+AY108</f>
        <v>0</v>
      </c>
      <c r="AZ104" s="753"/>
      <c r="BA104" s="753"/>
      <c r="BB104" s="753"/>
      <c r="BC104" s="753"/>
      <c r="BD104" s="753"/>
      <c r="BE104" s="754"/>
      <c r="BF104" s="752">
        <f>BF105+BF107+BF108</f>
        <v>0</v>
      </c>
      <c r="BG104" s="753"/>
      <c r="BH104" s="753"/>
      <c r="BI104" s="753"/>
      <c r="BJ104" s="753"/>
      <c r="BK104" s="753"/>
      <c r="BL104" s="754"/>
      <c r="BM104" s="752">
        <f>BM105+BM107+BM108</f>
        <v>0</v>
      </c>
      <c r="BN104" s="753"/>
      <c r="BO104" s="753"/>
      <c r="BP104" s="753"/>
      <c r="BQ104" s="753"/>
      <c r="BR104" s="753"/>
      <c r="BS104" s="754"/>
      <c r="BT104" s="752">
        <f>BT105+BT107+BT108</f>
        <v>0</v>
      </c>
      <c r="BU104" s="753"/>
      <c r="BV104" s="753"/>
      <c r="BW104" s="753"/>
      <c r="BX104" s="753"/>
      <c r="BY104" s="753"/>
      <c r="BZ104" s="754"/>
      <c r="CA104" s="752">
        <f>CA105+CA107+CA108</f>
        <v>0</v>
      </c>
      <c r="CB104" s="753"/>
      <c r="CC104" s="753"/>
      <c r="CD104" s="753"/>
      <c r="CE104" s="753"/>
      <c r="CF104" s="753"/>
      <c r="CG104" s="754"/>
      <c r="CH104" s="608">
        <f>BF104+BM104+BT104+CA104</f>
        <v>0</v>
      </c>
      <c r="CI104" s="609"/>
      <c r="CJ104" s="609"/>
      <c r="CK104" s="609"/>
      <c r="CL104" s="609"/>
      <c r="CM104" s="609"/>
      <c r="CN104" s="610"/>
      <c r="CO104" s="608">
        <f>AY104-CH104</f>
        <v>0</v>
      </c>
      <c r="CP104" s="609"/>
      <c r="CQ104" s="609"/>
      <c r="CR104" s="609"/>
      <c r="CS104" s="609"/>
      <c r="CT104" s="609"/>
      <c r="CU104" s="610"/>
    </row>
    <row r="105" spans="1:99" ht="12.75">
      <c r="A105" s="725" t="s">
        <v>829</v>
      </c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725"/>
      <c r="AL105" s="725"/>
      <c r="AM105" s="725"/>
      <c r="AN105" s="725"/>
      <c r="AO105" s="725"/>
      <c r="AP105" s="726"/>
      <c r="AQ105" s="727" t="s">
        <v>81</v>
      </c>
      <c r="AR105" s="728"/>
      <c r="AS105" s="728"/>
      <c r="AT105" s="729"/>
      <c r="AU105" s="733" t="s">
        <v>467</v>
      </c>
      <c r="AV105" s="728"/>
      <c r="AW105" s="728"/>
      <c r="AX105" s="729"/>
      <c r="AY105" s="611"/>
      <c r="AZ105" s="612"/>
      <c r="BA105" s="612"/>
      <c r="BB105" s="612"/>
      <c r="BC105" s="612"/>
      <c r="BD105" s="612"/>
      <c r="BE105" s="641"/>
      <c r="BF105" s="611"/>
      <c r="BG105" s="612"/>
      <c r="BH105" s="612"/>
      <c r="BI105" s="612"/>
      <c r="BJ105" s="612"/>
      <c r="BK105" s="612"/>
      <c r="BL105" s="641"/>
      <c r="BM105" s="611"/>
      <c r="BN105" s="612"/>
      <c r="BO105" s="612"/>
      <c r="BP105" s="612"/>
      <c r="BQ105" s="612"/>
      <c r="BR105" s="612"/>
      <c r="BS105" s="641"/>
      <c r="BT105" s="611"/>
      <c r="BU105" s="612"/>
      <c r="BV105" s="612"/>
      <c r="BW105" s="612"/>
      <c r="BX105" s="612"/>
      <c r="BY105" s="612"/>
      <c r="BZ105" s="641"/>
      <c r="CA105" s="611"/>
      <c r="CB105" s="612"/>
      <c r="CC105" s="612"/>
      <c r="CD105" s="612"/>
      <c r="CE105" s="612"/>
      <c r="CF105" s="612"/>
      <c r="CG105" s="641"/>
      <c r="CH105" s="611">
        <f>CA105+BT105+BM105+BF105</f>
        <v>0</v>
      </c>
      <c r="CI105" s="612"/>
      <c r="CJ105" s="612"/>
      <c r="CK105" s="612"/>
      <c r="CL105" s="612"/>
      <c r="CM105" s="612"/>
      <c r="CN105" s="641"/>
      <c r="CO105" s="611">
        <f>AY105-CH105</f>
        <v>0</v>
      </c>
      <c r="CP105" s="612"/>
      <c r="CQ105" s="612"/>
      <c r="CR105" s="612"/>
      <c r="CS105" s="612"/>
      <c r="CT105" s="612"/>
      <c r="CU105" s="613"/>
    </row>
    <row r="106" spans="1:99" ht="12.75">
      <c r="A106" s="750" t="s">
        <v>82</v>
      </c>
      <c r="B106" s="750"/>
      <c r="C106" s="750"/>
      <c r="D106" s="750"/>
      <c r="E106" s="750"/>
      <c r="F106" s="750"/>
      <c r="G106" s="750"/>
      <c r="H106" s="750"/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0"/>
      <c r="Y106" s="750"/>
      <c r="Z106" s="750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1"/>
      <c r="AQ106" s="730"/>
      <c r="AR106" s="731"/>
      <c r="AS106" s="731"/>
      <c r="AT106" s="732"/>
      <c r="AU106" s="734"/>
      <c r="AV106" s="731"/>
      <c r="AW106" s="731"/>
      <c r="AX106" s="732"/>
      <c r="AY106" s="614"/>
      <c r="AZ106" s="615"/>
      <c r="BA106" s="615"/>
      <c r="BB106" s="615"/>
      <c r="BC106" s="615"/>
      <c r="BD106" s="615"/>
      <c r="BE106" s="642"/>
      <c r="BF106" s="614"/>
      <c r="BG106" s="615"/>
      <c r="BH106" s="615"/>
      <c r="BI106" s="615"/>
      <c r="BJ106" s="615"/>
      <c r="BK106" s="615"/>
      <c r="BL106" s="642"/>
      <c r="BM106" s="614"/>
      <c r="BN106" s="615"/>
      <c r="BO106" s="615"/>
      <c r="BP106" s="615"/>
      <c r="BQ106" s="615"/>
      <c r="BR106" s="615"/>
      <c r="BS106" s="642"/>
      <c r="BT106" s="614"/>
      <c r="BU106" s="615"/>
      <c r="BV106" s="615"/>
      <c r="BW106" s="615"/>
      <c r="BX106" s="615"/>
      <c r="BY106" s="615"/>
      <c r="BZ106" s="642"/>
      <c r="CA106" s="614"/>
      <c r="CB106" s="615"/>
      <c r="CC106" s="615"/>
      <c r="CD106" s="615"/>
      <c r="CE106" s="615"/>
      <c r="CF106" s="615"/>
      <c r="CG106" s="642"/>
      <c r="CH106" s="614"/>
      <c r="CI106" s="615"/>
      <c r="CJ106" s="615"/>
      <c r="CK106" s="615"/>
      <c r="CL106" s="615"/>
      <c r="CM106" s="615"/>
      <c r="CN106" s="642"/>
      <c r="CO106" s="614"/>
      <c r="CP106" s="615"/>
      <c r="CQ106" s="615"/>
      <c r="CR106" s="615"/>
      <c r="CS106" s="615"/>
      <c r="CT106" s="615"/>
      <c r="CU106" s="616"/>
    </row>
    <row r="107" spans="1:99" ht="12.75">
      <c r="A107" s="741" t="s">
        <v>83</v>
      </c>
      <c r="B107" s="741"/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741"/>
      <c r="R107" s="741"/>
      <c r="S107" s="741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1"/>
      <c r="AK107" s="741"/>
      <c r="AL107" s="741"/>
      <c r="AM107" s="741"/>
      <c r="AN107" s="741"/>
      <c r="AO107" s="741"/>
      <c r="AP107" s="742"/>
      <c r="AQ107" s="743" t="s">
        <v>84</v>
      </c>
      <c r="AR107" s="744"/>
      <c r="AS107" s="744"/>
      <c r="AT107" s="745"/>
      <c r="AU107" s="746" t="s">
        <v>649</v>
      </c>
      <c r="AV107" s="744"/>
      <c r="AW107" s="744"/>
      <c r="AX107" s="745"/>
      <c r="AY107" s="747"/>
      <c r="AZ107" s="748"/>
      <c r="BA107" s="748"/>
      <c r="BB107" s="748"/>
      <c r="BC107" s="748"/>
      <c r="BD107" s="748"/>
      <c r="BE107" s="749"/>
      <c r="BF107" s="747"/>
      <c r="BG107" s="748"/>
      <c r="BH107" s="748"/>
      <c r="BI107" s="748"/>
      <c r="BJ107" s="748"/>
      <c r="BK107" s="748"/>
      <c r="BL107" s="749"/>
      <c r="BM107" s="747"/>
      <c r="BN107" s="748"/>
      <c r="BO107" s="748"/>
      <c r="BP107" s="748"/>
      <c r="BQ107" s="748"/>
      <c r="BR107" s="748"/>
      <c r="BS107" s="749"/>
      <c r="BT107" s="747"/>
      <c r="BU107" s="748"/>
      <c r="BV107" s="748"/>
      <c r="BW107" s="748"/>
      <c r="BX107" s="748"/>
      <c r="BY107" s="748"/>
      <c r="BZ107" s="749"/>
      <c r="CA107" s="747"/>
      <c r="CB107" s="748"/>
      <c r="CC107" s="748"/>
      <c r="CD107" s="748"/>
      <c r="CE107" s="748"/>
      <c r="CF107" s="748"/>
      <c r="CG107" s="749"/>
      <c r="CH107" s="656">
        <f>BF107+BM107+BT107+CA107</f>
        <v>0</v>
      </c>
      <c r="CI107" s="657"/>
      <c r="CJ107" s="657"/>
      <c r="CK107" s="657"/>
      <c r="CL107" s="657"/>
      <c r="CM107" s="657"/>
      <c r="CN107" s="658"/>
      <c r="CO107" s="656">
        <f>AY107-CH107</f>
        <v>0</v>
      </c>
      <c r="CP107" s="657"/>
      <c r="CQ107" s="657"/>
      <c r="CR107" s="657"/>
      <c r="CS107" s="657"/>
      <c r="CT107" s="657"/>
      <c r="CU107" s="658"/>
    </row>
    <row r="108" spans="1:99" ht="13.5" thickBot="1">
      <c r="A108" s="741" t="s">
        <v>85</v>
      </c>
      <c r="B108" s="741"/>
      <c r="C108" s="741"/>
      <c r="D108" s="741"/>
      <c r="E108" s="741"/>
      <c r="F108" s="741"/>
      <c r="G108" s="741"/>
      <c r="H108" s="741"/>
      <c r="I108" s="741"/>
      <c r="J108" s="741"/>
      <c r="K108" s="741"/>
      <c r="L108" s="741"/>
      <c r="M108" s="741"/>
      <c r="N108" s="741"/>
      <c r="O108" s="741"/>
      <c r="P108" s="741"/>
      <c r="Q108" s="741"/>
      <c r="R108" s="741"/>
      <c r="S108" s="741"/>
      <c r="T108" s="741"/>
      <c r="U108" s="741"/>
      <c r="V108" s="741"/>
      <c r="W108" s="741"/>
      <c r="X108" s="741"/>
      <c r="Y108" s="741"/>
      <c r="Z108" s="741"/>
      <c r="AA108" s="741"/>
      <c r="AB108" s="741"/>
      <c r="AC108" s="741"/>
      <c r="AD108" s="741"/>
      <c r="AE108" s="741"/>
      <c r="AF108" s="741"/>
      <c r="AG108" s="741"/>
      <c r="AH108" s="741"/>
      <c r="AI108" s="741"/>
      <c r="AJ108" s="741"/>
      <c r="AK108" s="741"/>
      <c r="AL108" s="741"/>
      <c r="AM108" s="741"/>
      <c r="AN108" s="741"/>
      <c r="AO108" s="741"/>
      <c r="AP108" s="742"/>
      <c r="AQ108" s="782" t="s">
        <v>86</v>
      </c>
      <c r="AR108" s="783"/>
      <c r="AS108" s="783"/>
      <c r="AT108" s="784"/>
      <c r="AU108" s="785" t="s">
        <v>924</v>
      </c>
      <c r="AV108" s="783"/>
      <c r="AW108" s="783"/>
      <c r="AX108" s="784"/>
      <c r="AY108" s="779"/>
      <c r="AZ108" s="780"/>
      <c r="BA108" s="780"/>
      <c r="BB108" s="780"/>
      <c r="BC108" s="780"/>
      <c r="BD108" s="780"/>
      <c r="BE108" s="781"/>
      <c r="BF108" s="779"/>
      <c r="BG108" s="780"/>
      <c r="BH108" s="780"/>
      <c r="BI108" s="780"/>
      <c r="BJ108" s="780"/>
      <c r="BK108" s="780"/>
      <c r="BL108" s="781"/>
      <c r="BM108" s="779"/>
      <c r="BN108" s="780"/>
      <c r="BO108" s="780"/>
      <c r="BP108" s="780"/>
      <c r="BQ108" s="780"/>
      <c r="BR108" s="780"/>
      <c r="BS108" s="781"/>
      <c r="BT108" s="779"/>
      <c r="BU108" s="780"/>
      <c r="BV108" s="780"/>
      <c r="BW108" s="780"/>
      <c r="BX108" s="780"/>
      <c r="BY108" s="780"/>
      <c r="BZ108" s="781"/>
      <c r="CA108" s="779"/>
      <c r="CB108" s="780"/>
      <c r="CC108" s="780"/>
      <c r="CD108" s="780"/>
      <c r="CE108" s="780"/>
      <c r="CF108" s="780"/>
      <c r="CG108" s="781"/>
      <c r="CH108" s="656">
        <f>BF108+BM108+BT108+CA108</f>
        <v>0</v>
      </c>
      <c r="CI108" s="657"/>
      <c r="CJ108" s="657"/>
      <c r="CK108" s="657"/>
      <c r="CL108" s="657"/>
      <c r="CM108" s="657"/>
      <c r="CN108" s="658"/>
      <c r="CO108" s="656">
        <f>AY108-CH108</f>
        <v>0</v>
      </c>
      <c r="CP108" s="657"/>
      <c r="CQ108" s="657"/>
      <c r="CR108" s="657"/>
      <c r="CS108" s="657"/>
      <c r="CT108" s="657"/>
      <c r="CU108" s="658"/>
    </row>
    <row r="109" ht="13.5" thickBot="1"/>
    <row r="110" spans="1:99" s="95" customFormat="1" ht="13.5" thickBot="1">
      <c r="A110" s="683" t="s">
        <v>87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683"/>
      <c r="AH110" s="683"/>
      <c r="AI110" s="683"/>
      <c r="AJ110" s="683"/>
      <c r="AK110" s="683"/>
      <c r="AL110" s="683"/>
      <c r="AM110" s="683"/>
      <c r="AN110" s="683"/>
      <c r="AO110" s="683"/>
      <c r="AP110" s="684"/>
      <c r="AQ110" s="792" t="s">
        <v>428</v>
      </c>
      <c r="AR110" s="787"/>
      <c r="AS110" s="787"/>
      <c r="AT110" s="788"/>
      <c r="AU110" s="792" t="s">
        <v>491</v>
      </c>
      <c r="AV110" s="787"/>
      <c r="AW110" s="787"/>
      <c r="AX110" s="793"/>
      <c r="AY110" s="794">
        <f>AY21-AY55</f>
        <v>-154500</v>
      </c>
      <c r="AZ110" s="795"/>
      <c r="BA110" s="795"/>
      <c r="BB110" s="795"/>
      <c r="BC110" s="795"/>
      <c r="BD110" s="795"/>
      <c r="BE110" s="796"/>
      <c r="BF110" s="794">
        <f>BF21-BF55</f>
        <v>1017592.55</v>
      </c>
      <c r="BG110" s="795"/>
      <c r="BH110" s="795"/>
      <c r="BI110" s="795"/>
      <c r="BJ110" s="795"/>
      <c r="BK110" s="795"/>
      <c r="BL110" s="796"/>
      <c r="BM110" s="789">
        <f>BM21-BM55</f>
        <v>0</v>
      </c>
      <c r="BN110" s="790"/>
      <c r="BO110" s="790"/>
      <c r="BP110" s="790"/>
      <c r="BQ110" s="790"/>
      <c r="BR110" s="790"/>
      <c r="BS110" s="791"/>
      <c r="BT110" s="789">
        <f>BT21-BT55</f>
        <v>-1017592.55</v>
      </c>
      <c r="BU110" s="790"/>
      <c r="BV110" s="790"/>
      <c r="BW110" s="790"/>
      <c r="BX110" s="790"/>
      <c r="BY110" s="790"/>
      <c r="BZ110" s="791"/>
      <c r="CA110" s="789">
        <f>CA21-CA55</f>
        <v>0</v>
      </c>
      <c r="CB110" s="790"/>
      <c r="CC110" s="790"/>
      <c r="CD110" s="790"/>
      <c r="CE110" s="790"/>
      <c r="CF110" s="790"/>
      <c r="CG110" s="791"/>
      <c r="CH110" s="789">
        <f>CH21-CH55</f>
        <v>0</v>
      </c>
      <c r="CI110" s="790"/>
      <c r="CJ110" s="790"/>
      <c r="CK110" s="790"/>
      <c r="CL110" s="790"/>
      <c r="CM110" s="790"/>
      <c r="CN110" s="791"/>
      <c r="CO110" s="786" t="s">
        <v>491</v>
      </c>
      <c r="CP110" s="787"/>
      <c r="CQ110" s="787"/>
      <c r="CR110" s="787"/>
      <c r="CS110" s="787"/>
      <c r="CT110" s="787"/>
      <c r="CU110" s="788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88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670" t="s">
        <v>89</v>
      </c>
      <c r="B114" s="670"/>
      <c r="C114" s="670"/>
      <c r="D114" s="670"/>
      <c r="E114" s="670"/>
      <c r="F114" s="670"/>
      <c r="G114" s="670"/>
      <c r="H114" s="670"/>
      <c r="I114" s="670"/>
      <c r="J114" s="670"/>
      <c r="K114" s="670"/>
      <c r="L114" s="670"/>
      <c r="M114" s="670"/>
      <c r="N114" s="670"/>
      <c r="O114" s="670"/>
      <c r="P114" s="670"/>
      <c r="Q114" s="670"/>
      <c r="R114" s="670"/>
      <c r="S114" s="670"/>
      <c r="T114" s="670"/>
      <c r="U114" s="670"/>
      <c r="V114" s="670"/>
      <c r="W114" s="670"/>
      <c r="X114" s="670"/>
      <c r="Y114" s="670"/>
      <c r="Z114" s="670"/>
      <c r="AA114" s="670"/>
      <c r="AB114" s="670"/>
      <c r="AC114" s="670"/>
      <c r="AD114" s="670"/>
      <c r="AE114" s="670"/>
      <c r="AF114" s="670"/>
      <c r="AG114" s="670"/>
      <c r="AH114" s="670"/>
      <c r="AI114" s="670"/>
      <c r="AJ114" s="670"/>
      <c r="AK114" s="670"/>
      <c r="AL114" s="670"/>
      <c r="AM114" s="670"/>
      <c r="AN114" s="670"/>
      <c r="AO114" s="670"/>
      <c r="AP114" s="670"/>
      <c r="AQ114" s="670"/>
      <c r="AR114" s="670"/>
      <c r="AS114" s="670"/>
      <c r="AT114" s="670"/>
      <c r="AU114" s="670"/>
      <c r="AV114" s="670"/>
      <c r="AW114" s="670"/>
      <c r="AX114" s="670"/>
      <c r="AY114" s="670"/>
      <c r="AZ114" s="670"/>
      <c r="BA114" s="670"/>
      <c r="BB114" s="670"/>
      <c r="BC114" s="670"/>
      <c r="BD114" s="670"/>
      <c r="BE114" s="670"/>
      <c r="BF114" s="670"/>
      <c r="BG114" s="670"/>
      <c r="BH114" s="670"/>
      <c r="BI114" s="670"/>
      <c r="BJ114" s="670"/>
      <c r="BK114" s="670"/>
      <c r="BL114" s="670"/>
      <c r="BM114" s="670"/>
      <c r="BN114" s="670"/>
      <c r="BO114" s="670"/>
      <c r="BP114" s="670"/>
      <c r="BQ114" s="670"/>
      <c r="BR114" s="670"/>
      <c r="BS114" s="670"/>
      <c r="BT114" s="670"/>
      <c r="BU114" s="670"/>
      <c r="BV114" s="670"/>
      <c r="BW114" s="670"/>
      <c r="BX114" s="670"/>
      <c r="BY114" s="670"/>
      <c r="BZ114" s="670"/>
      <c r="CA114" s="670"/>
      <c r="CB114" s="670"/>
      <c r="CC114" s="670"/>
      <c r="CD114" s="670"/>
      <c r="CE114" s="670"/>
      <c r="CF114" s="670"/>
      <c r="CG114" s="670"/>
      <c r="CH114" s="670"/>
      <c r="CI114" s="670"/>
      <c r="CJ114" s="670"/>
      <c r="CK114" s="670"/>
      <c r="CL114" s="670"/>
      <c r="CM114" s="670"/>
      <c r="CN114" s="670"/>
      <c r="CO114" s="670"/>
      <c r="CP114" s="670"/>
      <c r="CQ114" s="670"/>
      <c r="CR114" s="670"/>
      <c r="CS114" s="670"/>
      <c r="CT114" s="670"/>
      <c r="CU114" s="670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71" t="s">
        <v>385</v>
      </c>
      <c r="B116" s="671"/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1"/>
      <c r="AE116" s="671"/>
      <c r="AF116" s="671"/>
      <c r="AG116" s="671"/>
      <c r="AH116" s="671"/>
      <c r="AI116" s="671"/>
      <c r="AJ116" s="671"/>
      <c r="AK116" s="671"/>
      <c r="AL116" s="671"/>
      <c r="AM116" s="671"/>
      <c r="AN116" s="671"/>
      <c r="AO116" s="671"/>
      <c r="AP116" s="672"/>
      <c r="AQ116" s="673" t="s">
        <v>392</v>
      </c>
      <c r="AR116" s="671"/>
      <c r="AS116" s="671"/>
      <c r="AT116" s="672"/>
      <c r="AU116" s="673" t="s">
        <v>392</v>
      </c>
      <c r="AV116" s="671"/>
      <c r="AW116" s="671"/>
      <c r="AX116" s="672"/>
      <c r="AY116" s="673" t="s">
        <v>389</v>
      </c>
      <c r="AZ116" s="671"/>
      <c r="BA116" s="671"/>
      <c r="BB116" s="671"/>
      <c r="BC116" s="671"/>
      <c r="BD116" s="671"/>
      <c r="BE116" s="672"/>
      <c r="BF116" s="674" t="s">
        <v>1212</v>
      </c>
      <c r="BG116" s="675"/>
      <c r="BH116" s="675"/>
      <c r="BI116" s="675"/>
      <c r="BJ116" s="675"/>
      <c r="BK116" s="675"/>
      <c r="BL116" s="675"/>
      <c r="BM116" s="675"/>
      <c r="BN116" s="675"/>
      <c r="BO116" s="675"/>
      <c r="BP116" s="675"/>
      <c r="BQ116" s="675"/>
      <c r="BR116" s="675"/>
      <c r="BS116" s="675"/>
      <c r="BT116" s="675"/>
      <c r="BU116" s="675"/>
      <c r="BV116" s="675"/>
      <c r="BW116" s="675"/>
      <c r="BX116" s="675"/>
      <c r="BY116" s="675"/>
      <c r="BZ116" s="675"/>
      <c r="CA116" s="675"/>
      <c r="CB116" s="675"/>
      <c r="CC116" s="675"/>
      <c r="CD116" s="675"/>
      <c r="CE116" s="675"/>
      <c r="CF116" s="675"/>
      <c r="CG116" s="675"/>
      <c r="CH116" s="675"/>
      <c r="CI116" s="675"/>
      <c r="CJ116" s="675"/>
      <c r="CK116" s="675"/>
      <c r="CL116" s="675"/>
      <c r="CM116" s="675"/>
      <c r="CN116" s="676"/>
      <c r="CO116" s="673" t="s">
        <v>1178</v>
      </c>
      <c r="CP116" s="671"/>
      <c r="CQ116" s="671"/>
      <c r="CR116" s="671"/>
      <c r="CS116" s="671"/>
      <c r="CT116" s="671"/>
      <c r="CU116" s="671"/>
    </row>
    <row r="117" spans="1:99" s="93" customFormat="1" ht="12.75">
      <c r="A117" s="592"/>
      <c r="B117" s="592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2"/>
      <c r="AE117" s="592"/>
      <c r="AF117" s="592"/>
      <c r="AG117" s="592"/>
      <c r="AH117" s="592"/>
      <c r="AI117" s="592"/>
      <c r="AJ117" s="592"/>
      <c r="AK117" s="592"/>
      <c r="AL117" s="592"/>
      <c r="AM117" s="592"/>
      <c r="AN117" s="592"/>
      <c r="AO117" s="592"/>
      <c r="AP117" s="601"/>
      <c r="AQ117" s="591" t="s">
        <v>425</v>
      </c>
      <c r="AR117" s="592"/>
      <c r="AS117" s="592"/>
      <c r="AT117" s="601"/>
      <c r="AU117" s="591" t="s">
        <v>1213</v>
      </c>
      <c r="AV117" s="592"/>
      <c r="AW117" s="592"/>
      <c r="AX117" s="601"/>
      <c r="AY117" s="591" t="s">
        <v>756</v>
      </c>
      <c r="AZ117" s="592"/>
      <c r="BA117" s="592"/>
      <c r="BB117" s="592"/>
      <c r="BC117" s="592"/>
      <c r="BD117" s="592"/>
      <c r="BE117" s="601"/>
      <c r="BF117" s="583" t="s">
        <v>1214</v>
      </c>
      <c r="BG117" s="581"/>
      <c r="BH117" s="581"/>
      <c r="BI117" s="581"/>
      <c r="BJ117" s="581"/>
      <c r="BK117" s="581"/>
      <c r="BL117" s="582"/>
      <c r="BM117" s="583" t="s">
        <v>1215</v>
      </c>
      <c r="BN117" s="581"/>
      <c r="BO117" s="581"/>
      <c r="BP117" s="581"/>
      <c r="BQ117" s="581"/>
      <c r="BR117" s="581"/>
      <c r="BS117" s="582"/>
      <c r="BT117" s="583" t="s">
        <v>1216</v>
      </c>
      <c r="BU117" s="581"/>
      <c r="BV117" s="581"/>
      <c r="BW117" s="581"/>
      <c r="BX117" s="581"/>
      <c r="BY117" s="581"/>
      <c r="BZ117" s="582"/>
      <c r="CA117" s="583" t="s">
        <v>1217</v>
      </c>
      <c r="CB117" s="581"/>
      <c r="CC117" s="581"/>
      <c r="CD117" s="581"/>
      <c r="CE117" s="581"/>
      <c r="CF117" s="581"/>
      <c r="CG117" s="582"/>
      <c r="CH117" s="583" t="s">
        <v>1218</v>
      </c>
      <c r="CI117" s="581"/>
      <c r="CJ117" s="581"/>
      <c r="CK117" s="581"/>
      <c r="CL117" s="581"/>
      <c r="CM117" s="581"/>
      <c r="CN117" s="582"/>
      <c r="CO117" s="591" t="s">
        <v>756</v>
      </c>
      <c r="CP117" s="592"/>
      <c r="CQ117" s="592"/>
      <c r="CR117" s="592"/>
      <c r="CS117" s="592"/>
      <c r="CT117" s="592"/>
      <c r="CU117" s="592"/>
    </row>
    <row r="118" spans="1:99" s="93" customFormat="1" ht="12.75">
      <c r="A118" s="589"/>
      <c r="B118" s="589"/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90"/>
      <c r="AQ118" s="588" t="s">
        <v>426</v>
      </c>
      <c r="AR118" s="589"/>
      <c r="AS118" s="589"/>
      <c r="AT118" s="590"/>
      <c r="AU118" s="588" t="s">
        <v>1219</v>
      </c>
      <c r="AV118" s="589"/>
      <c r="AW118" s="589"/>
      <c r="AX118" s="590"/>
      <c r="AY118" s="588" t="s">
        <v>1190</v>
      </c>
      <c r="AZ118" s="589"/>
      <c r="BA118" s="589"/>
      <c r="BB118" s="589"/>
      <c r="BC118" s="589"/>
      <c r="BD118" s="589"/>
      <c r="BE118" s="590"/>
      <c r="BF118" s="588" t="s">
        <v>458</v>
      </c>
      <c r="BG118" s="589"/>
      <c r="BH118" s="589"/>
      <c r="BI118" s="589"/>
      <c r="BJ118" s="589"/>
      <c r="BK118" s="589"/>
      <c r="BL118" s="590"/>
      <c r="BM118" s="588" t="s">
        <v>1220</v>
      </c>
      <c r="BN118" s="589"/>
      <c r="BO118" s="589"/>
      <c r="BP118" s="589"/>
      <c r="BQ118" s="589"/>
      <c r="BR118" s="589"/>
      <c r="BS118" s="590"/>
      <c r="BT118" s="588" t="s">
        <v>1221</v>
      </c>
      <c r="BU118" s="589"/>
      <c r="BV118" s="589"/>
      <c r="BW118" s="589"/>
      <c r="BX118" s="589"/>
      <c r="BY118" s="589"/>
      <c r="BZ118" s="590"/>
      <c r="CA118" s="588" t="s">
        <v>1222</v>
      </c>
      <c r="CB118" s="589"/>
      <c r="CC118" s="589"/>
      <c r="CD118" s="589"/>
      <c r="CE118" s="589"/>
      <c r="CF118" s="589"/>
      <c r="CG118" s="590"/>
      <c r="CH118" s="588"/>
      <c r="CI118" s="589"/>
      <c r="CJ118" s="589"/>
      <c r="CK118" s="589"/>
      <c r="CL118" s="589"/>
      <c r="CM118" s="589"/>
      <c r="CN118" s="590"/>
      <c r="CO118" s="588" t="s">
        <v>1190</v>
      </c>
      <c r="CP118" s="589"/>
      <c r="CQ118" s="589"/>
      <c r="CR118" s="589"/>
      <c r="CS118" s="589"/>
      <c r="CT118" s="589"/>
      <c r="CU118" s="589"/>
    </row>
    <row r="119" spans="1:99" s="94" customFormat="1" ht="13.5" thickBot="1">
      <c r="A119" s="593">
        <v>1</v>
      </c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4"/>
      <c r="AQ119" s="595">
        <v>2</v>
      </c>
      <c r="AR119" s="596"/>
      <c r="AS119" s="596"/>
      <c r="AT119" s="597"/>
      <c r="AU119" s="595">
        <v>3</v>
      </c>
      <c r="AV119" s="596"/>
      <c r="AW119" s="596"/>
      <c r="AX119" s="597"/>
      <c r="AY119" s="595">
        <v>4</v>
      </c>
      <c r="AZ119" s="596"/>
      <c r="BA119" s="596"/>
      <c r="BB119" s="596"/>
      <c r="BC119" s="596"/>
      <c r="BD119" s="596"/>
      <c r="BE119" s="597"/>
      <c r="BF119" s="595">
        <v>5</v>
      </c>
      <c r="BG119" s="596"/>
      <c r="BH119" s="596"/>
      <c r="BI119" s="596"/>
      <c r="BJ119" s="596"/>
      <c r="BK119" s="596"/>
      <c r="BL119" s="597"/>
      <c r="BM119" s="595">
        <v>6</v>
      </c>
      <c r="BN119" s="596"/>
      <c r="BO119" s="596"/>
      <c r="BP119" s="596"/>
      <c r="BQ119" s="596"/>
      <c r="BR119" s="596"/>
      <c r="BS119" s="597"/>
      <c r="BT119" s="595">
        <v>7</v>
      </c>
      <c r="BU119" s="596"/>
      <c r="BV119" s="596"/>
      <c r="BW119" s="596"/>
      <c r="BX119" s="596"/>
      <c r="BY119" s="596"/>
      <c r="BZ119" s="597"/>
      <c r="CA119" s="595">
        <v>8</v>
      </c>
      <c r="CB119" s="596"/>
      <c r="CC119" s="596"/>
      <c r="CD119" s="596"/>
      <c r="CE119" s="596"/>
      <c r="CF119" s="596"/>
      <c r="CG119" s="597"/>
      <c r="CH119" s="698">
        <v>9</v>
      </c>
      <c r="CI119" s="593"/>
      <c r="CJ119" s="593"/>
      <c r="CK119" s="593"/>
      <c r="CL119" s="593"/>
      <c r="CM119" s="593"/>
      <c r="CN119" s="594"/>
      <c r="CO119" s="595">
        <v>10</v>
      </c>
      <c r="CP119" s="596"/>
      <c r="CQ119" s="596"/>
      <c r="CR119" s="596"/>
      <c r="CS119" s="596"/>
      <c r="CT119" s="596"/>
      <c r="CU119" s="596"/>
    </row>
    <row r="120" spans="1:99" s="95" customFormat="1" ht="12.75">
      <c r="A120" s="810" t="s">
        <v>90</v>
      </c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10"/>
      <c r="V120" s="810"/>
      <c r="W120" s="810"/>
      <c r="X120" s="810"/>
      <c r="Y120" s="810"/>
      <c r="Z120" s="810"/>
      <c r="AA120" s="810"/>
      <c r="AB120" s="810"/>
      <c r="AC120" s="810"/>
      <c r="AD120" s="810"/>
      <c r="AE120" s="810"/>
      <c r="AF120" s="810"/>
      <c r="AG120" s="810"/>
      <c r="AH120" s="810"/>
      <c r="AI120" s="810"/>
      <c r="AJ120" s="810"/>
      <c r="AK120" s="810"/>
      <c r="AL120" s="810"/>
      <c r="AM120" s="810"/>
      <c r="AN120" s="810"/>
      <c r="AO120" s="810"/>
      <c r="AP120" s="811"/>
      <c r="AQ120" s="812" t="s">
        <v>80</v>
      </c>
      <c r="AR120" s="813"/>
      <c r="AS120" s="813"/>
      <c r="AT120" s="814"/>
      <c r="AU120" s="818"/>
      <c r="AV120" s="813"/>
      <c r="AW120" s="813"/>
      <c r="AX120" s="814"/>
      <c r="AY120" s="803">
        <f>AY122+AY133+AY139+AY153+AY157</f>
        <v>0</v>
      </c>
      <c r="AZ120" s="804"/>
      <c r="BA120" s="804"/>
      <c r="BB120" s="804"/>
      <c r="BC120" s="804"/>
      <c r="BD120" s="804"/>
      <c r="BE120" s="809"/>
      <c r="BF120" s="820">
        <f>BF122+BF133+BF139+BF153+BF157</f>
        <v>1017592.55</v>
      </c>
      <c r="BG120" s="821"/>
      <c r="BH120" s="821"/>
      <c r="BI120" s="821"/>
      <c r="BJ120" s="821"/>
      <c r="BK120" s="821"/>
      <c r="BL120" s="822"/>
      <c r="BM120" s="803">
        <f>BM122+BM133+BM139+BM153+BM157</f>
        <v>0</v>
      </c>
      <c r="BN120" s="804"/>
      <c r="BO120" s="804"/>
      <c r="BP120" s="804"/>
      <c r="BQ120" s="804"/>
      <c r="BR120" s="804"/>
      <c r="BS120" s="809"/>
      <c r="BT120" s="803">
        <f>BT122+BT133+BT139+BT153+BT157</f>
        <v>-1017592.55</v>
      </c>
      <c r="BU120" s="804"/>
      <c r="BV120" s="804"/>
      <c r="BW120" s="804"/>
      <c r="BX120" s="804"/>
      <c r="BY120" s="804"/>
      <c r="BZ120" s="809"/>
      <c r="CA120" s="803">
        <f>CA122+CA133+CA139+CA153+CA157</f>
        <v>0</v>
      </c>
      <c r="CB120" s="804"/>
      <c r="CC120" s="804"/>
      <c r="CD120" s="804"/>
      <c r="CE120" s="804"/>
      <c r="CF120" s="804"/>
      <c r="CG120" s="809"/>
      <c r="CH120" s="797">
        <f>CA120+BT120+BM120+BF120</f>
        <v>0</v>
      </c>
      <c r="CI120" s="798"/>
      <c r="CJ120" s="798"/>
      <c r="CK120" s="798"/>
      <c r="CL120" s="798"/>
      <c r="CM120" s="798"/>
      <c r="CN120" s="799"/>
      <c r="CO120" s="803">
        <f>AY120-CH120</f>
        <v>0</v>
      </c>
      <c r="CP120" s="804"/>
      <c r="CQ120" s="804"/>
      <c r="CR120" s="804"/>
      <c r="CS120" s="804"/>
      <c r="CT120" s="804"/>
      <c r="CU120" s="805"/>
    </row>
    <row r="121" spans="1:99" s="95" customFormat="1" ht="12.75">
      <c r="A121" s="807" t="s">
        <v>91</v>
      </c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807"/>
      <c r="AM121" s="807"/>
      <c r="AN121" s="807"/>
      <c r="AO121" s="807"/>
      <c r="AP121" s="808"/>
      <c r="AQ121" s="815"/>
      <c r="AR121" s="816"/>
      <c r="AS121" s="816"/>
      <c r="AT121" s="817"/>
      <c r="AU121" s="819"/>
      <c r="AV121" s="816"/>
      <c r="AW121" s="816"/>
      <c r="AX121" s="817"/>
      <c r="AY121" s="800"/>
      <c r="AZ121" s="801"/>
      <c r="BA121" s="801"/>
      <c r="BB121" s="801"/>
      <c r="BC121" s="801"/>
      <c r="BD121" s="801"/>
      <c r="BE121" s="802"/>
      <c r="BF121" s="823"/>
      <c r="BG121" s="824"/>
      <c r="BH121" s="824"/>
      <c r="BI121" s="824"/>
      <c r="BJ121" s="824"/>
      <c r="BK121" s="824"/>
      <c r="BL121" s="825"/>
      <c r="BM121" s="800"/>
      <c r="BN121" s="801"/>
      <c r="BO121" s="801"/>
      <c r="BP121" s="801"/>
      <c r="BQ121" s="801"/>
      <c r="BR121" s="801"/>
      <c r="BS121" s="802"/>
      <c r="BT121" s="800"/>
      <c r="BU121" s="801"/>
      <c r="BV121" s="801"/>
      <c r="BW121" s="801"/>
      <c r="BX121" s="801"/>
      <c r="BY121" s="801"/>
      <c r="BZ121" s="802"/>
      <c r="CA121" s="800"/>
      <c r="CB121" s="801"/>
      <c r="CC121" s="801"/>
      <c r="CD121" s="801"/>
      <c r="CE121" s="801"/>
      <c r="CF121" s="801"/>
      <c r="CG121" s="802"/>
      <c r="CH121" s="800"/>
      <c r="CI121" s="801"/>
      <c r="CJ121" s="801"/>
      <c r="CK121" s="801"/>
      <c r="CL121" s="801"/>
      <c r="CM121" s="801"/>
      <c r="CN121" s="802"/>
      <c r="CO121" s="800"/>
      <c r="CP121" s="801"/>
      <c r="CQ121" s="801"/>
      <c r="CR121" s="801"/>
      <c r="CS121" s="801"/>
      <c r="CT121" s="801"/>
      <c r="CU121" s="806"/>
    </row>
    <row r="122" spans="1:99" s="96" customFormat="1" ht="13.5">
      <c r="A122" s="770" t="s">
        <v>394</v>
      </c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0"/>
      <c r="AB122" s="770"/>
      <c r="AC122" s="770"/>
      <c r="AD122" s="770"/>
      <c r="AE122" s="770"/>
      <c r="AF122" s="770"/>
      <c r="AG122" s="770"/>
      <c r="AH122" s="770"/>
      <c r="AI122" s="770"/>
      <c r="AJ122" s="770"/>
      <c r="AK122" s="770"/>
      <c r="AL122" s="770"/>
      <c r="AM122" s="770"/>
      <c r="AN122" s="770"/>
      <c r="AO122" s="770"/>
      <c r="AP122" s="771"/>
      <c r="AQ122" s="709" t="s">
        <v>467</v>
      </c>
      <c r="AR122" s="710"/>
      <c r="AS122" s="710"/>
      <c r="AT122" s="711"/>
      <c r="AU122" s="715"/>
      <c r="AV122" s="710"/>
      <c r="AW122" s="710"/>
      <c r="AX122" s="711"/>
      <c r="AY122" s="699"/>
      <c r="AZ122" s="700"/>
      <c r="BA122" s="700"/>
      <c r="BB122" s="700"/>
      <c r="BC122" s="700"/>
      <c r="BD122" s="700"/>
      <c r="BE122" s="723"/>
      <c r="BF122" s="699"/>
      <c r="BG122" s="700"/>
      <c r="BH122" s="700"/>
      <c r="BI122" s="700"/>
      <c r="BJ122" s="700"/>
      <c r="BK122" s="700"/>
      <c r="BL122" s="723"/>
      <c r="BM122" s="699"/>
      <c r="BN122" s="700"/>
      <c r="BO122" s="700"/>
      <c r="BP122" s="700"/>
      <c r="BQ122" s="700"/>
      <c r="BR122" s="700"/>
      <c r="BS122" s="723"/>
      <c r="BT122" s="699"/>
      <c r="BU122" s="700"/>
      <c r="BV122" s="700"/>
      <c r="BW122" s="700"/>
      <c r="BX122" s="700"/>
      <c r="BY122" s="700"/>
      <c r="BZ122" s="723"/>
      <c r="CA122" s="699"/>
      <c r="CB122" s="700"/>
      <c r="CC122" s="700"/>
      <c r="CD122" s="700"/>
      <c r="CE122" s="700"/>
      <c r="CF122" s="700"/>
      <c r="CG122" s="723"/>
      <c r="CH122" s="699">
        <f>CA122+BT122+BM122+BF122</f>
        <v>0</v>
      </c>
      <c r="CI122" s="700"/>
      <c r="CJ122" s="700"/>
      <c r="CK122" s="700"/>
      <c r="CL122" s="700"/>
      <c r="CM122" s="700"/>
      <c r="CN122" s="723"/>
      <c r="CO122" s="699">
        <f>AY122-CH122</f>
        <v>0</v>
      </c>
      <c r="CP122" s="700"/>
      <c r="CQ122" s="700"/>
      <c r="CR122" s="700"/>
      <c r="CS122" s="700"/>
      <c r="CT122" s="700"/>
      <c r="CU122" s="701"/>
    </row>
    <row r="123" spans="1:99" s="96" customFormat="1" ht="13.5">
      <c r="A123" s="705" t="s">
        <v>92</v>
      </c>
      <c r="B123" s="705"/>
      <c r="C123" s="705"/>
      <c r="D123" s="705"/>
      <c r="E123" s="705"/>
      <c r="F123" s="705"/>
      <c r="G123" s="705"/>
      <c r="H123" s="705"/>
      <c r="I123" s="705"/>
      <c r="J123" s="705"/>
      <c r="K123" s="705"/>
      <c r="L123" s="705"/>
      <c r="M123" s="705"/>
      <c r="N123" s="705"/>
      <c r="O123" s="705"/>
      <c r="P123" s="705"/>
      <c r="Q123" s="705"/>
      <c r="R123" s="705"/>
      <c r="S123" s="705"/>
      <c r="T123" s="705"/>
      <c r="U123" s="705"/>
      <c r="V123" s="705"/>
      <c r="W123" s="705"/>
      <c r="X123" s="705"/>
      <c r="Y123" s="705"/>
      <c r="Z123" s="705"/>
      <c r="AA123" s="705"/>
      <c r="AB123" s="705"/>
      <c r="AC123" s="705"/>
      <c r="AD123" s="705"/>
      <c r="AE123" s="705"/>
      <c r="AF123" s="705"/>
      <c r="AG123" s="705"/>
      <c r="AH123" s="705"/>
      <c r="AI123" s="705"/>
      <c r="AJ123" s="705"/>
      <c r="AK123" s="705"/>
      <c r="AL123" s="705"/>
      <c r="AM123" s="705"/>
      <c r="AN123" s="705"/>
      <c r="AO123" s="705"/>
      <c r="AP123" s="706"/>
      <c r="AQ123" s="712"/>
      <c r="AR123" s="713"/>
      <c r="AS123" s="713"/>
      <c r="AT123" s="714"/>
      <c r="AU123" s="716"/>
      <c r="AV123" s="713"/>
      <c r="AW123" s="713"/>
      <c r="AX123" s="714"/>
      <c r="AY123" s="702"/>
      <c r="AZ123" s="703"/>
      <c r="BA123" s="703"/>
      <c r="BB123" s="703"/>
      <c r="BC123" s="703"/>
      <c r="BD123" s="703"/>
      <c r="BE123" s="724"/>
      <c r="BF123" s="702"/>
      <c r="BG123" s="703"/>
      <c r="BH123" s="703"/>
      <c r="BI123" s="703"/>
      <c r="BJ123" s="703"/>
      <c r="BK123" s="703"/>
      <c r="BL123" s="724"/>
      <c r="BM123" s="702"/>
      <c r="BN123" s="703"/>
      <c r="BO123" s="703"/>
      <c r="BP123" s="703"/>
      <c r="BQ123" s="703"/>
      <c r="BR123" s="703"/>
      <c r="BS123" s="724"/>
      <c r="BT123" s="702"/>
      <c r="BU123" s="703"/>
      <c r="BV123" s="703"/>
      <c r="BW123" s="703"/>
      <c r="BX123" s="703"/>
      <c r="BY123" s="703"/>
      <c r="BZ123" s="724"/>
      <c r="CA123" s="702"/>
      <c r="CB123" s="703"/>
      <c r="CC123" s="703"/>
      <c r="CD123" s="703"/>
      <c r="CE123" s="703"/>
      <c r="CF123" s="703"/>
      <c r="CG123" s="724"/>
      <c r="CH123" s="702"/>
      <c r="CI123" s="703"/>
      <c r="CJ123" s="703"/>
      <c r="CK123" s="703"/>
      <c r="CL123" s="703"/>
      <c r="CM123" s="703"/>
      <c r="CN123" s="724"/>
      <c r="CO123" s="702"/>
      <c r="CP123" s="703"/>
      <c r="CQ123" s="703"/>
      <c r="CR123" s="703"/>
      <c r="CS123" s="703"/>
      <c r="CT123" s="703"/>
      <c r="CU123" s="704"/>
    </row>
    <row r="124" spans="1:99" ht="12.75">
      <c r="A124" s="725" t="s">
        <v>829</v>
      </c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25"/>
      <c r="AE124" s="725"/>
      <c r="AF124" s="725"/>
      <c r="AG124" s="725"/>
      <c r="AH124" s="725"/>
      <c r="AI124" s="725"/>
      <c r="AJ124" s="725"/>
      <c r="AK124" s="725"/>
      <c r="AL124" s="725"/>
      <c r="AM124" s="725"/>
      <c r="AN124" s="725"/>
      <c r="AO124" s="725"/>
      <c r="AP124" s="726"/>
      <c r="AQ124" s="727" t="s">
        <v>906</v>
      </c>
      <c r="AR124" s="728"/>
      <c r="AS124" s="728"/>
      <c r="AT124" s="729"/>
      <c r="AU124" s="733" t="s">
        <v>576</v>
      </c>
      <c r="AV124" s="728"/>
      <c r="AW124" s="728"/>
      <c r="AX124" s="729"/>
      <c r="AY124" s="611"/>
      <c r="AZ124" s="612"/>
      <c r="BA124" s="612"/>
      <c r="BB124" s="612"/>
      <c r="BC124" s="612"/>
      <c r="BD124" s="612"/>
      <c r="BE124" s="641"/>
      <c r="BF124" s="611"/>
      <c r="BG124" s="612"/>
      <c r="BH124" s="612"/>
      <c r="BI124" s="612"/>
      <c r="BJ124" s="612"/>
      <c r="BK124" s="612"/>
      <c r="BL124" s="641"/>
      <c r="BM124" s="611"/>
      <c r="BN124" s="612"/>
      <c r="BO124" s="612"/>
      <c r="BP124" s="612"/>
      <c r="BQ124" s="612"/>
      <c r="BR124" s="612"/>
      <c r="BS124" s="641"/>
      <c r="BT124" s="611"/>
      <c r="BU124" s="612"/>
      <c r="BV124" s="612"/>
      <c r="BW124" s="612"/>
      <c r="BX124" s="612"/>
      <c r="BY124" s="612"/>
      <c r="BZ124" s="641"/>
      <c r="CA124" s="611"/>
      <c r="CB124" s="612"/>
      <c r="CC124" s="612"/>
      <c r="CD124" s="612"/>
      <c r="CE124" s="612"/>
      <c r="CF124" s="612"/>
      <c r="CG124" s="641"/>
      <c r="CH124" s="611">
        <f>CA124+BT124+BM124+BF124</f>
        <v>0</v>
      </c>
      <c r="CI124" s="612"/>
      <c r="CJ124" s="612"/>
      <c r="CK124" s="612"/>
      <c r="CL124" s="612"/>
      <c r="CM124" s="612"/>
      <c r="CN124" s="641"/>
      <c r="CO124" s="611">
        <f>AY124-CH124</f>
        <v>0</v>
      </c>
      <c r="CP124" s="612"/>
      <c r="CQ124" s="612"/>
      <c r="CR124" s="612"/>
      <c r="CS124" s="612"/>
      <c r="CT124" s="612"/>
      <c r="CU124" s="613"/>
    </row>
    <row r="125" spans="1:99" ht="12.75">
      <c r="A125" s="750" t="s">
        <v>93</v>
      </c>
      <c r="B125" s="750"/>
      <c r="C125" s="750"/>
      <c r="D125" s="750"/>
      <c r="E125" s="750"/>
      <c r="F125" s="750"/>
      <c r="G125" s="750"/>
      <c r="H125" s="750"/>
      <c r="I125" s="750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0"/>
      <c r="V125" s="750"/>
      <c r="W125" s="750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750"/>
      <c r="AI125" s="750"/>
      <c r="AJ125" s="750"/>
      <c r="AK125" s="750"/>
      <c r="AL125" s="750"/>
      <c r="AM125" s="750"/>
      <c r="AN125" s="750"/>
      <c r="AO125" s="750"/>
      <c r="AP125" s="751"/>
      <c r="AQ125" s="730"/>
      <c r="AR125" s="731"/>
      <c r="AS125" s="731"/>
      <c r="AT125" s="732"/>
      <c r="AU125" s="734"/>
      <c r="AV125" s="731"/>
      <c r="AW125" s="731"/>
      <c r="AX125" s="732"/>
      <c r="AY125" s="614"/>
      <c r="AZ125" s="615"/>
      <c r="BA125" s="615"/>
      <c r="BB125" s="615"/>
      <c r="BC125" s="615"/>
      <c r="BD125" s="615"/>
      <c r="BE125" s="642"/>
      <c r="BF125" s="614"/>
      <c r="BG125" s="615"/>
      <c r="BH125" s="615"/>
      <c r="BI125" s="615"/>
      <c r="BJ125" s="615"/>
      <c r="BK125" s="615"/>
      <c r="BL125" s="642"/>
      <c r="BM125" s="614"/>
      <c r="BN125" s="615"/>
      <c r="BO125" s="615"/>
      <c r="BP125" s="615"/>
      <c r="BQ125" s="615"/>
      <c r="BR125" s="615"/>
      <c r="BS125" s="642"/>
      <c r="BT125" s="614"/>
      <c r="BU125" s="615"/>
      <c r="BV125" s="615"/>
      <c r="BW125" s="615"/>
      <c r="BX125" s="615"/>
      <c r="BY125" s="615"/>
      <c r="BZ125" s="642"/>
      <c r="CA125" s="614"/>
      <c r="CB125" s="615"/>
      <c r="CC125" s="615"/>
      <c r="CD125" s="615"/>
      <c r="CE125" s="615"/>
      <c r="CF125" s="615"/>
      <c r="CG125" s="642"/>
      <c r="CH125" s="614"/>
      <c r="CI125" s="615"/>
      <c r="CJ125" s="615"/>
      <c r="CK125" s="615"/>
      <c r="CL125" s="615"/>
      <c r="CM125" s="615"/>
      <c r="CN125" s="642"/>
      <c r="CO125" s="614"/>
      <c r="CP125" s="615"/>
      <c r="CQ125" s="615"/>
      <c r="CR125" s="615"/>
      <c r="CS125" s="615"/>
      <c r="CT125" s="615"/>
      <c r="CU125" s="616"/>
    </row>
    <row r="126" spans="1:99" ht="12.75">
      <c r="A126" s="741" t="s">
        <v>94</v>
      </c>
      <c r="B126" s="741"/>
      <c r="C126" s="741"/>
      <c r="D126" s="741"/>
      <c r="E126" s="741"/>
      <c r="F126" s="741"/>
      <c r="G126" s="741"/>
      <c r="H126" s="741"/>
      <c r="I126" s="741"/>
      <c r="J126" s="741"/>
      <c r="K126" s="741"/>
      <c r="L126" s="741"/>
      <c r="M126" s="741"/>
      <c r="N126" s="741"/>
      <c r="O126" s="741"/>
      <c r="P126" s="741"/>
      <c r="Q126" s="741"/>
      <c r="R126" s="741"/>
      <c r="S126" s="741"/>
      <c r="T126" s="741"/>
      <c r="U126" s="741"/>
      <c r="V126" s="741"/>
      <c r="W126" s="741"/>
      <c r="X126" s="741"/>
      <c r="Y126" s="741"/>
      <c r="Z126" s="741"/>
      <c r="AA126" s="741"/>
      <c r="AB126" s="741"/>
      <c r="AC126" s="741"/>
      <c r="AD126" s="741"/>
      <c r="AE126" s="741"/>
      <c r="AF126" s="741"/>
      <c r="AG126" s="741"/>
      <c r="AH126" s="741"/>
      <c r="AI126" s="741"/>
      <c r="AJ126" s="741"/>
      <c r="AK126" s="741"/>
      <c r="AL126" s="741"/>
      <c r="AM126" s="741"/>
      <c r="AN126" s="741"/>
      <c r="AO126" s="741"/>
      <c r="AP126" s="742"/>
      <c r="AQ126" s="743" t="s">
        <v>907</v>
      </c>
      <c r="AR126" s="744"/>
      <c r="AS126" s="744"/>
      <c r="AT126" s="745"/>
      <c r="AU126" s="746" t="s">
        <v>576</v>
      </c>
      <c r="AV126" s="744"/>
      <c r="AW126" s="744"/>
      <c r="AX126" s="745"/>
      <c r="AY126" s="747"/>
      <c r="AZ126" s="748"/>
      <c r="BA126" s="748"/>
      <c r="BB126" s="748"/>
      <c r="BC126" s="748"/>
      <c r="BD126" s="748"/>
      <c r="BE126" s="749"/>
      <c r="BF126" s="747"/>
      <c r="BG126" s="748"/>
      <c r="BH126" s="748"/>
      <c r="BI126" s="748"/>
      <c r="BJ126" s="748"/>
      <c r="BK126" s="748"/>
      <c r="BL126" s="749"/>
      <c r="BM126" s="747"/>
      <c r="BN126" s="748"/>
      <c r="BO126" s="748"/>
      <c r="BP126" s="748"/>
      <c r="BQ126" s="748"/>
      <c r="BR126" s="748"/>
      <c r="BS126" s="749"/>
      <c r="BT126" s="747"/>
      <c r="BU126" s="748"/>
      <c r="BV126" s="748"/>
      <c r="BW126" s="748"/>
      <c r="BX126" s="748"/>
      <c r="BY126" s="748"/>
      <c r="BZ126" s="749"/>
      <c r="CA126" s="747"/>
      <c r="CB126" s="748"/>
      <c r="CC126" s="748"/>
      <c r="CD126" s="748"/>
      <c r="CE126" s="748"/>
      <c r="CF126" s="748"/>
      <c r="CG126" s="749"/>
      <c r="CH126" s="656">
        <f aca="true" t="shared" si="3" ref="CH126:CH133">BF126+BM126+BT126+CA126</f>
        <v>0</v>
      </c>
      <c r="CI126" s="657"/>
      <c r="CJ126" s="657"/>
      <c r="CK126" s="657"/>
      <c r="CL126" s="657"/>
      <c r="CM126" s="657"/>
      <c r="CN126" s="658"/>
      <c r="CO126" s="656">
        <f aca="true" t="shared" si="4" ref="CO126:CO134">AY126-CH126</f>
        <v>0</v>
      </c>
      <c r="CP126" s="657"/>
      <c r="CQ126" s="657"/>
      <c r="CR126" s="657"/>
      <c r="CS126" s="657"/>
      <c r="CT126" s="657"/>
      <c r="CU126" s="658"/>
    </row>
    <row r="127" spans="1:99" ht="12.75">
      <c r="A127" s="741" t="s">
        <v>95</v>
      </c>
      <c r="B127" s="741"/>
      <c r="C127" s="741"/>
      <c r="D127" s="741"/>
      <c r="E127" s="741"/>
      <c r="F127" s="741"/>
      <c r="G127" s="741"/>
      <c r="H127" s="741"/>
      <c r="I127" s="741"/>
      <c r="J127" s="741"/>
      <c r="K127" s="741"/>
      <c r="L127" s="741"/>
      <c r="M127" s="741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1"/>
      <c r="AD127" s="741"/>
      <c r="AE127" s="741"/>
      <c r="AF127" s="741"/>
      <c r="AG127" s="741"/>
      <c r="AH127" s="741"/>
      <c r="AI127" s="741"/>
      <c r="AJ127" s="741"/>
      <c r="AK127" s="741"/>
      <c r="AL127" s="741"/>
      <c r="AM127" s="741"/>
      <c r="AN127" s="741"/>
      <c r="AO127" s="741"/>
      <c r="AP127" s="742"/>
      <c r="AQ127" s="743" t="s">
        <v>908</v>
      </c>
      <c r="AR127" s="744"/>
      <c r="AS127" s="744"/>
      <c r="AT127" s="745"/>
      <c r="AU127" s="746" t="s">
        <v>631</v>
      </c>
      <c r="AV127" s="744"/>
      <c r="AW127" s="744"/>
      <c r="AX127" s="745"/>
      <c r="AY127" s="747"/>
      <c r="AZ127" s="748"/>
      <c r="BA127" s="748"/>
      <c r="BB127" s="748"/>
      <c r="BC127" s="748"/>
      <c r="BD127" s="748"/>
      <c r="BE127" s="749"/>
      <c r="BF127" s="747"/>
      <c r="BG127" s="748"/>
      <c r="BH127" s="748"/>
      <c r="BI127" s="748"/>
      <c r="BJ127" s="748"/>
      <c r="BK127" s="748"/>
      <c r="BL127" s="749"/>
      <c r="BM127" s="747"/>
      <c r="BN127" s="748"/>
      <c r="BO127" s="748"/>
      <c r="BP127" s="748"/>
      <c r="BQ127" s="748"/>
      <c r="BR127" s="748"/>
      <c r="BS127" s="749"/>
      <c r="BT127" s="747"/>
      <c r="BU127" s="748"/>
      <c r="BV127" s="748"/>
      <c r="BW127" s="748"/>
      <c r="BX127" s="748"/>
      <c r="BY127" s="748"/>
      <c r="BZ127" s="749"/>
      <c r="CA127" s="747"/>
      <c r="CB127" s="748"/>
      <c r="CC127" s="748"/>
      <c r="CD127" s="748"/>
      <c r="CE127" s="748"/>
      <c r="CF127" s="748"/>
      <c r="CG127" s="749"/>
      <c r="CH127" s="656">
        <f t="shared" si="3"/>
        <v>0</v>
      </c>
      <c r="CI127" s="657"/>
      <c r="CJ127" s="657"/>
      <c r="CK127" s="657"/>
      <c r="CL127" s="657"/>
      <c r="CM127" s="657"/>
      <c r="CN127" s="658"/>
      <c r="CO127" s="656">
        <f t="shared" si="4"/>
        <v>0</v>
      </c>
      <c r="CP127" s="657"/>
      <c r="CQ127" s="657"/>
      <c r="CR127" s="657"/>
      <c r="CS127" s="657"/>
      <c r="CT127" s="657"/>
      <c r="CU127" s="658"/>
    </row>
    <row r="128" spans="1:99" ht="12.75">
      <c r="A128" s="741" t="s">
        <v>96</v>
      </c>
      <c r="B128" s="741"/>
      <c r="C128" s="741"/>
      <c r="D128" s="741"/>
      <c r="E128" s="741"/>
      <c r="F128" s="741"/>
      <c r="G128" s="741"/>
      <c r="H128" s="741"/>
      <c r="I128" s="741"/>
      <c r="J128" s="741"/>
      <c r="K128" s="741"/>
      <c r="L128" s="741"/>
      <c r="M128" s="741"/>
      <c r="N128" s="741"/>
      <c r="O128" s="741"/>
      <c r="P128" s="741"/>
      <c r="Q128" s="741"/>
      <c r="R128" s="741"/>
      <c r="S128" s="741"/>
      <c r="T128" s="741"/>
      <c r="U128" s="741"/>
      <c r="V128" s="741"/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1"/>
      <c r="AH128" s="741"/>
      <c r="AI128" s="741"/>
      <c r="AJ128" s="741"/>
      <c r="AK128" s="741"/>
      <c r="AL128" s="741"/>
      <c r="AM128" s="741"/>
      <c r="AN128" s="741"/>
      <c r="AO128" s="741"/>
      <c r="AP128" s="742"/>
      <c r="AQ128" s="743" t="s">
        <v>909</v>
      </c>
      <c r="AR128" s="744"/>
      <c r="AS128" s="744"/>
      <c r="AT128" s="745"/>
      <c r="AU128" s="746" t="s">
        <v>97</v>
      </c>
      <c r="AV128" s="744"/>
      <c r="AW128" s="744"/>
      <c r="AX128" s="745"/>
      <c r="AY128" s="747"/>
      <c r="AZ128" s="748"/>
      <c r="BA128" s="748"/>
      <c r="BB128" s="748"/>
      <c r="BC128" s="748"/>
      <c r="BD128" s="748"/>
      <c r="BE128" s="749"/>
      <c r="BF128" s="747"/>
      <c r="BG128" s="748"/>
      <c r="BH128" s="748"/>
      <c r="BI128" s="748"/>
      <c r="BJ128" s="748"/>
      <c r="BK128" s="748"/>
      <c r="BL128" s="749"/>
      <c r="BM128" s="747"/>
      <c r="BN128" s="748"/>
      <c r="BO128" s="748"/>
      <c r="BP128" s="748"/>
      <c r="BQ128" s="748"/>
      <c r="BR128" s="748"/>
      <c r="BS128" s="749"/>
      <c r="BT128" s="747"/>
      <c r="BU128" s="748"/>
      <c r="BV128" s="748"/>
      <c r="BW128" s="748"/>
      <c r="BX128" s="748"/>
      <c r="BY128" s="748"/>
      <c r="BZ128" s="749"/>
      <c r="CA128" s="747"/>
      <c r="CB128" s="748"/>
      <c r="CC128" s="748"/>
      <c r="CD128" s="748"/>
      <c r="CE128" s="748"/>
      <c r="CF128" s="748"/>
      <c r="CG128" s="749"/>
      <c r="CH128" s="656">
        <f t="shared" si="3"/>
        <v>0</v>
      </c>
      <c r="CI128" s="657"/>
      <c r="CJ128" s="657"/>
      <c r="CK128" s="657"/>
      <c r="CL128" s="657"/>
      <c r="CM128" s="657"/>
      <c r="CN128" s="658"/>
      <c r="CO128" s="656">
        <f t="shared" si="4"/>
        <v>0</v>
      </c>
      <c r="CP128" s="657"/>
      <c r="CQ128" s="657"/>
      <c r="CR128" s="657"/>
      <c r="CS128" s="657"/>
      <c r="CT128" s="657"/>
      <c r="CU128" s="658"/>
    </row>
    <row r="129" spans="1:99" ht="12.75">
      <c r="A129" s="741" t="s">
        <v>98</v>
      </c>
      <c r="B129" s="741"/>
      <c r="C129" s="741"/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741"/>
      <c r="R129" s="741"/>
      <c r="S129" s="741"/>
      <c r="T129" s="741"/>
      <c r="U129" s="741"/>
      <c r="V129" s="741"/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1"/>
      <c r="AH129" s="741"/>
      <c r="AI129" s="741"/>
      <c r="AJ129" s="741"/>
      <c r="AK129" s="741"/>
      <c r="AL129" s="741"/>
      <c r="AM129" s="741"/>
      <c r="AN129" s="741"/>
      <c r="AO129" s="741"/>
      <c r="AP129" s="742"/>
      <c r="AQ129" s="743" t="s">
        <v>99</v>
      </c>
      <c r="AR129" s="744"/>
      <c r="AS129" s="744"/>
      <c r="AT129" s="745"/>
      <c r="AU129" s="746" t="s">
        <v>100</v>
      </c>
      <c r="AV129" s="744"/>
      <c r="AW129" s="744"/>
      <c r="AX129" s="745"/>
      <c r="AY129" s="747"/>
      <c r="AZ129" s="748"/>
      <c r="BA129" s="748"/>
      <c r="BB129" s="748"/>
      <c r="BC129" s="748"/>
      <c r="BD129" s="748"/>
      <c r="BE129" s="749"/>
      <c r="BF129" s="747"/>
      <c r="BG129" s="748"/>
      <c r="BH129" s="748"/>
      <c r="BI129" s="748"/>
      <c r="BJ129" s="748"/>
      <c r="BK129" s="748"/>
      <c r="BL129" s="749"/>
      <c r="BM129" s="747"/>
      <c r="BN129" s="748"/>
      <c r="BO129" s="748"/>
      <c r="BP129" s="748"/>
      <c r="BQ129" s="748"/>
      <c r="BR129" s="748"/>
      <c r="BS129" s="749"/>
      <c r="BT129" s="747"/>
      <c r="BU129" s="748"/>
      <c r="BV129" s="748"/>
      <c r="BW129" s="748"/>
      <c r="BX129" s="748"/>
      <c r="BY129" s="748"/>
      <c r="BZ129" s="749"/>
      <c r="CA129" s="747"/>
      <c r="CB129" s="748"/>
      <c r="CC129" s="748"/>
      <c r="CD129" s="748"/>
      <c r="CE129" s="748"/>
      <c r="CF129" s="748"/>
      <c r="CG129" s="749"/>
      <c r="CH129" s="656">
        <f t="shared" si="3"/>
        <v>0</v>
      </c>
      <c r="CI129" s="657"/>
      <c r="CJ129" s="657"/>
      <c r="CK129" s="657"/>
      <c r="CL129" s="657"/>
      <c r="CM129" s="657"/>
      <c r="CN129" s="658"/>
      <c r="CO129" s="656">
        <f t="shared" si="4"/>
        <v>0</v>
      </c>
      <c r="CP129" s="657"/>
      <c r="CQ129" s="657"/>
      <c r="CR129" s="657"/>
      <c r="CS129" s="657"/>
      <c r="CT129" s="657"/>
      <c r="CU129" s="658"/>
    </row>
    <row r="130" spans="1:99" ht="12.75">
      <c r="A130" s="741" t="s">
        <v>101</v>
      </c>
      <c r="B130" s="741"/>
      <c r="C130" s="741"/>
      <c r="D130" s="741"/>
      <c r="E130" s="741"/>
      <c r="F130" s="741"/>
      <c r="G130" s="741"/>
      <c r="H130" s="741"/>
      <c r="I130" s="741"/>
      <c r="J130" s="741"/>
      <c r="K130" s="741"/>
      <c r="L130" s="741"/>
      <c r="M130" s="741"/>
      <c r="N130" s="741"/>
      <c r="O130" s="741"/>
      <c r="P130" s="741"/>
      <c r="Q130" s="741"/>
      <c r="R130" s="741"/>
      <c r="S130" s="741"/>
      <c r="T130" s="741"/>
      <c r="U130" s="741"/>
      <c r="V130" s="741"/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1"/>
      <c r="AH130" s="741"/>
      <c r="AI130" s="741"/>
      <c r="AJ130" s="741"/>
      <c r="AK130" s="741"/>
      <c r="AL130" s="741"/>
      <c r="AM130" s="741"/>
      <c r="AN130" s="741"/>
      <c r="AO130" s="741"/>
      <c r="AP130" s="742"/>
      <c r="AQ130" s="743" t="s">
        <v>102</v>
      </c>
      <c r="AR130" s="744"/>
      <c r="AS130" s="744"/>
      <c r="AT130" s="745"/>
      <c r="AU130" s="746" t="s">
        <v>914</v>
      </c>
      <c r="AV130" s="744"/>
      <c r="AW130" s="744"/>
      <c r="AX130" s="745"/>
      <c r="AY130" s="747"/>
      <c r="AZ130" s="748"/>
      <c r="BA130" s="748"/>
      <c r="BB130" s="748"/>
      <c r="BC130" s="748"/>
      <c r="BD130" s="748"/>
      <c r="BE130" s="749"/>
      <c r="BF130" s="747"/>
      <c r="BG130" s="748"/>
      <c r="BH130" s="748"/>
      <c r="BI130" s="748"/>
      <c r="BJ130" s="748"/>
      <c r="BK130" s="748"/>
      <c r="BL130" s="749"/>
      <c r="BM130" s="747"/>
      <c r="BN130" s="748"/>
      <c r="BO130" s="748"/>
      <c r="BP130" s="748"/>
      <c r="BQ130" s="748"/>
      <c r="BR130" s="748"/>
      <c r="BS130" s="749"/>
      <c r="BT130" s="747"/>
      <c r="BU130" s="748"/>
      <c r="BV130" s="748"/>
      <c r="BW130" s="748"/>
      <c r="BX130" s="748"/>
      <c r="BY130" s="748"/>
      <c r="BZ130" s="749"/>
      <c r="CA130" s="747"/>
      <c r="CB130" s="748"/>
      <c r="CC130" s="748"/>
      <c r="CD130" s="748"/>
      <c r="CE130" s="748"/>
      <c r="CF130" s="748"/>
      <c r="CG130" s="749"/>
      <c r="CH130" s="656">
        <f t="shared" si="3"/>
        <v>0</v>
      </c>
      <c r="CI130" s="657"/>
      <c r="CJ130" s="657"/>
      <c r="CK130" s="657"/>
      <c r="CL130" s="657"/>
      <c r="CM130" s="657"/>
      <c r="CN130" s="658"/>
      <c r="CO130" s="656">
        <f t="shared" si="4"/>
        <v>0</v>
      </c>
      <c r="CP130" s="657"/>
      <c r="CQ130" s="657"/>
      <c r="CR130" s="657"/>
      <c r="CS130" s="657"/>
      <c r="CT130" s="657"/>
      <c r="CU130" s="658"/>
    </row>
    <row r="131" spans="1:99" ht="12.75">
      <c r="A131" s="741" t="s">
        <v>103</v>
      </c>
      <c r="B131" s="741"/>
      <c r="C131" s="741"/>
      <c r="D131" s="741"/>
      <c r="E131" s="741"/>
      <c r="F131" s="741"/>
      <c r="G131" s="741"/>
      <c r="H131" s="741"/>
      <c r="I131" s="741"/>
      <c r="J131" s="741"/>
      <c r="K131" s="741"/>
      <c r="L131" s="741"/>
      <c r="M131" s="741"/>
      <c r="N131" s="741"/>
      <c r="O131" s="741"/>
      <c r="P131" s="741"/>
      <c r="Q131" s="741"/>
      <c r="R131" s="741"/>
      <c r="S131" s="741"/>
      <c r="T131" s="741"/>
      <c r="U131" s="741"/>
      <c r="V131" s="741"/>
      <c r="W131" s="741"/>
      <c r="X131" s="741"/>
      <c r="Y131" s="741"/>
      <c r="Z131" s="741"/>
      <c r="AA131" s="741"/>
      <c r="AB131" s="741"/>
      <c r="AC131" s="741"/>
      <c r="AD131" s="741"/>
      <c r="AE131" s="741"/>
      <c r="AF131" s="741"/>
      <c r="AG131" s="741"/>
      <c r="AH131" s="741"/>
      <c r="AI131" s="741"/>
      <c r="AJ131" s="741"/>
      <c r="AK131" s="741"/>
      <c r="AL131" s="741"/>
      <c r="AM131" s="741"/>
      <c r="AN131" s="741"/>
      <c r="AO131" s="741"/>
      <c r="AP131" s="742"/>
      <c r="AQ131" s="743" t="s">
        <v>104</v>
      </c>
      <c r="AR131" s="744"/>
      <c r="AS131" s="744"/>
      <c r="AT131" s="745"/>
      <c r="AU131" s="746" t="s">
        <v>105</v>
      </c>
      <c r="AV131" s="744"/>
      <c r="AW131" s="744"/>
      <c r="AX131" s="745"/>
      <c r="AY131" s="747"/>
      <c r="AZ131" s="748"/>
      <c r="BA131" s="748"/>
      <c r="BB131" s="748"/>
      <c r="BC131" s="748"/>
      <c r="BD131" s="748"/>
      <c r="BE131" s="749"/>
      <c r="BF131" s="747"/>
      <c r="BG131" s="748"/>
      <c r="BH131" s="748"/>
      <c r="BI131" s="748"/>
      <c r="BJ131" s="748"/>
      <c r="BK131" s="748"/>
      <c r="BL131" s="749"/>
      <c r="BM131" s="747"/>
      <c r="BN131" s="748"/>
      <c r="BO131" s="748"/>
      <c r="BP131" s="748"/>
      <c r="BQ131" s="748"/>
      <c r="BR131" s="748"/>
      <c r="BS131" s="749"/>
      <c r="BT131" s="747"/>
      <c r="BU131" s="748"/>
      <c r="BV131" s="748"/>
      <c r="BW131" s="748"/>
      <c r="BX131" s="748"/>
      <c r="BY131" s="748"/>
      <c r="BZ131" s="749"/>
      <c r="CA131" s="747"/>
      <c r="CB131" s="748"/>
      <c r="CC131" s="748"/>
      <c r="CD131" s="748"/>
      <c r="CE131" s="748"/>
      <c r="CF131" s="748"/>
      <c r="CG131" s="749"/>
      <c r="CH131" s="656">
        <f t="shared" si="3"/>
        <v>0</v>
      </c>
      <c r="CI131" s="657"/>
      <c r="CJ131" s="657"/>
      <c r="CK131" s="657"/>
      <c r="CL131" s="657"/>
      <c r="CM131" s="657"/>
      <c r="CN131" s="658"/>
      <c r="CO131" s="656">
        <f t="shared" si="4"/>
        <v>0</v>
      </c>
      <c r="CP131" s="657"/>
      <c r="CQ131" s="657"/>
      <c r="CR131" s="657"/>
      <c r="CS131" s="657"/>
      <c r="CT131" s="657"/>
      <c r="CU131" s="658"/>
    </row>
    <row r="132" spans="1:99" ht="12.75">
      <c r="A132" s="741" t="s">
        <v>106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741"/>
      <c r="R132" s="741"/>
      <c r="S132" s="741"/>
      <c r="T132" s="741"/>
      <c r="U132" s="741"/>
      <c r="V132" s="741"/>
      <c r="W132" s="741"/>
      <c r="X132" s="741"/>
      <c r="Y132" s="741"/>
      <c r="Z132" s="741"/>
      <c r="AA132" s="741"/>
      <c r="AB132" s="741"/>
      <c r="AC132" s="741"/>
      <c r="AD132" s="741"/>
      <c r="AE132" s="741"/>
      <c r="AF132" s="741"/>
      <c r="AG132" s="741"/>
      <c r="AH132" s="741"/>
      <c r="AI132" s="741"/>
      <c r="AJ132" s="741"/>
      <c r="AK132" s="741"/>
      <c r="AL132" s="741"/>
      <c r="AM132" s="741"/>
      <c r="AN132" s="741"/>
      <c r="AO132" s="741"/>
      <c r="AP132" s="742"/>
      <c r="AQ132" s="743" t="s">
        <v>107</v>
      </c>
      <c r="AR132" s="744"/>
      <c r="AS132" s="744"/>
      <c r="AT132" s="745"/>
      <c r="AU132" s="746" t="s">
        <v>108</v>
      </c>
      <c r="AV132" s="744"/>
      <c r="AW132" s="744"/>
      <c r="AX132" s="745"/>
      <c r="AY132" s="747"/>
      <c r="AZ132" s="748"/>
      <c r="BA132" s="748"/>
      <c r="BB132" s="748"/>
      <c r="BC132" s="748"/>
      <c r="BD132" s="748"/>
      <c r="BE132" s="749"/>
      <c r="BF132" s="747"/>
      <c r="BG132" s="748"/>
      <c r="BH132" s="748"/>
      <c r="BI132" s="748"/>
      <c r="BJ132" s="748"/>
      <c r="BK132" s="748"/>
      <c r="BL132" s="749"/>
      <c r="BM132" s="747"/>
      <c r="BN132" s="748"/>
      <c r="BO132" s="748"/>
      <c r="BP132" s="748"/>
      <c r="BQ132" s="748"/>
      <c r="BR132" s="748"/>
      <c r="BS132" s="749"/>
      <c r="BT132" s="747"/>
      <c r="BU132" s="748"/>
      <c r="BV132" s="748"/>
      <c r="BW132" s="748"/>
      <c r="BX132" s="748"/>
      <c r="BY132" s="748"/>
      <c r="BZ132" s="749"/>
      <c r="CA132" s="747"/>
      <c r="CB132" s="748"/>
      <c r="CC132" s="748"/>
      <c r="CD132" s="748"/>
      <c r="CE132" s="748"/>
      <c r="CF132" s="748"/>
      <c r="CG132" s="749"/>
      <c r="CH132" s="656">
        <f t="shared" si="3"/>
        <v>0</v>
      </c>
      <c r="CI132" s="657"/>
      <c r="CJ132" s="657"/>
      <c r="CK132" s="657"/>
      <c r="CL132" s="657"/>
      <c r="CM132" s="657"/>
      <c r="CN132" s="658"/>
      <c r="CO132" s="656">
        <f t="shared" si="4"/>
        <v>0</v>
      </c>
      <c r="CP132" s="657"/>
      <c r="CQ132" s="657"/>
      <c r="CR132" s="657"/>
      <c r="CS132" s="657"/>
      <c r="CT132" s="657"/>
      <c r="CU132" s="658"/>
    </row>
    <row r="133" spans="1:99" s="96" customFormat="1" ht="13.5">
      <c r="A133" s="755" t="s">
        <v>109</v>
      </c>
      <c r="B133" s="755"/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6"/>
      <c r="AQ133" s="757" t="s">
        <v>468</v>
      </c>
      <c r="AR133" s="758"/>
      <c r="AS133" s="758"/>
      <c r="AT133" s="759"/>
      <c r="AU133" s="760"/>
      <c r="AV133" s="758"/>
      <c r="AW133" s="758"/>
      <c r="AX133" s="759"/>
      <c r="AY133" s="752"/>
      <c r="AZ133" s="753"/>
      <c r="BA133" s="753"/>
      <c r="BB133" s="753"/>
      <c r="BC133" s="753"/>
      <c r="BD133" s="753"/>
      <c r="BE133" s="754"/>
      <c r="BF133" s="752"/>
      <c r="BG133" s="753"/>
      <c r="BH133" s="753"/>
      <c r="BI133" s="753"/>
      <c r="BJ133" s="753"/>
      <c r="BK133" s="753"/>
      <c r="BL133" s="754"/>
      <c r="BM133" s="752"/>
      <c r="BN133" s="753"/>
      <c r="BO133" s="753"/>
      <c r="BP133" s="753"/>
      <c r="BQ133" s="753"/>
      <c r="BR133" s="753"/>
      <c r="BS133" s="754"/>
      <c r="BT133" s="752"/>
      <c r="BU133" s="753"/>
      <c r="BV133" s="753"/>
      <c r="BW133" s="753"/>
      <c r="BX133" s="753"/>
      <c r="BY133" s="753"/>
      <c r="BZ133" s="754"/>
      <c r="CA133" s="752"/>
      <c r="CB133" s="753"/>
      <c r="CC133" s="753"/>
      <c r="CD133" s="753"/>
      <c r="CE133" s="753"/>
      <c r="CF133" s="753"/>
      <c r="CG133" s="754"/>
      <c r="CH133" s="608">
        <f t="shared" si="3"/>
        <v>0</v>
      </c>
      <c r="CI133" s="609"/>
      <c r="CJ133" s="609"/>
      <c r="CK133" s="609"/>
      <c r="CL133" s="609"/>
      <c r="CM133" s="609"/>
      <c r="CN133" s="610"/>
      <c r="CO133" s="608">
        <f t="shared" si="4"/>
        <v>0</v>
      </c>
      <c r="CP133" s="609"/>
      <c r="CQ133" s="609"/>
      <c r="CR133" s="609"/>
      <c r="CS133" s="609"/>
      <c r="CT133" s="609"/>
      <c r="CU133" s="610"/>
    </row>
    <row r="134" spans="1:99" ht="12.75">
      <c r="A134" s="725" t="s">
        <v>829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  <c r="S134" s="725"/>
      <c r="T134" s="725"/>
      <c r="U134" s="725"/>
      <c r="V134" s="725"/>
      <c r="W134" s="725"/>
      <c r="X134" s="725"/>
      <c r="Y134" s="725"/>
      <c r="Z134" s="725"/>
      <c r="AA134" s="725"/>
      <c r="AB134" s="725"/>
      <c r="AC134" s="725"/>
      <c r="AD134" s="725"/>
      <c r="AE134" s="725"/>
      <c r="AF134" s="725"/>
      <c r="AG134" s="725"/>
      <c r="AH134" s="725"/>
      <c r="AI134" s="725"/>
      <c r="AJ134" s="725"/>
      <c r="AK134" s="725"/>
      <c r="AL134" s="725"/>
      <c r="AM134" s="725"/>
      <c r="AN134" s="725"/>
      <c r="AO134" s="725"/>
      <c r="AP134" s="726"/>
      <c r="AQ134" s="727" t="s">
        <v>110</v>
      </c>
      <c r="AR134" s="728"/>
      <c r="AS134" s="728"/>
      <c r="AT134" s="729"/>
      <c r="AU134" s="733" t="s">
        <v>576</v>
      </c>
      <c r="AV134" s="728"/>
      <c r="AW134" s="728"/>
      <c r="AX134" s="729"/>
      <c r="AY134" s="611"/>
      <c r="AZ134" s="612"/>
      <c r="BA134" s="612"/>
      <c r="BB134" s="612"/>
      <c r="BC134" s="612"/>
      <c r="BD134" s="612"/>
      <c r="BE134" s="641"/>
      <c r="BF134" s="611"/>
      <c r="BG134" s="612"/>
      <c r="BH134" s="612"/>
      <c r="BI134" s="612"/>
      <c r="BJ134" s="612"/>
      <c r="BK134" s="612"/>
      <c r="BL134" s="641"/>
      <c r="BM134" s="611"/>
      <c r="BN134" s="612"/>
      <c r="BO134" s="612"/>
      <c r="BP134" s="612"/>
      <c r="BQ134" s="612"/>
      <c r="BR134" s="612"/>
      <c r="BS134" s="641"/>
      <c r="BT134" s="611"/>
      <c r="BU134" s="612"/>
      <c r="BV134" s="612"/>
      <c r="BW134" s="612"/>
      <c r="BX134" s="612"/>
      <c r="BY134" s="612"/>
      <c r="BZ134" s="641"/>
      <c r="CA134" s="611"/>
      <c r="CB134" s="612"/>
      <c r="CC134" s="612"/>
      <c r="CD134" s="612"/>
      <c r="CE134" s="612"/>
      <c r="CF134" s="612"/>
      <c r="CG134" s="641"/>
      <c r="CH134" s="611">
        <f>CA134+BT134+BM134+BF134</f>
        <v>0</v>
      </c>
      <c r="CI134" s="612"/>
      <c r="CJ134" s="612"/>
      <c r="CK134" s="612"/>
      <c r="CL134" s="612"/>
      <c r="CM134" s="612"/>
      <c r="CN134" s="641"/>
      <c r="CO134" s="611">
        <f t="shared" si="4"/>
        <v>0</v>
      </c>
      <c r="CP134" s="612"/>
      <c r="CQ134" s="612"/>
      <c r="CR134" s="612"/>
      <c r="CS134" s="612"/>
      <c r="CT134" s="612"/>
      <c r="CU134" s="613"/>
    </row>
    <row r="135" spans="1:99" ht="12.75">
      <c r="A135" s="750" t="s">
        <v>93</v>
      </c>
      <c r="B135" s="750"/>
      <c r="C135" s="750"/>
      <c r="D135" s="750"/>
      <c r="E135" s="750"/>
      <c r="F135" s="750"/>
      <c r="G135" s="750"/>
      <c r="H135" s="750"/>
      <c r="I135" s="750"/>
      <c r="J135" s="750"/>
      <c r="K135" s="750"/>
      <c r="L135" s="750"/>
      <c r="M135" s="750"/>
      <c r="N135" s="750"/>
      <c r="O135" s="750"/>
      <c r="P135" s="750"/>
      <c r="Q135" s="750"/>
      <c r="R135" s="750"/>
      <c r="S135" s="750"/>
      <c r="T135" s="750"/>
      <c r="U135" s="750"/>
      <c r="V135" s="750"/>
      <c r="W135" s="750"/>
      <c r="X135" s="750"/>
      <c r="Y135" s="750"/>
      <c r="Z135" s="750"/>
      <c r="AA135" s="750"/>
      <c r="AB135" s="750"/>
      <c r="AC135" s="750"/>
      <c r="AD135" s="750"/>
      <c r="AE135" s="750"/>
      <c r="AF135" s="750"/>
      <c r="AG135" s="750"/>
      <c r="AH135" s="750"/>
      <c r="AI135" s="750"/>
      <c r="AJ135" s="750"/>
      <c r="AK135" s="750"/>
      <c r="AL135" s="750"/>
      <c r="AM135" s="750"/>
      <c r="AN135" s="750"/>
      <c r="AO135" s="750"/>
      <c r="AP135" s="751"/>
      <c r="AQ135" s="730"/>
      <c r="AR135" s="731"/>
      <c r="AS135" s="731"/>
      <c r="AT135" s="732"/>
      <c r="AU135" s="734"/>
      <c r="AV135" s="731"/>
      <c r="AW135" s="731"/>
      <c r="AX135" s="732"/>
      <c r="AY135" s="614"/>
      <c r="AZ135" s="615"/>
      <c r="BA135" s="615"/>
      <c r="BB135" s="615"/>
      <c r="BC135" s="615"/>
      <c r="BD135" s="615"/>
      <c r="BE135" s="642"/>
      <c r="BF135" s="614"/>
      <c r="BG135" s="615"/>
      <c r="BH135" s="615"/>
      <c r="BI135" s="615"/>
      <c r="BJ135" s="615"/>
      <c r="BK135" s="615"/>
      <c r="BL135" s="642"/>
      <c r="BM135" s="614"/>
      <c r="BN135" s="615"/>
      <c r="BO135" s="615"/>
      <c r="BP135" s="615"/>
      <c r="BQ135" s="615"/>
      <c r="BR135" s="615"/>
      <c r="BS135" s="642"/>
      <c r="BT135" s="614"/>
      <c r="BU135" s="615"/>
      <c r="BV135" s="615"/>
      <c r="BW135" s="615"/>
      <c r="BX135" s="615"/>
      <c r="BY135" s="615"/>
      <c r="BZ135" s="642"/>
      <c r="CA135" s="614"/>
      <c r="CB135" s="615"/>
      <c r="CC135" s="615"/>
      <c r="CD135" s="615"/>
      <c r="CE135" s="615"/>
      <c r="CF135" s="615"/>
      <c r="CG135" s="642"/>
      <c r="CH135" s="614"/>
      <c r="CI135" s="615"/>
      <c r="CJ135" s="615"/>
      <c r="CK135" s="615"/>
      <c r="CL135" s="615"/>
      <c r="CM135" s="615"/>
      <c r="CN135" s="642"/>
      <c r="CO135" s="614"/>
      <c r="CP135" s="615"/>
      <c r="CQ135" s="615"/>
      <c r="CR135" s="615"/>
      <c r="CS135" s="615"/>
      <c r="CT135" s="615"/>
      <c r="CU135" s="616"/>
    </row>
    <row r="136" spans="1:99" ht="12.75">
      <c r="A136" s="741" t="s">
        <v>94</v>
      </c>
      <c r="B136" s="741"/>
      <c r="C136" s="741"/>
      <c r="D136" s="741"/>
      <c r="E136" s="741"/>
      <c r="F136" s="741"/>
      <c r="G136" s="741"/>
      <c r="H136" s="741"/>
      <c r="I136" s="741"/>
      <c r="J136" s="741"/>
      <c r="K136" s="741"/>
      <c r="L136" s="741"/>
      <c r="M136" s="741"/>
      <c r="N136" s="741"/>
      <c r="O136" s="741"/>
      <c r="P136" s="741"/>
      <c r="Q136" s="741"/>
      <c r="R136" s="741"/>
      <c r="S136" s="741"/>
      <c r="T136" s="741"/>
      <c r="U136" s="741"/>
      <c r="V136" s="741"/>
      <c r="W136" s="741"/>
      <c r="X136" s="741"/>
      <c r="Y136" s="741"/>
      <c r="Z136" s="741"/>
      <c r="AA136" s="741"/>
      <c r="AB136" s="741"/>
      <c r="AC136" s="741"/>
      <c r="AD136" s="741"/>
      <c r="AE136" s="741"/>
      <c r="AF136" s="741"/>
      <c r="AG136" s="741"/>
      <c r="AH136" s="741"/>
      <c r="AI136" s="741"/>
      <c r="AJ136" s="741"/>
      <c r="AK136" s="741"/>
      <c r="AL136" s="741"/>
      <c r="AM136" s="741"/>
      <c r="AN136" s="741"/>
      <c r="AO136" s="741"/>
      <c r="AP136" s="742"/>
      <c r="AQ136" s="743" t="s">
        <v>111</v>
      </c>
      <c r="AR136" s="744"/>
      <c r="AS136" s="744"/>
      <c r="AT136" s="745"/>
      <c r="AU136" s="746" t="s">
        <v>576</v>
      </c>
      <c r="AV136" s="744"/>
      <c r="AW136" s="744"/>
      <c r="AX136" s="745"/>
      <c r="AY136" s="747"/>
      <c r="AZ136" s="748"/>
      <c r="BA136" s="748"/>
      <c r="BB136" s="748"/>
      <c r="BC136" s="748"/>
      <c r="BD136" s="748"/>
      <c r="BE136" s="749"/>
      <c r="BF136" s="747"/>
      <c r="BG136" s="748"/>
      <c r="BH136" s="748"/>
      <c r="BI136" s="748"/>
      <c r="BJ136" s="748"/>
      <c r="BK136" s="748"/>
      <c r="BL136" s="749"/>
      <c r="BM136" s="747"/>
      <c r="BN136" s="748"/>
      <c r="BO136" s="748"/>
      <c r="BP136" s="748"/>
      <c r="BQ136" s="748"/>
      <c r="BR136" s="748"/>
      <c r="BS136" s="749"/>
      <c r="BT136" s="747"/>
      <c r="BU136" s="748"/>
      <c r="BV136" s="748"/>
      <c r="BW136" s="748"/>
      <c r="BX136" s="748"/>
      <c r="BY136" s="748"/>
      <c r="BZ136" s="749"/>
      <c r="CA136" s="747"/>
      <c r="CB136" s="748"/>
      <c r="CC136" s="748"/>
      <c r="CD136" s="748"/>
      <c r="CE136" s="748"/>
      <c r="CF136" s="748"/>
      <c r="CG136" s="749"/>
      <c r="CH136" s="656">
        <f>BF136+BM136+BT136+CA136</f>
        <v>0</v>
      </c>
      <c r="CI136" s="657"/>
      <c r="CJ136" s="657"/>
      <c r="CK136" s="657"/>
      <c r="CL136" s="657"/>
      <c r="CM136" s="657"/>
      <c r="CN136" s="658"/>
      <c r="CO136" s="656">
        <f>AY136-CH136</f>
        <v>0</v>
      </c>
      <c r="CP136" s="657"/>
      <c r="CQ136" s="657"/>
      <c r="CR136" s="657"/>
      <c r="CS136" s="657"/>
      <c r="CT136" s="657"/>
      <c r="CU136" s="658"/>
    </row>
    <row r="137" spans="1:99" ht="12.75">
      <c r="A137" s="741" t="s">
        <v>103</v>
      </c>
      <c r="B137" s="741"/>
      <c r="C137" s="741"/>
      <c r="D137" s="741"/>
      <c r="E137" s="741"/>
      <c r="F137" s="741"/>
      <c r="G137" s="741"/>
      <c r="H137" s="741"/>
      <c r="I137" s="741"/>
      <c r="J137" s="741"/>
      <c r="K137" s="741"/>
      <c r="L137" s="741"/>
      <c r="M137" s="741"/>
      <c r="N137" s="741"/>
      <c r="O137" s="741"/>
      <c r="P137" s="741"/>
      <c r="Q137" s="741"/>
      <c r="R137" s="741"/>
      <c r="S137" s="741"/>
      <c r="T137" s="741"/>
      <c r="U137" s="741"/>
      <c r="V137" s="741"/>
      <c r="W137" s="741"/>
      <c r="X137" s="741"/>
      <c r="Y137" s="741"/>
      <c r="Z137" s="741"/>
      <c r="AA137" s="741"/>
      <c r="AB137" s="741"/>
      <c r="AC137" s="741"/>
      <c r="AD137" s="741"/>
      <c r="AE137" s="741"/>
      <c r="AF137" s="741"/>
      <c r="AG137" s="741"/>
      <c r="AH137" s="741"/>
      <c r="AI137" s="741"/>
      <c r="AJ137" s="741"/>
      <c r="AK137" s="741"/>
      <c r="AL137" s="741"/>
      <c r="AM137" s="741"/>
      <c r="AN137" s="741"/>
      <c r="AO137" s="741"/>
      <c r="AP137" s="742"/>
      <c r="AQ137" s="743" t="s">
        <v>657</v>
      </c>
      <c r="AR137" s="744"/>
      <c r="AS137" s="744"/>
      <c r="AT137" s="745"/>
      <c r="AU137" s="746" t="s">
        <v>112</v>
      </c>
      <c r="AV137" s="744"/>
      <c r="AW137" s="744"/>
      <c r="AX137" s="745"/>
      <c r="AY137" s="747"/>
      <c r="AZ137" s="748"/>
      <c r="BA137" s="748"/>
      <c r="BB137" s="748"/>
      <c r="BC137" s="748"/>
      <c r="BD137" s="748"/>
      <c r="BE137" s="749"/>
      <c r="BF137" s="747"/>
      <c r="BG137" s="748"/>
      <c r="BH137" s="748"/>
      <c r="BI137" s="748"/>
      <c r="BJ137" s="748"/>
      <c r="BK137" s="748"/>
      <c r="BL137" s="749"/>
      <c r="BM137" s="747"/>
      <c r="BN137" s="748"/>
      <c r="BO137" s="748"/>
      <c r="BP137" s="748"/>
      <c r="BQ137" s="748"/>
      <c r="BR137" s="748"/>
      <c r="BS137" s="749"/>
      <c r="BT137" s="747"/>
      <c r="BU137" s="748"/>
      <c r="BV137" s="748"/>
      <c r="BW137" s="748"/>
      <c r="BX137" s="748"/>
      <c r="BY137" s="748"/>
      <c r="BZ137" s="749"/>
      <c r="CA137" s="747"/>
      <c r="CB137" s="748"/>
      <c r="CC137" s="748"/>
      <c r="CD137" s="748"/>
      <c r="CE137" s="748"/>
      <c r="CF137" s="748"/>
      <c r="CG137" s="749"/>
      <c r="CH137" s="656">
        <f>BF137+BM137+BT137+CA137</f>
        <v>0</v>
      </c>
      <c r="CI137" s="657"/>
      <c r="CJ137" s="657"/>
      <c r="CK137" s="657"/>
      <c r="CL137" s="657"/>
      <c r="CM137" s="657"/>
      <c r="CN137" s="658"/>
      <c r="CO137" s="656">
        <f>AY137-CH137</f>
        <v>0</v>
      </c>
      <c r="CP137" s="657"/>
      <c r="CQ137" s="657"/>
      <c r="CR137" s="657"/>
      <c r="CS137" s="657"/>
      <c r="CT137" s="657"/>
      <c r="CU137" s="658"/>
    </row>
    <row r="138" spans="1:99" ht="12.75">
      <c r="A138" s="741" t="s">
        <v>106</v>
      </c>
      <c r="B138" s="741"/>
      <c r="C138" s="741"/>
      <c r="D138" s="741"/>
      <c r="E138" s="741"/>
      <c r="F138" s="741"/>
      <c r="G138" s="741"/>
      <c r="H138" s="741"/>
      <c r="I138" s="741"/>
      <c r="J138" s="741"/>
      <c r="K138" s="741"/>
      <c r="L138" s="741"/>
      <c r="M138" s="741"/>
      <c r="N138" s="741"/>
      <c r="O138" s="741"/>
      <c r="P138" s="741"/>
      <c r="Q138" s="741"/>
      <c r="R138" s="741"/>
      <c r="S138" s="741"/>
      <c r="T138" s="741"/>
      <c r="U138" s="741"/>
      <c r="V138" s="741"/>
      <c r="W138" s="741"/>
      <c r="X138" s="741"/>
      <c r="Y138" s="741"/>
      <c r="Z138" s="741"/>
      <c r="AA138" s="741"/>
      <c r="AB138" s="741"/>
      <c r="AC138" s="741"/>
      <c r="AD138" s="741"/>
      <c r="AE138" s="741"/>
      <c r="AF138" s="741"/>
      <c r="AG138" s="741"/>
      <c r="AH138" s="741"/>
      <c r="AI138" s="741"/>
      <c r="AJ138" s="741"/>
      <c r="AK138" s="741"/>
      <c r="AL138" s="741"/>
      <c r="AM138" s="741"/>
      <c r="AN138" s="741"/>
      <c r="AO138" s="741"/>
      <c r="AP138" s="742"/>
      <c r="AQ138" s="743" t="s">
        <v>113</v>
      </c>
      <c r="AR138" s="744"/>
      <c r="AS138" s="744"/>
      <c r="AT138" s="745"/>
      <c r="AU138" s="746" t="s">
        <v>114</v>
      </c>
      <c r="AV138" s="744"/>
      <c r="AW138" s="744"/>
      <c r="AX138" s="745"/>
      <c r="AY138" s="747"/>
      <c r="AZ138" s="748"/>
      <c r="BA138" s="748"/>
      <c r="BB138" s="748"/>
      <c r="BC138" s="748"/>
      <c r="BD138" s="748"/>
      <c r="BE138" s="749"/>
      <c r="BF138" s="747"/>
      <c r="BG138" s="748"/>
      <c r="BH138" s="748"/>
      <c r="BI138" s="748"/>
      <c r="BJ138" s="748"/>
      <c r="BK138" s="748"/>
      <c r="BL138" s="749"/>
      <c r="BM138" s="747"/>
      <c r="BN138" s="748"/>
      <c r="BO138" s="748"/>
      <c r="BP138" s="748"/>
      <c r="BQ138" s="748"/>
      <c r="BR138" s="748"/>
      <c r="BS138" s="749"/>
      <c r="BT138" s="747"/>
      <c r="BU138" s="748"/>
      <c r="BV138" s="748"/>
      <c r="BW138" s="748"/>
      <c r="BX138" s="748"/>
      <c r="BY138" s="748"/>
      <c r="BZ138" s="749"/>
      <c r="CA138" s="747"/>
      <c r="CB138" s="748"/>
      <c r="CC138" s="748"/>
      <c r="CD138" s="748"/>
      <c r="CE138" s="748"/>
      <c r="CF138" s="748"/>
      <c r="CG138" s="749"/>
      <c r="CH138" s="656">
        <f>BF138+BM138+BT138+CA138</f>
        <v>0</v>
      </c>
      <c r="CI138" s="657"/>
      <c r="CJ138" s="657"/>
      <c r="CK138" s="657"/>
      <c r="CL138" s="657"/>
      <c r="CM138" s="657"/>
      <c r="CN138" s="658"/>
      <c r="CO138" s="656">
        <f>AY138-CH138</f>
        <v>0</v>
      </c>
      <c r="CP138" s="657"/>
      <c r="CQ138" s="657"/>
      <c r="CR138" s="657"/>
      <c r="CS138" s="657"/>
      <c r="CT138" s="657"/>
      <c r="CU138" s="658"/>
    </row>
    <row r="139" spans="1:99" s="96" customFormat="1" ht="13.5">
      <c r="A139" s="755" t="s">
        <v>115</v>
      </c>
      <c r="B139" s="755"/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6"/>
      <c r="AQ139" s="757" t="s">
        <v>116</v>
      </c>
      <c r="AR139" s="758"/>
      <c r="AS139" s="758"/>
      <c r="AT139" s="759"/>
      <c r="AU139" s="760" t="s">
        <v>491</v>
      </c>
      <c r="AV139" s="758"/>
      <c r="AW139" s="758"/>
      <c r="AX139" s="759"/>
      <c r="AY139" s="752">
        <f>AY140-AY141</f>
        <v>0</v>
      </c>
      <c r="AZ139" s="753"/>
      <c r="BA139" s="753"/>
      <c r="BB139" s="753"/>
      <c r="BC139" s="753"/>
      <c r="BD139" s="753"/>
      <c r="BE139" s="754"/>
      <c r="BF139" s="829">
        <f>-BF140-BF141</f>
        <v>1017592.55</v>
      </c>
      <c r="BG139" s="830"/>
      <c r="BH139" s="830"/>
      <c r="BI139" s="830"/>
      <c r="BJ139" s="830"/>
      <c r="BK139" s="830"/>
      <c r="BL139" s="831"/>
      <c r="BM139" s="752">
        <f>BM140-BM141</f>
        <v>0</v>
      </c>
      <c r="BN139" s="753"/>
      <c r="BO139" s="753"/>
      <c r="BP139" s="753"/>
      <c r="BQ139" s="753"/>
      <c r="BR139" s="753"/>
      <c r="BS139" s="754"/>
      <c r="BT139" s="752">
        <f>-BT140-BT141</f>
        <v>-1017592.55</v>
      </c>
      <c r="BU139" s="753"/>
      <c r="BV139" s="753"/>
      <c r="BW139" s="753"/>
      <c r="BX139" s="753"/>
      <c r="BY139" s="753"/>
      <c r="BZ139" s="754"/>
      <c r="CA139" s="752">
        <f>CA140-CA141</f>
        <v>0</v>
      </c>
      <c r="CB139" s="753"/>
      <c r="CC139" s="753"/>
      <c r="CD139" s="753"/>
      <c r="CE139" s="753"/>
      <c r="CF139" s="753"/>
      <c r="CG139" s="754"/>
      <c r="CH139" s="608">
        <f>BF139+BM139+BT139+CA139</f>
        <v>0</v>
      </c>
      <c r="CI139" s="609"/>
      <c r="CJ139" s="609"/>
      <c r="CK139" s="609"/>
      <c r="CL139" s="609"/>
      <c r="CM139" s="609"/>
      <c r="CN139" s="610"/>
      <c r="CO139" s="608">
        <f>CH139</f>
        <v>0</v>
      </c>
      <c r="CP139" s="609"/>
      <c r="CQ139" s="609"/>
      <c r="CR139" s="609"/>
      <c r="CS139" s="609"/>
      <c r="CT139" s="609"/>
      <c r="CU139" s="610"/>
    </row>
    <row r="140" spans="1:99" ht="12.75">
      <c r="A140" s="741" t="s">
        <v>117</v>
      </c>
      <c r="B140" s="741"/>
      <c r="C140" s="741"/>
      <c r="D140" s="741"/>
      <c r="E140" s="741"/>
      <c r="F140" s="741"/>
      <c r="G140" s="741"/>
      <c r="H140" s="741"/>
      <c r="I140" s="741"/>
      <c r="J140" s="741"/>
      <c r="K140" s="741"/>
      <c r="L140" s="741"/>
      <c r="M140" s="741"/>
      <c r="N140" s="741"/>
      <c r="O140" s="741"/>
      <c r="P140" s="741"/>
      <c r="Q140" s="741"/>
      <c r="R140" s="741"/>
      <c r="S140" s="741"/>
      <c r="T140" s="741"/>
      <c r="U140" s="741"/>
      <c r="V140" s="741"/>
      <c r="W140" s="741"/>
      <c r="X140" s="741"/>
      <c r="Y140" s="741"/>
      <c r="Z140" s="741"/>
      <c r="AA140" s="741"/>
      <c r="AB140" s="741"/>
      <c r="AC140" s="741"/>
      <c r="AD140" s="741"/>
      <c r="AE140" s="741"/>
      <c r="AF140" s="741"/>
      <c r="AG140" s="741"/>
      <c r="AH140" s="741"/>
      <c r="AI140" s="741"/>
      <c r="AJ140" s="741"/>
      <c r="AK140" s="741"/>
      <c r="AL140" s="741"/>
      <c r="AM140" s="741"/>
      <c r="AN140" s="741"/>
      <c r="AO140" s="741"/>
      <c r="AP140" s="742"/>
      <c r="AQ140" s="743" t="s">
        <v>105</v>
      </c>
      <c r="AR140" s="744"/>
      <c r="AS140" s="744"/>
      <c r="AT140" s="745"/>
      <c r="AU140" s="746" t="s">
        <v>631</v>
      </c>
      <c r="AV140" s="744"/>
      <c r="AW140" s="744"/>
      <c r="AX140" s="745"/>
      <c r="AY140" s="826"/>
      <c r="AZ140" s="827"/>
      <c r="BA140" s="827"/>
      <c r="BB140" s="827"/>
      <c r="BC140" s="827"/>
      <c r="BD140" s="827"/>
      <c r="BE140" s="828"/>
      <c r="BF140" s="832">
        <f>-BF21</f>
        <v>-1608720.44</v>
      </c>
      <c r="BG140" s="833"/>
      <c r="BH140" s="833"/>
      <c r="BI140" s="833"/>
      <c r="BJ140" s="833"/>
      <c r="BK140" s="833"/>
      <c r="BL140" s="834"/>
      <c r="BM140" s="826">
        <f>BM21</f>
        <v>0</v>
      </c>
      <c r="BN140" s="827"/>
      <c r="BO140" s="827"/>
      <c r="BP140" s="827"/>
      <c r="BQ140" s="827"/>
      <c r="BR140" s="827"/>
      <c r="BS140" s="828"/>
      <c r="BT140" s="826">
        <f>-BT21</f>
        <v>0</v>
      </c>
      <c r="BU140" s="827"/>
      <c r="BV140" s="827"/>
      <c r="BW140" s="827"/>
      <c r="BX140" s="827"/>
      <c r="BY140" s="827"/>
      <c r="BZ140" s="828"/>
      <c r="CA140" s="826">
        <f>CA21</f>
        <v>0</v>
      </c>
      <c r="CB140" s="827"/>
      <c r="CC140" s="827"/>
      <c r="CD140" s="827"/>
      <c r="CE140" s="827"/>
      <c r="CF140" s="827"/>
      <c r="CG140" s="828"/>
      <c r="CH140" s="832">
        <f>-CH21</f>
        <v>-1608720.44</v>
      </c>
      <c r="CI140" s="833"/>
      <c r="CJ140" s="833"/>
      <c r="CK140" s="833"/>
      <c r="CL140" s="833"/>
      <c r="CM140" s="833"/>
      <c r="CN140" s="834"/>
      <c r="CO140" s="746" t="s">
        <v>491</v>
      </c>
      <c r="CP140" s="744"/>
      <c r="CQ140" s="744"/>
      <c r="CR140" s="744"/>
      <c r="CS140" s="744"/>
      <c r="CT140" s="744"/>
      <c r="CU140" s="835"/>
    </row>
    <row r="141" spans="1:99" ht="12.75">
      <c r="A141" s="741" t="s">
        <v>118</v>
      </c>
      <c r="B141" s="741"/>
      <c r="C141" s="741"/>
      <c r="D141" s="741"/>
      <c r="E141" s="741"/>
      <c r="F141" s="741"/>
      <c r="G141" s="741"/>
      <c r="H141" s="741"/>
      <c r="I141" s="741"/>
      <c r="J141" s="741"/>
      <c r="K141" s="741"/>
      <c r="L141" s="741"/>
      <c r="M141" s="741"/>
      <c r="N141" s="741"/>
      <c r="O141" s="741"/>
      <c r="P141" s="741"/>
      <c r="Q141" s="741"/>
      <c r="R141" s="741"/>
      <c r="S141" s="741"/>
      <c r="T141" s="741"/>
      <c r="U141" s="741"/>
      <c r="V141" s="741"/>
      <c r="W141" s="741"/>
      <c r="X141" s="741"/>
      <c r="Y141" s="741"/>
      <c r="Z141" s="741"/>
      <c r="AA141" s="741"/>
      <c r="AB141" s="741"/>
      <c r="AC141" s="741"/>
      <c r="AD141" s="741"/>
      <c r="AE141" s="741"/>
      <c r="AF141" s="741"/>
      <c r="AG141" s="741"/>
      <c r="AH141" s="741"/>
      <c r="AI141" s="741"/>
      <c r="AJ141" s="741"/>
      <c r="AK141" s="741"/>
      <c r="AL141" s="741"/>
      <c r="AM141" s="741"/>
      <c r="AN141" s="741"/>
      <c r="AO141" s="741"/>
      <c r="AP141" s="742"/>
      <c r="AQ141" s="743" t="s">
        <v>112</v>
      </c>
      <c r="AR141" s="744"/>
      <c r="AS141" s="744"/>
      <c r="AT141" s="745"/>
      <c r="AU141" s="746" t="s">
        <v>97</v>
      </c>
      <c r="AV141" s="744"/>
      <c r="AW141" s="744"/>
      <c r="AX141" s="745"/>
      <c r="AY141" s="826"/>
      <c r="AZ141" s="827"/>
      <c r="BA141" s="827"/>
      <c r="BB141" s="827"/>
      <c r="BC141" s="827"/>
      <c r="BD141" s="827"/>
      <c r="BE141" s="828"/>
      <c r="BF141" s="826">
        <f>BF55</f>
        <v>591127.8899999999</v>
      </c>
      <c r="BG141" s="827"/>
      <c r="BH141" s="827"/>
      <c r="BI141" s="827"/>
      <c r="BJ141" s="827"/>
      <c r="BK141" s="827"/>
      <c r="BL141" s="828"/>
      <c r="BM141" s="826">
        <f>BM55</f>
        <v>0</v>
      </c>
      <c r="BN141" s="827"/>
      <c r="BO141" s="827"/>
      <c r="BP141" s="827"/>
      <c r="BQ141" s="827"/>
      <c r="BR141" s="827"/>
      <c r="BS141" s="828"/>
      <c r="BT141" s="826">
        <f>BT55</f>
        <v>1017592.55</v>
      </c>
      <c r="BU141" s="827"/>
      <c r="BV141" s="827"/>
      <c r="BW141" s="827"/>
      <c r="BX141" s="827"/>
      <c r="BY141" s="827"/>
      <c r="BZ141" s="828"/>
      <c r="CA141" s="826">
        <f>CA55</f>
        <v>0</v>
      </c>
      <c r="CB141" s="827"/>
      <c r="CC141" s="827"/>
      <c r="CD141" s="827"/>
      <c r="CE141" s="827"/>
      <c r="CF141" s="827"/>
      <c r="CG141" s="828"/>
      <c r="CH141" s="826">
        <f>CH55</f>
        <v>1608720.44</v>
      </c>
      <c r="CI141" s="827"/>
      <c r="CJ141" s="827"/>
      <c r="CK141" s="827"/>
      <c r="CL141" s="827"/>
      <c r="CM141" s="827"/>
      <c r="CN141" s="828"/>
      <c r="CO141" s="746" t="s">
        <v>491</v>
      </c>
      <c r="CP141" s="744"/>
      <c r="CQ141" s="744"/>
      <c r="CR141" s="744"/>
      <c r="CS141" s="744"/>
      <c r="CT141" s="744"/>
      <c r="CU141" s="835"/>
    </row>
    <row r="142" spans="1:99" s="96" customFormat="1" ht="13.5">
      <c r="A142" s="755" t="s">
        <v>119</v>
      </c>
      <c r="B142" s="755"/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  <c r="AF142" s="755"/>
      <c r="AG142" s="755"/>
      <c r="AH142" s="755"/>
      <c r="AI142" s="755"/>
      <c r="AJ142" s="755"/>
      <c r="AK142" s="755"/>
      <c r="AL142" s="755"/>
      <c r="AM142" s="755"/>
      <c r="AN142" s="755"/>
      <c r="AO142" s="755"/>
      <c r="AP142" s="756"/>
      <c r="AQ142" s="757" t="s">
        <v>120</v>
      </c>
      <c r="AR142" s="758"/>
      <c r="AS142" s="758"/>
      <c r="AT142" s="759"/>
      <c r="AU142" s="760" t="s">
        <v>491</v>
      </c>
      <c r="AV142" s="758"/>
      <c r="AW142" s="758"/>
      <c r="AX142" s="759"/>
      <c r="AY142" s="752"/>
      <c r="AZ142" s="753"/>
      <c r="BA142" s="753"/>
      <c r="BB142" s="753"/>
      <c r="BC142" s="753"/>
      <c r="BD142" s="753"/>
      <c r="BE142" s="754"/>
      <c r="BF142" s="752"/>
      <c r="BG142" s="753"/>
      <c r="BH142" s="753"/>
      <c r="BI142" s="753"/>
      <c r="BJ142" s="753"/>
      <c r="BK142" s="753"/>
      <c r="BL142" s="754"/>
      <c r="BM142" s="752"/>
      <c r="BN142" s="753"/>
      <c r="BO142" s="753"/>
      <c r="BP142" s="753"/>
      <c r="BQ142" s="753"/>
      <c r="BR142" s="753"/>
      <c r="BS142" s="754"/>
      <c r="BT142" s="752"/>
      <c r="BU142" s="753"/>
      <c r="BV142" s="753"/>
      <c r="BW142" s="753"/>
      <c r="BX142" s="753"/>
      <c r="BY142" s="753"/>
      <c r="BZ142" s="754"/>
      <c r="CA142" s="752"/>
      <c r="CB142" s="753"/>
      <c r="CC142" s="753"/>
      <c r="CD142" s="753"/>
      <c r="CE142" s="753"/>
      <c r="CF142" s="753"/>
      <c r="CG142" s="754"/>
      <c r="CH142" s="608">
        <f>BF142+BM142+BT142+CA142</f>
        <v>0</v>
      </c>
      <c r="CI142" s="609"/>
      <c r="CJ142" s="609"/>
      <c r="CK142" s="609"/>
      <c r="CL142" s="609"/>
      <c r="CM142" s="609"/>
      <c r="CN142" s="610"/>
      <c r="CO142" s="608">
        <f>AY142-CH142</f>
        <v>0</v>
      </c>
      <c r="CP142" s="609"/>
      <c r="CQ142" s="609"/>
      <c r="CR142" s="609"/>
      <c r="CS142" s="609"/>
      <c r="CT142" s="609"/>
      <c r="CU142" s="610"/>
    </row>
    <row r="143" spans="1:99" ht="12.75">
      <c r="A143" s="725" t="s">
        <v>394</v>
      </c>
      <c r="B143" s="725"/>
      <c r="C143" s="725"/>
      <c r="D143" s="725"/>
      <c r="E143" s="725"/>
      <c r="F143" s="725"/>
      <c r="G143" s="725"/>
      <c r="H143" s="725"/>
      <c r="I143" s="725"/>
      <c r="J143" s="725"/>
      <c r="K143" s="725"/>
      <c r="L143" s="725"/>
      <c r="M143" s="725"/>
      <c r="N143" s="725"/>
      <c r="O143" s="725"/>
      <c r="P143" s="725"/>
      <c r="Q143" s="725"/>
      <c r="R143" s="725"/>
      <c r="S143" s="725"/>
      <c r="T143" s="725"/>
      <c r="U143" s="725"/>
      <c r="V143" s="725"/>
      <c r="W143" s="725"/>
      <c r="X143" s="725"/>
      <c r="Y143" s="725"/>
      <c r="Z143" s="725"/>
      <c r="AA143" s="725"/>
      <c r="AB143" s="725"/>
      <c r="AC143" s="725"/>
      <c r="AD143" s="725"/>
      <c r="AE143" s="725"/>
      <c r="AF143" s="725"/>
      <c r="AG143" s="725"/>
      <c r="AH143" s="725"/>
      <c r="AI143" s="725"/>
      <c r="AJ143" s="725"/>
      <c r="AK143" s="725"/>
      <c r="AL143" s="725"/>
      <c r="AM143" s="725"/>
      <c r="AN143" s="725"/>
      <c r="AO143" s="725"/>
      <c r="AP143" s="726"/>
      <c r="AQ143" s="727" t="s">
        <v>121</v>
      </c>
      <c r="AR143" s="728"/>
      <c r="AS143" s="728"/>
      <c r="AT143" s="729"/>
      <c r="AU143" s="733" t="s">
        <v>631</v>
      </c>
      <c r="AV143" s="728"/>
      <c r="AW143" s="728"/>
      <c r="AX143" s="729"/>
      <c r="AY143" s="611"/>
      <c r="AZ143" s="612"/>
      <c r="BA143" s="612"/>
      <c r="BB143" s="612"/>
      <c r="BC143" s="612"/>
      <c r="BD143" s="612"/>
      <c r="BE143" s="641"/>
      <c r="BF143" s="611"/>
      <c r="BG143" s="612"/>
      <c r="BH143" s="612"/>
      <c r="BI143" s="612"/>
      <c r="BJ143" s="612"/>
      <c r="BK143" s="612"/>
      <c r="BL143" s="641"/>
      <c r="BM143" s="611"/>
      <c r="BN143" s="612"/>
      <c r="BO143" s="612"/>
      <c r="BP143" s="612"/>
      <c r="BQ143" s="612"/>
      <c r="BR143" s="612"/>
      <c r="BS143" s="641"/>
      <c r="BT143" s="836">
        <f>BT141</f>
        <v>1017592.55</v>
      </c>
      <c r="BU143" s="837"/>
      <c r="BV143" s="837"/>
      <c r="BW143" s="837"/>
      <c r="BX143" s="837"/>
      <c r="BY143" s="837"/>
      <c r="BZ143" s="838"/>
      <c r="CA143" s="611"/>
      <c r="CB143" s="612"/>
      <c r="CC143" s="612"/>
      <c r="CD143" s="612"/>
      <c r="CE143" s="612"/>
      <c r="CF143" s="612"/>
      <c r="CG143" s="641"/>
      <c r="CH143" s="836">
        <f>CA143+BT143+BM143+BF143</f>
        <v>1017592.55</v>
      </c>
      <c r="CI143" s="837"/>
      <c r="CJ143" s="837"/>
      <c r="CK143" s="837"/>
      <c r="CL143" s="837"/>
      <c r="CM143" s="837"/>
      <c r="CN143" s="838"/>
      <c r="CO143" s="836"/>
      <c r="CP143" s="837"/>
      <c r="CQ143" s="837"/>
      <c r="CR143" s="837"/>
      <c r="CS143" s="837"/>
      <c r="CT143" s="837"/>
      <c r="CU143" s="845"/>
    </row>
    <row r="144" spans="1:99" ht="12.75">
      <c r="A144" s="750" t="s">
        <v>122</v>
      </c>
      <c r="B144" s="750"/>
      <c r="C144" s="750"/>
      <c r="D144" s="750"/>
      <c r="E144" s="750"/>
      <c r="F144" s="750"/>
      <c r="G144" s="750"/>
      <c r="H144" s="750"/>
      <c r="I144" s="750"/>
      <c r="J144" s="750"/>
      <c r="K144" s="750"/>
      <c r="L144" s="750"/>
      <c r="M144" s="750"/>
      <c r="N144" s="750"/>
      <c r="O144" s="750"/>
      <c r="P144" s="750"/>
      <c r="Q144" s="750"/>
      <c r="R144" s="750"/>
      <c r="S144" s="750"/>
      <c r="T144" s="750"/>
      <c r="U144" s="750"/>
      <c r="V144" s="750"/>
      <c r="W144" s="750"/>
      <c r="X144" s="750"/>
      <c r="Y144" s="750"/>
      <c r="Z144" s="750"/>
      <c r="AA144" s="750"/>
      <c r="AB144" s="750"/>
      <c r="AC144" s="750"/>
      <c r="AD144" s="750"/>
      <c r="AE144" s="750"/>
      <c r="AF144" s="750"/>
      <c r="AG144" s="750"/>
      <c r="AH144" s="750"/>
      <c r="AI144" s="750"/>
      <c r="AJ144" s="750"/>
      <c r="AK144" s="750"/>
      <c r="AL144" s="750"/>
      <c r="AM144" s="750"/>
      <c r="AN144" s="750"/>
      <c r="AO144" s="750"/>
      <c r="AP144" s="751"/>
      <c r="AQ144" s="730"/>
      <c r="AR144" s="731"/>
      <c r="AS144" s="731"/>
      <c r="AT144" s="732"/>
      <c r="AU144" s="734"/>
      <c r="AV144" s="731"/>
      <c r="AW144" s="731"/>
      <c r="AX144" s="732"/>
      <c r="AY144" s="614"/>
      <c r="AZ144" s="615"/>
      <c r="BA144" s="615"/>
      <c r="BB144" s="615"/>
      <c r="BC144" s="615"/>
      <c r="BD144" s="615"/>
      <c r="BE144" s="642"/>
      <c r="BF144" s="614"/>
      <c r="BG144" s="615"/>
      <c r="BH144" s="615"/>
      <c r="BI144" s="615"/>
      <c r="BJ144" s="615"/>
      <c r="BK144" s="615"/>
      <c r="BL144" s="642"/>
      <c r="BM144" s="614"/>
      <c r="BN144" s="615"/>
      <c r="BO144" s="615"/>
      <c r="BP144" s="615"/>
      <c r="BQ144" s="615"/>
      <c r="BR144" s="615"/>
      <c r="BS144" s="642"/>
      <c r="BT144" s="839"/>
      <c r="BU144" s="840"/>
      <c r="BV144" s="840"/>
      <c r="BW144" s="840"/>
      <c r="BX144" s="840"/>
      <c r="BY144" s="840"/>
      <c r="BZ144" s="841"/>
      <c r="CA144" s="614"/>
      <c r="CB144" s="615"/>
      <c r="CC144" s="615"/>
      <c r="CD144" s="615"/>
      <c r="CE144" s="615"/>
      <c r="CF144" s="615"/>
      <c r="CG144" s="642"/>
      <c r="CH144" s="839"/>
      <c r="CI144" s="840"/>
      <c r="CJ144" s="840"/>
      <c r="CK144" s="840"/>
      <c r="CL144" s="840"/>
      <c r="CM144" s="840"/>
      <c r="CN144" s="841"/>
      <c r="CO144" s="839"/>
      <c r="CP144" s="840"/>
      <c r="CQ144" s="840"/>
      <c r="CR144" s="840"/>
      <c r="CS144" s="840"/>
      <c r="CT144" s="840"/>
      <c r="CU144" s="846"/>
    </row>
    <row r="145" spans="1:99" ht="13.5" thickBot="1">
      <c r="A145" s="741" t="s">
        <v>123</v>
      </c>
      <c r="B145" s="741"/>
      <c r="C145" s="741"/>
      <c r="D145" s="741"/>
      <c r="E145" s="741"/>
      <c r="F145" s="741"/>
      <c r="G145" s="741"/>
      <c r="H145" s="741"/>
      <c r="I145" s="741"/>
      <c r="J145" s="741"/>
      <c r="K145" s="741"/>
      <c r="L145" s="741"/>
      <c r="M145" s="741"/>
      <c r="N145" s="741"/>
      <c r="O145" s="741"/>
      <c r="P145" s="741"/>
      <c r="Q145" s="741"/>
      <c r="R145" s="741"/>
      <c r="S145" s="741"/>
      <c r="T145" s="741"/>
      <c r="U145" s="741"/>
      <c r="V145" s="741"/>
      <c r="W145" s="741"/>
      <c r="X145" s="741"/>
      <c r="Y145" s="741"/>
      <c r="Z145" s="741"/>
      <c r="AA145" s="741"/>
      <c r="AB145" s="741"/>
      <c r="AC145" s="741"/>
      <c r="AD145" s="741"/>
      <c r="AE145" s="741"/>
      <c r="AF145" s="741"/>
      <c r="AG145" s="741"/>
      <c r="AH145" s="741"/>
      <c r="AI145" s="741"/>
      <c r="AJ145" s="741"/>
      <c r="AK145" s="741"/>
      <c r="AL145" s="741"/>
      <c r="AM145" s="741"/>
      <c r="AN145" s="741"/>
      <c r="AO145" s="741"/>
      <c r="AP145" s="742"/>
      <c r="AQ145" s="782" t="s">
        <v>124</v>
      </c>
      <c r="AR145" s="783"/>
      <c r="AS145" s="783"/>
      <c r="AT145" s="784"/>
      <c r="AU145" s="785" t="s">
        <v>97</v>
      </c>
      <c r="AV145" s="783"/>
      <c r="AW145" s="783"/>
      <c r="AX145" s="784"/>
      <c r="AY145" s="779"/>
      <c r="AZ145" s="780"/>
      <c r="BA145" s="780"/>
      <c r="BB145" s="780"/>
      <c r="BC145" s="780"/>
      <c r="BD145" s="780"/>
      <c r="BE145" s="781"/>
      <c r="BF145" s="779"/>
      <c r="BG145" s="780"/>
      <c r="BH145" s="780"/>
      <c r="BI145" s="780"/>
      <c r="BJ145" s="780"/>
      <c r="BK145" s="780"/>
      <c r="BL145" s="781"/>
      <c r="BM145" s="779"/>
      <c r="BN145" s="780"/>
      <c r="BO145" s="780"/>
      <c r="BP145" s="780"/>
      <c r="BQ145" s="780"/>
      <c r="BR145" s="780"/>
      <c r="BS145" s="781"/>
      <c r="BT145" s="842">
        <f>BT143</f>
        <v>1017592.55</v>
      </c>
      <c r="BU145" s="843"/>
      <c r="BV145" s="843"/>
      <c r="BW145" s="843"/>
      <c r="BX145" s="843"/>
      <c r="BY145" s="843"/>
      <c r="BZ145" s="844"/>
      <c r="CA145" s="779"/>
      <c r="CB145" s="780"/>
      <c r="CC145" s="780"/>
      <c r="CD145" s="780"/>
      <c r="CE145" s="780"/>
      <c r="CF145" s="780"/>
      <c r="CG145" s="781"/>
      <c r="CH145" s="832">
        <f>BF145+BM145+BT145+CA145</f>
        <v>1017592.55</v>
      </c>
      <c r="CI145" s="833"/>
      <c r="CJ145" s="833"/>
      <c r="CK145" s="833"/>
      <c r="CL145" s="833"/>
      <c r="CM145" s="833"/>
      <c r="CN145" s="834"/>
      <c r="CO145" s="832"/>
      <c r="CP145" s="833"/>
      <c r="CQ145" s="833"/>
      <c r="CR145" s="833"/>
      <c r="CS145" s="833"/>
      <c r="CT145" s="833"/>
      <c r="CU145" s="834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125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71" t="s">
        <v>385</v>
      </c>
      <c r="B149" s="671"/>
      <c r="C149" s="671"/>
      <c r="D149" s="671"/>
      <c r="E149" s="671"/>
      <c r="F149" s="671"/>
      <c r="G149" s="671"/>
      <c r="H149" s="671"/>
      <c r="I149" s="671"/>
      <c r="J149" s="671"/>
      <c r="K149" s="671"/>
      <c r="L149" s="671"/>
      <c r="M149" s="671"/>
      <c r="N149" s="671"/>
      <c r="O149" s="671"/>
      <c r="P149" s="671"/>
      <c r="Q149" s="671"/>
      <c r="R149" s="671"/>
      <c r="S149" s="671"/>
      <c r="T149" s="671"/>
      <c r="U149" s="671"/>
      <c r="V149" s="671"/>
      <c r="W149" s="671"/>
      <c r="X149" s="671"/>
      <c r="Y149" s="671"/>
      <c r="Z149" s="671"/>
      <c r="AA149" s="671"/>
      <c r="AB149" s="671"/>
      <c r="AC149" s="671"/>
      <c r="AD149" s="671"/>
      <c r="AE149" s="671"/>
      <c r="AF149" s="671"/>
      <c r="AG149" s="671"/>
      <c r="AH149" s="671"/>
      <c r="AI149" s="671"/>
      <c r="AJ149" s="671"/>
      <c r="AK149" s="671"/>
      <c r="AL149" s="671"/>
      <c r="AM149" s="671"/>
      <c r="AN149" s="671"/>
      <c r="AO149" s="671"/>
      <c r="AP149" s="672"/>
      <c r="AQ149" s="673" t="s">
        <v>392</v>
      </c>
      <c r="AR149" s="671"/>
      <c r="AS149" s="671"/>
      <c r="AT149" s="672"/>
      <c r="AU149" s="673" t="s">
        <v>392</v>
      </c>
      <c r="AV149" s="671"/>
      <c r="AW149" s="671"/>
      <c r="AX149" s="672"/>
      <c r="AY149" s="673" t="s">
        <v>389</v>
      </c>
      <c r="AZ149" s="671"/>
      <c r="BA149" s="671"/>
      <c r="BB149" s="671"/>
      <c r="BC149" s="671"/>
      <c r="BD149" s="671"/>
      <c r="BE149" s="672"/>
      <c r="BF149" s="674" t="s">
        <v>1212</v>
      </c>
      <c r="BG149" s="675"/>
      <c r="BH149" s="675"/>
      <c r="BI149" s="675"/>
      <c r="BJ149" s="675"/>
      <c r="BK149" s="675"/>
      <c r="BL149" s="675"/>
      <c r="BM149" s="675"/>
      <c r="BN149" s="675"/>
      <c r="BO149" s="675"/>
      <c r="BP149" s="675"/>
      <c r="BQ149" s="675"/>
      <c r="BR149" s="675"/>
      <c r="BS149" s="675"/>
      <c r="BT149" s="675"/>
      <c r="BU149" s="675"/>
      <c r="BV149" s="675"/>
      <c r="BW149" s="675"/>
      <c r="BX149" s="675"/>
      <c r="BY149" s="675"/>
      <c r="BZ149" s="675"/>
      <c r="CA149" s="675"/>
      <c r="CB149" s="675"/>
      <c r="CC149" s="675"/>
      <c r="CD149" s="675"/>
      <c r="CE149" s="675"/>
      <c r="CF149" s="675"/>
      <c r="CG149" s="675"/>
      <c r="CH149" s="675"/>
      <c r="CI149" s="675"/>
      <c r="CJ149" s="675"/>
      <c r="CK149" s="675"/>
      <c r="CL149" s="675"/>
      <c r="CM149" s="675"/>
      <c r="CN149" s="676"/>
      <c r="CO149" s="673" t="s">
        <v>1178</v>
      </c>
      <c r="CP149" s="671"/>
      <c r="CQ149" s="671"/>
      <c r="CR149" s="671"/>
      <c r="CS149" s="671"/>
      <c r="CT149" s="671"/>
      <c r="CU149" s="671"/>
    </row>
    <row r="150" spans="1:99" s="93" customFormat="1" ht="19.5" customHeight="1">
      <c r="A150" s="592"/>
      <c r="B150" s="592"/>
      <c r="C150" s="592"/>
      <c r="D150" s="592"/>
      <c r="E150" s="592"/>
      <c r="F150" s="592"/>
      <c r="G150" s="592"/>
      <c r="H150" s="592"/>
      <c r="I150" s="592"/>
      <c r="J150" s="592"/>
      <c r="K150" s="592"/>
      <c r="L150" s="592"/>
      <c r="M150" s="592"/>
      <c r="N150" s="592"/>
      <c r="O150" s="592"/>
      <c r="P150" s="592"/>
      <c r="Q150" s="592"/>
      <c r="R150" s="592"/>
      <c r="S150" s="592"/>
      <c r="T150" s="592"/>
      <c r="U150" s="592"/>
      <c r="V150" s="592"/>
      <c r="W150" s="592"/>
      <c r="X150" s="592"/>
      <c r="Y150" s="592"/>
      <c r="Z150" s="592"/>
      <c r="AA150" s="592"/>
      <c r="AB150" s="592"/>
      <c r="AC150" s="592"/>
      <c r="AD150" s="592"/>
      <c r="AE150" s="592"/>
      <c r="AF150" s="592"/>
      <c r="AG150" s="592"/>
      <c r="AH150" s="592"/>
      <c r="AI150" s="592"/>
      <c r="AJ150" s="592"/>
      <c r="AK150" s="592"/>
      <c r="AL150" s="592"/>
      <c r="AM150" s="592"/>
      <c r="AN150" s="592"/>
      <c r="AO150" s="592"/>
      <c r="AP150" s="601"/>
      <c r="AQ150" s="591" t="s">
        <v>425</v>
      </c>
      <c r="AR150" s="592"/>
      <c r="AS150" s="592"/>
      <c r="AT150" s="601"/>
      <c r="AU150" s="591" t="s">
        <v>1213</v>
      </c>
      <c r="AV150" s="592"/>
      <c r="AW150" s="592"/>
      <c r="AX150" s="601"/>
      <c r="AY150" s="591" t="s">
        <v>756</v>
      </c>
      <c r="AZ150" s="592"/>
      <c r="BA150" s="592"/>
      <c r="BB150" s="592"/>
      <c r="BC150" s="592"/>
      <c r="BD150" s="592"/>
      <c r="BE150" s="601"/>
      <c r="BF150" s="583" t="s">
        <v>1214</v>
      </c>
      <c r="BG150" s="581"/>
      <c r="BH150" s="581"/>
      <c r="BI150" s="581"/>
      <c r="BJ150" s="581"/>
      <c r="BK150" s="581"/>
      <c r="BL150" s="582"/>
      <c r="BM150" s="583" t="s">
        <v>1215</v>
      </c>
      <c r="BN150" s="581"/>
      <c r="BO150" s="581"/>
      <c r="BP150" s="581"/>
      <c r="BQ150" s="581"/>
      <c r="BR150" s="581"/>
      <c r="BS150" s="582"/>
      <c r="BT150" s="583" t="s">
        <v>1216</v>
      </c>
      <c r="BU150" s="581"/>
      <c r="BV150" s="581"/>
      <c r="BW150" s="581"/>
      <c r="BX150" s="581"/>
      <c r="BY150" s="581"/>
      <c r="BZ150" s="582"/>
      <c r="CA150" s="583" t="s">
        <v>1217</v>
      </c>
      <c r="CB150" s="581"/>
      <c r="CC150" s="581"/>
      <c r="CD150" s="581"/>
      <c r="CE150" s="581"/>
      <c r="CF150" s="581"/>
      <c r="CG150" s="582"/>
      <c r="CH150" s="583" t="s">
        <v>1218</v>
      </c>
      <c r="CI150" s="581"/>
      <c r="CJ150" s="581"/>
      <c r="CK150" s="581"/>
      <c r="CL150" s="581"/>
      <c r="CM150" s="581"/>
      <c r="CN150" s="582"/>
      <c r="CO150" s="591" t="s">
        <v>756</v>
      </c>
      <c r="CP150" s="592"/>
      <c r="CQ150" s="592"/>
      <c r="CR150" s="592"/>
      <c r="CS150" s="592"/>
      <c r="CT150" s="592"/>
      <c r="CU150" s="592"/>
    </row>
    <row r="151" spans="1:99" s="93" customFormat="1" ht="12.75">
      <c r="A151" s="589"/>
      <c r="B151" s="589"/>
      <c r="C151" s="589"/>
      <c r="D151" s="589"/>
      <c r="E151" s="589"/>
      <c r="F151" s="58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  <c r="T151" s="589"/>
      <c r="U151" s="589"/>
      <c r="V151" s="589"/>
      <c r="W151" s="589"/>
      <c r="X151" s="589"/>
      <c r="Y151" s="589"/>
      <c r="Z151" s="589"/>
      <c r="AA151" s="589"/>
      <c r="AB151" s="589"/>
      <c r="AC151" s="589"/>
      <c r="AD151" s="589"/>
      <c r="AE151" s="589"/>
      <c r="AF151" s="589"/>
      <c r="AG151" s="589"/>
      <c r="AH151" s="589"/>
      <c r="AI151" s="589"/>
      <c r="AJ151" s="589"/>
      <c r="AK151" s="589"/>
      <c r="AL151" s="589"/>
      <c r="AM151" s="589"/>
      <c r="AN151" s="589"/>
      <c r="AO151" s="589"/>
      <c r="AP151" s="590"/>
      <c r="AQ151" s="588" t="s">
        <v>426</v>
      </c>
      <c r="AR151" s="589"/>
      <c r="AS151" s="589"/>
      <c r="AT151" s="590"/>
      <c r="AU151" s="588" t="s">
        <v>1219</v>
      </c>
      <c r="AV151" s="589"/>
      <c r="AW151" s="589"/>
      <c r="AX151" s="590"/>
      <c r="AY151" s="588" t="s">
        <v>1190</v>
      </c>
      <c r="AZ151" s="589"/>
      <c r="BA151" s="589"/>
      <c r="BB151" s="589"/>
      <c r="BC151" s="589"/>
      <c r="BD151" s="589"/>
      <c r="BE151" s="590"/>
      <c r="BF151" s="588" t="s">
        <v>458</v>
      </c>
      <c r="BG151" s="589"/>
      <c r="BH151" s="589"/>
      <c r="BI151" s="589"/>
      <c r="BJ151" s="589"/>
      <c r="BK151" s="589"/>
      <c r="BL151" s="590"/>
      <c r="BM151" s="588" t="s">
        <v>1220</v>
      </c>
      <c r="BN151" s="589"/>
      <c r="BO151" s="589"/>
      <c r="BP151" s="589"/>
      <c r="BQ151" s="589"/>
      <c r="BR151" s="589"/>
      <c r="BS151" s="590"/>
      <c r="BT151" s="588" t="s">
        <v>1221</v>
      </c>
      <c r="BU151" s="589"/>
      <c r="BV151" s="589"/>
      <c r="BW151" s="589"/>
      <c r="BX151" s="589"/>
      <c r="BY151" s="589"/>
      <c r="BZ151" s="590"/>
      <c r="CA151" s="588" t="s">
        <v>1222</v>
      </c>
      <c r="CB151" s="589"/>
      <c r="CC151" s="589"/>
      <c r="CD151" s="589"/>
      <c r="CE151" s="589"/>
      <c r="CF151" s="589"/>
      <c r="CG151" s="590"/>
      <c r="CH151" s="588"/>
      <c r="CI151" s="589"/>
      <c r="CJ151" s="589"/>
      <c r="CK151" s="589"/>
      <c r="CL151" s="589"/>
      <c r="CM151" s="589"/>
      <c r="CN151" s="590"/>
      <c r="CO151" s="588" t="s">
        <v>1190</v>
      </c>
      <c r="CP151" s="589"/>
      <c r="CQ151" s="589"/>
      <c r="CR151" s="589"/>
      <c r="CS151" s="589"/>
      <c r="CT151" s="589"/>
      <c r="CU151" s="589"/>
    </row>
    <row r="152" spans="1:99" s="94" customFormat="1" ht="13.5" thickBot="1">
      <c r="A152" s="593">
        <v>1</v>
      </c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4"/>
      <c r="AQ152" s="595">
        <v>2</v>
      </c>
      <c r="AR152" s="596"/>
      <c r="AS152" s="596"/>
      <c r="AT152" s="597"/>
      <c r="AU152" s="595">
        <v>3</v>
      </c>
      <c r="AV152" s="596"/>
      <c r="AW152" s="596"/>
      <c r="AX152" s="597"/>
      <c r="AY152" s="595">
        <v>4</v>
      </c>
      <c r="AZ152" s="596"/>
      <c r="BA152" s="596"/>
      <c r="BB152" s="596"/>
      <c r="BC152" s="596"/>
      <c r="BD152" s="596"/>
      <c r="BE152" s="597"/>
      <c r="BF152" s="595">
        <v>5</v>
      </c>
      <c r="BG152" s="596"/>
      <c r="BH152" s="596"/>
      <c r="BI152" s="596"/>
      <c r="BJ152" s="596"/>
      <c r="BK152" s="596"/>
      <c r="BL152" s="597"/>
      <c r="BM152" s="595">
        <v>6</v>
      </c>
      <c r="BN152" s="596"/>
      <c r="BO152" s="596"/>
      <c r="BP152" s="596"/>
      <c r="BQ152" s="596"/>
      <c r="BR152" s="596"/>
      <c r="BS152" s="597"/>
      <c r="BT152" s="595">
        <v>7</v>
      </c>
      <c r="BU152" s="596"/>
      <c r="BV152" s="596"/>
      <c r="BW152" s="596"/>
      <c r="BX152" s="596"/>
      <c r="BY152" s="596"/>
      <c r="BZ152" s="597"/>
      <c r="CA152" s="595">
        <v>8</v>
      </c>
      <c r="CB152" s="596"/>
      <c r="CC152" s="596"/>
      <c r="CD152" s="596"/>
      <c r="CE152" s="596"/>
      <c r="CF152" s="596"/>
      <c r="CG152" s="597"/>
      <c r="CH152" s="698">
        <v>9</v>
      </c>
      <c r="CI152" s="593"/>
      <c r="CJ152" s="593"/>
      <c r="CK152" s="593"/>
      <c r="CL152" s="593"/>
      <c r="CM152" s="593"/>
      <c r="CN152" s="594"/>
      <c r="CO152" s="698">
        <v>10</v>
      </c>
      <c r="CP152" s="593"/>
      <c r="CQ152" s="593"/>
      <c r="CR152" s="593"/>
      <c r="CS152" s="593"/>
      <c r="CT152" s="593"/>
      <c r="CU152" s="593"/>
    </row>
    <row r="153" spans="1:99" s="96" customFormat="1" ht="13.5">
      <c r="A153" s="755" t="s">
        <v>126</v>
      </c>
      <c r="B153" s="755"/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6"/>
      <c r="AQ153" s="847" t="s">
        <v>114</v>
      </c>
      <c r="AR153" s="848"/>
      <c r="AS153" s="848"/>
      <c r="AT153" s="849"/>
      <c r="AU153" s="850" t="s">
        <v>491</v>
      </c>
      <c r="AV153" s="848"/>
      <c r="AW153" s="848"/>
      <c r="AX153" s="849"/>
      <c r="AY153" s="851"/>
      <c r="AZ153" s="852"/>
      <c r="BA153" s="852"/>
      <c r="BB153" s="852"/>
      <c r="BC153" s="852"/>
      <c r="BD153" s="852"/>
      <c r="BE153" s="853"/>
      <c r="BF153" s="851"/>
      <c r="BG153" s="852"/>
      <c r="BH153" s="852"/>
      <c r="BI153" s="852"/>
      <c r="BJ153" s="852"/>
      <c r="BK153" s="852"/>
      <c r="BL153" s="853"/>
      <c r="BM153" s="851"/>
      <c r="BN153" s="852"/>
      <c r="BO153" s="852"/>
      <c r="BP153" s="852"/>
      <c r="BQ153" s="852"/>
      <c r="BR153" s="852"/>
      <c r="BS153" s="853"/>
      <c r="BT153" s="851"/>
      <c r="BU153" s="852"/>
      <c r="BV153" s="852"/>
      <c r="BW153" s="852"/>
      <c r="BX153" s="852"/>
      <c r="BY153" s="852"/>
      <c r="BZ153" s="853"/>
      <c r="CA153" s="851"/>
      <c r="CB153" s="852"/>
      <c r="CC153" s="852"/>
      <c r="CD153" s="852"/>
      <c r="CE153" s="852"/>
      <c r="CF153" s="852"/>
      <c r="CG153" s="853"/>
      <c r="CH153" s="608">
        <f>BF153+BM153+BT153+CA153</f>
        <v>0</v>
      </c>
      <c r="CI153" s="609"/>
      <c r="CJ153" s="609"/>
      <c r="CK153" s="609"/>
      <c r="CL153" s="609"/>
      <c r="CM153" s="609"/>
      <c r="CN153" s="610"/>
      <c r="CO153" s="608">
        <f>AY153-CH153</f>
        <v>0</v>
      </c>
      <c r="CP153" s="609"/>
      <c r="CQ153" s="609"/>
      <c r="CR153" s="609"/>
      <c r="CS153" s="609"/>
      <c r="CT153" s="609"/>
      <c r="CU153" s="610"/>
    </row>
    <row r="154" spans="1:99" ht="12.75">
      <c r="A154" s="725" t="s">
        <v>394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25"/>
      <c r="Z154" s="725"/>
      <c r="AA154" s="725"/>
      <c r="AB154" s="725"/>
      <c r="AC154" s="725"/>
      <c r="AD154" s="725"/>
      <c r="AE154" s="725"/>
      <c r="AF154" s="725"/>
      <c r="AG154" s="725"/>
      <c r="AH154" s="725"/>
      <c r="AI154" s="725"/>
      <c r="AJ154" s="725"/>
      <c r="AK154" s="725"/>
      <c r="AL154" s="725"/>
      <c r="AM154" s="725"/>
      <c r="AN154" s="725"/>
      <c r="AO154" s="725"/>
      <c r="AP154" s="726"/>
      <c r="AQ154" s="727" t="s">
        <v>127</v>
      </c>
      <c r="AR154" s="728"/>
      <c r="AS154" s="728"/>
      <c r="AT154" s="729"/>
      <c r="AU154" s="733"/>
      <c r="AV154" s="728"/>
      <c r="AW154" s="728"/>
      <c r="AX154" s="729"/>
      <c r="AY154" s="611"/>
      <c r="AZ154" s="612"/>
      <c r="BA154" s="612"/>
      <c r="BB154" s="612"/>
      <c r="BC154" s="612"/>
      <c r="BD154" s="612"/>
      <c r="BE154" s="641"/>
      <c r="BF154" s="611"/>
      <c r="BG154" s="612"/>
      <c r="BH154" s="612"/>
      <c r="BI154" s="612"/>
      <c r="BJ154" s="612"/>
      <c r="BK154" s="612"/>
      <c r="BL154" s="641"/>
      <c r="BM154" s="611"/>
      <c r="BN154" s="612"/>
      <c r="BO154" s="612"/>
      <c r="BP154" s="612"/>
      <c r="BQ154" s="612"/>
      <c r="BR154" s="612"/>
      <c r="BS154" s="641"/>
      <c r="BT154" s="611"/>
      <c r="BU154" s="612"/>
      <c r="BV154" s="612"/>
      <c r="BW154" s="612"/>
      <c r="BX154" s="612"/>
      <c r="BY154" s="612"/>
      <c r="BZ154" s="641"/>
      <c r="CA154" s="611"/>
      <c r="CB154" s="612"/>
      <c r="CC154" s="612"/>
      <c r="CD154" s="612"/>
      <c r="CE154" s="612"/>
      <c r="CF154" s="612"/>
      <c r="CG154" s="641"/>
      <c r="CH154" s="611">
        <f>CA154+BT154+BM154+BF154</f>
        <v>0</v>
      </c>
      <c r="CI154" s="612"/>
      <c r="CJ154" s="612"/>
      <c r="CK154" s="612"/>
      <c r="CL154" s="612"/>
      <c r="CM154" s="612"/>
      <c r="CN154" s="641"/>
      <c r="CO154" s="611">
        <f>AY154-CH154</f>
        <v>0</v>
      </c>
      <c r="CP154" s="612"/>
      <c r="CQ154" s="612"/>
      <c r="CR154" s="612"/>
      <c r="CS154" s="612"/>
      <c r="CT154" s="612"/>
      <c r="CU154" s="613"/>
    </row>
    <row r="155" spans="1:99" ht="12.75">
      <c r="A155" s="750" t="s">
        <v>128</v>
      </c>
      <c r="B155" s="750"/>
      <c r="C155" s="750"/>
      <c r="D155" s="750"/>
      <c r="E155" s="750"/>
      <c r="F155" s="750"/>
      <c r="G155" s="750"/>
      <c r="H155" s="750"/>
      <c r="I155" s="750"/>
      <c r="J155" s="750"/>
      <c r="K155" s="750"/>
      <c r="L155" s="750"/>
      <c r="M155" s="750"/>
      <c r="N155" s="750"/>
      <c r="O155" s="750"/>
      <c r="P155" s="750"/>
      <c r="Q155" s="750"/>
      <c r="R155" s="750"/>
      <c r="S155" s="750"/>
      <c r="T155" s="750"/>
      <c r="U155" s="750"/>
      <c r="V155" s="750"/>
      <c r="W155" s="750"/>
      <c r="X155" s="750"/>
      <c r="Y155" s="750"/>
      <c r="Z155" s="750"/>
      <c r="AA155" s="750"/>
      <c r="AB155" s="750"/>
      <c r="AC155" s="750"/>
      <c r="AD155" s="750"/>
      <c r="AE155" s="750"/>
      <c r="AF155" s="750"/>
      <c r="AG155" s="750"/>
      <c r="AH155" s="750"/>
      <c r="AI155" s="750"/>
      <c r="AJ155" s="750"/>
      <c r="AK155" s="750"/>
      <c r="AL155" s="750"/>
      <c r="AM155" s="750"/>
      <c r="AN155" s="750"/>
      <c r="AO155" s="750"/>
      <c r="AP155" s="751"/>
      <c r="AQ155" s="730"/>
      <c r="AR155" s="731"/>
      <c r="AS155" s="731"/>
      <c r="AT155" s="732"/>
      <c r="AU155" s="734"/>
      <c r="AV155" s="731"/>
      <c r="AW155" s="731"/>
      <c r="AX155" s="732"/>
      <c r="AY155" s="614"/>
      <c r="AZ155" s="615"/>
      <c r="BA155" s="615"/>
      <c r="BB155" s="615"/>
      <c r="BC155" s="615"/>
      <c r="BD155" s="615"/>
      <c r="BE155" s="642"/>
      <c r="BF155" s="614"/>
      <c r="BG155" s="615"/>
      <c r="BH155" s="615"/>
      <c r="BI155" s="615"/>
      <c r="BJ155" s="615"/>
      <c r="BK155" s="615"/>
      <c r="BL155" s="642"/>
      <c r="BM155" s="614"/>
      <c r="BN155" s="615"/>
      <c r="BO155" s="615"/>
      <c r="BP155" s="615"/>
      <c r="BQ155" s="615"/>
      <c r="BR155" s="615"/>
      <c r="BS155" s="642"/>
      <c r="BT155" s="614"/>
      <c r="BU155" s="615"/>
      <c r="BV155" s="615"/>
      <c r="BW155" s="615"/>
      <c r="BX155" s="615"/>
      <c r="BY155" s="615"/>
      <c r="BZ155" s="642"/>
      <c r="CA155" s="614"/>
      <c r="CB155" s="615"/>
      <c r="CC155" s="615"/>
      <c r="CD155" s="615"/>
      <c r="CE155" s="615"/>
      <c r="CF155" s="615"/>
      <c r="CG155" s="642"/>
      <c r="CH155" s="614"/>
      <c r="CI155" s="615"/>
      <c r="CJ155" s="615"/>
      <c r="CK155" s="615"/>
      <c r="CL155" s="615"/>
      <c r="CM155" s="615"/>
      <c r="CN155" s="642"/>
      <c r="CO155" s="614"/>
      <c r="CP155" s="615"/>
      <c r="CQ155" s="615"/>
      <c r="CR155" s="615"/>
      <c r="CS155" s="615"/>
      <c r="CT155" s="615"/>
      <c r="CU155" s="616"/>
    </row>
    <row r="156" spans="1:99" ht="12.75">
      <c r="A156" s="741" t="s">
        <v>129</v>
      </c>
      <c r="B156" s="741"/>
      <c r="C156" s="741"/>
      <c r="D156" s="741"/>
      <c r="E156" s="741"/>
      <c r="F156" s="741"/>
      <c r="G156" s="741"/>
      <c r="H156" s="741"/>
      <c r="I156" s="741"/>
      <c r="J156" s="741"/>
      <c r="K156" s="741"/>
      <c r="L156" s="741"/>
      <c r="M156" s="741"/>
      <c r="N156" s="741"/>
      <c r="O156" s="741"/>
      <c r="P156" s="741"/>
      <c r="Q156" s="741"/>
      <c r="R156" s="741"/>
      <c r="S156" s="741"/>
      <c r="T156" s="741"/>
      <c r="U156" s="741"/>
      <c r="V156" s="741"/>
      <c r="W156" s="741"/>
      <c r="X156" s="741"/>
      <c r="Y156" s="741"/>
      <c r="Z156" s="741"/>
      <c r="AA156" s="741"/>
      <c r="AB156" s="741"/>
      <c r="AC156" s="741"/>
      <c r="AD156" s="741"/>
      <c r="AE156" s="741"/>
      <c r="AF156" s="741"/>
      <c r="AG156" s="741"/>
      <c r="AH156" s="741"/>
      <c r="AI156" s="741"/>
      <c r="AJ156" s="741"/>
      <c r="AK156" s="741"/>
      <c r="AL156" s="741"/>
      <c r="AM156" s="741"/>
      <c r="AN156" s="741"/>
      <c r="AO156" s="741"/>
      <c r="AP156" s="742"/>
      <c r="AQ156" s="743" t="s">
        <v>130</v>
      </c>
      <c r="AR156" s="744"/>
      <c r="AS156" s="744"/>
      <c r="AT156" s="745"/>
      <c r="AU156" s="746"/>
      <c r="AV156" s="744"/>
      <c r="AW156" s="744"/>
      <c r="AX156" s="745"/>
      <c r="AY156" s="747"/>
      <c r="AZ156" s="748"/>
      <c r="BA156" s="748"/>
      <c r="BB156" s="748"/>
      <c r="BC156" s="748"/>
      <c r="BD156" s="748"/>
      <c r="BE156" s="749"/>
      <c r="BF156" s="747"/>
      <c r="BG156" s="748"/>
      <c r="BH156" s="748"/>
      <c r="BI156" s="748"/>
      <c r="BJ156" s="748"/>
      <c r="BK156" s="748"/>
      <c r="BL156" s="749"/>
      <c r="BM156" s="747"/>
      <c r="BN156" s="748"/>
      <c r="BO156" s="748"/>
      <c r="BP156" s="748"/>
      <c r="BQ156" s="748"/>
      <c r="BR156" s="748"/>
      <c r="BS156" s="749"/>
      <c r="BT156" s="747"/>
      <c r="BU156" s="748"/>
      <c r="BV156" s="748"/>
      <c r="BW156" s="748"/>
      <c r="BX156" s="748"/>
      <c r="BY156" s="748"/>
      <c r="BZ156" s="749"/>
      <c r="CA156" s="747"/>
      <c r="CB156" s="748"/>
      <c r="CC156" s="748"/>
      <c r="CD156" s="748"/>
      <c r="CE156" s="748"/>
      <c r="CF156" s="748"/>
      <c r="CG156" s="749"/>
      <c r="CH156" s="656">
        <f>BF156+BM156+BT156+CA156</f>
        <v>0</v>
      </c>
      <c r="CI156" s="657"/>
      <c r="CJ156" s="657"/>
      <c r="CK156" s="657"/>
      <c r="CL156" s="657"/>
      <c r="CM156" s="657"/>
      <c r="CN156" s="658"/>
      <c r="CO156" s="656">
        <f>AY156-CH156</f>
        <v>0</v>
      </c>
      <c r="CP156" s="657"/>
      <c r="CQ156" s="657"/>
      <c r="CR156" s="657"/>
      <c r="CS156" s="657"/>
      <c r="CT156" s="657"/>
      <c r="CU156" s="658"/>
    </row>
    <row r="157" spans="1:99" s="96" customFormat="1" ht="13.5">
      <c r="A157" s="755" t="s">
        <v>131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55"/>
      <c r="X157" s="755"/>
      <c r="Y157" s="755"/>
      <c r="Z157" s="755"/>
      <c r="AA157" s="755"/>
      <c r="AB157" s="755"/>
      <c r="AC157" s="755"/>
      <c r="AD157" s="755"/>
      <c r="AE157" s="755"/>
      <c r="AF157" s="755"/>
      <c r="AG157" s="755"/>
      <c r="AH157" s="755"/>
      <c r="AI157" s="755"/>
      <c r="AJ157" s="755"/>
      <c r="AK157" s="755"/>
      <c r="AL157" s="755"/>
      <c r="AM157" s="755"/>
      <c r="AN157" s="755"/>
      <c r="AO157" s="755"/>
      <c r="AP157" s="756"/>
      <c r="AQ157" s="757" t="s">
        <v>132</v>
      </c>
      <c r="AR157" s="758"/>
      <c r="AS157" s="758"/>
      <c r="AT157" s="759"/>
      <c r="AU157" s="760" t="s">
        <v>491</v>
      </c>
      <c r="AV157" s="758"/>
      <c r="AW157" s="758"/>
      <c r="AX157" s="759"/>
      <c r="AY157" s="752"/>
      <c r="AZ157" s="753"/>
      <c r="BA157" s="753"/>
      <c r="BB157" s="753"/>
      <c r="BC157" s="753"/>
      <c r="BD157" s="753"/>
      <c r="BE157" s="754"/>
      <c r="BF157" s="752"/>
      <c r="BG157" s="753"/>
      <c r="BH157" s="753"/>
      <c r="BI157" s="753"/>
      <c r="BJ157" s="753"/>
      <c r="BK157" s="753"/>
      <c r="BL157" s="754"/>
      <c r="BM157" s="752"/>
      <c r="BN157" s="753"/>
      <c r="BO157" s="753"/>
      <c r="BP157" s="753"/>
      <c r="BQ157" s="753"/>
      <c r="BR157" s="753"/>
      <c r="BS157" s="754"/>
      <c r="BT157" s="752"/>
      <c r="BU157" s="753"/>
      <c r="BV157" s="753"/>
      <c r="BW157" s="753"/>
      <c r="BX157" s="753"/>
      <c r="BY157" s="753"/>
      <c r="BZ157" s="754"/>
      <c r="CA157" s="752"/>
      <c r="CB157" s="753"/>
      <c r="CC157" s="753"/>
      <c r="CD157" s="753"/>
      <c r="CE157" s="753"/>
      <c r="CF157" s="753"/>
      <c r="CG157" s="754"/>
      <c r="CH157" s="608">
        <f>BF157+BM157+BT157+CA157</f>
        <v>0</v>
      </c>
      <c r="CI157" s="609"/>
      <c r="CJ157" s="609"/>
      <c r="CK157" s="609"/>
      <c r="CL157" s="609"/>
      <c r="CM157" s="609"/>
      <c r="CN157" s="610"/>
      <c r="CO157" s="608">
        <f>AY157-CH157</f>
        <v>0</v>
      </c>
      <c r="CP157" s="609"/>
      <c r="CQ157" s="609"/>
      <c r="CR157" s="609"/>
      <c r="CS157" s="609"/>
      <c r="CT157" s="609"/>
      <c r="CU157" s="610"/>
    </row>
    <row r="158" spans="1:99" ht="12.75">
      <c r="A158" s="725" t="s">
        <v>394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  <c r="S158" s="725"/>
      <c r="T158" s="725"/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25"/>
      <c r="AE158" s="725"/>
      <c r="AF158" s="725"/>
      <c r="AG158" s="725"/>
      <c r="AH158" s="725"/>
      <c r="AI158" s="725"/>
      <c r="AJ158" s="725"/>
      <c r="AK158" s="725"/>
      <c r="AL158" s="725"/>
      <c r="AM158" s="725"/>
      <c r="AN158" s="725"/>
      <c r="AO158" s="725"/>
      <c r="AP158" s="726"/>
      <c r="AQ158" s="727" t="s">
        <v>133</v>
      </c>
      <c r="AR158" s="728"/>
      <c r="AS158" s="728"/>
      <c r="AT158" s="729"/>
      <c r="AU158" s="733"/>
      <c r="AV158" s="728"/>
      <c r="AW158" s="728"/>
      <c r="AX158" s="729"/>
      <c r="AY158" s="611"/>
      <c r="AZ158" s="612"/>
      <c r="BA158" s="612"/>
      <c r="BB158" s="612"/>
      <c r="BC158" s="612"/>
      <c r="BD158" s="612"/>
      <c r="BE158" s="641"/>
      <c r="BF158" s="611"/>
      <c r="BG158" s="612"/>
      <c r="BH158" s="612"/>
      <c r="BI158" s="612"/>
      <c r="BJ158" s="612"/>
      <c r="BK158" s="612"/>
      <c r="BL158" s="641"/>
      <c r="BM158" s="611"/>
      <c r="BN158" s="612"/>
      <c r="BO158" s="612"/>
      <c r="BP158" s="612"/>
      <c r="BQ158" s="612"/>
      <c r="BR158" s="612"/>
      <c r="BS158" s="641"/>
      <c r="BT158" s="611"/>
      <c r="BU158" s="612"/>
      <c r="BV158" s="612"/>
      <c r="BW158" s="612"/>
      <c r="BX158" s="612"/>
      <c r="BY158" s="612"/>
      <c r="BZ158" s="641"/>
      <c r="CA158" s="611"/>
      <c r="CB158" s="612"/>
      <c r="CC158" s="612"/>
      <c r="CD158" s="612"/>
      <c r="CE158" s="612"/>
      <c r="CF158" s="612"/>
      <c r="CG158" s="641"/>
      <c r="CH158" s="611">
        <f>CA158+BT158+BM158+BF158</f>
        <v>0</v>
      </c>
      <c r="CI158" s="612"/>
      <c r="CJ158" s="612"/>
      <c r="CK158" s="612"/>
      <c r="CL158" s="612"/>
      <c r="CM158" s="612"/>
      <c r="CN158" s="641"/>
      <c r="CO158" s="611">
        <f>AY158-CH158</f>
        <v>0</v>
      </c>
      <c r="CP158" s="612"/>
      <c r="CQ158" s="612"/>
      <c r="CR158" s="612"/>
      <c r="CS158" s="612"/>
      <c r="CT158" s="612"/>
      <c r="CU158" s="613"/>
    </row>
    <row r="159" spans="1:99" ht="12.75">
      <c r="A159" s="768" t="s">
        <v>134</v>
      </c>
      <c r="B159" s="768"/>
      <c r="C159" s="768"/>
      <c r="D159" s="768"/>
      <c r="E159" s="768"/>
      <c r="F159" s="768"/>
      <c r="G159" s="768"/>
      <c r="H159" s="768"/>
      <c r="I159" s="768"/>
      <c r="J159" s="768"/>
      <c r="K159" s="768"/>
      <c r="L159" s="768"/>
      <c r="M159" s="768"/>
      <c r="N159" s="768"/>
      <c r="O159" s="768"/>
      <c r="P159" s="768"/>
      <c r="Q159" s="768"/>
      <c r="R159" s="768"/>
      <c r="S159" s="768"/>
      <c r="T159" s="768"/>
      <c r="U159" s="768"/>
      <c r="V159" s="768"/>
      <c r="W159" s="768"/>
      <c r="X159" s="768"/>
      <c r="Y159" s="768"/>
      <c r="Z159" s="768"/>
      <c r="AA159" s="768"/>
      <c r="AB159" s="768"/>
      <c r="AC159" s="768"/>
      <c r="AD159" s="768"/>
      <c r="AE159" s="768"/>
      <c r="AF159" s="768"/>
      <c r="AG159" s="768"/>
      <c r="AH159" s="768"/>
      <c r="AI159" s="768"/>
      <c r="AJ159" s="768"/>
      <c r="AK159" s="768"/>
      <c r="AL159" s="768"/>
      <c r="AM159" s="768"/>
      <c r="AN159" s="768"/>
      <c r="AO159" s="768"/>
      <c r="AP159" s="769"/>
      <c r="AQ159" s="761"/>
      <c r="AR159" s="762"/>
      <c r="AS159" s="762"/>
      <c r="AT159" s="763"/>
      <c r="AU159" s="764"/>
      <c r="AV159" s="762"/>
      <c r="AW159" s="762"/>
      <c r="AX159" s="763"/>
      <c r="AY159" s="646"/>
      <c r="AZ159" s="647"/>
      <c r="BA159" s="647"/>
      <c r="BB159" s="647"/>
      <c r="BC159" s="647"/>
      <c r="BD159" s="647"/>
      <c r="BE159" s="648"/>
      <c r="BF159" s="646"/>
      <c r="BG159" s="647"/>
      <c r="BH159" s="647"/>
      <c r="BI159" s="647"/>
      <c r="BJ159" s="647"/>
      <c r="BK159" s="647"/>
      <c r="BL159" s="648"/>
      <c r="BM159" s="646"/>
      <c r="BN159" s="647"/>
      <c r="BO159" s="647"/>
      <c r="BP159" s="647"/>
      <c r="BQ159" s="647"/>
      <c r="BR159" s="647"/>
      <c r="BS159" s="648"/>
      <c r="BT159" s="646"/>
      <c r="BU159" s="647"/>
      <c r="BV159" s="647"/>
      <c r="BW159" s="647"/>
      <c r="BX159" s="647"/>
      <c r="BY159" s="647"/>
      <c r="BZ159" s="648"/>
      <c r="CA159" s="646"/>
      <c r="CB159" s="647"/>
      <c r="CC159" s="647"/>
      <c r="CD159" s="647"/>
      <c r="CE159" s="647"/>
      <c r="CF159" s="647"/>
      <c r="CG159" s="648"/>
      <c r="CH159" s="646"/>
      <c r="CI159" s="647"/>
      <c r="CJ159" s="647"/>
      <c r="CK159" s="647"/>
      <c r="CL159" s="647"/>
      <c r="CM159" s="647"/>
      <c r="CN159" s="648"/>
      <c r="CO159" s="646"/>
      <c r="CP159" s="647"/>
      <c r="CQ159" s="647"/>
      <c r="CR159" s="647"/>
      <c r="CS159" s="647"/>
      <c r="CT159" s="647"/>
      <c r="CU159" s="649"/>
    </row>
    <row r="160" spans="1:99" ht="12.75">
      <c r="A160" s="750" t="s">
        <v>135</v>
      </c>
      <c r="B160" s="750"/>
      <c r="C160" s="750"/>
      <c r="D160" s="750"/>
      <c r="E160" s="750"/>
      <c r="F160" s="750"/>
      <c r="G160" s="750"/>
      <c r="H160" s="750"/>
      <c r="I160" s="750"/>
      <c r="J160" s="750"/>
      <c r="K160" s="750"/>
      <c r="L160" s="750"/>
      <c r="M160" s="750"/>
      <c r="N160" s="750"/>
      <c r="O160" s="750"/>
      <c r="P160" s="750"/>
      <c r="Q160" s="750"/>
      <c r="R160" s="750"/>
      <c r="S160" s="750"/>
      <c r="T160" s="750"/>
      <c r="U160" s="750"/>
      <c r="V160" s="750"/>
      <c r="W160" s="750"/>
      <c r="X160" s="750"/>
      <c r="Y160" s="750"/>
      <c r="Z160" s="750"/>
      <c r="AA160" s="750"/>
      <c r="AB160" s="750"/>
      <c r="AC160" s="750"/>
      <c r="AD160" s="750"/>
      <c r="AE160" s="750"/>
      <c r="AF160" s="750"/>
      <c r="AG160" s="750"/>
      <c r="AH160" s="750"/>
      <c r="AI160" s="750"/>
      <c r="AJ160" s="750"/>
      <c r="AK160" s="750"/>
      <c r="AL160" s="750"/>
      <c r="AM160" s="750"/>
      <c r="AN160" s="750"/>
      <c r="AO160" s="750"/>
      <c r="AP160" s="751"/>
      <c r="AQ160" s="730"/>
      <c r="AR160" s="731"/>
      <c r="AS160" s="731"/>
      <c r="AT160" s="732"/>
      <c r="AU160" s="734"/>
      <c r="AV160" s="731"/>
      <c r="AW160" s="731"/>
      <c r="AX160" s="732"/>
      <c r="AY160" s="614"/>
      <c r="AZ160" s="615"/>
      <c r="BA160" s="615"/>
      <c r="BB160" s="615"/>
      <c r="BC160" s="615"/>
      <c r="BD160" s="615"/>
      <c r="BE160" s="642"/>
      <c r="BF160" s="614"/>
      <c r="BG160" s="615"/>
      <c r="BH160" s="615"/>
      <c r="BI160" s="615"/>
      <c r="BJ160" s="615"/>
      <c r="BK160" s="615"/>
      <c r="BL160" s="642"/>
      <c r="BM160" s="614"/>
      <c r="BN160" s="615"/>
      <c r="BO160" s="615"/>
      <c r="BP160" s="615"/>
      <c r="BQ160" s="615"/>
      <c r="BR160" s="615"/>
      <c r="BS160" s="642"/>
      <c r="BT160" s="614"/>
      <c r="BU160" s="615"/>
      <c r="BV160" s="615"/>
      <c r="BW160" s="615"/>
      <c r="BX160" s="615"/>
      <c r="BY160" s="615"/>
      <c r="BZ160" s="642"/>
      <c r="CA160" s="614"/>
      <c r="CB160" s="615"/>
      <c r="CC160" s="615"/>
      <c r="CD160" s="615"/>
      <c r="CE160" s="615"/>
      <c r="CF160" s="615"/>
      <c r="CG160" s="642"/>
      <c r="CH160" s="614"/>
      <c r="CI160" s="615"/>
      <c r="CJ160" s="615"/>
      <c r="CK160" s="615"/>
      <c r="CL160" s="615"/>
      <c r="CM160" s="615"/>
      <c r="CN160" s="642"/>
      <c r="CO160" s="614"/>
      <c r="CP160" s="615"/>
      <c r="CQ160" s="615"/>
      <c r="CR160" s="615"/>
      <c r="CS160" s="615"/>
      <c r="CT160" s="615"/>
      <c r="CU160" s="616"/>
    </row>
    <row r="161" spans="1:99" ht="12.75">
      <c r="A161" s="770" t="s">
        <v>136</v>
      </c>
      <c r="B161" s="770"/>
      <c r="C161" s="770"/>
      <c r="D161" s="770"/>
      <c r="E161" s="770"/>
      <c r="F161" s="770"/>
      <c r="G161" s="770"/>
      <c r="H161" s="770"/>
      <c r="I161" s="770"/>
      <c r="J161" s="770"/>
      <c r="K161" s="770"/>
      <c r="L161" s="770"/>
      <c r="M161" s="770"/>
      <c r="N161" s="770"/>
      <c r="O161" s="770"/>
      <c r="P161" s="770"/>
      <c r="Q161" s="770"/>
      <c r="R161" s="770"/>
      <c r="S161" s="770"/>
      <c r="T161" s="770"/>
      <c r="U161" s="770"/>
      <c r="V161" s="770"/>
      <c r="W161" s="770"/>
      <c r="X161" s="770"/>
      <c r="Y161" s="770"/>
      <c r="Z161" s="770"/>
      <c r="AA161" s="770"/>
      <c r="AB161" s="770"/>
      <c r="AC161" s="770"/>
      <c r="AD161" s="770"/>
      <c r="AE161" s="770"/>
      <c r="AF161" s="770"/>
      <c r="AG161" s="770"/>
      <c r="AH161" s="770"/>
      <c r="AI161" s="770"/>
      <c r="AJ161" s="770"/>
      <c r="AK161" s="770"/>
      <c r="AL161" s="770"/>
      <c r="AM161" s="770"/>
      <c r="AN161" s="770"/>
      <c r="AO161" s="770"/>
      <c r="AP161" s="771"/>
      <c r="AQ161" s="727" t="s">
        <v>137</v>
      </c>
      <c r="AR161" s="728"/>
      <c r="AS161" s="728"/>
      <c r="AT161" s="729"/>
      <c r="AU161" s="733"/>
      <c r="AV161" s="728"/>
      <c r="AW161" s="728"/>
      <c r="AX161" s="729"/>
      <c r="AY161" s="611"/>
      <c r="AZ161" s="612"/>
      <c r="BA161" s="612"/>
      <c r="BB161" s="612"/>
      <c r="BC161" s="612"/>
      <c r="BD161" s="612"/>
      <c r="BE161" s="641"/>
      <c r="BF161" s="611"/>
      <c r="BG161" s="612"/>
      <c r="BH161" s="612"/>
      <c r="BI161" s="612"/>
      <c r="BJ161" s="612"/>
      <c r="BK161" s="612"/>
      <c r="BL161" s="641"/>
      <c r="BM161" s="611"/>
      <c r="BN161" s="612"/>
      <c r="BO161" s="612"/>
      <c r="BP161" s="612"/>
      <c r="BQ161" s="612"/>
      <c r="BR161" s="612"/>
      <c r="BS161" s="641"/>
      <c r="BT161" s="611"/>
      <c r="BU161" s="612"/>
      <c r="BV161" s="612"/>
      <c r="BW161" s="612"/>
      <c r="BX161" s="612"/>
      <c r="BY161" s="612"/>
      <c r="BZ161" s="641"/>
      <c r="CA161" s="611"/>
      <c r="CB161" s="612"/>
      <c r="CC161" s="612"/>
      <c r="CD161" s="612"/>
      <c r="CE161" s="612"/>
      <c r="CF161" s="612"/>
      <c r="CG161" s="641"/>
      <c r="CH161" s="611">
        <f>CA161+BT161+BM161+BF161</f>
        <v>0</v>
      </c>
      <c r="CI161" s="612"/>
      <c r="CJ161" s="612"/>
      <c r="CK161" s="612"/>
      <c r="CL161" s="612"/>
      <c r="CM161" s="612"/>
      <c r="CN161" s="641"/>
      <c r="CO161" s="611">
        <f>AY161-CH161</f>
        <v>0</v>
      </c>
      <c r="CP161" s="612"/>
      <c r="CQ161" s="612"/>
      <c r="CR161" s="612"/>
      <c r="CS161" s="612"/>
      <c r="CT161" s="612"/>
      <c r="CU161" s="613"/>
    </row>
    <row r="162" spans="1:99" ht="13.5" thickBot="1">
      <c r="A162" s="750" t="s">
        <v>138</v>
      </c>
      <c r="B162" s="750"/>
      <c r="C162" s="750"/>
      <c r="D162" s="750"/>
      <c r="E162" s="750"/>
      <c r="F162" s="750"/>
      <c r="G162" s="750"/>
      <c r="H162" s="750"/>
      <c r="I162" s="750"/>
      <c r="J162" s="750"/>
      <c r="K162" s="750"/>
      <c r="L162" s="750"/>
      <c r="M162" s="750"/>
      <c r="N162" s="750"/>
      <c r="O162" s="750"/>
      <c r="P162" s="750"/>
      <c r="Q162" s="750"/>
      <c r="R162" s="750"/>
      <c r="S162" s="750"/>
      <c r="T162" s="750"/>
      <c r="U162" s="750"/>
      <c r="V162" s="750"/>
      <c r="W162" s="750"/>
      <c r="X162" s="750"/>
      <c r="Y162" s="750"/>
      <c r="Z162" s="750"/>
      <c r="AA162" s="750"/>
      <c r="AB162" s="750"/>
      <c r="AC162" s="750"/>
      <c r="AD162" s="750"/>
      <c r="AE162" s="750"/>
      <c r="AF162" s="750"/>
      <c r="AG162" s="750"/>
      <c r="AH162" s="750"/>
      <c r="AI162" s="750"/>
      <c r="AJ162" s="750"/>
      <c r="AK162" s="750"/>
      <c r="AL162" s="750"/>
      <c r="AM162" s="750"/>
      <c r="AN162" s="750"/>
      <c r="AO162" s="750"/>
      <c r="AP162" s="751"/>
      <c r="AQ162" s="772"/>
      <c r="AR162" s="773"/>
      <c r="AS162" s="773"/>
      <c r="AT162" s="774"/>
      <c r="AU162" s="775"/>
      <c r="AV162" s="773"/>
      <c r="AW162" s="773"/>
      <c r="AX162" s="774"/>
      <c r="AY162" s="765"/>
      <c r="AZ162" s="766"/>
      <c r="BA162" s="766"/>
      <c r="BB162" s="766"/>
      <c r="BC162" s="766"/>
      <c r="BD162" s="766"/>
      <c r="BE162" s="767"/>
      <c r="BF162" s="765"/>
      <c r="BG162" s="766"/>
      <c r="BH162" s="766"/>
      <c r="BI162" s="766"/>
      <c r="BJ162" s="766"/>
      <c r="BK162" s="766"/>
      <c r="BL162" s="767"/>
      <c r="BM162" s="765"/>
      <c r="BN162" s="766"/>
      <c r="BO162" s="766"/>
      <c r="BP162" s="766"/>
      <c r="BQ162" s="766"/>
      <c r="BR162" s="766"/>
      <c r="BS162" s="767"/>
      <c r="BT162" s="765"/>
      <c r="BU162" s="766"/>
      <c r="BV162" s="766"/>
      <c r="BW162" s="766"/>
      <c r="BX162" s="766"/>
      <c r="BY162" s="766"/>
      <c r="BZ162" s="767"/>
      <c r="CA162" s="765"/>
      <c r="CB162" s="766"/>
      <c r="CC162" s="766"/>
      <c r="CD162" s="766"/>
      <c r="CE162" s="766"/>
      <c r="CF162" s="766"/>
      <c r="CG162" s="767"/>
      <c r="CH162" s="614"/>
      <c r="CI162" s="615"/>
      <c r="CJ162" s="615"/>
      <c r="CK162" s="615"/>
      <c r="CL162" s="615"/>
      <c r="CM162" s="615"/>
      <c r="CN162" s="642"/>
      <c r="CO162" s="614"/>
      <c r="CP162" s="615"/>
      <c r="CQ162" s="615"/>
      <c r="CR162" s="615"/>
      <c r="CS162" s="615"/>
      <c r="CT162" s="615"/>
      <c r="CU162" s="616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439</v>
      </c>
      <c r="K166" s="731"/>
      <c r="L166" s="731"/>
      <c r="M166" s="731"/>
      <c r="N166" s="731"/>
      <c r="O166" s="731"/>
      <c r="P166" s="731"/>
      <c r="Q166" s="731"/>
      <c r="R166" s="731"/>
      <c r="S166" s="731"/>
      <c r="T166" s="731"/>
      <c r="U166" s="731"/>
      <c r="V166" s="731"/>
      <c r="W166" s="731"/>
      <c r="X166" s="731"/>
      <c r="AA166" s="731" t="s">
        <v>1079</v>
      </c>
      <c r="AB166" s="731"/>
      <c r="AC166" s="731"/>
      <c r="AD166" s="731"/>
      <c r="AE166" s="731"/>
      <c r="AF166" s="731"/>
      <c r="AG166" s="731"/>
      <c r="AH166" s="731"/>
      <c r="AI166" s="731"/>
      <c r="AJ166" s="731"/>
      <c r="AK166" s="731"/>
      <c r="AL166" s="731"/>
      <c r="AM166" s="731"/>
      <c r="AN166" s="731"/>
      <c r="AO166" s="731"/>
      <c r="AP166" s="731"/>
      <c r="AQ166" s="731"/>
      <c r="AR166" s="731"/>
      <c r="AS166" s="731"/>
      <c r="AT166" s="731"/>
      <c r="AU166" s="731"/>
      <c r="AY166" s="99" t="s">
        <v>1135</v>
      </c>
      <c r="BN166" s="731"/>
      <c r="BO166" s="731"/>
      <c r="BP166" s="731"/>
      <c r="BQ166" s="731"/>
      <c r="BR166" s="731"/>
      <c r="BS166" s="731"/>
      <c r="BT166" s="731"/>
      <c r="BU166" s="731"/>
      <c r="BV166" s="731"/>
      <c r="BW166" s="731"/>
      <c r="BX166" s="731"/>
      <c r="CA166" s="731"/>
      <c r="CB166" s="731"/>
      <c r="CC166" s="731"/>
      <c r="CD166" s="731"/>
      <c r="CE166" s="731"/>
      <c r="CF166" s="731"/>
      <c r="CG166" s="731"/>
      <c r="CH166" s="731"/>
      <c r="CI166" s="731"/>
      <c r="CJ166" s="731"/>
      <c r="CK166" s="731"/>
      <c r="CL166" s="731"/>
      <c r="CM166" s="731"/>
      <c r="CN166" s="731"/>
      <c r="CO166" s="731"/>
      <c r="CP166" s="731"/>
      <c r="CQ166" s="731"/>
      <c r="CR166" s="731"/>
      <c r="CS166" s="731"/>
      <c r="CT166" s="731"/>
      <c r="CU166" s="731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854" t="s">
        <v>440</v>
      </c>
      <c r="L167" s="854"/>
      <c r="M167" s="854"/>
      <c r="N167" s="854"/>
      <c r="O167" s="854"/>
      <c r="P167" s="854"/>
      <c r="Q167" s="854"/>
      <c r="R167" s="854"/>
      <c r="S167" s="854"/>
      <c r="T167" s="854"/>
      <c r="U167" s="854"/>
      <c r="V167" s="854"/>
      <c r="W167" s="854"/>
      <c r="X167" s="854"/>
      <c r="Y167" s="100"/>
      <c r="Z167" s="100"/>
      <c r="AA167" s="854" t="s">
        <v>441</v>
      </c>
      <c r="AB167" s="854"/>
      <c r="AC167" s="854"/>
      <c r="AD167" s="854"/>
      <c r="AE167" s="854"/>
      <c r="AF167" s="854"/>
      <c r="AG167" s="854"/>
      <c r="AH167" s="854"/>
      <c r="AI167" s="854"/>
      <c r="AJ167" s="854"/>
      <c r="AK167" s="854"/>
      <c r="AL167" s="854"/>
      <c r="AM167" s="854"/>
      <c r="AN167" s="854"/>
      <c r="AO167" s="854"/>
      <c r="AP167" s="854"/>
      <c r="AQ167" s="854"/>
      <c r="AR167" s="854"/>
      <c r="AS167" s="854"/>
      <c r="AT167" s="854"/>
      <c r="AU167" s="854"/>
      <c r="AV167" s="100"/>
      <c r="AW167" s="100"/>
      <c r="AX167" s="100"/>
      <c r="AY167" s="101" t="s">
        <v>444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854" t="s">
        <v>440</v>
      </c>
      <c r="BO167" s="854"/>
      <c r="BP167" s="854"/>
      <c r="BQ167" s="854"/>
      <c r="BR167" s="854"/>
      <c r="BS167" s="854"/>
      <c r="BT167" s="854"/>
      <c r="BU167" s="854"/>
      <c r="BV167" s="854"/>
      <c r="BW167" s="854"/>
      <c r="BX167" s="854"/>
      <c r="BY167" s="100"/>
      <c r="BZ167" s="100"/>
      <c r="CA167" s="854" t="s">
        <v>441</v>
      </c>
      <c r="CB167" s="854"/>
      <c r="CC167" s="854"/>
      <c r="CD167" s="854"/>
      <c r="CE167" s="854"/>
      <c r="CF167" s="854"/>
      <c r="CG167" s="854"/>
      <c r="CH167" s="854"/>
      <c r="CI167" s="854"/>
      <c r="CJ167" s="854"/>
      <c r="CK167" s="854"/>
      <c r="CL167" s="854"/>
      <c r="CM167" s="854"/>
      <c r="CN167" s="854"/>
      <c r="CO167" s="854"/>
      <c r="CP167" s="854"/>
      <c r="CQ167" s="854"/>
      <c r="CR167" s="854"/>
      <c r="CS167" s="854"/>
      <c r="CT167" s="854"/>
      <c r="CU167" s="854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139</v>
      </c>
      <c r="L169" s="731"/>
      <c r="M169" s="731"/>
      <c r="N169" s="731"/>
      <c r="O169" s="731"/>
      <c r="P169" s="731"/>
      <c r="Q169" s="731"/>
      <c r="R169" s="731"/>
      <c r="S169" s="731"/>
      <c r="T169" s="731"/>
      <c r="U169" s="731"/>
      <c r="V169" s="731"/>
      <c r="W169" s="731"/>
      <c r="X169" s="731"/>
      <c r="Y169" s="731"/>
      <c r="AB169" s="731" t="s">
        <v>1080</v>
      </c>
      <c r="AC169" s="731"/>
      <c r="AD169" s="731"/>
      <c r="AE169" s="731"/>
      <c r="AF169" s="731"/>
      <c r="AG169" s="731"/>
      <c r="AH169" s="731"/>
      <c r="AI169" s="731"/>
      <c r="AJ169" s="731"/>
      <c r="AK169" s="731"/>
      <c r="AL169" s="731"/>
      <c r="AM169" s="731"/>
      <c r="AN169" s="731"/>
      <c r="AO169" s="731"/>
      <c r="AP169" s="731"/>
      <c r="AQ169" s="731"/>
      <c r="AR169" s="731"/>
      <c r="AS169" s="731"/>
      <c r="AT169" s="731"/>
      <c r="AU169" s="731"/>
      <c r="AV169" s="731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854" t="s">
        <v>440</v>
      </c>
      <c r="M170" s="854"/>
      <c r="N170" s="854"/>
      <c r="O170" s="854"/>
      <c r="P170" s="854"/>
      <c r="Q170" s="854"/>
      <c r="R170" s="854"/>
      <c r="S170" s="854"/>
      <c r="T170" s="854"/>
      <c r="U170" s="854"/>
      <c r="V170" s="854"/>
      <c r="W170" s="854"/>
      <c r="X170" s="854"/>
      <c r="Y170" s="854"/>
      <c r="Z170" s="100"/>
      <c r="AA170" s="100"/>
      <c r="AB170" s="854" t="s">
        <v>441</v>
      </c>
      <c r="AC170" s="854"/>
      <c r="AD170" s="854"/>
      <c r="AE170" s="854"/>
      <c r="AF170" s="854"/>
      <c r="AG170" s="854"/>
      <c r="AH170" s="854"/>
      <c r="AI170" s="854"/>
      <c r="AJ170" s="854"/>
      <c r="AK170" s="854"/>
      <c r="AL170" s="854"/>
      <c r="AM170" s="854"/>
      <c r="AN170" s="854"/>
      <c r="AO170" s="854"/>
      <c r="AP170" s="854"/>
      <c r="AQ170" s="854"/>
      <c r="AR170" s="854"/>
      <c r="AS170" s="854"/>
      <c r="AT170" s="854"/>
      <c r="AU170" s="854"/>
      <c r="AV170" s="854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688</v>
      </c>
      <c r="BK172" s="855"/>
      <c r="BL172" s="855"/>
      <c r="BM172" s="855"/>
      <c r="BN172" s="855"/>
      <c r="BO172" s="855"/>
      <c r="BP172" s="855"/>
      <c r="BQ172" s="855"/>
      <c r="BR172" s="855"/>
      <c r="BS172" s="855"/>
      <c r="BT172" s="855"/>
      <c r="BU172" s="855"/>
      <c r="BV172" s="855"/>
      <c r="BW172" s="855"/>
      <c r="BX172" s="855"/>
      <c r="BY172" s="855"/>
      <c r="BZ172" s="855"/>
      <c r="CA172" s="855"/>
      <c r="CB172" s="855"/>
      <c r="CC172" s="855"/>
      <c r="CD172" s="855"/>
      <c r="CE172" s="855"/>
      <c r="CF172" s="855"/>
      <c r="CG172" s="855"/>
      <c r="CH172" s="855"/>
      <c r="CI172" s="855"/>
      <c r="CJ172" s="855"/>
      <c r="CK172" s="855"/>
      <c r="CL172" s="855"/>
      <c r="CM172" s="855"/>
      <c r="CN172" s="855"/>
      <c r="CO172" s="855"/>
      <c r="CP172" s="855"/>
      <c r="CQ172" s="855"/>
      <c r="CR172" s="855"/>
      <c r="CS172" s="855"/>
      <c r="CT172" s="855"/>
      <c r="CU172" s="855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854" t="s">
        <v>1136</v>
      </c>
      <c r="BL173" s="854"/>
      <c r="BM173" s="854"/>
      <c r="BN173" s="854"/>
      <c r="BO173" s="854"/>
      <c r="BP173" s="854"/>
      <c r="BQ173" s="854"/>
      <c r="BR173" s="854"/>
      <c r="BS173" s="854"/>
      <c r="BT173" s="854"/>
      <c r="BU173" s="854"/>
      <c r="BV173" s="854"/>
      <c r="BW173" s="854"/>
      <c r="BX173" s="854"/>
      <c r="BY173" s="854"/>
      <c r="BZ173" s="854"/>
      <c r="CA173" s="854"/>
      <c r="CB173" s="854"/>
      <c r="CC173" s="854"/>
      <c r="CD173" s="854"/>
      <c r="CE173" s="854"/>
      <c r="CF173" s="854"/>
      <c r="CG173" s="854"/>
      <c r="CH173" s="854"/>
      <c r="CI173" s="854"/>
      <c r="CJ173" s="854"/>
      <c r="CK173" s="854"/>
      <c r="CL173" s="854"/>
      <c r="CM173" s="854"/>
      <c r="CN173" s="854"/>
      <c r="CO173" s="854"/>
      <c r="CP173" s="854"/>
      <c r="CQ173" s="854"/>
      <c r="CR173" s="854"/>
      <c r="CS173" s="854"/>
      <c r="CT173" s="854"/>
      <c r="CU173" s="854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439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855"/>
      <c r="AT175" s="855"/>
      <c r="AU175" s="855"/>
      <c r="AV175" s="855"/>
      <c r="AW175" s="855"/>
      <c r="AX175" s="855"/>
      <c r="AY175" s="855"/>
      <c r="AZ175" s="855"/>
      <c r="BA175" s="855"/>
      <c r="BB175" s="855"/>
      <c r="BC175" s="855"/>
      <c r="BD175" s="855"/>
      <c r="BE175" s="855"/>
      <c r="BF175" s="855"/>
      <c r="BG175" s="855"/>
      <c r="BH175" s="855"/>
      <c r="BI175" s="49"/>
      <c r="BJ175" s="49"/>
      <c r="BK175" s="731"/>
      <c r="BL175" s="731"/>
      <c r="BM175" s="731"/>
      <c r="BN175" s="731"/>
      <c r="BO175" s="731"/>
      <c r="BP175" s="731"/>
      <c r="BQ175" s="731"/>
      <c r="BR175" s="731"/>
      <c r="BS175" s="731"/>
      <c r="BT175" s="731"/>
      <c r="BU175" s="731"/>
      <c r="BV175" s="731"/>
      <c r="BW175" s="731"/>
      <c r="BX175" s="731"/>
      <c r="CA175" s="731"/>
      <c r="CB175" s="731"/>
      <c r="CC175" s="731"/>
      <c r="CD175" s="731"/>
      <c r="CE175" s="731"/>
      <c r="CF175" s="731"/>
      <c r="CG175" s="731"/>
      <c r="CH175" s="731"/>
      <c r="CI175" s="731"/>
      <c r="CJ175" s="731"/>
      <c r="CK175" s="731"/>
      <c r="CL175" s="731"/>
      <c r="CM175" s="731"/>
      <c r="CN175" s="731"/>
      <c r="CO175" s="731"/>
      <c r="CP175" s="731"/>
      <c r="CQ175" s="731"/>
      <c r="CR175" s="731"/>
      <c r="CS175" s="731"/>
      <c r="CT175" s="731"/>
      <c r="CU175" s="731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689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854" t="s">
        <v>690</v>
      </c>
      <c r="AT176" s="854"/>
      <c r="AU176" s="854"/>
      <c r="AV176" s="854"/>
      <c r="AW176" s="854"/>
      <c r="AX176" s="854"/>
      <c r="AY176" s="854"/>
      <c r="AZ176" s="854"/>
      <c r="BA176" s="854"/>
      <c r="BB176" s="854"/>
      <c r="BC176" s="854"/>
      <c r="BD176" s="854"/>
      <c r="BE176" s="854"/>
      <c r="BF176" s="854"/>
      <c r="BG176" s="854"/>
      <c r="BH176" s="854"/>
      <c r="BI176" s="49"/>
      <c r="BJ176" s="49"/>
      <c r="BK176" s="854" t="s">
        <v>440</v>
      </c>
      <c r="BL176" s="854"/>
      <c r="BM176" s="854"/>
      <c r="BN176" s="854"/>
      <c r="BO176" s="854"/>
      <c r="BP176" s="854"/>
      <c r="BQ176" s="854"/>
      <c r="BR176" s="854"/>
      <c r="BS176" s="854"/>
      <c r="BT176" s="854"/>
      <c r="BU176" s="854"/>
      <c r="BV176" s="854"/>
      <c r="BW176" s="854"/>
      <c r="BX176" s="854"/>
      <c r="BY176" s="100"/>
      <c r="BZ176" s="100"/>
      <c r="CA176" s="854" t="s">
        <v>441</v>
      </c>
      <c r="CB176" s="854"/>
      <c r="CC176" s="854"/>
      <c r="CD176" s="854"/>
      <c r="CE176" s="854"/>
      <c r="CF176" s="854"/>
      <c r="CG176" s="854"/>
      <c r="CH176" s="854"/>
      <c r="CI176" s="854"/>
      <c r="CJ176" s="854"/>
      <c r="CK176" s="854"/>
      <c r="CL176" s="854"/>
      <c r="CM176" s="854"/>
      <c r="CN176" s="854"/>
      <c r="CO176" s="854"/>
      <c r="CP176" s="854"/>
      <c r="CQ176" s="854"/>
      <c r="CR176" s="854"/>
      <c r="CS176" s="854"/>
      <c r="CT176" s="854"/>
      <c r="CU176" s="854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691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855" t="s">
        <v>140</v>
      </c>
      <c r="L178" s="855"/>
      <c r="M178" s="855"/>
      <c r="N178" s="855"/>
      <c r="O178" s="855"/>
      <c r="P178" s="855"/>
      <c r="Q178" s="855"/>
      <c r="R178" s="855"/>
      <c r="S178" s="855"/>
      <c r="T178" s="855"/>
      <c r="U178" s="855"/>
      <c r="V178" s="855"/>
      <c r="W178" s="855"/>
      <c r="X178" s="855"/>
      <c r="Y178" s="855"/>
      <c r="Z178" s="855"/>
      <c r="AA178" s="49"/>
      <c r="AB178" s="49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S178" s="731" t="s">
        <v>1080</v>
      </c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731"/>
      <c r="BG178" s="731"/>
      <c r="BH178" s="731"/>
      <c r="BI178" s="731"/>
      <c r="BJ178" s="731"/>
      <c r="BK178" s="731"/>
      <c r="BL178" s="731"/>
      <c r="BM178" s="731"/>
      <c r="BN178" s="49"/>
      <c r="BO178" s="49"/>
      <c r="BP178" s="855" t="s">
        <v>141</v>
      </c>
      <c r="BQ178" s="855"/>
      <c r="BR178" s="855"/>
      <c r="BS178" s="855"/>
      <c r="BT178" s="855"/>
      <c r="BU178" s="855"/>
      <c r="BV178" s="855"/>
      <c r="BW178" s="855"/>
      <c r="BX178" s="855"/>
      <c r="BY178" s="855"/>
      <c r="BZ178" s="855"/>
      <c r="CA178" s="855"/>
      <c r="CB178" s="855"/>
      <c r="CC178" s="855"/>
      <c r="CD178" s="855"/>
      <c r="CE178" s="855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854" t="s">
        <v>690</v>
      </c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100"/>
      <c r="AB179" s="100"/>
      <c r="AC179" s="854" t="s">
        <v>440</v>
      </c>
      <c r="AD179" s="854"/>
      <c r="AE179" s="854"/>
      <c r="AF179" s="854"/>
      <c r="AG179" s="854"/>
      <c r="AH179" s="854"/>
      <c r="AI179" s="854"/>
      <c r="AJ179" s="854"/>
      <c r="AK179" s="854"/>
      <c r="AL179" s="854"/>
      <c r="AM179" s="854"/>
      <c r="AN179" s="854"/>
      <c r="AO179" s="854"/>
      <c r="AP179" s="854"/>
      <c r="AQ179" s="100"/>
      <c r="AR179" s="100"/>
      <c r="AS179" s="854" t="s">
        <v>441</v>
      </c>
      <c r="AT179" s="854"/>
      <c r="AU179" s="854"/>
      <c r="AV179" s="854"/>
      <c r="AW179" s="854"/>
      <c r="AX179" s="854"/>
      <c r="AY179" s="854"/>
      <c r="AZ179" s="854"/>
      <c r="BA179" s="854"/>
      <c r="BB179" s="854"/>
      <c r="BC179" s="854"/>
      <c r="BD179" s="854"/>
      <c r="BE179" s="854"/>
      <c r="BF179" s="854"/>
      <c r="BG179" s="854"/>
      <c r="BH179" s="854"/>
      <c r="BI179" s="854"/>
      <c r="BJ179" s="854"/>
      <c r="BK179" s="854"/>
      <c r="BL179" s="854"/>
      <c r="BM179" s="854"/>
      <c r="BN179" s="100"/>
      <c r="BO179" s="100"/>
      <c r="BP179" s="854" t="s">
        <v>692</v>
      </c>
      <c r="BQ179" s="854"/>
      <c r="BR179" s="854"/>
      <c r="BS179" s="854"/>
      <c r="BT179" s="854"/>
      <c r="BU179" s="854"/>
      <c r="BV179" s="854"/>
      <c r="BW179" s="854"/>
      <c r="BX179" s="854"/>
      <c r="BY179" s="854"/>
      <c r="BZ179" s="854"/>
      <c r="CA179" s="854"/>
      <c r="CB179" s="854"/>
      <c r="CC179" s="854"/>
      <c r="CD179" s="854"/>
      <c r="CE179" s="854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ht="12.75">
      <c r="A180" s="49"/>
      <c r="B180" s="105" t="s">
        <v>442</v>
      </c>
      <c r="C180" s="405" t="s">
        <v>142</v>
      </c>
      <c r="D180" s="405"/>
      <c r="E180" s="405"/>
      <c r="F180" s="98" t="s">
        <v>443</v>
      </c>
      <c r="G180" s="49"/>
      <c r="H180" s="855" t="s">
        <v>1075</v>
      </c>
      <c r="I180" s="855"/>
      <c r="J180" s="855"/>
      <c r="K180" s="855"/>
      <c r="L180" s="855"/>
      <c r="M180" s="855"/>
      <c r="N180" s="855"/>
      <c r="O180" s="855"/>
      <c r="P180" s="855"/>
      <c r="Q180" s="855"/>
      <c r="R180" s="855"/>
      <c r="S180" s="855"/>
      <c r="T180" s="49"/>
      <c r="U180" s="105" t="s">
        <v>395</v>
      </c>
      <c r="V180" s="856">
        <v>13</v>
      </c>
      <c r="W180" s="856"/>
      <c r="X180" s="856"/>
      <c r="Y180" s="98" t="s">
        <v>379</v>
      </c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</row>
  </sheetData>
  <sheetProtection/>
  <mergeCells count="1091">
    <mergeCell ref="AB170:AV170"/>
    <mergeCell ref="BK172:CU172"/>
    <mergeCell ref="BK173:CU173"/>
    <mergeCell ref="AS175:BH175"/>
    <mergeCell ref="BK175:BX175"/>
    <mergeCell ref="CA175:CU175"/>
    <mergeCell ref="C180:E180"/>
    <mergeCell ref="H180:S180"/>
    <mergeCell ref="V180:X180"/>
    <mergeCell ref="AS176:BH176"/>
    <mergeCell ref="K178:Z178"/>
    <mergeCell ref="AC178:AP178"/>
    <mergeCell ref="AS178:BM178"/>
    <mergeCell ref="BF161:BL162"/>
    <mergeCell ref="BM161:BS162"/>
    <mergeCell ref="K179:Z179"/>
    <mergeCell ref="AC179:AP179"/>
    <mergeCell ref="AS179:BM179"/>
    <mergeCell ref="BP179:CE179"/>
    <mergeCell ref="BK176:BX176"/>
    <mergeCell ref="CA176:CU176"/>
    <mergeCell ref="BP178:CE178"/>
    <mergeCell ref="L170:Y170"/>
    <mergeCell ref="A160:AP160"/>
    <mergeCell ref="A161:AP161"/>
    <mergeCell ref="AQ161:AT162"/>
    <mergeCell ref="AU161:AX162"/>
    <mergeCell ref="L169:Y169"/>
    <mergeCell ref="AB169:AV169"/>
    <mergeCell ref="BT161:BZ162"/>
    <mergeCell ref="CA161:CG162"/>
    <mergeCell ref="A162:AP162"/>
    <mergeCell ref="K166:X166"/>
    <mergeCell ref="AA166:AU166"/>
    <mergeCell ref="BN166:BX166"/>
    <mergeCell ref="CA166:CU166"/>
    <mergeCell ref="AY161:BE162"/>
    <mergeCell ref="CA157:CG157"/>
    <mergeCell ref="K167:X167"/>
    <mergeCell ref="AA167:AU167"/>
    <mergeCell ref="BN167:BX167"/>
    <mergeCell ref="CA167:CU167"/>
    <mergeCell ref="CH161:CN162"/>
    <mergeCell ref="CO161:CU162"/>
    <mergeCell ref="CH158:CN160"/>
    <mergeCell ref="CO158:CU160"/>
    <mergeCell ref="A159:AP159"/>
    <mergeCell ref="CA158:CG160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H154:CN155"/>
    <mergeCell ref="CH157:CN157"/>
    <mergeCell ref="CO157:CU157"/>
    <mergeCell ref="A158:AP158"/>
    <mergeCell ref="AQ158:AT160"/>
    <mergeCell ref="AU158:AX160"/>
    <mergeCell ref="AY158:BE160"/>
    <mergeCell ref="BF158:BL160"/>
    <mergeCell ref="BM158:BS160"/>
    <mergeCell ref="BT158:BZ160"/>
    <mergeCell ref="CA156:CG156"/>
    <mergeCell ref="CO153:CU153"/>
    <mergeCell ref="A154:AP154"/>
    <mergeCell ref="AQ154:AT155"/>
    <mergeCell ref="AU154:AX155"/>
    <mergeCell ref="AY154:BE155"/>
    <mergeCell ref="BF154:BL155"/>
    <mergeCell ref="BM154:BS155"/>
    <mergeCell ref="BT154:BZ155"/>
    <mergeCell ref="CA154:CG155"/>
    <mergeCell ref="CH152:CN152"/>
    <mergeCell ref="CO154:CU155"/>
    <mergeCell ref="A155:AP155"/>
    <mergeCell ref="A156:AP156"/>
    <mergeCell ref="AQ156:AT156"/>
    <mergeCell ref="AU156:AX156"/>
    <mergeCell ref="AY156:BE156"/>
    <mergeCell ref="BF156:BL156"/>
    <mergeCell ref="BM156:BS156"/>
    <mergeCell ref="BT156:BZ156"/>
    <mergeCell ref="CH153:CN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0:CN150"/>
    <mergeCell ref="CO152:CU152"/>
    <mergeCell ref="A153:AP153"/>
    <mergeCell ref="AQ153:AT153"/>
    <mergeCell ref="AU153:AX153"/>
    <mergeCell ref="AY153:BE153"/>
    <mergeCell ref="BF153:BL153"/>
    <mergeCell ref="BM153:BS153"/>
    <mergeCell ref="BT153:BZ153"/>
    <mergeCell ref="CA153:CG153"/>
    <mergeCell ref="BF150:BL150"/>
    <mergeCell ref="BM150:BS150"/>
    <mergeCell ref="BT150:BZ150"/>
    <mergeCell ref="CA150:CG150"/>
    <mergeCell ref="A150:AP150"/>
    <mergeCell ref="AQ150:AT150"/>
    <mergeCell ref="AU150:AX150"/>
    <mergeCell ref="AY150:BE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H143:CN144"/>
    <mergeCell ref="CO143:CU144"/>
    <mergeCell ref="A144:AP144"/>
    <mergeCell ref="A145:AP145"/>
    <mergeCell ref="AQ145:AT145"/>
    <mergeCell ref="AU145:AX145"/>
    <mergeCell ref="AY145:BE145"/>
    <mergeCell ref="BF145:BL145"/>
    <mergeCell ref="CO145:CU145"/>
    <mergeCell ref="BF143:BL144"/>
    <mergeCell ref="A149:AP149"/>
    <mergeCell ref="AQ149:AT149"/>
    <mergeCell ref="AU149:AX149"/>
    <mergeCell ref="AY149:BE149"/>
    <mergeCell ref="BF149:CN149"/>
    <mergeCell ref="CO149:CU149"/>
    <mergeCell ref="BM145:BS145"/>
    <mergeCell ref="BT145:BZ145"/>
    <mergeCell ref="CA145:CG145"/>
    <mergeCell ref="CH145:CN145"/>
    <mergeCell ref="CH141:CN141"/>
    <mergeCell ref="CO141:CU141"/>
    <mergeCell ref="A142:AP142"/>
    <mergeCell ref="AQ142:AT142"/>
    <mergeCell ref="AU142:AX142"/>
    <mergeCell ref="AY142:BE142"/>
    <mergeCell ref="BF142:BL142"/>
    <mergeCell ref="BM142:BS142"/>
    <mergeCell ref="CH142:CN142"/>
    <mergeCell ref="CO142:CU142"/>
    <mergeCell ref="BM143:BS144"/>
    <mergeCell ref="BT141:BZ141"/>
    <mergeCell ref="CA141:CG141"/>
    <mergeCell ref="BT143:BZ144"/>
    <mergeCell ref="CA143:CG144"/>
    <mergeCell ref="BT142:BZ142"/>
    <mergeCell ref="CA142:CG142"/>
    <mergeCell ref="A143:AP143"/>
    <mergeCell ref="AQ143:AT144"/>
    <mergeCell ref="AU143:AX144"/>
    <mergeCell ref="AY143:BE144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CH140:CN140"/>
    <mergeCell ref="CO140:CU140"/>
    <mergeCell ref="BT139:BZ139"/>
    <mergeCell ref="CA139:CG139"/>
    <mergeCell ref="BT140:BZ140"/>
    <mergeCell ref="CA140:CG140"/>
    <mergeCell ref="BF138:BL138"/>
    <mergeCell ref="BM138:BS138"/>
    <mergeCell ref="A141:AP141"/>
    <mergeCell ref="AQ141:AT141"/>
    <mergeCell ref="AU141:AX141"/>
    <mergeCell ref="AY141:BE141"/>
    <mergeCell ref="BF141:BL141"/>
    <mergeCell ref="BM141:BS141"/>
    <mergeCell ref="BF139:BL139"/>
    <mergeCell ref="BM139:BS139"/>
    <mergeCell ref="BT137:BZ137"/>
    <mergeCell ref="CA137:CG137"/>
    <mergeCell ref="A139:AP139"/>
    <mergeCell ref="AQ139:AT139"/>
    <mergeCell ref="AU139:AX139"/>
    <mergeCell ref="AY139:BE139"/>
    <mergeCell ref="BF137:BL137"/>
    <mergeCell ref="BM137:BS137"/>
    <mergeCell ref="AU138:AX138"/>
    <mergeCell ref="AY138:BE138"/>
    <mergeCell ref="CO134:CU135"/>
    <mergeCell ref="A135:AP135"/>
    <mergeCell ref="BT138:BZ138"/>
    <mergeCell ref="CA138:CG138"/>
    <mergeCell ref="CH138:CN138"/>
    <mergeCell ref="CO138:CU138"/>
    <mergeCell ref="CH137:CN137"/>
    <mergeCell ref="CO137:CU137"/>
    <mergeCell ref="A138:AP138"/>
    <mergeCell ref="AQ138:AT138"/>
    <mergeCell ref="BF136:BL136"/>
    <mergeCell ref="BM136:BS136"/>
    <mergeCell ref="A137:AP137"/>
    <mergeCell ref="AQ137:AT137"/>
    <mergeCell ref="AU137:AX137"/>
    <mergeCell ref="AY137:BE137"/>
    <mergeCell ref="A136:AP136"/>
    <mergeCell ref="AQ136:AT136"/>
    <mergeCell ref="AU136:AX136"/>
    <mergeCell ref="AY136:BE136"/>
    <mergeCell ref="BT136:BZ136"/>
    <mergeCell ref="CA136:CG136"/>
    <mergeCell ref="CH136:CN136"/>
    <mergeCell ref="CO136:CU136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Q132:AT132"/>
    <mergeCell ref="AU132:AX132"/>
    <mergeCell ref="A134:AP134"/>
    <mergeCell ref="AQ134:AT135"/>
    <mergeCell ref="AU134:AX135"/>
    <mergeCell ref="AY134:BE135"/>
    <mergeCell ref="BF134:BL135"/>
    <mergeCell ref="BM134:BS135"/>
    <mergeCell ref="BT134:BZ135"/>
    <mergeCell ref="CA134:CG135"/>
    <mergeCell ref="CH134:CN135"/>
    <mergeCell ref="BM133:BS133"/>
    <mergeCell ref="BT133:BZ133"/>
    <mergeCell ref="CA133:CG133"/>
    <mergeCell ref="CH133:CN133"/>
    <mergeCell ref="CO130:CU130"/>
    <mergeCell ref="A131:AP131"/>
    <mergeCell ref="AQ131:AT131"/>
    <mergeCell ref="AU131:AX131"/>
    <mergeCell ref="AY131:BE131"/>
    <mergeCell ref="BF131:BL131"/>
    <mergeCell ref="CO131:CU131"/>
    <mergeCell ref="A130:AP130"/>
    <mergeCell ref="AQ130:AT130"/>
    <mergeCell ref="AU130:AX130"/>
    <mergeCell ref="AY132:BE132"/>
    <mergeCell ref="BF132:BL132"/>
    <mergeCell ref="BM132:BS132"/>
    <mergeCell ref="BT132:BZ132"/>
    <mergeCell ref="CA132:CG132"/>
    <mergeCell ref="CH132:CN132"/>
    <mergeCell ref="BM131:BS131"/>
    <mergeCell ref="BT131:BZ131"/>
    <mergeCell ref="CA131:CG131"/>
    <mergeCell ref="CH131:CN131"/>
    <mergeCell ref="BF129:BL129"/>
    <mergeCell ref="CO129:CU129"/>
    <mergeCell ref="BF128:BL128"/>
    <mergeCell ref="BM128:BS128"/>
    <mergeCell ref="A129:AP129"/>
    <mergeCell ref="AQ129:AT129"/>
    <mergeCell ref="AU129:AX129"/>
    <mergeCell ref="AY129:BE129"/>
    <mergeCell ref="AY130:BE130"/>
    <mergeCell ref="BF130:BL130"/>
    <mergeCell ref="BM130:BS130"/>
    <mergeCell ref="BT130:BZ130"/>
    <mergeCell ref="CA130:CG130"/>
    <mergeCell ref="CH130:CN130"/>
    <mergeCell ref="BM129:BS129"/>
    <mergeCell ref="BT129:BZ129"/>
    <mergeCell ref="CA129:CG129"/>
    <mergeCell ref="CH129:CN129"/>
    <mergeCell ref="BF127:BL127"/>
    <mergeCell ref="A127:AP127"/>
    <mergeCell ref="AQ127:AT127"/>
    <mergeCell ref="AU127:AX127"/>
    <mergeCell ref="AY127:BE127"/>
    <mergeCell ref="A128:AP128"/>
    <mergeCell ref="AQ128:AT128"/>
    <mergeCell ref="AU128:AX128"/>
    <mergeCell ref="AY128:BE128"/>
    <mergeCell ref="CO127:CU127"/>
    <mergeCell ref="CH126:CN126"/>
    <mergeCell ref="CO126:CU126"/>
    <mergeCell ref="BT128:BZ128"/>
    <mergeCell ref="CA128:CG128"/>
    <mergeCell ref="BT126:BZ126"/>
    <mergeCell ref="CA126:CG126"/>
    <mergeCell ref="CH128:CN128"/>
    <mergeCell ref="CO128:CU128"/>
    <mergeCell ref="BM127:BS127"/>
    <mergeCell ref="BT127:BZ127"/>
    <mergeCell ref="CA127:CG127"/>
    <mergeCell ref="CH127:CN127"/>
    <mergeCell ref="CA122:CG123"/>
    <mergeCell ref="CH122:CN123"/>
    <mergeCell ref="CO122:CU123"/>
    <mergeCell ref="A123:AP123"/>
    <mergeCell ref="A126:AP126"/>
    <mergeCell ref="AQ126:AT126"/>
    <mergeCell ref="BM124:BS125"/>
    <mergeCell ref="BM122:BS123"/>
    <mergeCell ref="BM126:BS126"/>
    <mergeCell ref="A124:AP124"/>
    <mergeCell ref="AQ124:AT125"/>
    <mergeCell ref="AU124:AX125"/>
    <mergeCell ref="AY124:BE125"/>
    <mergeCell ref="A125:AP125"/>
    <mergeCell ref="AU126:AX126"/>
    <mergeCell ref="BT124:BZ125"/>
    <mergeCell ref="CA124:CG125"/>
    <mergeCell ref="CH124:CN125"/>
    <mergeCell ref="AY126:BE126"/>
    <mergeCell ref="BF126:BL126"/>
    <mergeCell ref="BF124:BL125"/>
    <mergeCell ref="CO124:CU125"/>
    <mergeCell ref="CH119:CN119"/>
    <mergeCell ref="CO119:CU119"/>
    <mergeCell ref="A120:AP120"/>
    <mergeCell ref="AQ120:AT121"/>
    <mergeCell ref="AU120:AX121"/>
    <mergeCell ref="AY120:BE121"/>
    <mergeCell ref="BF120:BL121"/>
    <mergeCell ref="BM120:BS121"/>
    <mergeCell ref="AY122:BE123"/>
    <mergeCell ref="BF122:BL123"/>
    <mergeCell ref="BT119:BZ119"/>
    <mergeCell ref="CA119:CG119"/>
    <mergeCell ref="A121:AP121"/>
    <mergeCell ref="A122:AP122"/>
    <mergeCell ref="AQ122:AT123"/>
    <mergeCell ref="AU122:AX123"/>
    <mergeCell ref="BT120:BZ121"/>
    <mergeCell ref="CA120:CG121"/>
    <mergeCell ref="BT122:BZ123"/>
    <mergeCell ref="CH120:CN121"/>
    <mergeCell ref="CO120:CU121"/>
    <mergeCell ref="AU117:AX117"/>
    <mergeCell ref="AY117:BE117"/>
    <mergeCell ref="BF117:BL117"/>
    <mergeCell ref="BM117:BS117"/>
    <mergeCell ref="CH117:CN117"/>
    <mergeCell ref="CO117:CU117"/>
    <mergeCell ref="BF118:BL118"/>
    <mergeCell ref="BM118:BS118"/>
    <mergeCell ref="BF119:BL119"/>
    <mergeCell ref="BM119:BS119"/>
    <mergeCell ref="A118:AP118"/>
    <mergeCell ref="AQ118:AT118"/>
    <mergeCell ref="AU118:AX118"/>
    <mergeCell ref="AY118:BE118"/>
    <mergeCell ref="BT117:BZ117"/>
    <mergeCell ref="CA117:CG117"/>
    <mergeCell ref="A119:AP119"/>
    <mergeCell ref="AQ119:AT119"/>
    <mergeCell ref="AU119:AX119"/>
    <mergeCell ref="AY119:BE119"/>
    <mergeCell ref="BT118:BZ118"/>
    <mergeCell ref="CA118:CG118"/>
    <mergeCell ref="A117:AP117"/>
    <mergeCell ref="AQ117:AT117"/>
    <mergeCell ref="CH118:CN118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4:CU114"/>
    <mergeCell ref="A116:AP116"/>
    <mergeCell ref="AQ116:AT116"/>
    <mergeCell ref="AU116:AX116"/>
    <mergeCell ref="AY116:BE116"/>
    <mergeCell ref="BM110:BS110"/>
    <mergeCell ref="BT110:BZ110"/>
    <mergeCell ref="CA110:CG110"/>
    <mergeCell ref="CH110:CN110"/>
    <mergeCell ref="CH105:CN106"/>
    <mergeCell ref="CO105:CU106"/>
    <mergeCell ref="A106:AP106"/>
    <mergeCell ref="A107:AP107"/>
    <mergeCell ref="AQ107:AT107"/>
    <mergeCell ref="AU107:AX107"/>
    <mergeCell ref="AY107:BE107"/>
    <mergeCell ref="BF107:BL107"/>
    <mergeCell ref="CO107:CU107"/>
    <mergeCell ref="BF105:BL106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BM107:BS107"/>
    <mergeCell ref="BT107:BZ107"/>
    <mergeCell ref="CA107:CG107"/>
    <mergeCell ref="CH107:CN107"/>
    <mergeCell ref="CH103:CN103"/>
    <mergeCell ref="CO103:CU103"/>
    <mergeCell ref="A104:AP104"/>
    <mergeCell ref="AQ104:AT104"/>
    <mergeCell ref="AU104:AX104"/>
    <mergeCell ref="AY104:BE104"/>
    <mergeCell ref="BF104:BL104"/>
    <mergeCell ref="BM104:BS104"/>
    <mergeCell ref="CH104:CN104"/>
    <mergeCell ref="CO104:CU104"/>
    <mergeCell ref="BM105:BS106"/>
    <mergeCell ref="BT103:BZ103"/>
    <mergeCell ref="CA103:CG103"/>
    <mergeCell ref="BT105:BZ106"/>
    <mergeCell ref="CA105:CG106"/>
    <mergeCell ref="BT104:BZ104"/>
    <mergeCell ref="CA104:CG104"/>
    <mergeCell ref="A105:AP105"/>
    <mergeCell ref="AQ105:AT106"/>
    <mergeCell ref="AU105:AX106"/>
    <mergeCell ref="AY105:BE106"/>
    <mergeCell ref="AU101:AX101"/>
    <mergeCell ref="AY101:BE101"/>
    <mergeCell ref="BF101:BL101"/>
    <mergeCell ref="BM101:BS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A101:AP101"/>
    <mergeCell ref="AQ101:AT101"/>
    <mergeCell ref="BF103:BL103"/>
    <mergeCell ref="BM103:BS103"/>
    <mergeCell ref="BT101:BZ101"/>
    <mergeCell ref="CA101:CG101"/>
    <mergeCell ref="BT102:BZ102"/>
    <mergeCell ref="CA102:CG102"/>
    <mergeCell ref="A103:AP103"/>
    <mergeCell ref="AQ103:AT103"/>
    <mergeCell ref="AU103:AX103"/>
    <mergeCell ref="AY103:BE103"/>
    <mergeCell ref="CH102:CN102"/>
    <mergeCell ref="CO102:CU102"/>
    <mergeCell ref="CO97:CU97"/>
    <mergeCell ref="A98:AP98"/>
    <mergeCell ref="AQ98:AT98"/>
    <mergeCell ref="AU98:AX98"/>
    <mergeCell ref="AY98:BE98"/>
    <mergeCell ref="BF98:BL98"/>
    <mergeCell ref="AY99:BE100"/>
    <mergeCell ref="BF99:BL100"/>
    <mergeCell ref="BM97:BS97"/>
    <mergeCell ref="BT97:BZ97"/>
    <mergeCell ref="CO99:CU100"/>
    <mergeCell ref="A100:AP100"/>
    <mergeCell ref="BM98:BS98"/>
    <mergeCell ref="BT98:BZ98"/>
    <mergeCell ref="CA98:CG98"/>
    <mergeCell ref="CH98:CN98"/>
    <mergeCell ref="CO98:CU98"/>
    <mergeCell ref="A99:AP99"/>
    <mergeCell ref="AQ99:AT100"/>
    <mergeCell ref="AU99:AX100"/>
    <mergeCell ref="BM99:BS100"/>
    <mergeCell ref="BT99:BZ100"/>
    <mergeCell ref="CA99:CG100"/>
    <mergeCell ref="CH99:CN100"/>
    <mergeCell ref="CO93:CU94"/>
    <mergeCell ref="A94:AP94"/>
    <mergeCell ref="A95:AP95"/>
    <mergeCell ref="AQ95:AT96"/>
    <mergeCell ref="AU95:AX96"/>
    <mergeCell ref="AY95:BE96"/>
    <mergeCell ref="BF95:BL96"/>
    <mergeCell ref="BM95:BS96"/>
    <mergeCell ref="AY97:BE97"/>
    <mergeCell ref="BF97:BL97"/>
    <mergeCell ref="CA93:CG94"/>
    <mergeCell ref="CH93:CN94"/>
    <mergeCell ref="CA97:CG97"/>
    <mergeCell ref="CH97:CN97"/>
    <mergeCell ref="BT95:BZ96"/>
    <mergeCell ref="CA95:CG96"/>
    <mergeCell ref="CH95:CN96"/>
    <mergeCell ref="BF93:BL94"/>
    <mergeCell ref="A96:AP96"/>
    <mergeCell ref="A97:AP97"/>
    <mergeCell ref="AQ97:AT97"/>
    <mergeCell ref="AU97:AX97"/>
    <mergeCell ref="CO95:CU96"/>
    <mergeCell ref="CA91:CG91"/>
    <mergeCell ref="CH91:CN91"/>
    <mergeCell ref="CO91:CU91"/>
    <mergeCell ref="CH92:CN92"/>
    <mergeCell ref="CO92:CU92"/>
    <mergeCell ref="A92:AP92"/>
    <mergeCell ref="AQ92:AT92"/>
    <mergeCell ref="AU92:AX92"/>
    <mergeCell ref="AY92:BE92"/>
    <mergeCell ref="BF92:BL92"/>
    <mergeCell ref="BM92:BS92"/>
    <mergeCell ref="BT92:BZ92"/>
    <mergeCell ref="CA92:CG92"/>
    <mergeCell ref="A93:AP93"/>
    <mergeCell ref="AQ93:AT94"/>
    <mergeCell ref="AU93:AX94"/>
    <mergeCell ref="AY93:BE94"/>
    <mergeCell ref="BM93:BS94"/>
    <mergeCell ref="BT93:BZ94"/>
    <mergeCell ref="CO87:CU87"/>
    <mergeCell ref="A88:AP88"/>
    <mergeCell ref="AQ88:AT90"/>
    <mergeCell ref="AU88:AX90"/>
    <mergeCell ref="AY88:BE90"/>
    <mergeCell ref="BF88:BL90"/>
    <mergeCell ref="BM88:BS90"/>
    <mergeCell ref="BT88:BZ90"/>
    <mergeCell ref="CA88:CG90"/>
    <mergeCell ref="CH88:CN90"/>
    <mergeCell ref="CO88:CU90"/>
    <mergeCell ref="A89:AP89"/>
    <mergeCell ref="A90:AP90"/>
    <mergeCell ref="A91:AP91"/>
    <mergeCell ref="AQ91:AT91"/>
    <mergeCell ref="AU91:AX91"/>
    <mergeCell ref="AY91:BE91"/>
    <mergeCell ref="BF91:BL91"/>
    <mergeCell ref="BM91:BS91"/>
    <mergeCell ref="BT91:BZ91"/>
    <mergeCell ref="CO85:CU85"/>
    <mergeCell ref="BF86:BL86"/>
    <mergeCell ref="BM86:BS86"/>
    <mergeCell ref="BT86:BZ86"/>
    <mergeCell ref="CA86:CG86"/>
    <mergeCell ref="CH86:CN86"/>
    <mergeCell ref="CO86:CU86"/>
    <mergeCell ref="A86:AP86"/>
    <mergeCell ref="AQ86:AT86"/>
    <mergeCell ref="AU86:AX86"/>
    <mergeCell ref="AY86:BE86"/>
    <mergeCell ref="A87:AP87"/>
    <mergeCell ref="AQ87:AT87"/>
    <mergeCell ref="AU87:AX87"/>
    <mergeCell ref="AY87:BE87"/>
    <mergeCell ref="BF87:BL87"/>
    <mergeCell ref="BM87:BS87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M84:BS84"/>
    <mergeCell ref="BT84:BZ84"/>
    <mergeCell ref="BF85:BL85"/>
    <mergeCell ref="BM85:BS85"/>
    <mergeCell ref="BT85:BZ85"/>
    <mergeCell ref="CA85:CG85"/>
    <mergeCell ref="A85:AP85"/>
    <mergeCell ref="AQ85:AT85"/>
    <mergeCell ref="AU85:AX85"/>
    <mergeCell ref="AY85:BE85"/>
    <mergeCell ref="A76:AP76"/>
    <mergeCell ref="A77:AP77"/>
    <mergeCell ref="CO84:CU84"/>
    <mergeCell ref="CH84:CN84"/>
    <mergeCell ref="AY83:BE83"/>
    <mergeCell ref="BF83:CN83"/>
    <mergeCell ref="A78:AP78"/>
    <mergeCell ref="AQ78:AT79"/>
    <mergeCell ref="AU78:AX79"/>
    <mergeCell ref="CA84:CG84"/>
    <mergeCell ref="A83:AP83"/>
    <mergeCell ref="AQ83:AT83"/>
    <mergeCell ref="AU83:AX83"/>
    <mergeCell ref="BT78:BZ79"/>
    <mergeCell ref="AY78:BE79"/>
    <mergeCell ref="BF78:BL79"/>
    <mergeCell ref="BM78:BS79"/>
    <mergeCell ref="A79:AP79"/>
    <mergeCell ref="CA78:CG79"/>
    <mergeCell ref="CH78:CN79"/>
    <mergeCell ref="CO78:CU79"/>
    <mergeCell ref="CH73:CN73"/>
    <mergeCell ref="CO73:CU73"/>
    <mergeCell ref="CH75:CN77"/>
    <mergeCell ref="CO75:CU77"/>
    <mergeCell ref="A74:AP74"/>
    <mergeCell ref="AQ74:AT74"/>
    <mergeCell ref="AU74:AX74"/>
    <mergeCell ref="AY74:BE74"/>
    <mergeCell ref="BF74:BL74"/>
    <mergeCell ref="CO74:CU74"/>
    <mergeCell ref="A75:AP75"/>
    <mergeCell ref="AQ75:AT77"/>
    <mergeCell ref="AU75:AX77"/>
    <mergeCell ref="AY75:BE77"/>
    <mergeCell ref="BF75:BL77"/>
    <mergeCell ref="BM75:BS77"/>
    <mergeCell ref="BT75:BZ77"/>
    <mergeCell ref="CA75:CG77"/>
    <mergeCell ref="BM74:BS74"/>
    <mergeCell ref="BT74:BZ74"/>
    <mergeCell ref="CA74:CG74"/>
    <mergeCell ref="CH74:CN74"/>
    <mergeCell ref="CH70:CN70"/>
    <mergeCell ref="CO70:CU70"/>
    <mergeCell ref="A71:AP71"/>
    <mergeCell ref="AQ71:AT72"/>
    <mergeCell ref="AU71:AX72"/>
    <mergeCell ref="AY71:BE72"/>
    <mergeCell ref="BF71:BL72"/>
    <mergeCell ref="BM71:BS72"/>
    <mergeCell ref="A72:AP72"/>
    <mergeCell ref="CH71:CN72"/>
    <mergeCell ref="CA70:CG70"/>
    <mergeCell ref="BM73:BS73"/>
    <mergeCell ref="BT73:BZ73"/>
    <mergeCell ref="CA73:CG73"/>
    <mergeCell ref="CA71:CG72"/>
    <mergeCell ref="BM70:BS70"/>
    <mergeCell ref="A73:AP73"/>
    <mergeCell ref="AQ73:AT73"/>
    <mergeCell ref="AU73:AX73"/>
    <mergeCell ref="BT71:BZ72"/>
    <mergeCell ref="AY73:BE73"/>
    <mergeCell ref="BF73:BL73"/>
    <mergeCell ref="CO71:CU72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F70:BL70"/>
    <mergeCell ref="BT68:BZ68"/>
    <mergeCell ref="CA68:CG68"/>
    <mergeCell ref="A70:AP70"/>
    <mergeCell ref="AQ70:AT70"/>
    <mergeCell ref="AU70:AX70"/>
    <mergeCell ref="AY70:BE70"/>
    <mergeCell ref="BT69:BZ69"/>
    <mergeCell ref="CA69:CG69"/>
    <mergeCell ref="BM68:BS68"/>
    <mergeCell ref="BT70:BZ70"/>
    <mergeCell ref="CH69:CN69"/>
    <mergeCell ref="CO69:CU69"/>
    <mergeCell ref="CO66:CU66"/>
    <mergeCell ref="A67:AP67"/>
    <mergeCell ref="AQ67:AT67"/>
    <mergeCell ref="AU67:AX67"/>
    <mergeCell ref="AY67:BE67"/>
    <mergeCell ref="BF67:BL67"/>
    <mergeCell ref="BM67:BS67"/>
    <mergeCell ref="BF68:BL68"/>
    <mergeCell ref="A68:AP68"/>
    <mergeCell ref="AQ68:AT68"/>
    <mergeCell ref="AU68:AX68"/>
    <mergeCell ref="AY68:BE68"/>
    <mergeCell ref="CO67:CU67"/>
    <mergeCell ref="CO63:CU64"/>
    <mergeCell ref="A64:AP64"/>
    <mergeCell ref="A65:AP65"/>
    <mergeCell ref="AQ65:AT65"/>
    <mergeCell ref="AU65:AX65"/>
    <mergeCell ref="AY65:BE65"/>
    <mergeCell ref="BF65:BL65"/>
    <mergeCell ref="BM65:BS65"/>
    <mergeCell ref="BT66:BZ66"/>
    <mergeCell ref="BT65:BZ65"/>
    <mergeCell ref="CA65:CG65"/>
    <mergeCell ref="CH65:CN65"/>
    <mergeCell ref="CH67:CN67"/>
    <mergeCell ref="CA66:CG66"/>
    <mergeCell ref="BT67:BZ67"/>
    <mergeCell ref="CA67:CG67"/>
    <mergeCell ref="CH66:CN66"/>
    <mergeCell ref="A66:AP66"/>
    <mergeCell ref="AQ66:AT66"/>
    <mergeCell ref="AU66:AX66"/>
    <mergeCell ref="AY66:BE66"/>
    <mergeCell ref="BF66:BL66"/>
    <mergeCell ref="BM66:BS66"/>
    <mergeCell ref="CO65:CU65"/>
    <mergeCell ref="CA61:CG61"/>
    <mergeCell ref="CH61:CN61"/>
    <mergeCell ref="CO61:CU61"/>
    <mergeCell ref="CH62:CN62"/>
    <mergeCell ref="CO62:CU62"/>
    <mergeCell ref="CA63:CG64"/>
    <mergeCell ref="CH63:CN64"/>
    <mergeCell ref="BM62:BS62"/>
    <mergeCell ref="BT62:BZ62"/>
    <mergeCell ref="CA62:CG62"/>
    <mergeCell ref="A62:AP62"/>
    <mergeCell ref="AQ62:AT62"/>
    <mergeCell ref="AU62:AX62"/>
    <mergeCell ref="AY62:BE62"/>
    <mergeCell ref="A63:AP63"/>
    <mergeCell ref="AQ63:AT64"/>
    <mergeCell ref="AU63:AX64"/>
    <mergeCell ref="AY63:BE64"/>
    <mergeCell ref="BF63:BL64"/>
    <mergeCell ref="BM63:BS64"/>
    <mergeCell ref="BT63:BZ64"/>
    <mergeCell ref="CH58:CN59"/>
    <mergeCell ref="CH60:CN60"/>
    <mergeCell ref="BF58:BL59"/>
    <mergeCell ref="BM58:BS59"/>
    <mergeCell ref="BT58:BZ59"/>
    <mergeCell ref="CA58:CG59"/>
    <mergeCell ref="BF62:BL62"/>
    <mergeCell ref="CO58:CU59"/>
    <mergeCell ref="A59:AP59"/>
    <mergeCell ref="A60:AP60"/>
    <mergeCell ref="AQ60:AT60"/>
    <mergeCell ref="AU60:AX60"/>
    <mergeCell ref="AY60:BE60"/>
    <mergeCell ref="BF60:BL60"/>
    <mergeCell ref="BM60:BS60"/>
    <mergeCell ref="BT60:BZ60"/>
    <mergeCell ref="CA60:CG60"/>
    <mergeCell ref="CO60:CU60"/>
    <mergeCell ref="A61:AP61"/>
    <mergeCell ref="AQ61:AT61"/>
    <mergeCell ref="AU61:AX61"/>
    <mergeCell ref="AY61:BE61"/>
    <mergeCell ref="BF61:BL61"/>
    <mergeCell ref="BM61:BS61"/>
    <mergeCell ref="BT61:BZ61"/>
    <mergeCell ref="BM56:BS57"/>
    <mergeCell ref="BT56:BZ57"/>
    <mergeCell ref="CA56:CG57"/>
    <mergeCell ref="CH56:CN57"/>
    <mergeCell ref="A58:AP58"/>
    <mergeCell ref="AQ58:AT59"/>
    <mergeCell ref="AU58:AX59"/>
    <mergeCell ref="AY58:BE59"/>
    <mergeCell ref="CA54:CG54"/>
    <mergeCell ref="CH54:CN54"/>
    <mergeCell ref="CO56:CU57"/>
    <mergeCell ref="A57:AP57"/>
    <mergeCell ref="CO55:CU55"/>
    <mergeCell ref="A56:AP56"/>
    <mergeCell ref="AQ56:AT57"/>
    <mergeCell ref="AU56:AX57"/>
    <mergeCell ref="AY56:BE57"/>
    <mergeCell ref="BF56:BL57"/>
    <mergeCell ref="CA55:CG55"/>
    <mergeCell ref="CH55:CN55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2:CG52"/>
    <mergeCell ref="CH52:CN52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3:CG53"/>
    <mergeCell ref="CH53:CN53"/>
    <mergeCell ref="CO51:CU51"/>
    <mergeCell ref="A52:AP52"/>
    <mergeCell ref="AQ52:AT52"/>
    <mergeCell ref="AU52:AX52"/>
    <mergeCell ref="AY52:BE52"/>
    <mergeCell ref="BF52:BL52"/>
    <mergeCell ref="BM52:BS52"/>
    <mergeCell ref="BT52:BZ52"/>
    <mergeCell ref="BF46:BL46"/>
    <mergeCell ref="BM46:BS46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A46:AP46"/>
    <mergeCell ref="AQ46:AT46"/>
    <mergeCell ref="AU46:AX46"/>
    <mergeCell ref="AY46:BE46"/>
    <mergeCell ref="A49:CU49"/>
    <mergeCell ref="A51:AP51"/>
    <mergeCell ref="AQ51:AT51"/>
    <mergeCell ref="AU51:AX51"/>
    <mergeCell ref="AY51:BE51"/>
    <mergeCell ref="BF51:CN51"/>
    <mergeCell ref="BT46:BZ46"/>
    <mergeCell ref="CA46:CG46"/>
    <mergeCell ref="CH46:CN46"/>
    <mergeCell ref="CO46:CU46"/>
    <mergeCell ref="A45:AP45"/>
    <mergeCell ref="AQ45:AT45"/>
    <mergeCell ref="CO42:CU43"/>
    <mergeCell ref="A43:AP43"/>
    <mergeCell ref="BT45:BZ45"/>
    <mergeCell ref="CA45:CG45"/>
    <mergeCell ref="CH45:CN45"/>
    <mergeCell ref="CO45:CU45"/>
    <mergeCell ref="A44:AP44"/>
    <mergeCell ref="AQ44:AT44"/>
    <mergeCell ref="AU44:AX44"/>
    <mergeCell ref="AY44:BE44"/>
    <mergeCell ref="AU45:AX45"/>
    <mergeCell ref="AY45:BE45"/>
    <mergeCell ref="BT44:BZ44"/>
    <mergeCell ref="CA44:CG44"/>
    <mergeCell ref="BF45:BL45"/>
    <mergeCell ref="BM45:BS45"/>
    <mergeCell ref="BF44:BL44"/>
    <mergeCell ref="BM44:BS44"/>
    <mergeCell ref="CH44:CN44"/>
    <mergeCell ref="CO44:CU44"/>
    <mergeCell ref="CO40:CU40"/>
    <mergeCell ref="A41:AP41"/>
    <mergeCell ref="AQ41:AT41"/>
    <mergeCell ref="AU41:AX41"/>
    <mergeCell ref="AY41:BE41"/>
    <mergeCell ref="BF41:BL41"/>
    <mergeCell ref="CO41:CU41"/>
    <mergeCell ref="A42:AP42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BM41:BS41"/>
    <mergeCell ref="BT41:BZ41"/>
    <mergeCell ref="CA41:CG41"/>
    <mergeCell ref="CH41:CN41"/>
    <mergeCell ref="CH38:CN38"/>
    <mergeCell ref="CO38:CU38"/>
    <mergeCell ref="A39:AP39"/>
    <mergeCell ref="AQ39:AT39"/>
    <mergeCell ref="AU39:AX39"/>
    <mergeCell ref="AY39:BE39"/>
    <mergeCell ref="BF39:BL39"/>
    <mergeCell ref="CO39:CU39"/>
    <mergeCell ref="A38:AP38"/>
    <mergeCell ref="AQ38:AT38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40:CN40"/>
    <mergeCell ref="BM39:BS39"/>
    <mergeCell ref="BT39:BZ39"/>
    <mergeCell ref="CA39:CG39"/>
    <mergeCell ref="CH39:CN39"/>
    <mergeCell ref="CH36:CN36"/>
    <mergeCell ref="CO36:CU36"/>
    <mergeCell ref="A37:AP37"/>
    <mergeCell ref="AQ37:AT37"/>
    <mergeCell ref="AU37:AX37"/>
    <mergeCell ref="AY37:BE37"/>
    <mergeCell ref="BF37:BL37"/>
    <mergeCell ref="CH37:CN37"/>
    <mergeCell ref="CO37:CU37"/>
    <mergeCell ref="BM35:BS35"/>
    <mergeCell ref="AU38:AX38"/>
    <mergeCell ref="AY38:BE38"/>
    <mergeCell ref="BF38:BL38"/>
    <mergeCell ref="BM38:BS38"/>
    <mergeCell ref="A34:AP34"/>
    <mergeCell ref="BT38:BZ38"/>
    <mergeCell ref="CA38:CG38"/>
    <mergeCell ref="BF35:BL35"/>
    <mergeCell ref="BM37:BS37"/>
    <mergeCell ref="BT37:BZ37"/>
    <mergeCell ref="CA37:CG37"/>
    <mergeCell ref="BM36:BS36"/>
    <mergeCell ref="BT36:BZ36"/>
    <mergeCell ref="CA36:CG36"/>
    <mergeCell ref="CO35:CU35"/>
    <mergeCell ref="A36:AP36"/>
    <mergeCell ref="AQ36:AT36"/>
    <mergeCell ref="AU36:AX36"/>
    <mergeCell ref="AY36:BE36"/>
    <mergeCell ref="BF36:BL36"/>
    <mergeCell ref="A35:AP35"/>
    <mergeCell ref="AQ35:AT35"/>
    <mergeCell ref="AU35:AX35"/>
    <mergeCell ref="AY35:BE35"/>
    <mergeCell ref="BT35:BZ35"/>
    <mergeCell ref="CA35:CG35"/>
    <mergeCell ref="CH35:CN35"/>
    <mergeCell ref="AQ31:AT31"/>
    <mergeCell ref="AU31:AX31"/>
    <mergeCell ref="AY31:BE31"/>
    <mergeCell ref="BF31:BL31"/>
    <mergeCell ref="CA31:CG31"/>
    <mergeCell ref="CH31:CN31"/>
    <mergeCell ref="CA33:CG34"/>
    <mergeCell ref="CO31:CU31"/>
    <mergeCell ref="A32:AP32"/>
    <mergeCell ref="AQ32:AT32"/>
    <mergeCell ref="AU32:AX32"/>
    <mergeCell ref="AY32:BE32"/>
    <mergeCell ref="BF32:BL32"/>
    <mergeCell ref="BM32:BS32"/>
    <mergeCell ref="A31:AP31"/>
    <mergeCell ref="CA32:CG32"/>
    <mergeCell ref="CH32:CN32"/>
    <mergeCell ref="CO32:CU32"/>
    <mergeCell ref="A33:AP33"/>
    <mergeCell ref="AQ33:AT34"/>
    <mergeCell ref="AU33:AX34"/>
    <mergeCell ref="AY33:BE34"/>
    <mergeCell ref="BF33:BL34"/>
    <mergeCell ref="BM33:BS34"/>
    <mergeCell ref="BT33:BZ34"/>
    <mergeCell ref="CH33:CN34"/>
    <mergeCell ref="CO33:CU34"/>
    <mergeCell ref="BT32:BZ32"/>
    <mergeCell ref="BT31:BZ31"/>
    <mergeCell ref="BM31:BS31"/>
    <mergeCell ref="BM28:BS30"/>
    <mergeCell ref="BT28:BZ30"/>
    <mergeCell ref="A29:AP29"/>
    <mergeCell ref="A30:AP30"/>
    <mergeCell ref="BM27:BS27"/>
    <mergeCell ref="BT27:BZ27"/>
    <mergeCell ref="A28:AP28"/>
    <mergeCell ref="AQ28:AT30"/>
    <mergeCell ref="AU28:AX30"/>
    <mergeCell ref="AY28:BE30"/>
    <mergeCell ref="BF28:BL30"/>
    <mergeCell ref="CA28:CG30"/>
    <mergeCell ref="CH28:CN30"/>
    <mergeCell ref="CH25:CN25"/>
    <mergeCell ref="CO25:CU25"/>
    <mergeCell ref="CH26:CN26"/>
    <mergeCell ref="CO28:CU30"/>
    <mergeCell ref="CA27:CG27"/>
    <mergeCell ref="CH27:CN27"/>
    <mergeCell ref="CO27:CU27"/>
    <mergeCell ref="A26:AP26"/>
    <mergeCell ref="AQ26:AT26"/>
    <mergeCell ref="AU26:AX26"/>
    <mergeCell ref="AY26:BE26"/>
    <mergeCell ref="BF26:BL26"/>
    <mergeCell ref="CO26:CU26"/>
    <mergeCell ref="A27:AP27"/>
    <mergeCell ref="AQ27:AT27"/>
    <mergeCell ref="AU27:AX27"/>
    <mergeCell ref="AY27:BE27"/>
    <mergeCell ref="BF27:BL27"/>
    <mergeCell ref="BM26:BS26"/>
    <mergeCell ref="BT26:BZ26"/>
    <mergeCell ref="CA26:CG26"/>
    <mergeCell ref="CH22:CN22"/>
    <mergeCell ref="CO22:CU22"/>
    <mergeCell ref="A23:AP23"/>
    <mergeCell ref="AQ23:AT24"/>
    <mergeCell ref="AU23:AX24"/>
    <mergeCell ref="AY23:BE24"/>
    <mergeCell ref="BF23:BL24"/>
    <mergeCell ref="BM23:BS24"/>
    <mergeCell ref="A24:AP24"/>
    <mergeCell ref="CH23:CN24"/>
    <mergeCell ref="BT22:BZ22"/>
    <mergeCell ref="CA22:CG22"/>
    <mergeCell ref="BM25:BS25"/>
    <mergeCell ref="BT25:BZ25"/>
    <mergeCell ref="CA25:CG25"/>
    <mergeCell ref="CA23:CG24"/>
    <mergeCell ref="BM22:BS22"/>
    <mergeCell ref="A25:AP25"/>
    <mergeCell ref="AQ25:AT25"/>
    <mergeCell ref="AU25:AX25"/>
    <mergeCell ref="BT23:BZ24"/>
    <mergeCell ref="AY25:BE25"/>
    <mergeCell ref="BF25:BL25"/>
    <mergeCell ref="CO23:CU24"/>
    <mergeCell ref="CH20:CN20"/>
    <mergeCell ref="CO20:CU20"/>
    <mergeCell ref="A21:AP21"/>
    <mergeCell ref="AQ21:AT21"/>
    <mergeCell ref="AU21:AX21"/>
    <mergeCell ref="AY21:BE21"/>
    <mergeCell ref="BF21:BL21"/>
    <mergeCell ref="BM21:BS21"/>
    <mergeCell ref="BF22:BL22"/>
    <mergeCell ref="BT20:BZ20"/>
    <mergeCell ref="CA20:CG20"/>
    <mergeCell ref="A22:AP22"/>
    <mergeCell ref="AQ22:AT22"/>
    <mergeCell ref="AU22:AX22"/>
    <mergeCell ref="AY22:BE22"/>
    <mergeCell ref="BT21:BZ21"/>
    <mergeCell ref="CA21:CG21"/>
    <mergeCell ref="BF20:BL20"/>
    <mergeCell ref="BM20:BS20"/>
    <mergeCell ref="CH21:CN21"/>
    <mergeCell ref="CO21:CU21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BT18:BZ18"/>
    <mergeCell ref="CA18:CG18"/>
    <mergeCell ref="BF18:BL18"/>
    <mergeCell ref="BM18:BS18"/>
    <mergeCell ref="A20:AP20"/>
    <mergeCell ref="AQ20:AT20"/>
    <mergeCell ref="AU20:AX20"/>
    <mergeCell ref="AY20:BE20"/>
    <mergeCell ref="R10:CA10"/>
    <mergeCell ref="CJ10:CU10"/>
    <mergeCell ref="BT19:BZ19"/>
    <mergeCell ref="CA19:CG19"/>
    <mergeCell ref="CH19:CN19"/>
    <mergeCell ref="CO19:CU19"/>
    <mergeCell ref="CH18:CN18"/>
    <mergeCell ref="CO18:CU18"/>
    <mergeCell ref="A19:AP19"/>
    <mergeCell ref="AQ19:AT19"/>
    <mergeCell ref="R8:CA8"/>
    <mergeCell ref="CJ8:CU8"/>
    <mergeCell ref="R9:CA9"/>
    <mergeCell ref="CJ9:CU9"/>
    <mergeCell ref="A16:CU16"/>
    <mergeCell ref="A17:AP17"/>
    <mergeCell ref="AQ17:AT17"/>
    <mergeCell ref="AU17:AX17"/>
    <mergeCell ref="AY17:BE17"/>
    <mergeCell ref="BF17:CN17"/>
    <mergeCell ref="CO17:CU17"/>
    <mergeCell ref="AL7:AW7"/>
    <mergeCell ref="AZ7:BB7"/>
    <mergeCell ref="CJ7:CU7"/>
    <mergeCell ref="CJ15:CU15"/>
    <mergeCell ref="CJ11:CU11"/>
    <mergeCell ref="R12:CA12"/>
    <mergeCell ref="CJ12:CU12"/>
    <mergeCell ref="X13:CA13"/>
    <mergeCell ref="CJ13:CU13"/>
    <mergeCell ref="CJ14:CU14"/>
    <mergeCell ref="A3:CI3"/>
    <mergeCell ref="A4:CI5"/>
    <mergeCell ref="CJ5:CU5"/>
    <mergeCell ref="CJ6:CU6"/>
  </mergeCells>
  <conditionalFormatting sqref="A1:IV65536">
    <cfRule type="cellIs" priority="1" dxfId="0" operator="equal" stopIfTrue="1">
      <formula>0</formula>
    </cfRule>
  </conditionalFormatting>
  <printOptions/>
  <pageMargins left="0.32" right="0.13" top="0.75" bottom="0.36" header="0.3" footer="0.25"/>
  <pageSetup horizontalDpi="600" verticalDpi="600" orientation="landscape" paperSize="9" r:id="rId1"/>
  <rowBreaks count="3" manualBreakCount="3">
    <brk id="80" max="255" man="1"/>
    <brk id="111" max="255" man="1"/>
    <brk id="1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U180"/>
  <sheetViews>
    <sheetView view="pageBreakPreview" zoomScale="60" zoomScalePageLayoutView="0" workbookViewId="0" topLeftCell="A1">
      <selection activeCell="AY46" sqref="AY46:BE46"/>
    </sheetView>
  </sheetViews>
  <sheetFormatPr defaultColWidth="1.37890625" defaultRowHeight="12.75"/>
  <cols>
    <col min="1" max="30" width="1.37890625" style="92" customWidth="1"/>
    <col min="31" max="31" width="1.625" style="92" customWidth="1"/>
    <col min="32" max="33" width="1.37890625" style="92" customWidth="1"/>
    <col min="34" max="34" width="2.375" style="92" customWidth="1"/>
    <col min="35" max="64" width="1.37890625" style="92" customWidth="1"/>
    <col min="65" max="85" width="0.875" style="92" customWidth="1"/>
    <col min="86" max="99" width="2.00390625" style="92" customWidth="1"/>
    <col min="100" max="16384" width="1.37890625" style="92" customWidth="1"/>
  </cols>
  <sheetData>
    <row r="1" s="72" customFormat="1" ht="11.25">
      <c r="CU1" s="73" t="s">
        <v>547</v>
      </c>
    </row>
    <row r="2" s="72" customFormat="1" ht="11.25">
      <c r="CU2" s="73" t="s">
        <v>673</v>
      </c>
    </row>
    <row r="3" spans="1:87" s="74" customFormat="1" ht="15.75">
      <c r="A3" s="561" t="s">
        <v>1168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</row>
    <row r="4" spans="1:87" s="49" customFormat="1" ht="3.75" customHeight="1">
      <c r="A4" s="561" t="s">
        <v>1206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</row>
    <row r="5" spans="1:99" s="49" customFormat="1" ht="12" customHeight="1" thickBot="1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561"/>
      <c r="CI5" s="561"/>
      <c r="CJ5" s="857" t="s">
        <v>380</v>
      </c>
      <c r="CK5" s="857"/>
      <c r="CL5" s="857"/>
      <c r="CM5" s="857"/>
      <c r="CN5" s="857"/>
      <c r="CO5" s="857"/>
      <c r="CP5" s="857"/>
      <c r="CQ5" s="857"/>
      <c r="CR5" s="857"/>
      <c r="CS5" s="857"/>
      <c r="CT5" s="857"/>
      <c r="CU5" s="857"/>
    </row>
    <row r="6" spans="42:99" s="75" customFormat="1" ht="12"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78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9" t="s">
        <v>377</v>
      </c>
      <c r="CJ6" s="565" t="s">
        <v>1207</v>
      </c>
      <c r="CK6" s="566"/>
      <c r="CL6" s="566"/>
      <c r="CM6" s="566"/>
      <c r="CN6" s="566"/>
      <c r="CO6" s="566"/>
      <c r="CP6" s="566"/>
      <c r="CQ6" s="566"/>
      <c r="CR6" s="566"/>
      <c r="CS6" s="566"/>
      <c r="CT6" s="566"/>
      <c r="CU6" s="567"/>
    </row>
    <row r="7" spans="34:99" s="75" customFormat="1" ht="15">
      <c r="AH7" s="80"/>
      <c r="AI7" s="48"/>
      <c r="AJ7" s="48"/>
      <c r="AK7" s="81" t="s">
        <v>382</v>
      </c>
      <c r="AL7" s="568" t="str">
        <f>'[1]Доходы'!C3</f>
        <v>января</v>
      </c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48"/>
      <c r="AY7" s="81" t="s">
        <v>395</v>
      </c>
      <c r="AZ7" s="569">
        <v>13</v>
      </c>
      <c r="BA7" s="569"/>
      <c r="BB7" s="569"/>
      <c r="BC7" s="82" t="s">
        <v>379</v>
      </c>
      <c r="BD7" s="80"/>
      <c r="BE7" s="80"/>
      <c r="BF7" s="80"/>
      <c r="BG7" s="80"/>
      <c r="BH7" s="80"/>
      <c r="CH7" s="79" t="s">
        <v>381</v>
      </c>
      <c r="CJ7" s="858"/>
      <c r="CK7" s="859"/>
      <c r="CL7" s="859"/>
      <c r="CM7" s="859"/>
      <c r="CN7" s="859"/>
      <c r="CO7" s="859"/>
      <c r="CP7" s="859"/>
      <c r="CQ7" s="859"/>
      <c r="CR7" s="859"/>
      <c r="CS7" s="859"/>
      <c r="CT7" s="859"/>
      <c r="CU7" s="860"/>
    </row>
    <row r="8" spans="1:99" s="75" customFormat="1" ht="12.75">
      <c r="A8" s="83" t="s">
        <v>677</v>
      </c>
      <c r="R8" s="587" t="s">
        <v>1078</v>
      </c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H8" s="79" t="s">
        <v>378</v>
      </c>
      <c r="CI8" s="84"/>
      <c r="CJ8" s="570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2"/>
    </row>
    <row r="9" spans="1:99" s="75" customFormat="1" ht="12">
      <c r="A9" s="83" t="s">
        <v>678</v>
      </c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576"/>
      <c r="BT9" s="576"/>
      <c r="BU9" s="576"/>
      <c r="BV9" s="576"/>
      <c r="BW9" s="576"/>
      <c r="BX9" s="576"/>
      <c r="BY9" s="576"/>
      <c r="BZ9" s="576"/>
      <c r="CA9" s="576"/>
      <c r="CB9" s="85"/>
      <c r="CH9" s="79"/>
      <c r="CI9" s="84"/>
      <c r="CJ9" s="872"/>
      <c r="CK9" s="576"/>
      <c r="CL9" s="576"/>
      <c r="CM9" s="576"/>
      <c r="CN9" s="576"/>
      <c r="CO9" s="576"/>
      <c r="CP9" s="576"/>
      <c r="CQ9" s="576"/>
      <c r="CR9" s="576"/>
      <c r="CS9" s="576"/>
      <c r="CT9" s="576"/>
      <c r="CU9" s="873"/>
    </row>
    <row r="10" spans="1:99" s="75" customFormat="1" ht="12">
      <c r="A10" s="83" t="s">
        <v>679</v>
      </c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6"/>
      <c r="BX10" s="576"/>
      <c r="BY10" s="576"/>
      <c r="BZ10" s="576"/>
      <c r="CA10" s="576"/>
      <c r="CB10" s="85"/>
      <c r="CH10" s="79" t="s">
        <v>421</v>
      </c>
      <c r="CI10" s="84"/>
      <c r="CJ10" s="570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2"/>
    </row>
    <row r="11" spans="1:99" s="75" customFormat="1" ht="12">
      <c r="A11" s="83" t="s">
        <v>1208</v>
      </c>
      <c r="CH11" s="79" t="s">
        <v>378</v>
      </c>
      <c r="CI11" s="84"/>
      <c r="CJ11" s="864"/>
      <c r="CK11" s="865"/>
      <c r="CL11" s="865"/>
      <c r="CM11" s="865"/>
      <c r="CN11" s="865"/>
      <c r="CO11" s="865"/>
      <c r="CP11" s="865"/>
      <c r="CQ11" s="865"/>
      <c r="CR11" s="865"/>
      <c r="CS11" s="865"/>
      <c r="CT11" s="865"/>
      <c r="CU11" s="866"/>
    </row>
    <row r="12" spans="1:99" s="75" customFormat="1" ht="12">
      <c r="A12" s="83" t="s">
        <v>682</v>
      </c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85"/>
      <c r="CH12" s="79" t="s">
        <v>456</v>
      </c>
      <c r="CI12" s="84"/>
      <c r="CJ12" s="570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2"/>
    </row>
    <row r="13" spans="1:99" s="75" customFormat="1" ht="12">
      <c r="A13" s="83" t="s">
        <v>1209</v>
      </c>
      <c r="R13" s="85"/>
      <c r="S13" s="85"/>
      <c r="T13" s="85"/>
      <c r="U13" s="85"/>
      <c r="V13" s="85"/>
      <c r="W13" s="85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85"/>
      <c r="CH13" s="79"/>
      <c r="CI13" s="84"/>
      <c r="CJ13" s="570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2"/>
    </row>
    <row r="14" spans="1:99" s="75" customFormat="1" ht="12">
      <c r="A14" s="83" t="s">
        <v>1210</v>
      </c>
      <c r="CH14" s="79"/>
      <c r="CI14" s="84"/>
      <c r="CJ14" s="867"/>
      <c r="CK14" s="868"/>
      <c r="CL14" s="868"/>
      <c r="CM14" s="868"/>
      <c r="CN14" s="868"/>
      <c r="CO14" s="868"/>
      <c r="CP14" s="868"/>
      <c r="CQ14" s="868"/>
      <c r="CR14" s="868"/>
      <c r="CS14" s="868"/>
      <c r="CT14" s="868"/>
      <c r="CU14" s="869"/>
    </row>
    <row r="15" spans="1:99" s="75" customFormat="1" ht="12.75" thickBot="1">
      <c r="A15" s="83" t="s">
        <v>1091</v>
      </c>
      <c r="CH15" s="79" t="s">
        <v>383</v>
      </c>
      <c r="CI15" s="84"/>
      <c r="CJ15" s="861" t="s">
        <v>384</v>
      </c>
      <c r="CK15" s="862"/>
      <c r="CL15" s="862"/>
      <c r="CM15" s="862"/>
      <c r="CN15" s="862"/>
      <c r="CO15" s="862"/>
      <c r="CP15" s="862"/>
      <c r="CQ15" s="862"/>
      <c r="CR15" s="862"/>
      <c r="CS15" s="862"/>
      <c r="CT15" s="862"/>
      <c r="CU15" s="863"/>
    </row>
    <row r="16" spans="1:99" s="75" customFormat="1" ht="12">
      <c r="A16" s="870" t="s">
        <v>1211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870"/>
      <c r="AL16" s="870"/>
      <c r="AM16" s="870"/>
      <c r="AN16" s="870"/>
      <c r="AO16" s="870"/>
      <c r="AP16" s="870"/>
      <c r="AQ16" s="870"/>
      <c r="AR16" s="870"/>
      <c r="AS16" s="870"/>
      <c r="AT16" s="870"/>
      <c r="AU16" s="870"/>
      <c r="AV16" s="870"/>
      <c r="AW16" s="870"/>
      <c r="AX16" s="870"/>
      <c r="AY16" s="870"/>
      <c r="AZ16" s="870"/>
      <c r="BA16" s="870"/>
      <c r="BB16" s="870"/>
      <c r="BC16" s="870"/>
      <c r="BD16" s="870"/>
      <c r="BE16" s="870"/>
      <c r="BF16" s="870"/>
      <c r="BG16" s="870"/>
      <c r="BH16" s="870"/>
      <c r="BI16" s="870"/>
      <c r="BJ16" s="870"/>
      <c r="BK16" s="870"/>
      <c r="BL16" s="870"/>
      <c r="BM16" s="870"/>
      <c r="BN16" s="870"/>
      <c r="BO16" s="870"/>
      <c r="BP16" s="870"/>
      <c r="BQ16" s="870"/>
      <c r="BR16" s="870"/>
      <c r="BS16" s="870"/>
      <c r="BT16" s="870"/>
      <c r="BU16" s="870"/>
      <c r="BV16" s="870"/>
      <c r="BW16" s="870"/>
      <c r="BX16" s="870"/>
      <c r="BY16" s="870"/>
      <c r="BZ16" s="870"/>
      <c r="CA16" s="870"/>
      <c r="CB16" s="870"/>
      <c r="CC16" s="870"/>
      <c r="CD16" s="870"/>
      <c r="CE16" s="870"/>
      <c r="CF16" s="870"/>
      <c r="CG16" s="870"/>
      <c r="CH16" s="870"/>
      <c r="CI16" s="870"/>
      <c r="CJ16" s="870"/>
      <c r="CK16" s="870"/>
      <c r="CL16" s="870"/>
      <c r="CM16" s="870"/>
      <c r="CN16" s="870"/>
      <c r="CO16" s="870"/>
      <c r="CP16" s="870"/>
      <c r="CQ16" s="870"/>
      <c r="CR16" s="870"/>
      <c r="CS16" s="870"/>
      <c r="CT16" s="870"/>
      <c r="CU16" s="870"/>
    </row>
    <row r="17" spans="1:99" s="86" customFormat="1" ht="18.75" customHeight="1">
      <c r="A17" s="582" t="s">
        <v>385</v>
      </c>
      <c r="B17" s="871"/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71"/>
      <c r="AG17" s="871"/>
      <c r="AH17" s="871"/>
      <c r="AI17" s="871"/>
      <c r="AJ17" s="871"/>
      <c r="AK17" s="871"/>
      <c r="AL17" s="871"/>
      <c r="AM17" s="871"/>
      <c r="AN17" s="871"/>
      <c r="AO17" s="871"/>
      <c r="AP17" s="871"/>
      <c r="AQ17" s="871" t="s">
        <v>392</v>
      </c>
      <c r="AR17" s="871"/>
      <c r="AS17" s="871"/>
      <c r="AT17" s="871"/>
      <c r="AU17" s="871" t="s">
        <v>392</v>
      </c>
      <c r="AV17" s="871"/>
      <c r="AW17" s="871"/>
      <c r="AX17" s="871"/>
      <c r="AY17" s="871" t="s">
        <v>389</v>
      </c>
      <c r="AZ17" s="871"/>
      <c r="BA17" s="871"/>
      <c r="BB17" s="871"/>
      <c r="BC17" s="871"/>
      <c r="BD17" s="871"/>
      <c r="BE17" s="871"/>
      <c r="BF17" s="584" t="s">
        <v>1212</v>
      </c>
      <c r="BG17" s="585"/>
      <c r="BH17" s="585"/>
      <c r="BI17" s="585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5"/>
      <c r="BZ17" s="585"/>
      <c r="CA17" s="585"/>
      <c r="CB17" s="585"/>
      <c r="CC17" s="585"/>
      <c r="CD17" s="585"/>
      <c r="CE17" s="585"/>
      <c r="CF17" s="585"/>
      <c r="CG17" s="585"/>
      <c r="CH17" s="585"/>
      <c r="CI17" s="585"/>
      <c r="CJ17" s="585"/>
      <c r="CK17" s="585"/>
      <c r="CL17" s="585"/>
      <c r="CM17" s="585"/>
      <c r="CN17" s="586"/>
      <c r="CO17" s="871" t="s">
        <v>1178</v>
      </c>
      <c r="CP17" s="871"/>
      <c r="CQ17" s="871"/>
      <c r="CR17" s="871"/>
      <c r="CS17" s="871"/>
      <c r="CT17" s="871"/>
      <c r="CU17" s="583"/>
    </row>
    <row r="18" spans="1:99" s="86" customFormat="1" ht="18.75" customHeight="1">
      <c r="A18" s="601"/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  <c r="AM18" s="874"/>
      <c r="AN18" s="874"/>
      <c r="AO18" s="874"/>
      <c r="AP18" s="874"/>
      <c r="AQ18" s="874" t="s">
        <v>425</v>
      </c>
      <c r="AR18" s="874"/>
      <c r="AS18" s="874"/>
      <c r="AT18" s="874"/>
      <c r="AU18" s="874" t="s">
        <v>1213</v>
      </c>
      <c r="AV18" s="874"/>
      <c r="AW18" s="874"/>
      <c r="AX18" s="874"/>
      <c r="AY18" s="874" t="s">
        <v>756</v>
      </c>
      <c r="AZ18" s="874"/>
      <c r="BA18" s="874"/>
      <c r="BB18" s="874"/>
      <c r="BC18" s="874"/>
      <c r="BD18" s="874"/>
      <c r="BE18" s="874"/>
      <c r="BF18" s="874" t="s">
        <v>1214</v>
      </c>
      <c r="BG18" s="874"/>
      <c r="BH18" s="874"/>
      <c r="BI18" s="874"/>
      <c r="BJ18" s="874"/>
      <c r="BK18" s="874"/>
      <c r="BL18" s="874"/>
      <c r="BM18" s="874" t="s">
        <v>1215</v>
      </c>
      <c r="BN18" s="874"/>
      <c r="BO18" s="874"/>
      <c r="BP18" s="874"/>
      <c r="BQ18" s="874"/>
      <c r="BR18" s="874"/>
      <c r="BS18" s="874"/>
      <c r="BT18" s="874" t="s">
        <v>1216</v>
      </c>
      <c r="BU18" s="874"/>
      <c r="BV18" s="874"/>
      <c r="BW18" s="874"/>
      <c r="BX18" s="874"/>
      <c r="BY18" s="874"/>
      <c r="BZ18" s="874"/>
      <c r="CA18" s="874" t="s">
        <v>1217</v>
      </c>
      <c r="CB18" s="874"/>
      <c r="CC18" s="874"/>
      <c r="CD18" s="874"/>
      <c r="CE18" s="874"/>
      <c r="CF18" s="874"/>
      <c r="CG18" s="874"/>
      <c r="CH18" s="874" t="s">
        <v>1218</v>
      </c>
      <c r="CI18" s="874"/>
      <c r="CJ18" s="874"/>
      <c r="CK18" s="874"/>
      <c r="CL18" s="874"/>
      <c r="CM18" s="874"/>
      <c r="CN18" s="874"/>
      <c r="CO18" s="874" t="s">
        <v>756</v>
      </c>
      <c r="CP18" s="874"/>
      <c r="CQ18" s="874"/>
      <c r="CR18" s="874"/>
      <c r="CS18" s="874"/>
      <c r="CT18" s="874"/>
      <c r="CU18" s="591"/>
    </row>
    <row r="19" spans="1:99" s="86" customFormat="1" ht="18.75" customHeight="1">
      <c r="A19" s="601"/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74"/>
      <c r="AN19" s="874"/>
      <c r="AO19" s="874"/>
      <c r="AP19" s="874"/>
      <c r="AQ19" s="874" t="s">
        <v>426</v>
      </c>
      <c r="AR19" s="874"/>
      <c r="AS19" s="874"/>
      <c r="AT19" s="874"/>
      <c r="AU19" s="874" t="s">
        <v>1219</v>
      </c>
      <c r="AV19" s="874"/>
      <c r="AW19" s="874"/>
      <c r="AX19" s="874"/>
      <c r="AY19" s="874" t="s">
        <v>1190</v>
      </c>
      <c r="AZ19" s="874"/>
      <c r="BA19" s="874"/>
      <c r="BB19" s="874"/>
      <c r="BC19" s="874"/>
      <c r="BD19" s="874"/>
      <c r="BE19" s="874"/>
      <c r="BF19" s="874" t="s">
        <v>458</v>
      </c>
      <c r="BG19" s="874"/>
      <c r="BH19" s="874"/>
      <c r="BI19" s="874"/>
      <c r="BJ19" s="874"/>
      <c r="BK19" s="874"/>
      <c r="BL19" s="874"/>
      <c r="BM19" s="874" t="s">
        <v>1220</v>
      </c>
      <c r="BN19" s="874"/>
      <c r="BO19" s="874"/>
      <c r="BP19" s="874"/>
      <c r="BQ19" s="874"/>
      <c r="BR19" s="874"/>
      <c r="BS19" s="874"/>
      <c r="BT19" s="874" t="s">
        <v>1221</v>
      </c>
      <c r="BU19" s="874"/>
      <c r="BV19" s="874"/>
      <c r="BW19" s="874"/>
      <c r="BX19" s="874"/>
      <c r="BY19" s="874"/>
      <c r="BZ19" s="874"/>
      <c r="CA19" s="874" t="s">
        <v>1222</v>
      </c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 t="s">
        <v>1190</v>
      </c>
      <c r="CP19" s="874"/>
      <c r="CQ19" s="874"/>
      <c r="CR19" s="874"/>
      <c r="CS19" s="874"/>
      <c r="CT19" s="874"/>
      <c r="CU19" s="591"/>
    </row>
    <row r="20" spans="1:99" s="87" customFormat="1" ht="10.5" thickBot="1">
      <c r="A20" s="594">
        <v>1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875"/>
      <c r="AC20" s="875"/>
      <c r="AD20" s="875"/>
      <c r="AE20" s="875"/>
      <c r="AF20" s="875"/>
      <c r="AG20" s="875"/>
      <c r="AH20" s="875"/>
      <c r="AI20" s="875"/>
      <c r="AJ20" s="875"/>
      <c r="AK20" s="875"/>
      <c r="AL20" s="875"/>
      <c r="AM20" s="875"/>
      <c r="AN20" s="875"/>
      <c r="AO20" s="875"/>
      <c r="AP20" s="875"/>
      <c r="AQ20" s="876">
        <v>2</v>
      </c>
      <c r="AR20" s="876"/>
      <c r="AS20" s="876"/>
      <c r="AT20" s="876"/>
      <c r="AU20" s="876">
        <v>3</v>
      </c>
      <c r="AV20" s="876"/>
      <c r="AW20" s="876"/>
      <c r="AX20" s="876"/>
      <c r="AY20" s="876">
        <v>4</v>
      </c>
      <c r="AZ20" s="876"/>
      <c r="BA20" s="876"/>
      <c r="BB20" s="876"/>
      <c r="BC20" s="876"/>
      <c r="BD20" s="876"/>
      <c r="BE20" s="876"/>
      <c r="BF20" s="876">
        <v>5</v>
      </c>
      <c r="BG20" s="876"/>
      <c r="BH20" s="876"/>
      <c r="BI20" s="876"/>
      <c r="BJ20" s="876"/>
      <c r="BK20" s="876"/>
      <c r="BL20" s="876"/>
      <c r="BM20" s="876">
        <v>6</v>
      </c>
      <c r="BN20" s="876"/>
      <c r="BO20" s="876"/>
      <c r="BP20" s="876"/>
      <c r="BQ20" s="876"/>
      <c r="BR20" s="876"/>
      <c r="BS20" s="876"/>
      <c r="BT20" s="876">
        <v>7</v>
      </c>
      <c r="BU20" s="876"/>
      <c r="BV20" s="876"/>
      <c r="BW20" s="876"/>
      <c r="BX20" s="876"/>
      <c r="BY20" s="876"/>
      <c r="BZ20" s="876"/>
      <c r="CA20" s="876">
        <v>8</v>
      </c>
      <c r="CB20" s="876"/>
      <c r="CC20" s="876"/>
      <c r="CD20" s="876"/>
      <c r="CE20" s="876"/>
      <c r="CF20" s="876"/>
      <c r="CG20" s="876"/>
      <c r="CH20" s="889">
        <v>9</v>
      </c>
      <c r="CI20" s="889"/>
      <c r="CJ20" s="889"/>
      <c r="CK20" s="889"/>
      <c r="CL20" s="889"/>
      <c r="CM20" s="889"/>
      <c r="CN20" s="889"/>
      <c r="CO20" s="889">
        <v>10</v>
      </c>
      <c r="CP20" s="889"/>
      <c r="CQ20" s="889"/>
      <c r="CR20" s="889"/>
      <c r="CS20" s="889"/>
      <c r="CT20" s="889"/>
      <c r="CU20" s="595"/>
    </row>
    <row r="21" spans="1:99" s="88" customFormat="1" ht="10.5">
      <c r="A21" s="617" t="s">
        <v>1223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8"/>
      <c r="AQ21" s="890" t="s">
        <v>412</v>
      </c>
      <c r="AR21" s="891"/>
      <c r="AS21" s="891"/>
      <c r="AT21" s="892"/>
      <c r="AU21" s="893"/>
      <c r="AV21" s="891"/>
      <c r="AW21" s="891"/>
      <c r="AX21" s="892"/>
      <c r="AY21" s="884">
        <f>AY22+AY25+AY26+AY27+AY32+AY41+AY46</f>
        <v>56570</v>
      </c>
      <c r="AZ21" s="885"/>
      <c r="BA21" s="885"/>
      <c r="BB21" s="885"/>
      <c r="BC21" s="885"/>
      <c r="BD21" s="885"/>
      <c r="BE21" s="886"/>
      <c r="BF21" s="884">
        <f>BF22+BF25+BF26+BF27+BF32+BF41+BF46</f>
        <v>56570</v>
      </c>
      <c r="BG21" s="885"/>
      <c r="BH21" s="885"/>
      <c r="BI21" s="885"/>
      <c r="BJ21" s="885"/>
      <c r="BK21" s="885"/>
      <c r="BL21" s="886"/>
      <c r="BM21" s="884">
        <f>BM22+BM25+BM26+BM27+BM32+BM41+BM46</f>
        <v>0</v>
      </c>
      <c r="BN21" s="885"/>
      <c r="BO21" s="885"/>
      <c r="BP21" s="885"/>
      <c r="BQ21" s="885"/>
      <c r="BR21" s="885"/>
      <c r="BS21" s="886"/>
      <c r="BT21" s="884">
        <f>BT22+BT25+BT26+BT27+BT32+BT41+BT46</f>
        <v>0</v>
      </c>
      <c r="BU21" s="885"/>
      <c r="BV21" s="885"/>
      <c r="BW21" s="885"/>
      <c r="BX21" s="885"/>
      <c r="BY21" s="885"/>
      <c r="BZ21" s="886"/>
      <c r="CA21" s="884">
        <f>CA22+CA25+CA26+CA27+CA32+CA41+CA46</f>
        <v>0</v>
      </c>
      <c r="CB21" s="885"/>
      <c r="CC21" s="885"/>
      <c r="CD21" s="885"/>
      <c r="CE21" s="885"/>
      <c r="CF21" s="885"/>
      <c r="CG21" s="886"/>
      <c r="CH21" s="877">
        <f>BF21+BM21+BT21+CA21</f>
        <v>56570</v>
      </c>
      <c r="CI21" s="877"/>
      <c r="CJ21" s="877"/>
      <c r="CK21" s="877"/>
      <c r="CL21" s="877"/>
      <c r="CM21" s="877"/>
      <c r="CN21" s="877"/>
      <c r="CO21" s="877">
        <f>AY21-CH21</f>
        <v>0</v>
      </c>
      <c r="CP21" s="877"/>
      <c r="CQ21" s="877"/>
      <c r="CR21" s="877"/>
      <c r="CS21" s="877"/>
      <c r="CT21" s="877"/>
      <c r="CU21" s="877"/>
    </row>
    <row r="22" spans="1:99" s="89" customFormat="1" ht="11.25">
      <c r="A22" s="878" t="s">
        <v>1224</v>
      </c>
      <c r="B22" s="879"/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80"/>
      <c r="AQ22" s="881" t="s">
        <v>517</v>
      </c>
      <c r="AR22" s="606"/>
      <c r="AS22" s="882"/>
      <c r="AT22" s="882"/>
      <c r="AU22" s="882" t="s">
        <v>449</v>
      </c>
      <c r="AV22" s="882"/>
      <c r="AW22" s="882"/>
      <c r="AX22" s="882"/>
      <c r="AY22" s="883">
        <f>AY23</f>
        <v>0</v>
      </c>
      <c r="AZ22" s="883"/>
      <c r="BA22" s="883"/>
      <c r="BB22" s="883"/>
      <c r="BC22" s="883"/>
      <c r="BD22" s="883"/>
      <c r="BE22" s="883"/>
      <c r="BF22" s="883">
        <f>BF23</f>
        <v>0</v>
      </c>
      <c r="BG22" s="883"/>
      <c r="BH22" s="883"/>
      <c r="BI22" s="883"/>
      <c r="BJ22" s="883"/>
      <c r="BK22" s="883"/>
      <c r="BL22" s="883"/>
      <c r="BM22" s="883">
        <f>BM23</f>
        <v>0</v>
      </c>
      <c r="BN22" s="883"/>
      <c r="BO22" s="883"/>
      <c r="BP22" s="883"/>
      <c r="BQ22" s="883"/>
      <c r="BR22" s="883"/>
      <c r="BS22" s="883"/>
      <c r="BT22" s="883">
        <f>BT23</f>
        <v>0</v>
      </c>
      <c r="BU22" s="883"/>
      <c r="BV22" s="883"/>
      <c r="BW22" s="883"/>
      <c r="BX22" s="883"/>
      <c r="BY22" s="883"/>
      <c r="BZ22" s="883"/>
      <c r="CA22" s="883">
        <f>CA23</f>
        <v>0</v>
      </c>
      <c r="CB22" s="883"/>
      <c r="CC22" s="883"/>
      <c r="CD22" s="883"/>
      <c r="CE22" s="883"/>
      <c r="CF22" s="883"/>
      <c r="CG22" s="883"/>
      <c r="CH22" s="883">
        <f>BF22+BM22+BT22+CA22</f>
        <v>0</v>
      </c>
      <c r="CI22" s="883"/>
      <c r="CJ22" s="883"/>
      <c r="CK22" s="883"/>
      <c r="CL22" s="883"/>
      <c r="CM22" s="883"/>
      <c r="CN22" s="883"/>
      <c r="CO22" s="883">
        <f>AY22-CH22</f>
        <v>0</v>
      </c>
      <c r="CP22" s="883"/>
      <c r="CQ22" s="883"/>
      <c r="CR22" s="883"/>
      <c r="CS22" s="883"/>
      <c r="CT22" s="883"/>
      <c r="CU22" s="883"/>
    </row>
    <row r="23" spans="1:99" s="90" customFormat="1" ht="11.25">
      <c r="A23" s="629" t="s">
        <v>829</v>
      </c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30"/>
      <c r="AQ23" s="631" t="s">
        <v>533</v>
      </c>
      <c r="AR23" s="632"/>
      <c r="AS23" s="632"/>
      <c r="AT23" s="633"/>
      <c r="AU23" s="637" t="s">
        <v>449</v>
      </c>
      <c r="AV23" s="632"/>
      <c r="AW23" s="632"/>
      <c r="AX23" s="633"/>
      <c r="AY23" s="623"/>
      <c r="AZ23" s="624"/>
      <c r="BA23" s="624"/>
      <c r="BB23" s="624"/>
      <c r="BC23" s="624"/>
      <c r="BD23" s="624"/>
      <c r="BE23" s="625"/>
      <c r="BF23" s="623"/>
      <c r="BG23" s="624"/>
      <c r="BH23" s="624"/>
      <c r="BI23" s="624"/>
      <c r="BJ23" s="624"/>
      <c r="BK23" s="624"/>
      <c r="BL23" s="625"/>
      <c r="BM23" s="623"/>
      <c r="BN23" s="624"/>
      <c r="BO23" s="624"/>
      <c r="BP23" s="624"/>
      <c r="BQ23" s="624"/>
      <c r="BR23" s="624"/>
      <c r="BS23" s="625"/>
      <c r="BT23" s="623"/>
      <c r="BU23" s="624"/>
      <c r="BV23" s="624"/>
      <c r="BW23" s="624"/>
      <c r="BX23" s="624"/>
      <c r="BY23" s="624"/>
      <c r="BZ23" s="625"/>
      <c r="CA23" s="623"/>
      <c r="CB23" s="624"/>
      <c r="CC23" s="624"/>
      <c r="CD23" s="624"/>
      <c r="CE23" s="624"/>
      <c r="CF23" s="624"/>
      <c r="CG23" s="625"/>
      <c r="CH23" s="887">
        <f>CA23+BT23+BM23+BF23</f>
        <v>0</v>
      </c>
      <c r="CI23" s="887"/>
      <c r="CJ23" s="887"/>
      <c r="CK23" s="887"/>
      <c r="CL23" s="887"/>
      <c r="CM23" s="887"/>
      <c r="CN23" s="887"/>
      <c r="CO23" s="887">
        <f>AY23-CH23</f>
        <v>0</v>
      </c>
      <c r="CP23" s="887"/>
      <c r="CQ23" s="887"/>
      <c r="CR23" s="887"/>
      <c r="CS23" s="887"/>
      <c r="CT23" s="887"/>
      <c r="CU23" s="888"/>
    </row>
    <row r="24" spans="1:99" s="90" customFormat="1" ht="11.25">
      <c r="A24" s="639" t="s">
        <v>1225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40"/>
      <c r="AQ24" s="634"/>
      <c r="AR24" s="635"/>
      <c r="AS24" s="635"/>
      <c r="AT24" s="636"/>
      <c r="AU24" s="638"/>
      <c r="AV24" s="635"/>
      <c r="AW24" s="635"/>
      <c r="AX24" s="636"/>
      <c r="AY24" s="626"/>
      <c r="AZ24" s="627"/>
      <c r="BA24" s="627"/>
      <c r="BB24" s="627"/>
      <c r="BC24" s="627"/>
      <c r="BD24" s="627"/>
      <c r="BE24" s="628"/>
      <c r="BF24" s="626"/>
      <c r="BG24" s="627"/>
      <c r="BH24" s="627"/>
      <c r="BI24" s="627"/>
      <c r="BJ24" s="627"/>
      <c r="BK24" s="627"/>
      <c r="BL24" s="628"/>
      <c r="BM24" s="626"/>
      <c r="BN24" s="627"/>
      <c r="BO24" s="627"/>
      <c r="BP24" s="627"/>
      <c r="BQ24" s="627"/>
      <c r="BR24" s="627"/>
      <c r="BS24" s="628"/>
      <c r="BT24" s="626"/>
      <c r="BU24" s="627"/>
      <c r="BV24" s="627"/>
      <c r="BW24" s="627"/>
      <c r="BX24" s="627"/>
      <c r="BY24" s="627"/>
      <c r="BZ24" s="628"/>
      <c r="CA24" s="626"/>
      <c r="CB24" s="627"/>
      <c r="CC24" s="627"/>
      <c r="CD24" s="627"/>
      <c r="CE24" s="627"/>
      <c r="CF24" s="627"/>
      <c r="CG24" s="628"/>
      <c r="CH24" s="887"/>
      <c r="CI24" s="887"/>
      <c r="CJ24" s="887"/>
      <c r="CK24" s="887"/>
      <c r="CL24" s="887"/>
      <c r="CM24" s="887"/>
      <c r="CN24" s="887"/>
      <c r="CO24" s="887"/>
      <c r="CP24" s="887"/>
      <c r="CQ24" s="887"/>
      <c r="CR24" s="887"/>
      <c r="CS24" s="887"/>
      <c r="CT24" s="887"/>
      <c r="CU24" s="888"/>
    </row>
    <row r="25" spans="1:99" s="89" customFormat="1" ht="11.25">
      <c r="A25" s="878" t="s">
        <v>1226</v>
      </c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879"/>
      <c r="AI25" s="879"/>
      <c r="AJ25" s="879"/>
      <c r="AK25" s="879"/>
      <c r="AL25" s="879"/>
      <c r="AM25" s="879"/>
      <c r="AN25" s="879"/>
      <c r="AO25" s="879"/>
      <c r="AP25" s="880"/>
      <c r="AQ25" s="881" t="s">
        <v>416</v>
      </c>
      <c r="AR25" s="606"/>
      <c r="AS25" s="882"/>
      <c r="AT25" s="882"/>
      <c r="AU25" s="882" t="s">
        <v>450</v>
      </c>
      <c r="AV25" s="882"/>
      <c r="AW25" s="882"/>
      <c r="AX25" s="882"/>
      <c r="AY25" s="883"/>
      <c r="AZ25" s="883"/>
      <c r="BA25" s="883"/>
      <c r="BB25" s="883"/>
      <c r="BC25" s="883"/>
      <c r="BD25" s="883"/>
      <c r="BE25" s="883"/>
      <c r="BF25" s="883"/>
      <c r="BG25" s="883"/>
      <c r="BH25" s="883"/>
      <c r="BI25" s="883"/>
      <c r="BJ25" s="883"/>
      <c r="BK25" s="883"/>
      <c r="BL25" s="883"/>
      <c r="BM25" s="883"/>
      <c r="BN25" s="883"/>
      <c r="BO25" s="883"/>
      <c r="BP25" s="883"/>
      <c r="BQ25" s="883"/>
      <c r="BR25" s="883"/>
      <c r="BS25" s="883"/>
      <c r="BT25" s="883"/>
      <c r="BU25" s="883"/>
      <c r="BV25" s="883"/>
      <c r="BW25" s="883"/>
      <c r="BX25" s="883"/>
      <c r="BY25" s="883"/>
      <c r="BZ25" s="883"/>
      <c r="CA25" s="883"/>
      <c r="CB25" s="883"/>
      <c r="CC25" s="883"/>
      <c r="CD25" s="883"/>
      <c r="CE25" s="883"/>
      <c r="CF25" s="883"/>
      <c r="CG25" s="883"/>
      <c r="CH25" s="883">
        <f>BF25+BM25+BT25+CA25</f>
        <v>0</v>
      </c>
      <c r="CI25" s="883"/>
      <c r="CJ25" s="883"/>
      <c r="CK25" s="883"/>
      <c r="CL25" s="883"/>
      <c r="CM25" s="883"/>
      <c r="CN25" s="883"/>
      <c r="CO25" s="883">
        <f>AY25-CH25</f>
        <v>0</v>
      </c>
      <c r="CP25" s="883"/>
      <c r="CQ25" s="883"/>
      <c r="CR25" s="883"/>
      <c r="CS25" s="883"/>
      <c r="CT25" s="883"/>
      <c r="CU25" s="883"/>
    </row>
    <row r="26" spans="1:99" s="89" customFormat="1" ht="11.25">
      <c r="A26" s="897" t="s">
        <v>1227</v>
      </c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9"/>
      <c r="AQ26" s="900" t="s">
        <v>417</v>
      </c>
      <c r="AR26" s="901"/>
      <c r="AS26" s="901"/>
      <c r="AT26" s="902"/>
      <c r="AU26" s="903" t="s">
        <v>570</v>
      </c>
      <c r="AV26" s="901"/>
      <c r="AW26" s="901"/>
      <c r="AX26" s="902"/>
      <c r="AY26" s="894"/>
      <c r="AZ26" s="895"/>
      <c r="BA26" s="895"/>
      <c r="BB26" s="895"/>
      <c r="BC26" s="895"/>
      <c r="BD26" s="895"/>
      <c r="BE26" s="896"/>
      <c r="BF26" s="894"/>
      <c r="BG26" s="895"/>
      <c r="BH26" s="895"/>
      <c r="BI26" s="895"/>
      <c r="BJ26" s="895"/>
      <c r="BK26" s="895"/>
      <c r="BL26" s="896"/>
      <c r="BM26" s="894"/>
      <c r="BN26" s="895"/>
      <c r="BO26" s="895"/>
      <c r="BP26" s="895"/>
      <c r="BQ26" s="895"/>
      <c r="BR26" s="895"/>
      <c r="BS26" s="896"/>
      <c r="BT26" s="894"/>
      <c r="BU26" s="895"/>
      <c r="BV26" s="895"/>
      <c r="BW26" s="895"/>
      <c r="BX26" s="895"/>
      <c r="BY26" s="895"/>
      <c r="BZ26" s="896"/>
      <c r="CA26" s="894"/>
      <c r="CB26" s="895"/>
      <c r="CC26" s="895"/>
      <c r="CD26" s="895"/>
      <c r="CE26" s="895"/>
      <c r="CF26" s="895"/>
      <c r="CG26" s="896"/>
      <c r="CH26" s="883">
        <f>BF26+BM26+BT26+CA26</f>
        <v>0</v>
      </c>
      <c r="CI26" s="883"/>
      <c r="CJ26" s="883"/>
      <c r="CK26" s="883"/>
      <c r="CL26" s="883"/>
      <c r="CM26" s="883"/>
      <c r="CN26" s="883"/>
      <c r="CO26" s="883">
        <f>AY26-CH26</f>
        <v>0</v>
      </c>
      <c r="CP26" s="883"/>
      <c r="CQ26" s="883"/>
      <c r="CR26" s="883"/>
      <c r="CS26" s="883"/>
      <c r="CT26" s="883"/>
      <c r="CU26" s="883"/>
    </row>
    <row r="27" spans="1:99" s="89" customFormat="1" ht="11.25">
      <c r="A27" s="878" t="s">
        <v>1228</v>
      </c>
      <c r="B27" s="879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879"/>
      <c r="AI27" s="879"/>
      <c r="AJ27" s="879"/>
      <c r="AK27" s="879"/>
      <c r="AL27" s="879"/>
      <c r="AM27" s="879"/>
      <c r="AN27" s="879"/>
      <c r="AO27" s="879"/>
      <c r="AP27" s="880"/>
      <c r="AQ27" s="881" t="s">
        <v>418</v>
      </c>
      <c r="AR27" s="606"/>
      <c r="AS27" s="882"/>
      <c r="AT27" s="882"/>
      <c r="AU27" s="882" t="s">
        <v>451</v>
      </c>
      <c r="AV27" s="882"/>
      <c r="AW27" s="882"/>
      <c r="AX27" s="882"/>
      <c r="AY27" s="883">
        <f>AY28+AY31</f>
        <v>0</v>
      </c>
      <c r="AZ27" s="883"/>
      <c r="BA27" s="883"/>
      <c r="BB27" s="883"/>
      <c r="BC27" s="883"/>
      <c r="BD27" s="883"/>
      <c r="BE27" s="883"/>
      <c r="BF27" s="883">
        <f>BF28+BF31</f>
        <v>0</v>
      </c>
      <c r="BG27" s="883"/>
      <c r="BH27" s="883"/>
      <c r="BI27" s="883"/>
      <c r="BJ27" s="883"/>
      <c r="BK27" s="883"/>
      <c r="BL27" s="883"/>
      <c r="BM27" s="883">
        <f>BM28+BM31</f>
        <v>0</v>
      </c>
      <c r="BN27" s="883"/>
      <c r="BO27" s="883"/>
      <c r="BP27" s="883"/>
      <c r="BQ27" s="883"/>
      <c r="BR27" s="883"/>
      <c r="BS27" s="883"/>
      <c r="BT27" s="883">
        <f>BT28+BT31</f>
        <v>0</v>
      </c>
      <c r="BU27" s="883"/>
      <c r="BV27" s="883"/>
      <c r="BW27" s="883"/>
      <c r="BX27" s="883"/>
      <c r="BY27" s="883"/>
      <c r="BZ27" s="883"/>
      <c r="CA27" s="883">
        <f>CA28+CA31</f>
        <v>0</v>
      </c>
      <c r="CB27" s="883"/>
      <c r="CC27" s="883"/>
      <c r="CD27" s="883"/>
      <c r="CE27" s="883"/>
      <c r="CF27" s="883"/>
      <c r="CG27" s="883"/>
      <c r="CH27" s="883">
        <f>BF27+BM27+BT27+CA27</f>
        <v>0</v>
      </c>
      <c r="CI27" s="883"/>
      <c r="CJ27" s="883"/>
      <c r="CK27" s="883"/>
      <c r="CL27" s="883"/>
      <c r="CM27" s="883"/>
      <c r="CN27" s="883"/>
      <c r="CO27" s="883">
        <f>AY27-CH27</f>
        <v>0</v>
      </c>
      <c r="CP27" s="883"/>
      <c r="CQ27" s="883"/>
      <c r="CR27" s="883"/>
      <c r="CS27" s="883"/>
      <c r="CT27" s="883"/>
      <c r="CU27" s="883"/>
    </row>
    <row r="28" spans="1:99" s="90" customFormat="1" ht="11.25">
      <c r="A28" s="629" t="s">
        <v>394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30"/>
      <c r="AQ28" s="631" t="s">
        <v>420</v>
      </c>
      <c r="AR28" s="632"/>
      <c r="AS28" s="632"/>
      <c r="AT28" s="633"/>
      <c r="AU28" s="637" t="s">
        <v>496</v>
      </c>
      <c r="AV28" s="632"/>
      <c r="AW28" s="632"/>
      <c r="AX28" s="633"/>
      <c r="AY28" s="623"/>
      <c r="AZ28" s="624"/>
      <c r="BA28" s="624"/>
      <c r="BB28" s="624"/>
      <c r="BC28" s="624"/>
      <c r="BD28" s="624"/>
      <c r="BE28" s="625"/>
      <c r="BF28" s="623"/>
      <c r="BG28" s="624"/>
      <c r="BH28" s="624"/>
      <c r="BI28" s="624"/>
      <c r="BJ28" s="624"/>
      <c r="BK28" s="624"/>
      <c r="BL28" s="625"/>
      <c r="BM28" s="623"/>
      <c r="BN28" s="624"/>
      <c r="BO28" s="624"/>
      <c r="BP28" s="624"/>
      <c r="BQ28" s="624"/>
      <c r="BR28" s="624"/>
      <c r="BS28" s="625"/>
      <c r="BT28" s="623"/>
      <c r="BU28" s="624"/>
      <c r="BV28" s="624"/>
      <c r="BW28" s="624"/>
      <c r="BX28" s="624"/>
      <c r="BY28" s="624"/>
      <c r="BZ28" s="625"/>
      <c r="CA28" s="623"/>
      <c r="CB28" s="624"/>
      <c r="CC28" s="624"/>
      <c r="CD28" s="624"/>
      <c r="CE28" s="624"/>
      <c r="CF28" s="624"/>
      <c r="CG28" s="625"/>
      <c r="CH28" s="611">
        <f>CA28+BT28+BM28+BF28</f>
        <v>0</v>
      </c>
      <c r="CI28" s="612"/>
      <c r="CJ28" s="612"/>
      <c r="CK28" s="612"/>
      <c r="CL28" s="612"/>
      <c r="CM28" s="612"/>
      <c r="CN28" s="641"/>
      <c r="CO28" s="611">
        <f>AY28-CH28</f>
        <v>0</v>
      </c>
      <c r="CP28" s="612"/>
      <c r="CQ28" s="612"/>
      <c r="CR28" s="612"/>
      <c r="CS28" s="612"/>
      <c r="CT28" s="612"/>
      <c r="CU28" s="613"/>
    </row>
    <row r="29" spans="1:99" s="90" customFormat="1" ht="11.25">
      <c r="A29" s="650" t="s">
        <v>1229</v>
      </c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1"/>
      <c r="AQ29" s="652"/>
      <c r="AR29" s="653"/>
      <c r="AS29" s="653"/>
      <c r="AT29" s="654"/>
      <c r="AU29" s="655"/>
      <c r="AV29" s="653"/>
      <c r="AW29" s="653"/>
      <c r="AX29" s="654"/>
      <c r="AY29" s="643"/>
      <c r="AZ29" s="644"/>
      <c r="BA29" s="644"/>
      <c r="BB29" s="644"/>
      <c r="BC29" s="644"/>
      <c r="BD29" s="644"/>
      <c r="BE29" s="645"/>
      <c r="BF29" s="643"/>
      <c r="BG29" s="644"/>
      <c r="BH29" s="644"/>
      <c r="BI29" s="644"/>
      <c r="BJ29" s="644"/>
      <c r="BK29" s="644"/>
      <c r="BL29" s="645"/>
      <c r="BM29" s="643"/>
      <c r="BN29" s="644"/>
      <c r="BO29" s="644"/>
      <c r="BP29" s="644"/>
      <c r="BQ29" s="644"/>
      <c r="BR29" s="644"/>
      <c r="BS29" s="645"/>
      <c r="BT29" s="643"/>
      <c r="BU29" s="644"/>
      <c r="BV29" s="644"/>
      <c r="BW29" s="644"/>
      <c r="BX29" s="644"/>
      <c r="BY29" s="644"/>
      <c r="BZ29" s="645"/>
      <c r="CA29" s="643"/>
      <c r="CB29" s="644"/>
      <c r="CC29" s="644"/>
      <c r="CD29" s="644"/>
      <c r="CE29" s="644"/>
      <c r="CF29" s="644"/>
      <c r="CG29" s="645"/>
      <c r="CH29" s="646"/>
      <c r="CI29" s="647"/>
      <c r="CJ29" s="647"/>
      <c r="CK29" s="647"/>
      <c r="CL29" s="647"/>
      <c r="CM29" s="647"/>
      <c r="CN29" s="648"/>
      <c r="CO29" s="646"/>
      <c r="CP29" s="647"/>
      <c r="CQ29" s="647"/>
      <c r="CR29" s="647"/>
      <c r="CS29" s="647"/>
      <c r="CT29" s="647"/>
      <c r="CU29" s="649"/>
    </row>
    <row r="30" spans="1:99" s="90" customFormat="1" ht="11.25">
      <c r="A30" s="639" t="s">
        <v>1230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40"/>
      <c r="AQ30" s="634"/>
      <c r="AR30" s="635"/>
      <c r="AS30" s="635"/>
      <c r="AT30" s="636"/>
      <c r="AU30" s="638"/>
      <c r="AV30" s="635"/>
      <c r="AW30" s="635"/>
      <c r="AX30" s="636"/>
      <c r="AY30" s="626"/>
      <c r="AZ30" s="627"/>
      <c r="BA30" s="627"/>
      <c r="BB30" s="627"/>
      <c r="BC30" s="627"/>
      <c r="BD30" s="627"/>
      <c r="BE30" s="628"/>
      <c r="BF30" s="626"/>
      <c r="BG30" s="627"/>
      <c r="BH30" s="627"/>
      <c r="BI30" s="627"/>
      <c r="BJ30" s="627"/>
      <c r="BK30" s="627"/>
      <c r="BL30" s="628"/>
      <c r="BM30" s="626"/>
      <c r="BN30" s="627"/>
      <c r="BO30" s="627"/>
      <c r="BP30" s="627"/>
      <c r="BQ30" s="627"/>
      <c r="BR30" s="627"/>
      <c r="BS30" s="628"/>
      <c r="BT30" s="626"/>
      <c r="BU30" s="627"/>
      <c r="BV30" s="627"/>
      <c r="BW30" s="627"/>
      <c r="BX30" s="627"/>
      <c r="BY30" s="627"/>
      <c r="BZ30" s="628"/>
      <c r="CA30" s="626"/>
      <c r="CB30" s="627"/>
      <c r="CC30" s="627"/>
      <c r="CD30" s="627"/>
      <c r="CE30" s="627"/>
      <c r="CF30" s="627"/>
      <c r="CG30" s="628"/>
      <c r="CH30" s="614"/>
      <c r="CI30" s="615"/>
      <c r="CJ30" s="615"/>
      <c r="CK30" s="615"/>
      <c r="CL30" s="615"/>
      <c r="CM30" s="615"/>
      <c r="CN30" s="642"/>
      <c r="CO30" s="614"/>
      <c r="CP30" s="615"/>
      <c r="CQ30" s="615"/>
      <c r="CR30" s="615"/>
      <c r="CS30" s="615"/>
      <c r="CT30" s="615"/>
      <c r="CU30" s="616"/>
    </row>
    <row r="31" spans="1:99" s="90" customFormat="1" ht="11.25">
      <c r="A31" s="659" t="s">
        <v>1231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60"/>
      <c r="AQ31" s="905" t="s">
        <v>557</v>
      </c>
      <c r="AR31" s="663"/>
      <c r="AS31" s="906"/>
      <c r="AT31" s="906"/>
      <c r="AU31" s="906" t="s">
        <v>495</v>
      </c>
      <c r="AV31" s="906"/>
      <c r="AW31" s="906"/>
      <c r="AX31" s="906"/>
      <c r="AY31" s="904"/>
      <c r="AZ31" s="904"/>
      <c r="BA31" s="904"/>
      <c r="BB31" s="904"/>
      <c r="BC31" s="904"/>
      <c r="BD31" s="904"/>
      <c r="BE31" s="904"/>
      <c r="BF31" s="904"/>
      <c r="BG31" s="904"/>
      <c r="BH31" s="904"/>
      <c r="BI31" s="904"/>
      <c r="BJ31" s="904"/>
      <c r="BK31" s="904"/>
      <c r="BL31" s="904"/>
      <c r="BM31" s="904"/>
      <c r="BN31" s="904"/>
      <c r="BO31" s="904"/>
      <c r="BP31" s="904"/>
      <c r="BQ31" s="904"/>
      <c r="BR31" s="904"/>
      <c r="BS31" s="904"/>
      <c r="BT31" s="904"/>
      <c r="BU31" s="904"/>
      <c r="BV31" s="904"/>
      <c r="BW31" s="904"/>
      <c r="BX31" s="904"/>
      <c r="BY31" s="904"/>
      <c r="BZ31" s="904"/>
      <c r="CA31" s="904"/>
      <c r="CB31" s="904"/>
      <c r="CC31" s="904"/>
      <c r="CD31" s="904"/>
      <c r="CE31" s="904"/>
      <c r="CF31" s="904"/>
      <c r="CG31" s="904"/>
      <c r="CH31" s="904">
        <f>BF31+BM31+BT31+CA31</f>
        <v>0</v>
      </c>
      <c r="CI31" s="904"/>
      <c r="CJ31" s="904"/>
      <c r="CK31" s="904"/>
      <c r="CL31" s="904"/>
      <c r="CM31" s="904"/>
      <c r="CN31" s="904"/>
      <c r="CO31" s="904">
        <f>AY31-CH31</f>
        <v>0</v>
      </c>
      <c r="CP31" s="904"/>
      <c r="CQ31" s="904"/>
      <c r="CR31" s="904"/>
      <c r="CS31" s="904"/>
      <c r="CT31" s="904"/>
      <c r="CU31" s="904"/>
    </row>
    <row r="32" spans="1:99" s="89" customFormat="1" ht="11.25">
      <c r="A32" s="878" t="s">
        <v>1232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79"/>
      <c r="AO32" s="879"/>
      <c r="AP32" s="880"/>
      <c r="AQ32" s="881" t="s">
        <v>524</v>
      </c>
      <c r="AR32" s="606"/>
      <c r="AS32" s="882"/>
      <c r="AT32" s="882"/>
      <c r="AU32" s="882" t="s">
        <v>491</v>
      </c>
      <c r="AV32" s="882"/>
      <c r="AW32" s="882"/>
      <c r="AX32" s="882"/>
      <c r="AY32" s="883">
        <f>AY33+AY35+AY36+AY37+AY38+AY39+AY40</f>
        <v>0</v>
      </c>
      <c r="AZ32" s="883"/>
      <c r="BA32" s="883"/>
      <c r="BB32" s="883"/>
      <c r="BC32" s="883"/>
      <c r="BD32" s="883"/>
      <c r="BE32" s="883"/>
      <c r="BF32" s="883">
        <f>BF33+BF35+BF36+BF37+BF38+BF39+BF40</f>
        <v>0</v>
      </c>
      <c r="BG32" s="883"/>
      <c r="BH32" s="883"/>
      <c r="BI32" s="883"/>
      <c r="BJ32" s="883"/>
      <c r="BK32" s="883"/>
      <c r="BL32" s="883"/>
      <c r="BM32" s="883">
        <f>BM33+BM35+BM36+BM37+BM38+BM39+BM40</f>
        <v>0</v>
      </c>
      <c r="BN32" s="883"/>
      <c r="BO32" s="883"/>
      <c r="BP32" s="883"/>
      <c r="BQ32" s="883"/>
      <c r="BR32" s="883"/>
      <c r="BS32" s="883"/>
      <c r="BT32" s="883">
        <f>BT33+BT35+BT36+BT37+BT38+BT39+BT40</f>
        <v>0</v>
      </c>
      <c r="BU32" s="883"/>
      <c r="BV32" s="883"/>
      <c r="BW32" s="883"/>
      <c r="BX32" s="883"/>
      <c r="BY32" s="883"/>
      <c r="BZ32" s="883"/>
      <c r="CA32" s="883">
        <f>CA33+CA35+CA36+CA37+CA38+CA39+CA40</f>
        <v>0</v>
      </c>
      <c r="CB32" s="883"/>
      <c r="CC32" s="883"/>
      <c r="CD32" s="883"/>
      <c r="CE32" s="883"/>
      <c r="CF32" s="883"/>
      <c r="CG32" s="883"/>
      <c r="CH32" s="883">
        <f>BF32+BM32+BT32+CA32</f>
        <v>0</v>
      </c>
      <c r="CI32" s="883"/>
      <c r="CJ32" s="883"/>
      <c r="CK32" s="883"/>
      <c r="CL32" s="883"/>
      <c r="CM32" s="883"/>
      <c r="CN32" s="883"/>
      <c r="CO32" s="883">
        <f>AY32-CH32</f>
        <v>0</v>
      </c>
      <c r="CP32" s="883"/>
      <c r="CQ32" s="883"/>
      <c r="CR32" s="883"/>
      <c r="CS32" s="883"/>
      <c r="CT32" s="883"/>
      <c r="CU32" s="883"/>
    </row>
    <row r="33" spans="1:99" s="90" customFormat="1" ht="11.25">
      <c r="A33" s="629" t="s">
        <v>394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30"/>
      <c r="AQ33" s="631" t="s">
        <v>526</v>
      </c>
      <c r="AR33" s="632"/>
      <c r="AS33" s="632"/>
      <c r="AT33" s="633"/>
      <c r="AU33" s="637" t="s">
        <v>511</v>
      </c>
      <c r="AV33" s="632"/>
      <c r="AW33" s="632"/>
      <c r="AX33" s="633"/>
      <c r="AY33" s="623"/>
      <c r="AZ33" s="624"/>
      <c r="BA33" s="624"/>
      <c r="BB33" s="624"/>
      <c r="BC33" s="624"/>
      <c r="BD33" s="624"/>
      <c r="BE33" s="625"/>
      <c r="BF33" s="623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5"/>
      <c r="CA33" s="623"/>
      <c r="CB33" s="624"/>
      <c r="CC33" s="624"/>
      <c r="CD33" s="624"/>
      <c r="CE33" s="624"/>
      <c r="CF33" s="624"/>
      <c r="CG33" s="625"/>
      <c r="CH33" s="887">
        <f>CA33+BT33+BM33+BF33</f>
        <v>0</v>
      </c>
      <c r="CI33" s="887"/>
      <c r="CJ33" s="887"/>
      <c r="CK33" s="887"/>
      <c r="CL33" s="887"/>
      <c r="CM33" s="887"/>
      <c r="CN33" s="887"/>
      <c r="CO33" s="887">
        <f>AY33-CH33</f>
        <v>0</v>
      </c>
      <c r="CP33" s="887"/>
      <c r="CQ33" s="887"/>
      <c r="CR33" s="887"/>
      <c r="CS33" s="887"/>
      <c r="CT33" s="887"/>
      <c r="CU33" s="888"/>
    </row>
    <row r="34" spans="1:99" s="90" customFormat="1" ht="11.25">
      <c r="A34" s="639" t="s">
        <v>1233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40"/>
      <c r="AQ34" s="634"/>
      <c r="AR34" s="635"/>
      <c r="AS34" s="635"/>
      <c r="AT34" s="636"/>
      <c r="AU34" s="638"/>
      <c r="AV34" s="635"/>
      <c r="AW34" s="635"/>
      <c r="AX34" s="636"/>
      <c r="AY34" s="626"/>
      <c r="AZ34" s="627"/>
      <c r="BA34" s="627"/>
      <c r="BB34" s="627"/>
      <c r="BC34" s="627"/>
      <c r="BD34" s="627"/>
      <c r="BE34" s="628"/>
      <c r="BF34" s="626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8"/>
      <c r="CA34" s="626"/>
      <c r="CB34" s="627"/>
      <c r="CC34" s="627"/>
      <c r="CD34" s="627"/>
      <c r="CE34" s="627"/>
      <c r="CF34" s="627"/>
      <c r="CG34" s="628"/>
      <c r="CH34" s="887"/>
      <c r="CI34" s="887"/>
      <c r="CJ34" s="887"/>
      <c r="CK34" s="887"/>
      <c r="CL34" s="887"/>
      <c r="CM34" s="887"/>
      <c r="CN34" s="887"/>
      <c r="CO34" s="887"/>
      <c r="CP34" s="887"/>
      <c r="CQ34" s="887"/>
      <c r="CR34" s="887"/>
      <c r="CS34" s="887"/>
      <c r="CT34" s="887"/>
      <c r="CU34" s="888"/>
    </row>
    <row r="35" spans="1:99" s="90" customFormat="1" ht="11.25">
      <c r="A35" s="659" t="s">
        <v>1234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60"/>
      <c r="AQ35" s="905" t="s">
        <v>527</v>
      </c>
      <c r="AR35" s="663"/>
      <c r="AS35" s="906"/>
      <c r="AT35" s="906"/>
      <c r="AU35" s="906" t="s">
        <v>507</v>
      </c>
      <c r="AV35" s="906"/>
      <c r="AW35" s="906"/>
      <c r="AX35" s="906"/>
      <c r="AY35" s="904"/>
      <c r="AZ35" s="904"/>
      <c r="BA35" s="904"/>
      <c r="BB35" s="904"/>
      <c r="BC35" s="904"/>
      <c r="BD35" s="904"/>
      <c r="BE35" s="904"/>
      <c r="BF35" s="904"/>
      <c r="BG35" s="904"/>
      <c r="BH35" s="904"/>
      <c r="BI35" s="904"/>
      <c r="BJ35" s="904"/>
      <c r="BK35" s="904"/>
      <c r="BL35" s="904"/>
      <c r="BM35" s="904"/>
      <c r="BN35" s="904"/>
      <c r="BO35" s="904"/>
      <c r="BP35" s="904"/>
      <c r="BQ35" s="904"/>
      <c r="BR35" s="904"/>
      <c r="BS35" s="904"/>
      <c r="BT35" s="904"/>
      <c r="BU35" s="904"/>
      <c r="BV35" s="904"/>
      <c r="BW35" s="904"/>
      <c r="BX35" s="904"/>
      <c r="BY35" s="904"/>
      <c r="BZ35" s="904"/>
      <c r="CA35" s="904"/>
      <c r="CB35" s="904"/>
      <c r="CC35" s="904"/>
      <c r="CD35" s="904"/>
      <c r="CE35" s="904"/>
      <c r="CF35" s="904"/>
      <c r="CG35" s="904"/>
      <c r="CH35" s="904">
        <f aca="true" t="shared" si="0" ref="CH35:CH41">BF35+BM35+BT35+CA35</f>
        <v>0</v>
      </c>
      <c r="CI35" s="904"/>
      <c r="CJ35" s="904"/>
      <c r="CK35" s="904"/>
      <c r="CL35" s="904"/>
      <c r="CM35" s="904"/>
      <c r="CN35" s="904"/>
      <c r="CO35" s="904">
        <f aca="true" t="shared" si="1" ref="CO35:CO42">AY35-CH35</f>
        <v>0</v>
      </c>
      <c r="CP35" s="904"/>
      <c r="CQ35" s="904"/>
      <c r="CR35" s="904"/>
      <c r="CS35" s="904"/>
      <c r="CT35" s="904"/>
      <c r="CU35" s="904"/>
    </row>
    <row r="36" spans="1:99" s="90" customFormat="1" ht="11.25">
      <c r="A36" s="659" t="s">
        <v>1235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  <c r="AO36" s="659"/>
      <c r="AP36" s="660"/>
      <c r="AQ36" s="905" t="s">
        <v>564</v>
      </c>
      <c r="AR36" s="663"/>
      <c r="AS36" s="906"/>
      <c r="AT36" s="906"/>
      <c r="AU36" s="906" t="s">
        <v>508</v>
      </c>
      <c r="AV36" s="906"/>
      <c r="AW36" s="906"/>
      <c r="AX36" s="906"/>
      <c r="AY36" s="904"/>
      <c r="AZ36" s="904"/>
      <c r="BA36" s="904"/>
      <c r="BB36" s="904"/>
      <c r="BC36" s="904"/>
      <c r="BD36" s="904"/>
      <c r="BE36" s="904"/>
      <c r="BF36" s="904"/>
      <c r="BG36" s="904"/>
      <c r="BH36" s="904"/>
      <c r="BI36" s="904"/>
      <c r="BJ36" s="904"/>
      <c r="BK36" s="904"/>
      <c r="BL36" s="904"/>
      <c r="BM36" s="904"/>
      <c r="BN36" s="904"/>
      <c r="BO36" s="904"/>
      <c r="BP36" s="904"/>
      <c r="BQ36" s="904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4"/>
      <c r="CG36" s="904"/>
      <c r="CH36" s="904">
        <f t="shared" si="0"/>
        <v>0</v>
      </c>
      <c r="CI36" s="904"/>
      <c r="CJ36" s="904"/>
      <c r="CK36" s="904"/>
      <c r="CL36" s="904"/>
      <c r="CM36" s="904"/>
      <c r="CN36" s="904"/>
      <c r="CO36" s="904">
        <f t="shared" si="1"/>
        <v>0</v>
      </c>
      <c r="CP36" s="904"/>
      <c r="CQ36" s="904"/>
      <c r="CR36" s="904"/>
      <c r="CS36" s="904"/>
      <c r="CT36" s="904"/>
      <c r="CU36" s="904"/>
    </row>
    <row r="37" spans="1:99" s="90" customFormat="1" ht="11.25">
      <c r="A37" s="659" t="s">
        <v>1236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60"/>
      <c r="AQ37" s="905" t="s">
        <v>1237</v>
      </c>
      <c r="AR37" s="663"/>
      <c r="AS37" s="906"/>
      <c r="AT37" s="906"/>
      <c r="AU37" s="906" t="s">
        <v>1238</v>
      </c>
      <c r="AV37" s="906"/>
      <c r="AW37" s="906"/>
      <c r="AX37" s="906"/>
      <c r="AY37" s="904"/>
      <c r="AZ37" s="904"/>
      <c r="BA37" s="904"/>
      <c r="BB37" s="904"/>
      <c r="BC37" s="904"/>
      <c r="BD37" s="904"/>
      <c r="BE37" s="904"/>
      <c r="BF37" s="904"/>
      <c r="BG37" s="904"/>
      <c r="BH37" s="904"/>
      <c r="BI37" s="904"/>
      <c r="BJ37" s="904"/>
      <c r="BK37" s="904"/>
      <c r="BL37" s="904"/>
      <c r="BM37" s="904"/>
      <c r="BN37" s="904"/>
      <c r="BO37" s="904"/>
      <c r="BP37" s="904"/>
      <c r="BQ37" s="904"/>
      <c r="BR37" s="904"/>
      <c r="BS37" s="904"/>
      <c r="BT37" s="904"/>
      <c r="BU37" s="904"/>
      <c r="BV37" s="904"/>
      <c r="BW37" s="904"/>
      <c r="BX37" s="904"/>
      <c r="BY37" s="904"/>
      <c r="BZ37" s="904"/>
      <c r="CA37" s="904"/>
      <c r="CB37" s="904"/>
      <c r="CC37" s="904"/>
      <c r="CD37" s="904"/>
      <c r="CE37" s="904"/>
      <c r="CF37" s="904"/>
      <c r="CG37" s="904"/>
      <c r="CH37" s="904">
        <f t="shared" si="0"/>
        <v>0</v>
      </c>
      <c r="CI37" s="904"/>
      <c r="CJ37" s="904"/>
      <c r="CK37" s="904"/>
      <c r="CL37" s="904"/>
      <c r="CM37" s="904"/>
      <c r="CN37" s="904"/>
      <c r="CO37" s="904">
        <f t="shared" si="1"/>
        <v>0</v>
      </c>
      <c r="CP37" s="904"/>
      <c r="CQ37" s="904"/>
      <c r="CR37" s="904"/>
      <c r="CS37" s="904"/>
      <c r="CT37" s="904"/>
      <c r="CU37" s="904"/>
    </row>
    <row r="38" spans="1:99" s="90" customFormat="1" ht="11.25">
      <c r="A38" s="665" t="s">
        <v>0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6"/>
      <c r="AQ38" s="905" t="s">
        <v>1</v>
      </c>
      <c r="AR38" s="663"/>
      <c r="AS38" s="906"/>
      <c r="AT38" s="906"/>
      <c r="AU38" s="906" t="s">
        <v>468</v>
      </c>
      <c r="AV38" s="906"/>
      <c r="AW38" s="906"/>
      <c r="AX38" s="906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904"/>
      <c r="BM38" s="904"/>
      <c r="BN38" s="904"/>
      <c r="BO38" s="904"/>
      <c r="BP38" s="904"/>
      <c r="BQ38" s="904"/>
      <c r="BR38" s="904"/>
      <c r="BS38" s="904"/>
      <c r="BT38" s="904"/>
      <c r="BU38" s="904"/>
      <c r="BV38" s="904"/>
      <c r="BW38" s="904"/>
      <c r="BX38" s="904"/>
      <c r="BY38" s="904"/>
      <c r="BZ38" s="904"/>
      <c r="CA38" s="904"/>
      <c r="CB38" s="904"/>
      <c r="CC38" s="904"/>
      <c r="CD38" s="904"/>
      <c r="CE38" s="904"/>
      <c r="CF38" s="904"/>
      <c r="CG38" s="904"/>
      <c r="CH38" s="904">
        <f t="shared" si="0"/>
        <v>0</v>
      </c>
      <c r="CI38" s="904"/>
      <c r="CJ38" s="904"/>
      <c r="CK38" s="904"/>
      <c r="CL38" s="904"/>
      <c r="CM38" s="904"/>
      <c r="CN38" s="904"/>
      <c r="CO38" s="904">
        <f t="shared" si="1"/>
        <v>0</v>
      </c>
      <c r="CP38" s="904"/>
      <c r="CQ38" s="904"/>
      <c r="CR38" s="904"/>
      <c r="CS38" s="904"/>
      <c r="CT38" s="904"/>
      <c r="CU38" s="904"/>
    </row>
    <row r="39" spans="1:99" s="90" customFormat="1" ht="11.25">
      <c r="A39" s="650" t="s">
        <v>2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1"/>
      <c r="AQ39" s="905" t="s">
        <v>3</v>
      </c>
      <c r="AR39" s="663"/>
      <c r="AS39" s="906"/>
      <c r="AT39" s="906"/>
      <c r="AU39" s="906" t="s">
        <v>4</v>
      </c>
      <c r="AV39" s="906"/>
      <c r="AW39" s="906"/>
      <c r="AX39" s="906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904"/>
      <c r="BM39" s="904"/>
      <c r="BN39" s="904"/>
      <c r="BO39" s="904"/>
      <c r="BP39" s="904"/>
      <c r="BQ39" s="904"/>
      <c r="BR39" s="904"/>
      <c r="BS39" s="904"/>
      <c r="BT39" s="904"/>
      <c r="BU39" s="904"/>
      <c r="BV39" s="904"/>
      <c r="BW39" s="904"/>
      <c r="BX39" s="904"/>
      <c r="BY39" s="904"/>
      <c r="BZ39" s="904"/>
      <c r="CA39" s="904"/>
      <c r="CB39" s="904"/>
      <c r="CC39" s="904"/>
      <c r="CD39" s="904"/>
      <c r="CE39" s="904"/>
      <c r="CF39" s="904"/>
      <c r="CG39" s="904"/>
      <c r="CH39" s="904">
        <f t="shared" si="0"/>
        <v>0</v>
      </c>
      <c r="CI39" s="904"/>
      <c r="CJ39" s="904"/>
      <c r="CK39" s="904"/>
      <c r="CL39" s="904"/>
      <c r="CM39" s="904"/>
      <c r="CN39" s="904"/>
      <c r="CO39" s="904">
        <f t="shared" si="1"/>
        <v>0</v>
      </c>
      <c r="CP39" s="904"/>
      <c r="CQ39" s="904"/>
      <c r="CR39" s="904"/>
      <c r="CS39" s="904"/>
      <c r="CT39" s="904"/>
      <c r="CU39" s="904"/>
    </row>
    <row r="40" spans="1:99" s="90" customFormat="1" ht="11.25">
      <c r="A40" s="639" t="s">
        <v>5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40"/>
      <c r="AQ40" s="905" t="s">
        <v>6</v>
      </c>
      <c r="AR40" s="663"/>
      <c r="AS40" s="906"/>
      <c r="AT40" s="906"/>
      <c r="AU40" s="906" t="s">
        <v>7</v>
      </c>
      <c r="AV40" s="906"/>
      <c r="AW40" s="906"/>
      <c r="AX40" s="906"/>
      <c r="AY40" s="904"/>
      <c r="AZ40" s="904"/>
      <c r="BA40" s="904"/>
      <c r="BB40" s="904"/>
      <c r="BC40" s="904"/>
      <c r="BD40" s="904"/>
      <c r="BE40" s="904"/>
      <c r="BF40" s="904"/>
      <c r="BG40" s="904"/>
      <c r="BH40" s="904"/>
      <c r="BI40" s="904"/>
      <c r="BJ40" s="904"/>
      <c r="BK40" s="904"/>
      <c r="BL40" s="904"/>
      <c r="BM40" s="904"/>
      <c r="BN40" s="904"/>
      <c r="BO40" s="904"/>
      <c r="BP40" s="904"/>
      <c r="BQ40" s="904"/>
      <c r="BR40" s="904"/>
      <c r="BS40" s="904"/>
      <c r="BT40" s="904"/>
      <c r="BU40" s="904"/>
      <c r="BV40" s="904"/>
      <c r="BW40" s="904"/>
      <c r="BX40" s="904"/>
      <c r="BY40" s="904"/>
      <c r="BZ40" s="904"/>
      <c r="CA40" s="904"/>
      <c r="CB40" s="904"/>
      <c r="CC40" s="904"/>
      <c r="CD40" s="904"/>
      <c r="CE40" s="904"/>
      <c r="CF40" s="904"/>
      <c r="CG40" s="904"/>
      <c r="CH40" s="904">
        <f t="shared" si="0"/>
        <v>0</v>
      </c>
      <c r="CI40" s="904"/>
      <c r="CJ40" s="904"/>
      <c r="CK40" s="904"/>
      <c r="CL40" s="904"/>
      <c r="CM40" s="904"/>
      <c r="CN40" s="904"/>
      <c r="CO40" s="904">
        <f t="shared" si="1"/>
        <v>0</v>
      </c>
      <c r="CP40" s="904"/>
      <c r="CQ40" s="904"/>
      <c r="CR40" s="904"/>
      <c r="CS40" s="904"/>
      <c r="CT40" s="904"/>
      <c r="CU40" s="904"/>
    </row>
    <row r="41" spans="1:99" s="89" customFormat="1" ht="11.25">
      <c r="A41" s="602" t="s">
        <v>8</v>
      </c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3"/>
      <c r="AQ41" s="881" t="s">
        <v>528</v>
      </c>
      <c r="AR41" s="606"/>
      <c r="AS41" s="882"/>
      <c r="AT41" s="882"/>
      <c r="AU41" s="882" t="s">
        <v>9</v>
      </c>
      <c r="AV41" s="882"/>
      <c r="AW41" s="882"/>
      <c r="AX41" s="882"/>
      <c r="AY41" s="883">
        <f>AY42+AY44+AY45</f>
        <v>56570</v>
      </c>
      <c r="AZ41" s="883"/>
      <c r="BA41" s="883"/>
      <c r="BB41" s="883"/>
      <c r="BC41" s="883"/>
      <c r="BD41" s="883"/>
      <c r="BE41" s="883"/>
      <c r="BF41" s="883">
        <f>BF42+BF44+BF45</f>
        <v>56570</v>
      </c>
      <c r="BG41" s="883"/>
      <c r="BH41" s="883"/>
      <c r="BI41" s="883"/>
      <c r="BJ41" s="883"/>
      <c r="BK41" s="883"/>
      <c r="BL41" s="883"/>
      <c r="BM41" s="883">
        <f>BM42+BM44+BM45</f>
        <v>0</v>
      </c>
      <c r="BN41" s="883"/>
      <c r="BO41" s="883"/>
      <c r="BP41" s="883"/>
      <c r="BQ41" s="883"/>
      <c r="BR41" s="883"/>
      <c r="BS41" s="883"/>
      <c r="BT41" s="883">
        <f>BT42+BT44+BT45</f>
        <v>0</v>
      </c>
      <c r="BU41" s="883"/>
      <c r="BV41" s="883"/>
      <c r="BW41" s="883"/>
      <c r="BX41" s="883"/>
      <c r="BY41" s="883"/>
      <c r="BZ41" s="883"/>
      <c r="CA41" s="883">
        <f>CA42+CA44+CA45</f>
        <v>0</v>
      </c>
      <c r="CB41" s="883"/>
      <c r="CC41" s="883"/>
      <c r="CD41" s="883"/>
      <c r="CE41" s="883"/>
      <c r="CF41" s="883"/>
      <c r="CG41" s="883"/>
      <c r="CH41" s="883">
        <f t="shared" si="0"/>
        <v>56570</v>
      </c>
      <c r="CI41" s="883"/>
      <c r="CJ41" s="883"/>
      <c r="CK41" s="883"/>
      <c r="CL41" s="883"/>
      <c r="CM41" s="883"/>
      <c r="CN41" s="883"/>
      <c r="CO41" s="883">
        <f t="shared" si="1"/>
        <v>0</v>
      </c>
      <c r="CP41" s="883"/>
      <c r="CQ41" s="883"/>
      <c r="CR41" s="883"/>
      <c r="CS41" s="883"/>
      <c r="CT41" s="883"/>
      <c r="CU41" s="883"/>
    </row>
    <row r="42" spans="1:99" s="90" customFormat="1" ht="11.25">
      <c r="A42" s="629" t="s">
        <v>829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30"/>
      <c r="AQ42" s="631" t="s">
        <v>533</v>
      </c>
      <c r="AR42" s="632"/>
      <c r="AS42" s="632"/>
      <c r="AT42" s="633"/>
      <c r="AU42" s="637" t="s">
        <v>9</v>
      </c>
      <c r="AV42" s="632"/>
      <c r="AW42" s="632"/>
      <c r="AX42" s="633"/>
      <c r="AY42" s="623"/>
      <c r="AZ42" s="624"/>
      <c r="BA42" s="624"/>
      <c r="BB42" s="624"/>
      <c r="BC42" s="624"/>
      <c r="BD42" s="624"/>
      <c r="BE42" s="625"/>
      <c r="BF42" s="623"/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5"/>
      <c r="CA42" s="623"/>
      <c r="CB42" s="624"/>
      <c r="CC42" s="624"/>
      <c r="CD42" s="624"/>
      <c r="CE42" s="624"/>
      <c r="CF42" s="624"/>
      <c r="CG42" s="625"/>
      <c r="CH42" s="887">
        <f>CA42+BT42+BM42+BF42</f>
        <v>0</v>
      </c>
      <c r="CI42" s="887"/>
      <c r="CJ42" s="887"/>
      <c r="CK42" s="887"/>
      <c r="CL42" s="887"/>
      <c r="CM42" s="887"/>
      <c r="CN42" s="887"/>
      <c r="CO42" s="887">
        <f t="shared" si="1"/>
        <v>0</v>
      </c>
      <c r="CP42" s="887"/>
      <c r="CQ42" s="887"/>
      <c r="CR42" s="887"/>
      <c r="CS42" s="887"/>
      <c r="CT42" s="887"/>
      <c r="CU42" s="888"/>
    </row>
    <row r="43" spans="1:99" s="90" customFormat="1" ht="11.25">
      <c r="A43" s="650" t="s">
        <v>10</v>
      </c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1"/>
      <c r="AQ43" s="652"/>
      <c r="AR43" s="653"/>
      <c r="AS43" s="653"/>
      <c r="AT43" s="654"/>
      <c r="AU43" s="655"/>
      <c r="AV43" s="653"/>
      <c r="AW43" s="653"/>
      <c r="AX43" s="654"/>
      <c r="AY43" s="643"/>
      <c r="AZ43" s="644"/>
      <c r="BA43" s="644"/>
      <c r="BB43" s="644"/>
      <c r="BC43" s="644"/>
      <c r="BD43" s="644"/>
      <c r="BE43" s="645"/>
      <c r="BF43" s="643"/>
      <c r="BG43" s="644"/>
      <c r="BH43" s="644"/>
      <c r="BI43" s="644"/>
      <c r="BJ43" s="644"/>
      <c r="BK43" s="644"/>
      <c r="BL43" s="645"/>
      <c r="BM43" s="643"/>
      <c r="BN43" s="644"/>
      <c r="BO43" s="644"/>
      <c r="BP43" s="644"/>
      <c r="BQ43" s="644"/>
      <c r="BR43" s="644"/>
      <c r="BS43" s="645"/>
      <c r="BT43" s="643"/>
      <c r="BU43" s="644"/>
      <c r="BV43" s="644"/>
      <c r="BW43" s="644"/>
      <c r="BX43" s="644"/>
      <c r="BY43" s="644"/>
      <c r="BZ43" s="645"/>
      <c r="CA43" s="643"/>
      <c r="CB43" s="644"/>
      <c r="CC43" s="644"/>
      <c r="CD43" s="644"/>
      <c r="CE43" s="644"/>
      <c r="CF43" s="644"/>
      <c r="CG43" s="645"/>
      <c r="CH43" s="887"/>
      <c r="CI43" s="887"/>
      <c r="CJ43" s="887"/>
      <c r="CK43" s="887"/>
      <c r="CL43" s="887"/>
      <c r="CM43" s="887"/>
      <c r="CN43" s="887"/>
      <c r="CO43" s="887"/>
      <c r="CP43" s="887"/>
      <c r="CQ43" s="887"/>
      <c r="CR43" s="887"/>
      <c r="CS43" s="887"/>
      <c r="CT43" s="887"/>
      <c r="CU43" s="888"/>
    </row>
    <row r="44" spans="1:99" s="90" customFormat="1" ht="11.25">
      <c r="A44" s="659" t="s">
        <v>11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60"/>
      <c r="AQ44" s="905" t="s">
        <v>532</v>
      </c>
      <c r="AR44" s="663"/>
      <c r="AS44" s="906"/>
      <c r="AT44" s="906"/>
      <c r="AU44" s="906" t="s">
        <v>9</v>
      </c>
      <c r="AV44" s="906"/>
      <c r="AW44" s="906"/>
      <c r="AX44" s="906"/>
      <c r="AY44" s="904">
        <v>56570</v>
      </c>
      <c r="AZ44" s="904"/>
      <c r="BA44" s="904"/>
      <c r="BB44" s="904"/>
      <c r="BC44" s="904"/>
      <c r="BD44" s="904"/>
      <c r="BE44" s="904"/>
      <c r="BF44" s="904">
        <v>56570</v>
      </c>
      <c r="BG44" s="904"/>
      <c r="BH44" s="904"/>
      <c r="BI44" s="904"/>
      <c r="BJ44" s="904"/>
      <c r="BK44" s="904"/>
      <c r="BL44" s="904"/>
      <c r="BM44" s="904"/>
      <c r="BN44" s="904"/>
      <c r="BO44" s="904"/>
      <c r="BP44" s="904"/>
      <c r="BQ44" s="904"/>
      <c r="BR44" s="904"/>
      <c r="BS44" s="904"/>
      <c r="BT44" s="904"/>
      <c r="BU44" s="904"/>
      <c r="BV44" s="904"/>
      <c r="BW44" s="904"/>
      <c r="BX44" s="904"/>
      <c r="BY44" s="904"/>
      <c r="BZ44" s="904"/>
      <c r="CA44" s="904"/>
      <c r="CB44" s="904"/>
      <c r="CC44" s="904"/>
      <c r="CD44" s="904"/>
      <c r="CE44" s="904"/>
      <c r="CF44" s="904"/>
      <c r="CG44" s="904"/>
      <c r="CH44" s="904">
        <f>BF44+BM44+BT44+CA44</f>
        <v>56570</v>
      </c>
      <c r="CI44" s="904"/>
      <c r="CJ44" s="904"/>
      <c r="CK44" s="904"/>
      <c r="CL44" s="904"/>
      <c r="CM44" s="904"/>
      <c r="CN44" s="904"/>
      <c r="CO44" s="904">
        <f>AY44-CH44</f>
        <v>0</v>
      </c>
      <c r="CP44" s="904"/>
      <c r="CQ44" s="904"/>
      <c r="CR44" s="904"/>
      <c r="CS44" s="904"/>
      <c r="CT44" s="904"/>
      <c r="CU44" s="904"/>
    </row>
    <row r="45" spans="1:99" s="90" customFormat="1" ht="11.25">
      <c r="A45" s="659" t="s">
        <v>12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60"/>
      <c r="AQ45" s="905" t="s">
        <v>531</v>
      </c>
      <c r="AR45" s="663"/>
      <c r="AS45" s="906"/>
      <c r="AT45" s="906"/>
      <c r="AU45" s="906" t="s">
        <v>9</v>
      </c>
      <c r="AV45" s="906"/>
      <c r="AW45" s="906"/>
      <c r="AX45" s="906"/>
      <c r="AY45" s="904"/>
      <c r="AZ45" s="904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4"/>
      <c r="BN45" s="904"/>
      <c r="BO45" s="904"/>
      <c r="BP45" s="904"/>
      <c r="BQ45" s="904"/>
      <c r="BR45" s="904"/>
      <c r="BS45" s="904"/>
      <c r="BT45" s="904"/>
      <c r="BU45" s="904"/>
      <c r="BV45" s="904"/>
      <c r="BW45" s="904"/>
      <c r="BX45" s="904"/>
      <c r="BY45" s="904"/>
      <c r="BZ45" s="904"/>
      <c r="CA45" s="904"/>
      <c r="CB45" s="904"/>
      <c r="CC45" s="904"/>
      <c r="CD45" s="904"/>
      <c r="CE45" s="904"/>
      <c r="CF45" s="904"/>
      <c r="CG45" s="904"/>
      <c r="CH45" s="904">
        <f>BF45+BM45+BT45+CA45</f>
        <v>0</v>
      </c>
      <c r="CI45" s="904"/>
      <c r="CJ45" s="904"/>
      <c r="CK45" s="904"/>
      <c r="CL45" s="904"/>
      <c r="CM45" s="904"/>
      <c r="CN45" s="904"/>
      <c r="CO45" s="904">
        <f>AY45-CH45</f>
        <v>0</v>
      </c>
      <c r="CP45" s="904"/>
      <c r="CQ45" s="904"/>
      <c r="CR45" s="904"/>
      <c r="CS45" s="904"/>
      <c r="CT45" s="904"/>
      <c r="CU45" s="904"/>
    </row>
    <row r="46" spans="1:99" s="89" customFormat="1" ht="12" thickBot="1">
      <c r="A46" s="677" t="s">
        <v>13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8"/>
      <c r="AQ46" s="909" t="s">
        <v>567</v>
      </c>
      <c r="AR46" s="681"/>
      <c r="AS46" s="910"/>
      <c r="AT46" s="910"/>
      <c r="AU46" s="910" t="s">
        <v>9</v>
      </c>
      <c r="AV46" s="910"/>
      <c r="AW46" s="910"/>
      <c r="AX46" s="910"/>
      <c r="AY46" s="907"/>
      <c r="AZ46" s="907"/>
      <c r="BA46" s="907"/>
      <c r="BB46" s="907"/>
      <c r="BC46" s="907"/>
      <c r="BD46" s="907"/>
      <c r="BE46" s="907"/>
      <c r="BF46" s="907"/>
      <c r="BG46" s="907"/>
      <c r="BH46" s="907"/>
      <c r="BI46" s="907"/>
      <c r="BJ46" s="907"/>
      <c r="BK46" s="907"/>
      <c r="BL46" s="907"/>
      <c r="BM46" s="907"/>
      <c r="BN46" s="907"/>
      <c r="BO46" s="907"/>
      <c r="BP46" s="907"/>
      <c r="BQ46" s="907"/>
      <c r="BR46" s="907"/>
      <c r="BS46" s="907"/>
      <c r="BT46" s="907"/>
      <c r="BU46" s="907"/>
      <c r="BV46" s="907"/>
      <c r="BW46" s="907"/>
      <c r="BX46" s="907"/>
      <c r="BY46" s="907"/>
      <c r="BZ46" s="907"/>
      <c r="CA46" s="907"/>
      <c r="CB46" s="907"/>
      <c r="CC46" s="907"/>
      <c r="CD46" s="907"/>
      <c r="CE46" s="907"/>
      <c r="CF46" s="907"/>
      <c r="CG46" s="907"/>
      <c r="CH46" s="907">
        <f>BF46+BM46+BT46+CA46</f>
        <v>0</v>
      </c>
      <c r="CI46" s="907"/>
      <c r="CJ46" s="907"/>
      <c r="CK46" s="907"/>
      <c r="CL46" s="907"/>
      <c r="CM46" s="907"/>
      <c r="CN46" s="907"/>
      <c r="CO46" s="907">
        <f>AY46-CH46</f>
        <v>0</v>
      </c>
      <c r="CP46" s="907"/>
      <c r="CQ46" s="907"/>
      <c r="CR46" s="907"/>
      <c r="CS46" s="907"/>
      <c r="CT46" s="907"/>
      <c r="CU46" s="907"/>
    </row>
    <row r="47" spans="1:99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91" t="s">
        <v>14</v>
      </c>
    </row>
    <row r="48" spans="1:99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91"/>
    </row>
    <row r="49" spans="1:99" ht="12.75">
      <c r="A49" s="670" t="s">
        <v>15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  <c r="BP49" s="670"/>
      <c r="BQ49" s="670"/>
      <c r="BR49" s="670"/>
      <c r="BS49" s="670"/>
      <c r="BT49" s="670"/>
      <c r="BU49" s="670"/>
      <c r="BV49" s="670"/>
      <c r="BW49" s="670"/>
      <c r="BX49" s="670"/>
      <c r="BY49" s="670"/>
      <c r="BZ49" s="670"/>
      <c r="CA49" s="670"/>
      <c r="CB49" s="670"/>
      <c r="CC49" s="670"/>
      <c r="CD49" s="670"/>
      <c r="CE49" s="670"/>
      <c r="CF49" s="670"/>
      <c r="CG49" s="670"/>
      <c r="CH49" s="670"/>
      <c r="CI49" s="670"/>
      <c r="CJ49" s="670"/>
      <c r="CK49" s="670"/>
      <c r="CL49" s="670"/>
      <c r="CM49" s="670"/>
      <c r="CN49" s="670"/>
      <c r="CO49" s="670"/>
      <c r="CP49" s="670"/>
      <c r="CQ49" s="670"/>
      <c r="CR49" s="670"/>
      <c r="CS49" s="670"/>
      <c r="CT49" s="670"/>
      <c r="CU49" s="670"/>
    </row>
    <row r="50" spans="1:99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</row>
    <row r="51" spans="1:99" ht="12.75">
      <c r="A51" s="672" t="s">
        <v>385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908"/>
      <c r="AC51" s="908"/>
      <c r="AD51" s="908"/>
      <c r="AE51" s="908"/>
      <c r="AF51" s="908"/>
      <c r="AG51" s="908"/>
      <c r="AH51" s="908"/>
      <c r="AI51" s="908"/>
      <c r="AJ51" s="908"/>
      <c r="AK51" s="908"/>
      <c r="AL51" s="908"/>
      <c r="AM51" s="908"/>
      <c r="AN51" s="908"/>
      <c r="AO51" s="908"/>
      <c r="AP51" s="908"/>
      <c r="AQ51" s="908" t="s">
        <v>392</v>
      </c>
      <c r="AR51" s="908"/>
      <c r="AS51" s="908"/>
      <c r="AT51" s="908"/>
      <c r="AU51" s="908" t="s">
        <v>392</v>
      </c>
      <c r="AV51" s="908"/>
      <c r="AW51" s="908"/>
      <c r="AX51" s="908"/>
      <c r="AY51" s="908" t="s">
        <v>389</v>
      </c>
      <c r="AZ51" s="908"/>
      <c r="BA51" s="908"/>
      <c r="BB51" s="908"/>
      <c r="BC51" s="908"/>
      <c r="BD51" s="908"/>
      <c r="BE51" s="908"/>
      <c r="BF51" s="674" t="s">
        <v>1212</v>
      </c>
      <c r="BG51" s="675"/>
      <c r="BH51" s="675"/>
      <c r="BI51" s="675"/>
      <c r="BJ51" s="675"/>
      <c r="BK51" s="675"/>
      <c r="BL51" s="675"/>
      <c r="BM51" s="675"/>
      <c r="BN51" s="675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6"/>
      <c r="CO51" s="908" t="s">
        <v>1178</v>
      </c>
      <c r="CP51" s="908"/>
      <c r="CQ51" s="908"/>
      <c r="CR51" s="908"/>
      <c r="CS51" s="908"/>
      <c r="CT51" s="908"/>
      <c r="CU51" s="673"/>
    </row>
    <row r="52" spans="1:99" s="93" customFormat="1" ht="19.5" customHeight="1">
      <c r="A52" s="601"/>
      <c r="B52" s="874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874"/>
      <c r="AD52" s="874"/>
      <c r="AE52" s="874"/>
      <c r="AF52" s="874"/>
      <c r="AG52" s="874"/>
      <c r="AH52" s="874"/>
      <c r="AI52" s="874"/>
      <c r="AJ52" s="874"/>
      <c r="AK52" s="874"/>
      <c r="AL52" s="874"/>
      <c r="AM52" s="874"/>
      <c r="AN52" s="874"/>
      <c r="AO52" s="874"/>
      <c r="AP52" s="874"/>
      <c r="AQ52" s="874" t="s">
        <v>425</v>
      </c>
      <c r="AR52" s="874"/>
      <c r="AS52" s="874"/>
      <c r="AT52" s="874"/>
      <c r="AU52" s="874" t="s">
        <v>1213</v>
      </c>
      <c r="AV52" s="874"/>
      <c r="AW52" s="874"/>
      <c r="AX52" s="874"/>
      <c r="AY52" s="874" t="s">
        <v>756</v>
      </c>
      <c r="AZ52" s="874"/>
      <c r="BA52" s="874"/>
      <c r="BB52" s="874"/>
      <c r="BC52" s="874"/>
      <c r="BD52" s="874"/>
      <c r="BE52" s="874"/>
      <c r="BF52" s="874" t="s">
        <v>1214</v>
      </c>
      <c r="BG52" s="874"/>
      <c r="BH52" s="874"/>
      <c r="BI52" s="874"/>
      <c r="BJ52" s="874"/>
      <c r="BK52" s="874"/>
      <c r="BL52" s="874"/>
      <c r="BM52" s="874" t="s">
        <v>1215</v>
      </c>
      <c r="BN52" s="874"/>
      <c r="BO52" s="874"/>
      <c r="BP52" s="874"/>
      <c r="BQ52" s="874"/>
      <c r="BR52" s="874"/>
      <c r="BS52" s="874"/>
      <c r="BT52" s="874" t="s">
        <v>1216</v>
      </c>
      <c r="BU52" s="874"/>
      <c r="BV52" s="874"/>
      <c r="BW52" s="874"/>
      <c r="BX52" s="874"/>
      <c r="BY52" s="874"/>
      <c r="BZ52" s="874"/>
      <c r="CA52" s="874" t="s">
        <v>1217</v>
      </c>
      <c r="CB52" s="874"/>
      <c r="CC52" s="874"/>
      <c r="CD52" s="874"/>
      <c r="CE52" s="874"/>
      <c r="CF52" s="874"/>
      <c r="CG52" s="874"/>
      <c r="CH52" s="874" t="s">
        <v>1218</v>
      </c>
      <c r="CI52" s="874"/>
      <c r="CJ52" s="874"/>
      <c r="CK52" s="874"/>
      <c r="CL52" s="874"/>
      <c r="CM52" s="874"/>
      <c r="CN52" s="874"/>
      <c r="CO52" s="874" t="s">
        <v>756</v>
      </c>
      <c r="CP52" s="874"/>
      <c r="CQ52" s="874"/>
      <c r="CR52" s="874"/>
      <c r="CS52" s="874"/>
      <c r="CT52" s="874"/>
      <c r="CU52" s="591"/>
    </row>
    <row r="53" spans="1:99" s="93" customFormat="1" ht="19.5" customHeight="1">
      <c r="A53" s="601"/>
      <c r="B53" s="874"/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4"/>
      <c r="R53" s="874"/>
      <c r="S53" s="874"/>
      <c r="T53" s="874"/>
      <c r="U53" s="874"/>
      <c r="V53" s="874"/>
      <c r="W53" s="874"/>
      <c r="X53" s="874"/>
      <c r="Y53" s="874"/>
      <c r="Z53" s="874"/>
      <c r="AA53" s="874"/>
      <c r="AB53" s="874"/>
      <c r="AC53" s="874"/>
      <c r="AD53" s="874"/>
      <c r="AE53" s="874"/>
      <c r="AF53" s="874"/>
      <c r="AG53" s="874"/>
      <c r="AH53" s="874"/>
      <c r="AI53" s="874"/>
      <c r="AJ53" s="874"/>
      <c r="AK53" s="874"/>
      <c r="AL53" s="874"/>
      <c r="AM53" s="874"/>
      <c r="AN53" s="874"/>
      <c r="AO53" s="874"/>
      <c r="AP53" s="874"/>
      <c r="AQ53" s="874" t="s">
        <v>426</v>
      </c>
      <c r="AR53" s="874"/>
      <c r="AS53" s="874"/>
      <c r="AT53" s="874"/>
      <c r="AU53" s="874" t="s">
        <v>1219</v>
      </c>
      <c r="AV53" s="874"/>
      <c r="AW53" s="874"/>
      <c r="AX53" s="874"/>
      <c r="AY53" s="874" t="s">
        <v>1190</v>
      </c>
      <c r="AZ53" s="874"/>
      <c r="BA53" s="874"/>
      <c r="BB53" s="874"/>
      <c r="BC53" s="874"/>
      <c r="BD53" s="874"/>
      <c r="BE53" s="874"/>
      <c r="BF53" s="874" t="s">
        <v>458</v>
      </c>
      <c r="BG53" s="874"/>
      <c r="BH53" s="874"/>
      <c r="BI53" s="874"/>
      <c r="BJ53" s="874"/>
      <c r="BK53" s="874"/>
      <c r="BL53" s="874"/>
      <c r="BM53" s="874" t="s">
        <v>1220</v>
      </c>
      <c r="BN53" s="874"/>
      <c r="BO53" s="874"/>
      <c r="BP53" s="874"/>
      <c r="BQ53" s="874"/>
      <c r="BR53" s="874"/>
      <c r="BS53" s="874"/>
      <c r="BT53" s="874" t="s">
        <v>1221</v>
      </c>
      <c r="BU53" s="874"/>
      <c r="BV53" s="874"/>
      <c r="BW53" s="874"/>
      <c r="BX53" s="874"/>
      <c r="BY53" s="874"/>
      <c r="BZ53" s="874"/>
      <c r="CA53" s="874" t="s">
        <v>1222</v>
      </c>
      <c r="CB53" s="874"/>
      <c r="CC53" s="874"/>
      <c r="CD53" s="874"/>
      <c r="CE53" s="874"/>
      <c r="CF53" s="874"/>
      <c r="CG53" s="874"/>
      <c r="CH53" s="874"/>
      <c r="CI53" s="874"/>
      <c r="CJ53" s="874"/>
      <c r="CK53" s="874"/>
      <c r="CL53" s="874"/>
      <c r="CM53" s="874"/>
      <c r="CN53" s="874"/>
      <c r="CO53" s="874" t="s">
        <v>1190</v>
      </c>
      <c r="CP53" s="874"/>
      <c r="CQ53" s="874"/>
      <c r="CR53" s="874"/>
      <c r="CS53" s="874"/>
      <c r="CT53" s="874"/>
      <c r="CU53" s="591"/>
    </row>
    <row r="54" spans="1:99" s="94" customFormat="1" ht="13.5" thickBot="1">
      <c r="A54" s="594">
        <v>1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6">
        <v>2</v>
      </c>
      <c r="AR54" s="876"/>
      <c r="AS54" s="876"/>
      <c r="AT54" s="876"/>
      <c r="AU54" s="876">
        <v>3</v>
      </c>
      <c r="AV54" s="876"/>
      <c r="AW54" s="876"/>
      <c r="AX54" s="876"/>
      <c r="AY54" s="876">
        <v>4</v>
      </c>
      <c r="AZ54" s="876"/>
      <c r="BA54" s="876"/>
      <c r="BB54" s="876"/>
      <c r="BC54" s="876"/>
      <c r="BD54" s="876"/>
      <c r="BE54" s="876"/>
      <c r="BF54" s="876">
        <v>5</v>
      </c>
      <c r="BG54" s="876"/>
      <c r="BH54" s="876"/>
      <c r="BI54" s="876"/>
      <c r="BJ54" s="876"/>
      <c r="BK54" s="876"/>
      <c r="BL54" s="876"/>
      <c r="BM54" s="876">
        <v>6</v>
      </c>
      <c r="BN54" s="876"/>
      <c r="BO54" s="876"/>
      <c r="BP54" s="876"/>
      <c r="BQ54" s="876"/>
      <c r="BR54" s="876"/>
      <c r="BS54" s="876"/>
      <c r="BT54" s="876">
        <v>7</v>
      </c>
      <c r="BU54" s="876"/>
      <c r="BV54" s="876"/>
      <c r="BW54" s="876"/>
      <c r="BX54" s="876"/>
      <c r="BY54" s="876"/>
      <c r="BZ54" s="876"/>
      <c r="CA54" s="876">
        <v>8</v>
      </c>
      <c r="CB54" s="876"/>
      <c r="CC54" s="876"/>
      <c r="CD54" s="876"/>
      <c r="CE54" s="876"/>
      <c r="CF54" s="876"/>
      <c r="CG54" s="876"/>
      <c r="CH54" s="876">
        <v>9</v>
      </c>
      <c r="CI54" s="876"/>
      <c r="CJ54" s="876"/>
      <c r="CK54" s="876"/>
      <c r="CL54" s="876"/>
      <c r="CM54" s="876"/>
      <c r="CN54" s="876"/>
      <c r="CO54" s="889">
        <v>10</v>
      </c>
      <c r="CP54" s="889"/>
      <c r="CQ54" s="889"/>
      <c r="CR54" s="889"/>
      <c r="CS54" s="889"/>
      <c r="CT54" s="889"/>
      <c r="CU54" s="595"/>
    </row>
    <row r="55" spans="1:99" s="95" customFormat="1" ht="12.75">
      <c r="A55" s="683" t="s">
        <v>16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4"/>
      <c r="AQ55" s="685" t="s">
        <v>1192</v>
      </c>
      <c r="AR55" s="686"/>
      <c r="AS55" s="686"/>
      <c r="AT55" s="687"/>
      <c r="AU55" s="688" t="s">
        <v>491</v>
      </c>
      <c r="AV55" s="686"/>
      <c r="AW55" s="686"/>
      <c r="AX55" s="687"/>
      <c r="AY55" s="689">
        <f>AY56+AY62+AY70+AY74+AY87+AY92+AY97+AY98+AY104</f>
        <v>56570</v>
      </c>
      <c r="AZ55" s="690"/>
      <c r="BA55" s="690"/>
      <c r="BB55" s="690"/>
      <c r="BC55" s="690"/>
      <c r="BD55" s="690"/>
      <c r="BE55" s="691"/>
      <c r="BF55" s="692">
        <f>BF56+BF62+BF70+BF74+BF87+BF92+BF97+BF98+BF104</f>
        <v>56570</v>
      </c>
      <c r="BG55" s="693"/>
      <c r="BH55" s="693"/>
      <c r="BI55" s="693"/>
      <c r="BJ55" s="693"/>
      <c r="BK55" s="693"/>
      <c r="BL55" s="694"/>
      <c r="BM55" s="692">
        <f>BM56+BM62+BM70+BM74+BM87+BM92+BM97+BM98+BM104</f>
        <v>0</v>
      </c>
      <c r="BN55" s="693"/>
      <c r="BO55" s="693"/>
      <c r="BP55" s="693"/>
      <c r="BQ55" s="693"/>
      <c r="BR55" s="693"/>
      <c r="BS55" s="694"/>
      <c r="BT55" s="692">
        <f>BT56+BT62+BT70+BT74+BT87+BT92+BT97+BT98+BT104</f>
        <v>0</v>
      </c>
      <c r="BU55" s="693"/>
      <c r="BV55" s="693"/>
      <c r="BW55" s="693"/>
      <c r="BX55" s="693"/>
      <c r="BY55" s="693"/>
      <c r="BZ55" s="694"/>
      <c r="CA55" s="692">
        <f>CA56+CA62+CA70+CA74+CA87+CA92+CA97+CA98+CA104</f>
        <v>0</v>
      </c>
      <c r="CB55" s="693"/>
      <c r="CC55" s="693"/>
      <c r="CD55" s="693"/>
      <c r="CE55" s="693"/>
      <c r="CF55" s="693"/>
      <c r="CG55" s="694"/>
      <c r="CH55" s="911">
        <f>BF55+BM55+BT55+CA55</f>
        <v>56570</v>
      </c>
      <c r="CI55" s="911"/>
      <c r="CJ55" s="911"/>
      <c r="CK55" s="911"/>
      <c r="CL55" s="911"/>
      <c r="CM55" s="911"/>
      <c r="CN55" s="911"/>
      <c r="CO55" s="911">
        <f>AY55-CH55</f>
        <v>0</v>
      </c>
      <c r="CP55" s="911"/>
      <c r="CQ55" s="911"/>
      <c r="CR55" s="911"/>
      <c r="CS55" s="911"/>
      <c r="CT55" s="911"/>
      <c r="CU55" s="911"/>
    </row>
    <row r="56" spans="1:99" s="96" customFormat="1" ht="13.5">
      <c r="A56" s="707" t="s">
        <v>394</v>
      </c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7"/>
      <c r="R56" s="707"/>
      <c r="S56" s="707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7"/>
      <c r="AE56" s="707"/>
      <c r="AF56" s="707"/>
      <c r="AG56" s="707"/>
      <c r="AH56" s="707"/>
      <c r="AI56" s="707"/>
      <c r="AJ56" s="707"/>
      <c r="AK56" s="707"/>
      <c r="AL56" s="707"/>
      <c r="AM56" s="707"/>
      <c r="AN56" s="707"/>
      <c r="AO56" s="707"/>
      <c r="AP56" s="708"/>
      <c r="AQ56" s="709" t="s">
        <v>17</v>
      </c>
      <c r="AR56" s="710"/>
      <c r="AS56" s="710"/>
      <c r="AT56" s="711"/>
      <c r="AU56" s="715" t="s">
        <v>589</v>
      </c>
      <c r="AV56" s="710"/>
      <c r="AW56" s="710"/>
      <c r="AX56" s="711"/>
      <c r="AY56" s="717">
        <f>AY58+AY60+AY61</f>
        <v>0</v>
      </c>
      <c r="AZ56" s="718"/>
      <c r="BA56" s="718"/>
      <c r="BB56" s="718"/>
      <c r="BC56" s="718"/>
      <c r="BD56" s="718"/>
      <c r="BE56" s="719"/>
      <c r="BF56" s="699">
        <f>BF58+BF60+BF61</f>
        <v>0</v>
      </c>
      <c r="BG56" s="700"/>
      <c r="BH56" s="700"/>
      <c r="BI56" s="700"/>
      <c r="BJ56" s="700"/>
      <c r="BK56" s="700"/>
      <c r="BL56" s="723"/>
      <c r="BM56" s="699">
        <f>BM58+BM60+BM61</f>
        <v>0</v>
      </c>
      <c r="BN56" s="700"/>
      <c r="BO56" s="700"/>
      <c r="BP56" s="700"/>
      <c r="BQ56" s="700"/>
      <c r="BR56" s="700"/>
      <c r="BS56" s="723"/>
      <c r="BT56" s="699">
        <f>BT58+BT60+BT61</f>
        <v>0</v>
      </c>
      <c r="BU56" s="700"/>
      <c r="BV56" s="700"/>
      <c r="BW56" s="700"/>
      <c r="BX56" s="700"/>
      <c r="BY56" s="700"/>
      <c r="BZ56" s="723"/>
      <c r="CA56" s="699">
        <f>CA58+CA60+CA61</f>
        <v>0</v>
      </c>
      <c r="CB56" s="700"/>
      <c r="CC56" s="700"/>
      <c r="CD56" s="700"/>
      <c r="CE56" s="700"/>
      <c r="CF56" s="700"/>
      <c r="CG56" s="723"/>
      <c r="CH56" s="912">
        <f>CA56+BT56+BM56+BF56</f>
        <v>0</v>
      </c>
      <c r="CI56" s="912"/>
      <c r="CJ56" s="912"/>
      <c r="CK56" s="912"/>
      <c r="CL56" s="912"/>
      <c r="CM56" s="912"/>
      <c r="CN56" s="912"/>
      <c r="CO56" s="912">
        <f>AY56-CH56</f>
        <v>0</v>
      </c>
      <c r="CP56" s="912"/>
      <c r="CQ56" s="912"/>
      <c r="CR56" s="912"/>
      <c r="CS56" s="912"/>
      <c r="CT56" s="912"/>
      <c r="CU56" s="913"/>
    </row>
    <row r="57" spans="1:99" s="96" customFormat="1" ht="13.5">
      <c r="A57" s="914" t="s">
        <v>18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  <c r="P57" s="915"/>
      <c r="Q57" s="915"/>
      <c r="R57" s="915"/>
      <c r="S57" s="915"/>
      <c r="T57" s="915"/>
      <c r="U57" s="915"/>
      <c r="V57" s="915"/>
      <c r="W57" s="915"/>
      <c r="X57" s="915"/>
      <c r="Y57" s="915"/>
      <c r="Z57" s="915"/>
      <c r="AA57" s="915"/>
      <c r="AB57" s="915"/>
      <c r="AC57" s="915"/>
      <c r="AD57" s="915"/>
      <c r="AE57" s="915"/>
      <c r="AF57" s="915"/>
      <c r="AG57" s="915"/>
      <c r="AH57" s="915"/>
      <c r="AI57" s="915"/>
      <c r="AJ57" s="915"/>
      <c r="AK57" s="915"/>
      <c r="AL57" s="915"/>
      <c r="AM57" s="915"/>
      <c r="AN57" s="915"/>
      <c r="AO57" s="915"/>
      <c r="AP57" s="916"/>
      <c r="AQ57" s="712"/>
      <c r="AR57" s="713"/>
      <c r="AS57" s="713"/>
      <c r="AT57" s="714"/>
      <c r="AU57" s="716"/>
      <c r="AV57" s="713"/>
      <c r="AW57" s="713"/>
      <c r="AX57" s="714"/>
      <c r="AY57" s="720"/>
      <c r="AZ57" s="721"/>
      <c r="BA57" s="721"/>
      <c r="BB57" s="721"/>
      <c r="BC57" s="721"/>
      <c r="BD57" s="721"/>
      <c r="BE57" s="722"/>
      <c r="BF57" s="702"/>
      <c r="BG57" s="703"/>
      <c r="BH57" s="703"/>
      <c r="BI57" s="703"/>
      <c r="BJ57" s="703"/>
      <c r="BK57" s="703"/>
      <c r="BL57" s="724"/>
      <c r="BM57" s="702"/>
      <c r="BN57" s="703"/>
      <c r="BO57" s="703"/>
      <c r="BP57" s="703"/>
      <c r="BQ57" s="703"/>
      <c r="BR57" s="703"/>
      <c r="BS57" s="724"/>
      <c r="BT57" s="702"/>
      <c r="BU57" s="703"/>
      <c r="BV57" s="703"/>
      <c r="BW57" s="703"/>
      <c r="BX57" s="703"/>
      <c r="BY57" s="703"/>
      <c r="BZ57" s="724"/>
      <c r="CA57" s="702"/>
      <c r="CB57" s="703"/>
      <c r="CC57" s="703"/>
      <c r="CD57" s="703"/>
      <c r="CE57" s="703"/>
      <c r="CF57" s="703"/>
      <c r="CG57" s="724"/>
      <c r="CH57" s="912"/>
      <c r="CI57" s="912"/>
      <c r="CJ57" s="912"/>
      <c r="CK57" s="912"/>
      <c r="CL57" s="912"/>
      <c r="CM57" s="912"/>
      <c r="CN57" s="912"/>
      <c r="CO57" s="912"/>
      <c r="CP57" s="912"/>
      <c r="CQ57" s="912"/>
      <c r="CR57" s="912"/>
      <c r="CS57" s="912"/>
      <c r="CT57" s="912"/>
      <c r="CU57" s="913"/>
    </row>
    <row r="58" spans="1:99" ht="12.75">
      <c r="A58" s="725" t="s">
        <v>394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6"/>
      <c r="AQ58" s="727" t="s">
        <v>19</v>
      </c>
      <c r="AR58" s="728"/>
      <c r="AS58" s="728"/>
      <c r="AT58" s="729"/>
      <c r="AU58" s="733" t="s">
        <v>590</v>
      </c>
      <c r="AV58" s="728"/>
      <c r="AW58" s="728"/>
      <c r="AX58" s="729"/>
      <c r="AY58" s="611"/>
      <c r="AZ58" s="612"/>
      <c r="BA58" s="612"/>
      <c r="BB58" s="612"/>
      <c r="BC58" s="612"/>
      <c r="BD58" s="612"/>
      <c r="BE58" s="641"/>
      <c r="BF58" s="611"/>
      <c r="BG58" s="612"/>
      <c r="BH58" s="612"/>
      <c r="BI58" s="612"/>
      <c r="BJ58" s="612"/>
      <c r="BK58" s="612"/>
      <c r="BL58" s="641"/>
      <c r="BM58" s="611"/>
      <c r="BN58" s="612"/>
      <c r="BO58" s="612"/>
      <c r="BP58" s="612"/>
      <c r="BQ58" s="612"/>
      <c r="BR58" s="612"/>
      <c r="BS58" s="641"/>
      <c r="BT58" s="611"/>
      <c r="BU58" s="612"/>
      <c r="BV58" s="612"/>
      <c r="BW58" s="612"/>
      <c r="BX58" s="612"/>
      <c r="BY58" s="612"/>
      <c r="BZ58" s="641"/>
      <c r="CA58" s="611"/>
      <c r="CB58" s="612"/>
      <c r="CC58" s="612"/>
      <c r="CD58" s="612"/>
      <c r="CE58" s="612"/>
      <c r="CF58" s="612"/>
      <c r="CG58" s="641"/>
      <c r="CH58" s="887">
        <f>CA58+BT58+BM58+BF58</f>
        <v>0</v>
      </c>
      <c r="CI58" s="887"/>
      <c r="CJ58" s="887"/>
      <c r="CK58" s="887"/>
      <c r="CL58" s="887"/>
      <c r="CM58" s="887"/>
      <c r="CN58" s="887"/>
      <c r="CO58" s="887">
        <f>AY58-CH58</f>
        <v>0</v>
      </c>
      <c r="CP58" s="887"/>
      <c r="CQ58" s="887"/>
      <c r="CR58" s="887"/>
      <c r="CS58" s="887"/>
      <c r="CT58" s="887"/>
      <c r="CU58" s="888"/>
    </row>
    <row r="59" spans="1:99" ht="12.75">
      <c r="A59" s="917" t="s">
        <v>20</v>
      </c>
      <c r="B59" s="918"/>
      <c r="C59" s="918"/>
      <c r="D59" s="918"/>
      <c r="E59" s="918"/>
      <c r="F59" s="918"/>
      <c r="G59" s="918"/>
      <c r="H59" s="918"/>
      <c r="I59" s="918"/>
      <c r="J59" s="918"/>
      <c r="K59" s="918"/>
      <c r="L59" s="918"/>
      <c r="M59" s="918"/>
      <c r="N59" s="918"/>
      <c r="O59" s="918"/>
      <c r="P59" s="918"/>
      <c r="Q59" s="918"/>
      <c r="R59" s="918"/>
      <c r="S59" s="918"/>
      <c r="T59" s="918"/>
      <c r="U59" s="918"/>
      <c r="V59" s="918"/>
      <c r="W59" s="918"/>
      <c r="X59" s="918"/>
      <c r="Y59" s="918"/>
      <c r="Z59" s="918"/>
      <c r="AA59" s="918"/>
      <c r="AB59" s="918"/>
      <c r="AC59" s="918"/>
      <c r="AD59" s="918"/>
      <c r="AE59" s="918"/>
      <c r="AF59" s="918"/>
      <c r="AG59" s="918"/>
      <c r="AH59" s="918"/>
      <c r="AI59" s="918"/>
      <c r="AJ59" s="918"/>
      <c r="AK59" s="918"/>
      <c r="AL59" s="918"/>
      <c r="AM59" s="918"/>
      <c r="AN59" s="918"/>
      <c r="AO59" s="918"/>
      <c r="AP59" s="919"/>
      <c r="AQ59" s="730"/>
      <c r="AR59" s="731"/>
      <c r="AS59" s="731"/>
      <c r="AT59" s="732"/>
      <c r="AU59" s="734"/>
      <c r="AV59" s="731"/>
      <c r="AW59" s="731"/>
      <c r="AX59" s="732"/>
      <c r="AY59" s="614"/>
      <c r="AZ59" s="615"/>
      <c r="BA59" s="615"/>
      <c r="BB59" s="615"/>
      <c r="BC59" s="615"/>
      <c r="BD59" s="615"/>
      <c r="BE59" s="642"/>
      <c r="BF59" s="614"/>
      <c r="BG59" s="615"/>
      <c r="BH59" s="615"/>
      <c r="BI59" s="615"/>
      <c r="BJ59" s="615"/>
      <c r="BK59" s="615"/>
      <c r="BL59" s="642"/>
      <c r="BM59" s="614"/>
      <c r="BN59" s="615"/>
      <c r="BO59" s="615"/>
      <c r="BP59" s="615"/>
      <c r="BQ59" s="615"/>
      <c r="BR59" s="615"/>
      <c r="BS59" s="642"/>
      <c r="BT59" s="614"/>
      <c r="BU59" s="615"/>
      <c r="BV59" s="615"/>
      <c r="BW59" s="615"/>
      <c r="BX59" s="615"/>
      <c r="BY59" s="615"/>
      <c r="BZ59" s="642"/>
      <c r="CA59" s="614"/>
      <c r="CB59" s="615"/>
      <c r="CC59" s="615"/>
      <c r="CD59" s="615"/>
      <c r="CE59" s="615"/>
      <c r="CF59" s="615"/>
      <c r="CG59" s="642"/>
      <c r="CH59" s="887"/>
      <c r="CI59" s="887"/>
      <c r="CJ59" s="887"/>
      <c r="CK59" s="887"/>
      <c r="CL59" s="887"/>
      <c r="CM59" s="887"/>
      <c r="CN59" s="887"/>
      <c r="CO59" s="887"/>
      <c r="CP59" s="887"/>
      <c r="CQ59" s="887"/>
      <c r="CR59" s="887"/>
      <c r="CS59" s="887"/>
      <c r="CT59" s="887"/>
      <c r="CU59" s="888"/>
    </row>
    <row r="60" spans="1:99" ht="12.75">
      <c r="A60" s="922" t="s">
        <v>21</v>
      </c>
      <c r="B60" s="923"/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3"/>
      <c r="T60" s="923"/>
      <c r="U60" s="923"/>
      <c r="V60" s="923"/>
      <c r="W60" s="923"/>
      <c r="X60" s="923"/>
      <c r="Y60" s="923"/>
      <c r="Z60" s="923"/>
      <c r="AA60" s="923"/>
      <c r="AB60" s="923"/>
      <c r="AC60" s="923"/>
      <c r="AD60" s="923"/>
      <c r="AE60" s="923"/>
      <c r="AF60" s="923"/>
      <c r="AG60" s="923"/>
      <c r="AH60" s="923"/>
      <c r="AI60" s="923"/>
      <c r="AJ60" s="923"/>
      <c r="AK60" s="923"/>
      <c r="AL60" s="923"/>
      <c r="AM60" s="923"/>
      <c r="AN60" s="923"/>
      <c r="AO60" s="923"/>
      <c r="AP60" s="924"/>
      <c r="AQ60" s="920" t="s">
        <v>22</v>
      </c>
      <c r="AR60" s="921"/>
      <c r="AS60" s="921"/>
      <c r="AT60" s="921"/>
      <c r="AU60" s="921" t="s">
        <v>591</v>
      </c>
      <c r="AV60" s="921"/>
      <c r="AW60" s="921"/>
      <c r="AX60" s="921"/>
      <c r="AY60" s="887"/>
      <c r="AZ60" s="887"/>
      <c r="BA60" s="887"/>
      <c r="BB60" s="887"/>
      <c r="BC60" s="887"/>
      <c r="BD60" s="887"/>
      <c r="BE60" s="887"/>
      <c r="BF60" s="887"/>
      <c r="BG60" s="887"/>
      <c r="BH60" s="887"/>
      <c r="BI60" s="887"/>
      <c r="BJ60" s="887"/>
      <c r="BK60" s="887"/>
      <c r="BL60" s="887"/>
      <c r="BM60" s="887"/>
      <c r="BN60" s="887"/>
      <c r="BO60" s="887"/>
      <c r="BP60" s="887"/>
      <c r="BQ60" s="887"/>
      <c r="BR60" s="887"/>
      <c r="BS60" s="887"/>
      <c r="BT60" s="887"/>
      <c r="BU60" s="887"/>
      <c r="BV60" s="887"/>
      <c r="BW60" s="887"/>
      <c r="BX60" s="887"/>
      <c r="BY60" s="887"/>
      <c r="BZ60" s="887"/>
      <c r="CA60" s="887"/>
      <c r="CB60" s="887"/>
      <c r="CC60" s="887"/>
      <c r="CD60" s="887"/>
      <c r="CE60" s="887"/>
      <c r="CF60" s="887"/>
      <c r="CG60" s="887"/>
      <c r="CH60" s="904">
        <f>BF60+BM60+BT60+CA60</f>
        <v>0</v>
      </c>
      <c r="CI60" s="904"/>
      <c r="CJ60" s="904"/>
      <c r="CK60" s="904"/>
      <c r="CL60" s="904"/>
      <c r="CM60" s="904"/>
      <c r="CN60" s="904"/>
      <c r="CO60" s="904">
        <f>AY60-CH60</f>
        <v>0</v>
      </c>
      <c r="CP60" s="904"/>
      <c r="CQ60" s="904"/>
      <c r="CR60" s="904"/>
      <c r="CS60" s="904"/>
      <c r="CT60" s="904"/>
      <c r="CU60" s="904"/>
    </row>
    <row r="61" spans="1:99" ht="12.75">
      <c r="A61" s="917" t="s">
        <v>23</v>
      </c>
      <c r="B61" s="918"/>
      <c r="C61" s="918"/>
      <c r="D61" s="918"/>
      <c r="E61" s="918"/>
      <c r="F61" s="918"/>
      <c r="G61" s="918"/>
      <c r="H61" s="918"/>
      <c r="I61" s="918"/>
      <c r="J61" s="918"/>
      <c r="K61" s="918"/>
      <c r="L61" s="918"/>
      <c r="M61" s="918"/>
      <c r="N61" s="918"/>
      <c r="O61" s="918"/>
      <c r="P61" s="918"/>
      <c r="Q61" s="918"/>
      <c r="R61" s="918"/>
      <c r="S61" s="918"/>
      <c r="T61" s="918"/>
      <c r="U61" s="918"/>
      <c r="V61" s="918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918"/>
      <c r="AJ61" s="918"/>
      <c r="AK61" s="918"/>
      <c r="AL61" s="918"/>
      <c r="AM61" s="918"/>
      <c r="AN61" s="918"/>
      <c r="AO61" s="918"/>
      <c r="AP61" s="919"/>
      <c r="AQ61" s="920" t="s">
        <v>24</v>
      </c>
      <c r="AR61" s="921"/>
      <c r="AS61" s="921"/>
      <c r="AT61" s="921"/>
      <c r="AU61" s="921" t="s">
        <v>592</v>
      </c>
      <c r="AV61" s="921"/>
      <c r="AW61" s="921"/>
      <c r="AX61" s="921"/>
      <c r="AY61" s="887"/>
      <c r="AZ61" s="887"/>
      <c r="BA61" s="887"/>
      <c r="BB61" s="887"/>
      <c r="BC61" s="887"/>
      <c r="BD61" s="887"/>
      <c r="BE61" s="887"/>
      <c r="BF61" s="887"/>
      <c r="BG61" s="887"/>
      <c r="BH61" s="887"/>
      <c r="BI61" s="887"/>
      <c r="BJ61" s="887"/>
      <c r="BK61" s="887"/>
      <c r="BL61" s="887"/>
      <c r="BM61" s="887"/>
      <c r="BN61" s="887"/>
      <c r="BO61" s="887"/>
      <c r="BP61" s="887"/>
      <c r="BQ61" s="887"/>
      <c r="BR61" s="887"/>
      <c r="BS61" s="887"/>
      <c r="BT61" s="887"/>
      <c r="BU61" s="887"/>
      <c r="BV61" s="887"/>
      <c r="BW61" s="887"/>
      <c r="BX61" s="887"/>
      <c r="BY61" s="887"/>
      <c r="BZ61" s="887"/>
      <c r="CA61" s="887"/>
      <c r="CB61" s="887"/>
      <c r="CC61" s="887"/>
      <c r="CD61" s="887"/>
      <c r="CE61" s="887"/>
      <c r="CF61" s="887"/>
      <c r="CG61" s="887"/>
      <c r="CH61" s="904">
        <f>BF61+BM61+BT61+CA61</f>
        <v>0</v>
      </c>
      <c r="CI61" s="904"/>
      <c r="CJ61" s="904"/>
      <c r="CK61" s="904"/>
      <c r="CL61" s="904"/>
      <c r="CM61" s="904"/>
      <c r="CN61" s="904"/>
      <c r="CO61" s="904">
        <f>AY61-CH61</f>
        <v>0</v>
      </c>
      <c r="CP61" s="904"/>
      <c r="CQ61" s="904"/>
      <c r="CR61" s="904"/>
      <c r="CS61" s="904"/>
      <c r="CT61" s="904"/>
      <c r="CU61" s="904"/>
    </row>
    <row r="62" spans="1:99" s="96" customFormat="1" ht="13.5">
      <c r="A62" s="755" t="s">
        <v>25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6"/>
      <c r="AQ62" s="925" t="s">
        <v>452</v>
      </c>
      <c r="AR62" s="926"/>
      <c r="AS62" s="926"/>
      <c r="AT62" s="926"/>
      <c r="AU62" s="926" t="s">
        <v>26</v>
      </c>
      <c r="AV62" s="926"/>
      <c r="AW62" s="926"/>
      <c r="AX62" s="926"/>
      <c r="AY62" s="912">
        <f>AY63+AY65+AY66+AY67+AY68+AY69</f>
        <v>0</v>
      </c>
      <c r="AZ62" s="912"/>
      <c r="BA62" s="912"/>
      <c r="BB62" s="912"/>
      <c r="BC62" s="912"/>
      <c r="BD62" s="912"/>
      <c r="BE62" s="912"/>
      <c r="BF62" s="912">
        <f>BF63+BF65+BF66+BF67+BF68+BF69</f>
        <v>0</v>
      </c>
      <c r="BG62" s="912"/>
      <c r="BH62" s="912"/>
      <c r="BI62" s="912"/>
      <c r="BJ62" s="912"/>
      <c r="BK62" s="912"/>
      <c r="BL62" s="912"/>
      <c r="BM62" s="912">
        <f>BM63+BM65+BM66+BM67+BM68+BM69</f>
        <v>0</v>
      </c>
      <c r="BN62" s="912"/>
      <c r="BO62" s="912"/>
      <c r="BP62" s="912"/>
      <c r="BQ62" s="912"/>
      <c r="BR62" s="912"/>
      <c r="BS62" s="912"/>
      <c r="BT62" s="912">
        <f>BT63+BT65+BT66+BT67+BT68+BT69</f>
        <v>0</v>
      </c>
      <c r="BU62" s="912"/>
      <c r="BV62" s="912"/>
      <c r="BW62" s="912"/>
      <c r="BX62" s="912"/>
      <c r="BY62" s="912"/>
      <c r="BZ62" s="912"/>
      <c r="CA62" s="912">
        <f>CA63+CA65+CA66+CA67+CA68+CA69</f>
        <v>0</v>
      </c>
      <c r="CB62" s="912"/>
      <c r="CC62" s="912"/>
      <c r="CD62" s="912"/>
      <c r="CE62" s="912"/>
      <c r="CF62" s="912"/>
      <c r="CG62" s="912"/>
      <c r="CH62" s="883">
        <f>BF62+BM62+BT62+CA62</f>
        <v>0</v>
      </c>
      <c r="CI62" s="883"/>
      <c r="CJ62" s="883"/>
      <c r="CK62" s="883"/>
      <c r="CL62" s="883"/>
      <c r="CM62" s="883"/>
      <c r="CN62" s="883"/>
      <c r="CO62" s="883">
        <f>AY62-CH62</f>
        <v>0</v>
      </c>
      <c r="CP62" s="883"/>
      <c r="CQ62" s="883"/>
      <c r="CR62" s="883"/>
      <c r="CS62" s="883"/>
      <c r="CT62" s="883"/>
      <c r="CU62" s="883"/>
    </row>
    <row r="63" spans="1:99" ht="12.75">
      <c r="A63" s="725" t="s">
        <v>394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6"/>
      <c r="AQ63" s="727" t="s">
        <v>576</v>
      </c>
      <c r="AR63" s="728"/>
      <c r="AS63" s="728"/>
      <c r="AT63" s="729"/>
      <c r="AU63" s="733" t="s">
        <v>27</v>
      </c>
      <c r="AV63" s="728"/>
      <c r="AW63" s="728"/>
      <c r="AX63" s="729"/>
      <c r="AY63" s="887"/>
      <c r="AZ63" s="887"/>
      <c r="BA63" s="887"/>
      <c r="BB63" s="887"/>
      <c r="BC63" s="887"/>
      <c r="BD63" s="887"/>
      <c r="BE63" s="887"/>
      <c r="BF63" s="887"/>
      <c r="BG63" s="887"/>
      <c r="BH63" s="887"/>
      <c r="BI63" s="887"/>
      <c r="BJ63" s="887"/>
      <c r="BK63" s="887"/>
      <c r="BL63" s="887"/>
      <c r="BM63" s="887"/>
      <c r="BN63" s="887"/>
      <c r="BO63" s="887"/>
      <c r="BP63" s="887"/>
      <c r="BQ63" s="887"/>
      <c r="BR63" s="887"/>
      <c r="BS63" s="887"/>
      <c r="BT63" s="887"/>
      <c r="BU63" s="887"/>
      <c r="BV63" s="887"/>
      <c r="BW63" s="887"/>
      <c r="BX63" s="887"/>
      <c r="BY63" s="887"/>
      <c r="BZ63" s="887"/>
      <c r="CA63" s="887"/>
      <c r="CB63" s="887"/>
      <c r="CC63" s="887"/>
      <c r="CD63" s="887"/>
      <c r="CE63" s="887"/>
      <c r="CF63" s="887"/>
      <c r="CG63" s="887"/>
      <c r="CH63" s="887">
        <f>CA63+BT63+BM63+BF63</f>
        <v>0</v>
      </c>
      <c r="CI63" s="887"/>
      <c r="CJ63" s="887"/>
      <c r="CK63" s="887"/>
      <c r="CL63" s="887"/>
      <c r="CM63" s="887"/>
      <c r="CN63" s="887"/>
      <c r="CO63" s="887">
        <f>AY63-CH63</f>
        <v>0</v>
      </c>
      <c r="CP63" s="887"/>
      <c r="CQ63" s="887"/>
      <c r="CR63" s="887"/>
      <c r="CS63" s="887"/>
      <c r="CT63" s="887"/>
      <c r="CU63" s="888"/>
    </row>
    <row r="64" spans="1:99" ht="12.75">
      <c r="A64" s="750" t="s">
        <v>28</v>
      </c>
      <c r="B64" s="750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1"/>
      <c r="AQ64" s="730"/>
      <c r="AR64" s="731"/>
      <c r="AS64" s="731"/>
      <c r="AT64" s="732"/>
      <c r="AU64" s="734"/>
      <c r="AV64" s="731"/>
      <c r="AW64" s="731"/>
      <c r="AX64" s="732"/>
      <c r="AY64" s="887"/>
      <c r="AZ64" s="887"/>
      <c r="BA64" s="887"/>
      <c r="BB64" s="887"/>
      <c r="BC64" s="887"/>
      <c r="BD64" s="887"/>
      <c r="BE64" s="887"/>
      <c r="BF64" s="887"/>
      <c r="BG64" s="887"/>
      <c r="BH64" s="887"/>
      <c r="BI64" s="887"/>
      <c r="BJ64" s="887"/>
      <c r="BK64" s="887"/>
      <c r="BL64" s="887"/>
      <c r="BM64" s="887"/>
      <c r="BN64" s="887"/>
      <c r="BO64" s="887"/>
      <c r="BP64" s="887"/>
      <c r="BQ64" s="887"/>
      <c r="BR64" s="887"/>
      <c r="BS64" s="887"/>
      <c r="BT64" s="887"/>
      <c r="BU64" s="887"/>
      <c r="BV64" s="887"/>
      <c r="BW64" s="887"/>
      <c r="BX64" s="887"/>
      <c r="BY64" s="887"/>
      <c r="BZ64" s="887"/>
      <c r="CA64" s="887"/>
      <c r="CB64" s="887"/>
      <c r="CC64" s="887"/>
      <c r="CD64" s="887"/>
      <c r="CE64" s="887"/>
      <c r="CF64" s="887"/>
      <c r="CG64" s="887"/>
      <c r="CH64" s="887"/>
      <c r="CI64" s="887"/>
      <c r="CJ64" s="887"/>
      <c r="CK64" s="887"/>
      <c r="CL64" s="887"/>
      <c r="CM64" s="887"/>
      <c r="CN64" s="887"/>
      <c r="CO64" s="887"/>
      <c r="CP64" s="887"/>
      <c r="CQ64" s="887"/>
      <c r="CR64" s="887"/>
      <c r="CS64" s="887"/>
      <c r="CT64" s="887"/>
      <c r="CU64" s="888"/>
    </row>
    <row r="65" spans="1:99" ht="12.75">
      <c r="A65" s="750" t="s">
        <v>29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1"/>
      <c r="AQ65" s="920" t="s">
        <v>577</v>
      </c>
      <c r="AR65" s="921"/>
      <c r="AS65" s="921"/>
      <c r="AT65" s="921"/>
      <c r="AU65" s="921" t="s">
        <v>30</v>
      </c>
      <c r="AV65" s="921"/>
      <c r="AW65" s="921"/>
      <c r="AX65" s="921"/>
      <c r="AY65" s="887"/>
      <c r="AZ65" s="887"/>
      <c r="BA65" s="887"/>
      <c r="BB65" s="887"/>
      <c r="BC65" s="887"/>
      <c r="BD65" s="887"/>
      <c r="BE65" s="887"/>
      <c r="BF65" s="887"/>
      <c r="BG65" s="887"/>
      <c r="BH65" s="887"/>
      <c r="BI65" s="887"/>
      <c r="BJ65" s="887"/>
      <c r="BK65" s="887"/>
      <c r="BL65" s="887"/>
      <c r="BM65" s="887"/>
      <c r="BN65" s="887"/>
      <c r="BO65" s="887"/>
      <c r="BP65" s="887"/>
      <c r="BQ65" s="887"/>
      <c r="BR65" s="887"/>
      <c r="BS65" s="887"/>
      <c r="BT65" s="887"/>
      <c r="BU65" s="887"/>
      <c r="BV65" s="887"/>
      <c r="BW65" s="887"/>
      <c r="BX65" s="887"/>
      <c r="BY65" s="887"/>
      <c r="BZ65" s="887"/>
      <c r="CA65" s="887"/>
      <c r="CB65" s="887"/>
      <c r="CC65" s="887"/>
      <c r="CD65" s="887"/>
      <c r="CE65" s="887"/>
      <c r="CF65" s="887"/>
      <c r="CG65" s="887"/>
      <c r="CH65" s="904">
        <f aca="true" t="shared" si="2" ref="CH65:CH70">BF65+BM65+BT65+CA65</f>
        <v>0</v>
      </c>
      <c r="CI65" s="904"/>
      <c r="CJ65" s="904"/>
      <c r="CK65" s="904"/>
      <c r="CL65" s="904"/>
      <c r="CM65" s="904"/>
      <c r="CN65" s="904"/>
      <c r="CO65" s="904">
        <f aca="true" t="shared" si="3" ref="CO65:CO71">AY65-CH65</f>
        <v>0</v>
      </c>
      <c r="CP65" s="904"/>
      <c r="CQ65" s="904"/>
      <c r="CR65" s="904"/>
      <c r="CS65" s="904"/>
      <c r="CT65" s="904"/>
      <c r="CU65" s="904"/>
    </row>
    <row r="66" spans="1:99" ht="12.75">
      <c r="A66" s="741" t="s">
        <v>31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2"/>
      <c r="AQ66" s="920" t="s">
        <v>578</v>
      </c>
      <c r="AR66" s="921"/>
      <c r="AS66" s="921"/>
      <c r="AT66" s="921"/>
      <c r="AU66" s="921" t="s">
        <v>32</v>
      </c>
      <c r="AV66" s="921"/>
      <c r="AW66" s="921"/>
      <c r="AX66" s="921"/>
      <c r="AY66" s="887"/>
      <c r="AZ66" s="887"/>
      <c r="BA66" s="887"/>
      <c r="BB66" s="887"/>
      <c r="BC66" s="887"/>
      <c r="BD66" s="887"/>
      <c r="BE66" s="887"/>
      <c r="BF66" s="887"/>
      <c r="BG66" s="887"/>
      <c r="BH66" s="887"/>
      <c r="BI66" s="887"/>
      <c r="BJ66" s="887"/>
      <c r="BK66" s="887"/>
      <c r="BL66" s="887"/>
      <c r="BM66" s="887"/>
      <c r="BN66" s="887"/>
      <c r="BO66" s="887"/>
      <c r="BP66" s="887"/>
      <c r="BQ66" s="887"/>
      <c r="BR66" s="887"/>
      <c r="BS66" s="887"/>
      <c r="BT66" s="887"/>
      <c r="BU66" s="887"/>
      <c r="BV66" s="887"/>
      <c r="BW66" s="887"/>
      <c r="BX66" s="887"/>
      <c r="BY66" s="887"/>
      <c r="BZ66" s="887"/>
      <c r="CA66" s="887"/>
      <c r="CB66" s="887"/>
      <c r="CC66" s="887"/>
      <c r="CD66" s="887"/>
      <c r="CE66" s="887"/>
      <c r="CF66" s="887"/>
      <c r="CG66" s="887"/>
      <c r="CH66" s="904">
        <f t="shared" si="2"/>
        <v>0</v>
      </c>
      <c r="CI66" s="904"/>
      <c r="CJ66" s="904"/>
      <c r="CK66" s="904"/>
      <c r="CL66" s="904"/>
      <c r="CM66" s="904"/>
      <c r="CN66" s="904"/>
      <c r="CO66" s="904">
        <f t="shared" si="3"/>
        <v>0</v>
      </c>
      <c r="CP66" s="904"/>
      <c r="CQ66" s="904"/>
      <c r="CR66" s="904"/>
      <c r="CS66" s="904"/>
      <c r="CT66" s="904"/>
      <c r="CU66" s="904"/>
    </row>
    <row r="67" spans="1:99" ht="12.75">
      <c r="A67" s="927" t="s">
        <v>33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8"/>
      <c r="AL67" s="928"/>
      <c r="AM67" s="928"/>
      <c r="AN67" s="928"/>
      <c r="AO67" s="928"/>
      <c r="AP67" s="929"/>
      <c r="AQ67" s="920" t="s">
        <v>579</v>
      </c>
      <c r="AR67" s="921"/>
      <c r="AS67" s="921"/>
      <c r="AT67" s="921"/>
      <c r="AU67" s="921" t="s">
        <v>34</v>
      </c>
      <c r="AV67" s="921"/>
      <c r="AW67" s="921"/>
      <c r="AX67" s="921"/>
      <c r="AY67" s="887"/>
      <c r="AZ67" s="887"/>
      <c r="BA67" s="887"/>
      <c r="BB67" s="887"/>
      <c r="BC67" s="887"/>
      <c r="BD67" s="887"/>
      <c r="BE67" s="887"/>
      <c r="BF67" s="887"/>
      <c r="BG67" s="887"/>
      <c r="BH67" s="887"/>
      <c r="BI67" s="887"/>
      <c r="BJ67" s="887"/>
      <c r="BK67" s="887"/>
      <c r="BL67" s="887"/>
      <c r="BM67" s="887"/>
      <c r="BN67" s="887"/>
      <c r="BO67" s="887"/>
      <c r="BP67" s="887"/>
      <c r="BQ67" s="887"/>
      <c r="BR67" s="887"/>
      <c r="BS67" s="887"/>
      <c r="BT67" s="887"/>
      <c r="BU67" s="887"/>
      <c r="BV67" s="887"/>
      <c r="BW67" s="887"/>
      <c r="BX67" s="887"/>
      <c r="BY67" s="887"/>
      <c r="BZ67" s="887"/>
      <c r="CA67" s="887"/>
      <c r="CB67" s="887"/>
      <c r="CC67" s="887"/>
      <c r="CD67" s="887"/>
      <c r="CE67" s="887"/>
      <c r="CF67" s="887"/>
      <c r="CG67" s="887"/>
      <c r="CH67" s="904">
        <f t="shared" si="2"/>
        <v>0</v>
      </c>
      <c r="CI67" s="904"/>
      <c r="CJ67" s="904"/>
      <c r="CK67" s="904"/>
      <c r="CL67" s="904"/>
      <c r="CM67" s="904"/>
      <c r="CN67" s="904"/>
      <c r="CO67" s="904">
        <f t="shared" si="3"/>
        <v>0</v>
      </c>
      <c r="CP67" s="904"/>
      <c r="CQ67" s="904"/>
      <c r="CR67" s="904"/>
      <c r="CS67" s="904"/>
      <c r="CT67" s="904"/>
      <c r="CU67" s="904"/>
    </row>
    <row r="68" spans="1:99" ht="12.75">
      <c r="A68" s="741" t="s">
        <v>35</v>
      </c>
      <c r="B68" s="741"/>
      <c r="C68" s="741"/>
      <c r="D68" s="741"/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741"/>
      <c r="Y68" s="741"/>
      <c r="Z68" s="741"/>
      <c r="AA68" s="741"/>
      <c r="AB68" s="741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41"/>
      <c r="AO68" s="741"/>
      <c r="AP68" s="742"/>
      <c r="AQ68" s="920" t="s">
        <v>580</v>
      </c>
      <c r="AR68" s="921"/>
      <c r="AS68" s="921"/>
      <c r="AT68" s="921"/>
      <c r="AU68" s="921" t="s">
        <v>36</v>
      </c>
      <c r="AV68" s="921"/>
      <c r="AW68" s="921"/>
      <c r="AX68" s="921"/>
      <c r="AY68" s="887"/>
      <c r="AZ68" s="887"/>
      <c r="BA68" s="887"/>
      <c r="BB68" s="887"/>
      <c r="BC68" s="887"/>
      <c r="BD68" s="887"/>
      <c r="BE68" s="887"/>
      <c r="BF68" s="887"/>
      <c r="BG68" s="887"/>
      <c r="BH68" s="887"/>
      <c r="BI68" s="887"/>
      <c r="BJ68" s="887"/>
      <c r="BK68" s="887"/>
      <c r="BL68" s="887"/>
      <c r="BM68" s="887"/>
      <c r="BN68" s="887"/>
      <c r="BO68" s="887"/>
      <c r="BP68" s="887"/>
      <c r="BQ68" s="887"/>
      <c r="BR68" s="887"/>
      <c r="BS68" s="887"/>
      <c r="BT68" s="887"/>
      <c r="BU68" s="887"/>
      <c r="BV68" s="887"/>
      <c r="BW68" s="887"/>
      <c r="BX68" s="887"/>
      <c r="BY68" s="887"/>
      <c r="BZ68" s="887"/>
      <c r="CA68" s="887"/>
      <c r="CB68" s="887"/>
      <c r="CC68" s="887"/>
      <c r="CD68" s="887"/>
      <c r="CE68" s="887"/>
      <c r="CF68" s="887"/>
      <c r="CG68" s="887"/>
      <c r="CH68" s="904">
        <f t="shared" si="2"/>
        <v>0</v>
      </c>
      <c r="CI68" s="904"/>
      <c r="CJ68" s="904"/>
      <c r="CK68" s="904"/>
      <c r="CL68" s="904"/>
      <c r="CM68" s="904"/>
      <c r="CN68" s="904"/>
      <c r="CO68" s="904">
        <f t="shared" si="3"/>
        <v>0</v>
      </c>
      <c r="CP68" s="904"/>
      <c r="CQ68" s="904"/>
      <c r="CR68" s="904"/>
      <c r="CS68" s="904"/>
      <c r="CT68" s="904"/>
      <c r="CU68" s="904"/>
    </row>
    <row r="69" spans="1:99" ht="12.75">
      <c r="A69" s="750" t="s">
        <v>37</v>
      </c>
      <c r="B69" s="750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1"/>
      <c r="AQ69" s="920" t="s">
        <v>581</v>
      </c>
      <c r="AR69" s="921"/>
      <c r="AS69" s="921"/>
      <c r="AT69" s="921"/>
      <c r="AU69" s="921" t="s">
        <v>38</v>
      </c>
      <c r="AV69" s="921"/>
      <c r="AW69" s="921"/>
      <c r="AX69" s="921"/>
      <c r="AY69" s="887"/>
      <c r="AZ69" s="887"/>
      <c r="BA69" s="887"/>
      <c r="BB69" s="887"/>
      <c r="BC69" s="887"/>
      <c r="BD69" s="887"/>
      <c r="BE69" s="887"/>
      <c r="BF69" s="887"/>
      <c r="BG69" s="887"/>
      <c r="BH69" s="887"/>
      <c r="BI69" s="887"/>
      <c r="BJ69" s="887"/>
      <c r="BK69" s="887"/>
      <c r="BL69" s="887"/>
      <c r="BM69" s="887"/>
      <c r="BN69" s="887"/>
      <c r="BO69" s="887"/>
      <c r="BP69" s="887"/>
      <c r="BQ69" s="887"/>
      <c r="BR69" s="887"/>
      <c r="BS69" s="887"/>
      <c r="BT69" s="887"/>
      <c r="BU69" s="887"/>
      <c r="BV69" s="887"/>
      <c r="BW69" s="887"/>
      <c r="BX69" s="887"/>
      <c r="BY69" s="887"/>
      <c r="BZ69" s="887"/>
      <c r="CA69" s="887"/>
      <c r="CB69" s="887"/>
      <c r="CC69" s="887"/>
      <c r="CD69" s="887"/>
      <c r="CE69" s="887"/>
      <c r="CF69" s="887"/>
      <c r="CG69" s="887"/>
      <c r="CH69" s="904">
        <f t="shared" si="2"/>
        <v>0</v>
      </c>
      <c r="CI69" s="904"/>
      <c r="CJ69" s="904"/>
      <c r="CK69" s="904"/>
      <c r="CL69" s="904"/>
      <c r="CM69" s="904"/>
      <c r="CN69" s="904"/>
      <c r="CO69" s="904">
        <f t="shared" si="3"/>
        <v>0</v>
      </c>
      <c r="CP69" s="904"/>
      <c r="CQ69" s="904"/>
      <c r="CR69" s="904"/>
      <c r="CS69" s="904"/>
      <c r="CT69" s="904"/>
      <c r="CU69" s="904"/>
    </row>
    <row r="70" spans="1:99" s="96" customFormat="1" ht="13.5">
      <c r="A70" s="755" t="s">
        <v>39</v>
      </c>
      <c r="B70" s="755"/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  <c r="AJ70" s="755"/>
      <c r="AK70" s="755"/>
      <c r="AL70" s="755"/>
      <c r="AM70" s="755"/>
      <c r="AN70" s="755"/>
      <c r="AO70" s="755"/>
      <c r="AP70" s="756"/>
      <c r="AQ70" s="925" t="s">
        <v>499</v>
      </c>
      <c r="AR70" s="926"/>
      <c r="AS70" s="926"/>
      <c r="AT70" s="926"/>
      <c r="AU70" s="926" t="s">
        <v>500</v>
      </c>
      <c r="AV70" s="926"/>
      <c r="AW70" s="926"/>
      <c r="AX70" s="926"/>
      <c r="AY70" s="912">
        <f>AY71+AY73</f>
        <v>0</v>
      </c>
      <c r="AZ70" s="912"/>
      <c r="BA70" s="912"/>
      <c r="BB70" s="912"/>
      <c r="BC70" s="912"/>
      <c r="BD70" s="912"/>
      <c r="BE70" s="912"/>
      <c r="BF70" s="912">
        <f>BF71+BF73</f>
        <v>0</v>
      </c>
      <c r="BG70" s="912"/>
      <c r="BH70" s="912"/>
      <c r="BI70" s="912"/>
      <c r="BJ70" s="912"/>
      <c r="BK70" s="912"/>
      <c r="BL70" s="912"/>
      <c r="BM70" s="912">
        <f>BM71+BM73</f>
        <v>0</v>
      </c>
      <c r="BN70" s="912"/>
      <c r="BO70" s="912"/>
      <c r="BP70" s="912"/>
      <c r="BQ70" s="912"/>
      <c r="BR70" s="912"/>
      <c r="BS70" s="912"/>
      <c r="BT70" s="912">
        <f>BT71+BT73</f>
        <v>0</v>
      </c>
      <c r="BU70" s="912"/>
      <c r="BV70" s="912"/>
      <c r="BW70" s="912"/>
      <c r="BX70" s="912"/>
      <c r="BY70" s="912"/>
      <c r="BZ70" s="912"/>
      <c r="CA70" s="912">
        <f>CA71+CA73</f>
        <v>0</v>
      </c>
      <c r="CB70" s="912"/>
      <c r="CC70" s="912"/>
      <c r="CD70" s="912"/>
      <c r="CE70" s="912"/>
      <c r="CF70" s="912"/>
      <c r="CG70" s="912"/>
      <c r="CH70" s="883">
        <f t="shared" si="2"/>
        <v>0</v>
      </c>
      <c r="CI70" s="883"/>
      <c r="CJ70" s="883"/>
      <c r="CK70" s="883"/>
      <c r="CL70" s="883"/>
      <c r="CM70" s="883"/>
      <c r="CN70" s="883"/>
      <c r="CO70" s="883">
        <f t="shared" si="3"/>
        <v>0</v>
      </c>
      <c r="CP70" s="883"/>
      <c r="CQ70" s="883"/>
      <c r="CR70" s="883"/>
      <c r="CS70" s="883"/>
      <c r="CT70" s="883"/>
      <c r="CU70" s="883"/>
    </row>
    <row r="71" spans="1:99" ht="12.75">
      <c r="A71" s="725" t="s">
        <v>394</v>
      </c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6"/>
      <c r="AQ71" s="727" t="s">
        <v>40</v>
      </c>
      <c r="AR71" s="728"/>
      <c r="AS71" s="728"/>
      <c r="AT71" s="729"/>
      <c r="AU71" s="733" t="s">
        <v>41</v>
      </c>
      <c r="AV71" s="728"/>
      <c r="AW71" s="728"/>
      <c r="AX71" s="729"/>
      <c r="AY71" s="887"/>
      <c r="AZ71" s="887"/>
      <c r="BA71" s="887"/>
      <c r="BB71" s="887"/>
      <c r="BC71" s="887"/>
      <c r="BD71" s="887"/>
      <c r="BE71" s="887"/>
      <c r="BF71" s="887"/>
      <c r="BG71" s="887"/>
      <c r="BH71" s="887"/>
      <c r="BI71" s="887"/>
      <c r="BJ71" s="887"/>
      <c r="BK71" s="887"/>
      <c r="BL71" s="887"/>
      <c r="BM71" s="887"/>
      <c r="BN71" s="887"/>
      <c r="BO71" s="887"/>
      <c r="BP71" s="887"/>
      <c r="BQ71" s="887"/>
      <c r="BR71" s="887"/>
      <c r="BS71" s="887"/>
      <c r="BT71" s="887"/>
      <c r="BU71" s="887"/>
      <c r="BV71" s="887"/>
      <c r="BW71" s="887"/>
      <c r="BX71" s="887"/>
      <c r="BY71" s="887"/>
      <c r="BZ71" s="887"/>
      <c r="CA71" s="887"/>
      <c r="CB71" s="887"/>
      <c r="CC71" s="887"/>
      <c r="CD71" s="887"/>
      <c r="CE71" s="887"/>
      <c r="CF71" s="887"/>
      <c r="CG71" s="887"/>
      <c r="CH71" s="887">
        <f>CA71+BT71+BM71+BF71</f>
        <v>0</v>
      </c>
      <c r="CI71" s="887"/>
      <c r="CJ71" s="887"/>
      <c r="CK71" s="887"/>
      <c r="CL71" s="887"/>
      <c r="CM71" s="887"/>
      <c r="CN71" s="887"/>
      <c r="CO71" s="887">
        <f t="shared" si="3"/>
        <v>0</v>
      </c>
      <c r="CP71" s="887"/>
      <c r="CQ71" s="887"/>
      <c r="CR71" s="887"/>
      <c r="CS71" s="887"/>
      <c r="CT71" s="887"/>
      <c r="CU71" s="888"/>
    </row>
    <row r="72" spans="1:99" ht="12.75">
      <c r="A72" s="750" t="s">
        <v>42</v>
      </c>
      <c r="B72" s="750"/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1"/>
      <c r="AQ72" s="730"/>
      <c r="AR72" s="731"/>
      <c r="AS72" s="731"/>
      <c r="AT72" s="732"/>
      <c r="AU72" s="734"/>
      <c r="AV72" s="731"/>
      <c r="AW72" s="731"/>
      <c r="AX72" s="732"/>
      <c r="AY72" s="887"/>
      <c r="AZ72" s="887"/>
      <c r="BA72" s="887"/>
      <c r="BB72" s="887"/>
      <c r="BC72" s="887"/>
      <c r="BD72" s="887"/>
      <c r="BE72" s="887"/>
      <c r="BF72" s="887"/>
      <c r="BG72" s="887"/>
      <c r="BH72" s="887"/>
      <c r="BI72" s="887"/>
      <c r="BJ72" s="887"/>
      <c r="BK72" s="887"/>
      <c r="BL72" s="887"/>
      <c r="BM72" s="887"/>
      <c r="BN72" s="887"/>
      <c r="BO72" s="887"/>
      <c r="BP72" s="887"/>
      <c r="BQ72" s="887"/>
      <c r="BR72" s="887"/>
      <c r="BS72" s="887"/>
      <c r="BT72" s="887"/>
      <c r="BU72" s="887"/>
      <c r="BV72" s="887"/>
      <c r="BW72" s="887"/>
      <c r="BX72" s="887"/>
      <c r="BY72" s="887"/>
      <c r="BZ72" s="887"/>
      <c r="CA72" s="887"/>
      <c r="CB72" s="887"/>
      <c r="CC72" s="887"/>
      <c r="CD72" s="887"/>
      <c r="CE72" s="887"/>
      <c r="CF72" s="887"/>
      <c r="CG72" s="887"/>
      <c r="CH72" s="887"/>
      <c r="CI72" s="887"/>
      <c r="CJ72" s="887"/>
      <c r="CK72" s="887"/>
      <c r="CL72" s="887"/>
      <c r="CM72" s="887"/>
      <c r="CN72" s="887"/>
      <c r="CO72" s="887"/>
      <c r="CP72" s="887"/>
      <c r="CQ72" s="887"/>
      <c r="CR72" s="887"/>
      <c r="CS72" s="887"/>
      <c r="CT72" s="887"/>
      <c r="CU72" s="888"/>
    </row>
    <row r="73" spans="1:99" ht="12.75">
      <c r="A73" s="750" t="s">
        <v>43</v>
      </c>
      <c r="B73" s="750"/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750"/>
      <c r="AL73" s="750"/>
      <c r="AM73" s="750"/>
      <c r="AN73" s="750"/>
      <c r="AO73" s="750"/>
      <c r="AP73" s="751"/>
      <c r="AQ73" s="920" t="s">
        <v>44</v>
      </c>
      <c r="AR73" s="921"/>
      <c r="AS73" s="921"/>
      <c r="AT73" s="921"/>
      <c r="AU73" s="921" t="s">
        <v>45</v>
      </c>
      <c r="AV73" s="921"/>
      <c r="AW73" s="921"/>
      <c r="AX73" s="921"/>
      <c r="AY73" s="887"/>
      <c r="AZ73" s="887"/>
      <c r="BA73" s="887"/>
      <c r="BB73" s="887"/>
      <c r="BC73" s="887"/>
      <c r="BD73" s="887"/>
      <c r="BE73" s="887"/>
      <c r="BF73" s="887"/>
      <c r="BG73" s="887"/>
      <c r="BH73" s="887"/>
      <c r="BI73" s="887"/>
      <c r="BJ73" s="887"/>
      <c r="BK73" s="887"/>
      <c r="BL73" s="887"/>
      <c r="BM73" s="887"/>
      <c r="BN73" s="887"/>
      <c r="BO73" s="887"/>
      <c r="BP73" s="887"/>
      <c r="BQ73" s="887"/>
      <c r="BR73" s="887"/>
      <c r="BS73" s="887"/>
      <c r="BT73" s="887"/>
      <c r="BU73" s="887"/>
      <c r="BV73" s="887"/>
      <c r="BW73" s="887"/>
      <c r="BX73" s="887"/>
      <c r="BY73" s="887"/>
      <c r="BZ73" s="887"/>
      <c r="CA73" s="887"/>
      <c r="CB73" s="887"/>
      <c r="CC73" s="887"/>
      <c r="CD73" s="887"/>
      <c r="CE73" s="887"/>
      <c r="CF73" s="887"/>
      <c r="CG73" s="887"/>
      <c r="CH73" s="904">
        <f>BF73+BM73+BT73+CA73</f>
        <v>0</v>
      </c>
      <c r="CI73" s="904"/>
      <c r="CJ73" s="904"/>
      <c r="CK73" s="904"/>
      <c r="CL73" s="904"/>
      <c r="CM73" s="904"/>
      <c r="CN73" s="904"/>
      <c r="CO73" s="904">
        <f>AY73-CH73</f>
        <v>0</v>
      </c>
      <c r="CP73" s="904"/>
      <c r="CQ73" s="904"/>
      <c r="CR73" s="904"/>
      <c r="CS73" s="904"/>
      <c r="CT73" s="904"/>
      <c r="CU73" s="904"/>
    </row>
    <row r="74" spans="1:99" s="96" customFormat="1" ht="13.5">
      <c r="A74" s="755" t="s">
        <v>46</v>
      </c>
      <c r="B74" s="755"/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  <c r="AF74" s="755"/>
      <c r="AG74" s="755"/>
      <c r="AH74" s="755"/>
      <c r="AI74" s="755"/>
      <c r="AJ74" s="755"/>
      <c r="AK74" s="755"/>
      <c r="AL74" s="755"/>
      <c r="AM74" s="755"/>
      <c r="AN74" s="755"/>
      <c r="AO74" s="755"/>
      <c r="AP74" s="756"/>
      <c r="AQ74" s="925" t="s">
        <v>589</v>
      </c>
      <c r="AR74" s="926"/>
      <c r="AS74" s="926"/>
      <c r="AT74" s="926"/>
      <c r="AU74" s="926" t="s">
        <v>47</v>
      </c>
      <c r="AV74" s="926"/>
      <c r="AW74" s="926"/>
      <c r="AX74" s="926"/>
      <c r="AY74" s="912">
        <f>AY75+AY78</f>
        <v>0</v>
      </c>
      <c r="AZ74" s="912"/>
      <c r="BA74" s="912"/>
      <c r="BB74" s="912"/>
      <c r="BC74" s="912"/>
      <c r="BD74" s="912"/>
      <c r="BE74" s="912"/>
      <c r="BF74" s="912">
        <f>BF75+BF78</f>
        <v>0</v>
      </c>
      <c r="BG74" s="912"/>
      <c r="BH74" s="912"/>
      <c r="BI74" s="912"/>
      <c r="BJ74" s="912"/>
      <c r="BK74" s="912"/>
      <c r="BL74" s="912"/>
      <c r="BM74" s="912">
        <f>BM75+BM78</f>
        <v>0</v>
      </c>
      <c r="BN74" s="912"/>
      <c r="BO74" s="912"/>
      <c r="BP74" s="912"/>
      <c r="BQ74" s="912"/>
      <c r="BR74" s="912"/>
      <c r="BS74" s="912"/>
      <c r="BT74" s="912">
        <f>BT75+BT78</f>
        <v>0</v>
      </c>
      <c r="BU74" s="912"/>
      <c r="BV74" s="912"/>
      <c r="BW74" s="912"/>
      <c r="BX74" s="912"/>
      <c r="BY74" s="912"/>
      <c r="BZ74" s="912"/>
      <c r="CA74" s="912">
        <f>CA75+CA78</f>
        <v>0</v>
      </c>
      <c r="CB74" s="912"/>
      <c r="CC74" s="912"/>
      <c r="CD74" s="912"/>
      <c r="CE74" s="912"/>
      <c r="CF74" s="912"/>
      <c r="CG74" s="912"/>
      <c r="CH74" s="883">
        <f>BF74+BM74+BT74+CA74</f>
        <v>0</v>
      </c>
      <c r="CI74" s="883"/>
      <c r="CJ74" s="883"/>
      <c r="CK74" s="883"/>
      <c r="CL74" s="883"/>
      <c r="CM74" s="883"/>
      <c r="CN74" s="883"/>
      <c r="CO74" s="883">
        <f>AY74-CH74</f>
        <v>0</v>
      </c>
      <c r="CP74" s="883"/>
      <c r="CQ74" s="883"/>
      <c r="CR74" s="883"/>
      <c r="CS74" s="883"/>
      <c r="CT74" s="883"/>
      <c r="CU74" s="883"/>
    </row>
    <row r="75" spans="1:99" ht="12.75">
      <c r="A75" s="725" t="s">
        <v>394</v>
      </c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6"/>
      <c r="AQ75" s="727" t="s">
        <v>590</v>
      </c>
      <c r="AR75" s="728"/>
      <c r="AS75" s="728"/>
      <c r="AT75" s="729"/>
      <c r="AU75" s="733" t="s">
        <v>48</v>
      </c>
      <c r="AV75" s="728"/>
      <c r="AW75" s="728"/>
      <c r="AX75" s="729"/>
      <c r="AY75" s="611"/>
      <c r="AZ75" s="612"/>
      <c r="BA75" s="612"/>
      <c r="BB75" s="612"/>
      <c r="BC75" s="612"/>
      <c r="BD75" s="612"/>
      <c r="BE75" s="641"/>
      <c r="BF75" s="611"/>
      <c r="BG75" s="612"/>
      <c r="BH75" s="612"/>
      <c r="BI75" s="612"/>
      <c r="BJ75" s="612"/>
      <c r="BK75" s="612"/>
      <c r="BL75" s="641"/>
      <c r="BM75" s="611"/>
      <c r="BN75" s="612"/>
      <c r="BO75" s="612"/>
      <c r="BP75" s="612"/>
      <c r="BQ75" s="612"/>
      <c r="BR75" s="612"/>
      <c r="BS75" s="641"/>
      <c r="BT75" s="611"/>
      <c r="BU75" s="612"/>
      <c r="BV75" s="612"/>
      <c r="BW75" s="612"/>
      <c r="BX75" s="612"/>
      <c r="BY75" s="612"/>
      <c r="BZ75" s="641"/>
      <c r="CA75" s="611"/>
      <c r="CB75" s="612"/>
      <c r="CC75" s="612"/>
      <c r="CD75" s="612"/>
      <c r="CE75" s="612"/>
      <c r="CF75" s="612"/>
      <c r="CG75" s="641"/>
      <c r="CH75" s="611">
        <f>CA75+BT75+BM75+BF75</f>
        <v>0</v>
      </c>
      <c r="CI75" s="612"/>
      <c r="CJ75" s="612"/>
      <c r="CK75" s="612"/>
      <c r="CL75" s="612"/>
      <c r="CM75" s="612"/>
      <c r="CN75" s="641"/>
      <c r="CO75" s="611">
        <f>AY75-CH75</f>
        <v>0</v>
      </c>
      <c r="CP75" s="612"/>
      <c r="CQ75" s="612"/>
      <c r="CR75" s="612"/>
      <c r="CS75" s="612"/>
      <c r="CT75" s="612"/>
      <c r="CU75" s="613"/>
    </row>
    <row r="76" spans="1:99" ht="12.75">
      <c r="A76" s="768" t="s">
        <v>49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  <c r="Y76" s="768"/>
      <c r="Z76" s="768"/>
      <c r="AA76" s="768"/>
      <c r="AB76" s="768"/>
      <c r="AC76" s="768"/>
      <c r="AD76" s="768"/>
      <c r="AE76" s="768"/>
      <c r="AF76" s="768"/>
      <c r="AG76" s="768"/>
      <c r="AH76" s="768"/>
      <c r="AI76" s="768"/>
      <c r="AJ76" s="768"/>
      <c r="AK76" s="768"/>
      <c r="AL76" s="768"/>
      <c r="AM76" s="768"/>
      <c r="AN76" s="768"/>
      <c r="AO76" s="768"/>
      <c r="AP76" s="769"/>
      <c r="AQ76" s="761"/>
      <c r="AR76" s="762"/>
      <c r="AS76" s="762"/>
      <c r="AT76" s="763"/>
      <c r="AU76" s="764"/>
      <c r="AV76" s="762"/>
      <c r="AW76" s="762"/>
      <c r="AX76" s="763"/>
      <c r="AY76" s="646"/>
      <c r="AZ76" s="647"/>
      <c r="BA76" s="647"/>
      <c r="BB76" s="647"/>
      <c r="BC76" s="647"/>
      <c r="BD76" s="647"/>
      <c r="BE76" s="648"/>
      <c r="BF76" s="646"/>
      <c r="BG76" s="647"/>
      <c r="BH76" s="647"/>
      <c r="BI76" s="647"/>
      <c r="BJ76" s="647"/>
      <c r="BK76" s="647"/>
      <c r="BL76" s="648"/>
      <c r="BM76" s="646"/>
      <c r="BN76" s="647"/>
      <c r="BO76" s="647"/>
      <c r="BP76" s="647"/>
      <c r="BQ76" s="647"/>
      <c r="BR76" s="647"/>
      <c r="BS76" s="648"/>
      <c r="BT76" s="646"/>
      <c r="BU76" s="647"/>
      <c r="BV76" s="647"/>
      <c r="BW76" s="647"/>
      <c r="BX76" s="647"/>
      <c r="BY76" s="647"/>
      <c r="BZ76" s="648"/>
      <c r="CA76" s="646"/>
      <c r="CB76" s="647"/>
      <c r="CC76" s="647"/>
      <c r="CD76" s="647"/>
      <c r="CE76" s="647"/>
      <c r="CF76" s="647"/>
      <c r="CG76" s="648"/>
      <c r="CH76" s="646"/>
      <c r="CI76" s="647"/>
      <c r="CJ76" s="647"/>
      <c r="CK76" s="647"/>
      <c r="CL76" s="647"/>
      <c r="CM76" s="647"/>
      <c r="CN76" s="648"/>
      <c r="CO76" s="646"/>
      <c r="CP76" s="647"/>
      <c r="CQ76" s="647"/>
      <c r="CR76" s="647"/>
      <c r="CS76" s="647"/>
      <c r="CT76" s="647"/>
      <c r="CU76" s="649"/>
    </row>
    <row r="77" spans="1:99" ht="12.75">
      <c r="A77" s="750" t="s">
        <v>50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K77" s="750"/>
      <c r="AL77" s="750"/>
      <c r="AM77" s="750"/>
      <c r="AN77" s="750"/>
      <c r="AO77" s="750"/>
      <c r="AP77" s="751"/>
      <c r="AQ77" s="730"/>
      <c r="AR77" s="731"/>
      <c r="AS77" s="731"/>
      <c r="AT77" s="732"/>
      <c r="AU77" s="734"/>
      <c r="AV77" s="731"/>
      <c r="AW77" s="731"/>
      <c r="AX77" s="732"/>
      <c r="AY77" s="614"/>
      <c r="AZ77" s="615"/>
      <c r="BA77" s="615"/>
      <c r="BB77" s="615"/>
      <c r="BC77" s="615"/>
      <c r="BD77" s="615"/>
      <c r="BE77" s="642"/>
      <c r="BF77" s="614"/>
      <c r="BG77" s="615"/>
      <c r="BH77" s="615"/>
      <c r="BI77" s="615"/>
      <c r="BJ77" s="615"/>
      <c r="BK77" s="615"/>
      <c r="BL77" s="642"/>
      <c r="BM77" s="614"/>
      <c r="BN77" s="615"/>
      <c r="BO77" s="615"/>
      <c r="BP77" s="615"/>
      <c r="BQ77" s="615"/>
      <c r="BR77" s="615"/>
      <c r="BS77" s="642"/>
      <c r="BT77" s="614"/>
      <c r="BU77" s="615"/>
      <c r="BV77" s="615"/>
      <c r="BW77" s="615"/>
      <c r="BX77" s="615"/>
      <c r="BY77" s="615"/>
      <c r="BZ77" s="642"/>
      <c r="CA77" s="614"/>
      <c r="CB77" s="615"/>
      <c r="CC77" s="615"/>
      <c r="CD77" s="615"/>
      <c r="CE77" s="615"/>
      <c r="CF77" s="615"/>
      <c r="CG77" s="642"/>
      <c r="CH77" s="614"/>
      <c r="CI77" s="615"/>
      <c r="CJ77" s="615"/>
      <c r="CK77" s="615"/>
      <c r="CL77" s="615"/>
      <c r="CM77" s="615"/>
      <c r="CN77" s="642"/>
      <c r="CO77" s="614"/>
      <c r="CP77" s="615"/>
      <c r="CQ77" s="615"/>
      <c r="CR77" s="615"/>
      <c r="CS77" s="615"/>
      <c r="CT77" s="615"/>
      <c r="CU77" s="616"/>
    </row>
    <row r="78" spans="1:99" ht="12.75">
      <c r="A78" s="768" t="s">
        <v>51</v>
      </c>
      <c r="B78" s="768"/>
      <c r="C78" s="768"/>
      <c r="D78" s="768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8"/>
      <c r="V78" s="768"/>
      <c r="W78" s="768"/>
      <c r="X78" s="768"/>
      <c r="Y78" s="768"/>
      <c r="Z78" s="768"/>
      <c r="AA78" s="768"/>
      <c r="AB78" s="768"/>
      <c r="AC78" s="768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9"/>
      <c r="AQ78" s="727" t="s">
        <v>591</v>
      </c>
      <c r="AR78" s="728"/>
      <c r="AS78" s="728"/>
      <c r="AT78" s="729"/>
      <c r="AU78" s="733" t="s">
        <v>52</v>
      </c>
      <c r="AV78" s="728"/>
      <c r="AW78" s="728"/>
      <c r="AX78" s="729"/>
      <c r="AY78" s="611"/>
      <c r="AZ78" s="612"/>
      <c r="BA78" s="612"/>
      <c r="BB78" s="612"/>
      <c r="BC78" s="612"/>
      <c r="BD78" s="612"/>
      <c r="BE78" s="641"/>
      <c r="BF78" s="611"/>
      <c r="BG78" s="612"/>
      <c r="BH78" s="612"/>
      <c r="BI78" s="612"/>
      <c r="BJ78" s="612"/>
      <c r="BK78" s="612"/>
      <c r="BL78" s="641"/>
      <c r="BM78" s="611"/>
      <c r="BN78" s="612"/>
      <c r="BO78" s="612"/>
      <c r="BP78" s="612"/>
      <c r="BQ78" s="612"/>
      <c r="BR78" s="612"/>
      <c r="BS78" s="641"/>
      <c r="BT78" s="611"/>
      <c r="BU78" s="612"/>
      <c r="BV78" s="612"/>
      <c r="BW78" s="612"/>
      <c r="BX78" s="612"/>
      <c r="BY78" s="612"/>
      <c r="BZ78" s="641"/>
      <c r="CA78" s="611"/>
      <c r="CB78" s="612"/>
      <c r="CC78" s="612"/>
      <c r="CD78" s="612"/>
      <c r="CE78" s="612"/>
      <c r="CF78" s="612"/>
      <c r="CG78" s="641"/>
      <c r="CH78" s="887">
        <f>CA78+BT78+BM78+BF78</f>
        <v>0</v>
      </c>
      <c r="CI78" s="887"/>
      <c r="CJ78" s="887"/>
      <c r="CK78" s="887"/>
      <c r="CL78" s="887"/>
      <c r="CM78" s="887"/>
      <c r="CN78" s="887"/>
      <c r="CO78" s="887">
        <f>AY78-CH78</f>
        <v>0</v>
      </c>
      <c r="CP78" s="887"/>
      <c r="CQ78" s="887"/>
      <c r="CR78" s="887"/>
      <c r="CS78" s="887"/>
      <c r="CT78" s="887"/>
      <c r="CU78" s="888"/>
    </row>
    <row r="79" spans="1:99" ht="13.5" thickBot="1">
      <c r="A79" s="750" t="s">
        <v>53</v>
      </c>
      <c r="B79" s="750"/>
      <c r="C79" s="750"/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0"/>
      <c r="AP79" s="751"/>
      <c r="AQ79" s="772"/>
      <c r="AR79" s="773"/>
      <c r="AS79" s="773"/>
      <c r="AT79" s="774"/>
      <c r="AU79" s="775"/>
      <c r="AV79" s="773"/>
      <c r="AW79" s="773"/>
      <c r="AX79" s="774"/>
      <c r="AY79" s="765"/>
      <c r="AZ79" s="766"/>
      <c r="BA79" s="766"/>
      <c r="BB79" s="766"/>
      <c r="BC79" s="766"/>
      <c r="BD79" s="766"/>
      <c r="BE79" s="767"/>
      <c r="BF79" s="765"/>
      <c r="BG79" s="766"/>
      <c r="BH79" s="766"/>
      <c r="BI79" s="766"/>
      <c r="BJ79" s="766"/>
      <c r="BK79" s="766"/>
      <c r="BL79" s="767"/>
      <c r="BM79" s="765"/>
      <c r="BN79" s="766"/>
      <c r="BO79" s="766"/>
      <c r="BP79" s="766"/>
      <c r="BQ79" s="766"/>
      <c r="BR79" s="766"/>
      <c r="BS79" s="767"/>
      <c r="BT79" s="765"/>
      <c r="BU79" s="766"/>
      <c r="BV79" s="766"/>
      <c r="BW79" s="766"/>
      <c r="BX79" s="766"/>
      <c r="BY79" s="766"/>
      <c r="BZ79" s="767"/>
      <c r="CA79" s="765"/>
      <c r="CB79" s="766"/>
      <c r="CC79" s="766"/>
      <c r="CD79" s="766"/>
      <c r="CE79" s="766"/>
      <c r="CF79" s="766"/>
      <c r="CG79" s="767"/>
      <c r="CH79" s="887"/>
      <c r="CI79" s="887"/>
      <c r="CJ79" s="887"/>
      <c r="CK79" s="887"/>
      <c r="CL79" s="887"/>
      <c r="CM79" s="887"/>
      <c r="CN79" s="887"/>
      <c r="CO79" s="887"/>
      <c r="CP79" s="887"/>
      <c r="CQ79" s="887"/>
      <c r="CR79" s="887"/>
      <c r="CS79" s="887"/>
      <c r="CT79" s="887"/>
      <c r="CU79" s="888"/>
    </row>
    <row r="81" spans="1:99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91" t="s">
        <v>54</v>
      </c>
    </row>
    <row r="82" spans="1:99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91"/>
    </row>
    <row r="83" spans="1:99" ht="12.75">
      <c r="A83" s="672" t="s">
        <v>385</v>
      </c>
      <c r="B83" s="908"/>
      <c r="C83" s="908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08"/>
      <c r="AI83" s="908"/>
      <c r="AJ83" s="908"/>
      <c r="AK83" s="908"/>
      <c r="AL83" s="908"/>
      <c r="AM83" s="908"/>
      <c r="AN83" s="908"/>
      <c r="AO83" s="908"/>
      <c r="AP83" s="908"/>
      <c r="AQ83" s="908" t="s">
        <v>392</v>
      </c>
      <c r="AR83" s="908"/>
      <c r="AS83" s="908"/>
      <c r="AT83" s="908"/>
      <c r="AU83" s="908" t="s">
        <v>392</v>
      </c>
      <c r="AV83" s="908"/>
      <c r="AW83" s="908"/>
      <c r="AX83" s="908"/>
      <c r="AY83" s="908" t="s">
        <v>389</v>
      </c>
      <c r="AZ83" s="908"/>
      <c r="BA83" s="908"/>
      <c r="BB83" s="908"/>
      <c r="BC83" s="908"/>
      <c r="BD83" s="908"/>
      <c r="BE83" s="908"/>
      <c r="BF83" s="674" t="s">
        <v>1212</v>
      </c>
      <c r="BG83" s="675"/>
      <c r="BH83" s="675"/>
      <c r="BI83" s="675"/>
      <c r="BJ83" s="675"/>
      <c r="BK83" s="675"/>
      <c r="BL83" s="675"/>
      <c r="BM83" s="675"/>
      <c r="BN83" s="675"/>
      <c r="BO83" s="675"/>
      <c r="BP83" s="675"/>
      <c r="BQ83" s="675"/>
      <c r="BR83" s="675"/>
      <c r="BS83" s="675"/>
      <c r="BT83" s="675"/>
      <c r="BU83" s="675"/>
      <c r="BV83" s="675"/>
      <c r="BW83" s="675"/>
      <c r="BX83" s="675"/>
      <c r="BY83" s="675"/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6"/>
      <c r="CO83" s="908" t="s">
        <v>1178</v>
      </c>
      <c r="CP83" s="908"/>
      <c r="CQ83" s="908"/>
      <c r="CR83" s="908"/>
      <c r="CS83" s="908"/>
      <c r="CT83" s="908"/>
      <c r="CU83" s="673"/>
    </row>
    <row r="84" spans="1:99" s="93" customFormat="1" ht="18.75" customHeight="1">
      <c r="A84" s="601"/>
      <c r="B84" s="874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  <c r="AJ84" s="874"/>
      <c r="AK84" s="874"/>
      <c r="AL84" s="874"/>
      <c r="AM84" s="874"/>
      <c r="AN84" s="874"/>
      <c r="AO84" s="874"/>
      <c r="AP84" s="874"/>
      <c r="AQ84" s="874" t="s">
        <v>425</v>
      </c>
      <c r="AR84" s="874"/>
      <c r="AS84" s="874"/>
      <c r="AT84" s="874"/>
      <c r="AU84" s="874" t="s">
        <v>1213</v>
      </c>
      <c r="AV84" s="874"/>
      <c r="AW84" s="874"/>
      <c r="AX84" s="874"/>
      <c r="AY84" s="874" t="s">
        <v>756</v>
      </c>
      <c r="AZ84" s="874"/>
      <c r="BA84" s="874"/>
      <c r="BB84" s="874"/>
      <c r="BC84" s="874"/>
      <c r="BD84" s="874"/>
      <c r="BE84" s="874"/>
      <c r="BF84" s="874" t="s">
        <v>1214</v>
      </c>
      <c r="BG84" s="874"/>
      <c r="BH84" s="874"/>
      <c r="BI84" s="874"/>
      <c r="BJ84" s="874"/>
      <c r="BK84" s="874"/>
      <c r="BL84" s="874"/>
      <c r="BM84" s="874" t="s">
        <v>1215</v>
      </c>
      <c r="BN84" s="874"/>
      <c r="BO84" s="874"/>
      <c r="BP84" s="874"/>
      <c r="BQ84" s="874"/>
      <c r="BR84" s="874"/>
      <c r="BS84" s="874"/>
      <c r="BT84" s="874" t="s">
        <v>1216</v>
      </c>
      <c r="BU84" s="874"/>
      <c r="BV84" s="874"/>
      <c r="BW84" s="874"/>
      <c r="BX84" s="874"/>
      <c r="BY84" s="874"/>
      <c r="BZ84" s="874"/>
      <c r="CA84" s="874" t="s">
        <v>1217</v>
      </c>
      <c r="CB84" s="874"/>
      <c r="CC84" s="874"/>
      <c r="CD84" s="874"/>
      <c r="CE84" s="874"/>
      <c r="CF84" s="874"/>
      <c r="CG84" s="874"/>
      <c r="CH84" s="874" t="s">
        <v>1218</v>
      </c>
      <c r="CI84" s="874"/>
      <c r="CJ84" s="874"/>
      <c r="CK84" s="874"/>
      <c r="CL84" s="874"/>
      <c r="CM84" s="874"/>
      <c r="CN84" s="874"/>
      <c r="CO84" s="874" t="s">
        <v>756</v>
      </c>
      <c r="CP84" s="874"/>
      <c r="CQ84" s="874"/>
      <c r="CR84" s="874"/>
      <c r="CS84" s="874"/>
      <c r="CT84" s="874"/>
      <c r="CU84" s="591"/>
    </row>
    <row r="85" spans="1:99" s="93" customFormat="1" ht="18.75" customHeight="1">
      <c r="A85" s="601"/>
      <c r="B85" s="874"/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  <c r="AA85" s="874"/>
      <c r="AB85" s="874"/>
      <c r="AC85" s="874"/>
      <c r="AD85" s="874"/>
      <c r="AE85" s="874"/>
      <c r="AF85" s="874"/>
      <c r="AG85" s="874"/>
      <c r="AH85" s="874"/>
      <c r="AI85" s="874"/>
      <c r="AJ85" s="874"/>
      <c r="AK85" s="874"/>
      <c r="AL85" s="874"/>
      <c r="AM85" s="874"/>
      <c r="AN85" s="874"/>
      <c r="AO85" s="874"/>
      <c r="AP85" s="874"/>
      <c r="AQ85" s="874" t="s">
        <v>426</v>
      </c>
      <c r="AR85" s="874"/>
      <c r="AS85" s="874"/>
      <c r="AT85" s="874"/>
      <c r="AU85" s="874" t="s">
        <v>1219</v>
      </c>
      <c r="AV85" s="874"/>
      <c r="AW85" s="874"/>
      <c r="AX85" s="874"/>
      <c r="AY85" s="874" t="s">
        <v>1190</v>
      </c>
      <c r="AZ85" s="874"/>
      <c r="BA85" s="874"/>
      <c r="BB85" s="874"/>
      <c r="BC85" s="874"/>
      <c r="BD85" s="874"/>
      <c r="BE85" s="874"/>
      <c r="BF85" s="874" t="s">
        <v>458</v>
      </c>
      <c r="BG85" s="874"/>
      <c r="BH85" s="874"/>
      <c r="BI85" s="874"/>
      <c r="BJ85" s="874"/>
      <c r="BK85" s="874"/>
      <c r="BL85" s="874"/>
      <c r="BM85" s="874" t="s">
        <v>1220</v>
      </c>
      <c r="BN85" s="874"/>
      <c r="BO85" s="874"/>
      <c r="BP85" s="874"/>
      <c r="BQ85" s="874"/>
      <c r="BR85" s="874"/>
      <c r="BS85" s="874"/>
      <c r="BT85" s="874" t="s">
        <v>1221</v>
      </c>
      <c r="BU85" s="874"/>
      <c r="BV85" s="874"/>
      <c r="BW85" s="874"/>
      <c r="BX85" s="874"/>
      <c r="BY85" s="874"/>
      <c r="BZ85" s="874"/>
      <c r="CA85" s="874" t="s">
        <v>1222</v>
      </c>
      <c r="CB85" s="874"/>
      <c r="CC85" s="874"/>
      <c r="CD85" s="874"/>
      <c r="CE85" s="874"/>
      <c r="CF85" s="874"/>
      <c r="CG85" s="874"/>
      <c r="CH85" s="874"/>
      <c r="CI85" s="874"/>
      <c r="CJ85" s="874"/>
      <c r="CK85" s="874"/>
      <c r="CL85" s="874"/>
      <c r="CM85" s="874"/>
      <c r="CN85" s="874"/>
      <c r="CO85" s="874" t="s">
        <v>1190</v>
      </c>
      <c r="CP85" s="874"/>
      <c r="CQ85" s="874"/>
      <c r="CR85" s="874"/>
      <c r="CS85" s="874"/>
      <c r="CT85" s="874"/>
      <c r="CU85" s="591"/>
    </row>
    <row r="86" spans="1:99" s="94" customFormat="1" ht="13.5" thickBot="1">
      <c r="A86" s="594">
        <v>1</v>
      </c>
      <c r="B86" s="875"/>
      <c r="C86" s="875"/>
      <c r="D86" s="875"/>
      <c r="E86" s="875"/>
      <c r="F86" s="875"/>
      <c r="G86" s="875"/>
      <c r="H86" s="875"/>
      <c r="I86" s="875"/>
      <c r="J86" s="875"/>
      <c r="K86" s="875"/>
      <c r="L86" s="875"/>
      <c r="M86" s="875"/>
      <c r="N86" s="875"/>
      <c r="O86" s="875"/>
      <c r="P86" s="875"/>
      <c r="Q86" s="875"/>
      <c r="R86" s="875"/>
      <c r="S86" s="875"/>
      <c r="T86" s="875"/>
      <c r="U86" s="875"/>
      <c r="V86" s="875"/>
      <c r="W86" s="875"/>
      <c r="X86" s="875"/>
      <c r="Y86" s="875"/>
      <c r="Z86" s="875"/>
      <c r="AA86" s="875"/>
      <c r="AB86" s="875"/>
      <c r="AC86" s="875"/>
      <c r="AD86" s="875"/>
      <c r="AE86" s="875"/>
      <c r="AF86" s="875"/>
      <c r="AG86" s="875"/>
      <c r="AH86" s="875"/>
      <c r="AI86" s="875"/>
      <c r="AJ86" s="875"/>
      <c r="AK86" s="875"/>
      <c r="AL86" s="875"/>
      <c r="AM86" s="875"/>
      <c r="AN86" s="875"/>
      <c r="AO86" s="875"/>
      <c r="AP86" s="875"/>
      <c r="AQ86" s="876">
        <v>2</v>
      </c>
      <c r="AR86" s="876"/>
      <c r="AS86" s="876"/>
      <c r="AT86" s="876"/>
      <c r="AU86" s="876">
        <v>3</v>
      </c>
      <c r="AV86" s="876"/>
      <c r="AW86" s="876"/>
      <c r="AX86" s="876"/>
      <c r="AY86" s="876">
        <v>4</v>
      </c>
      <c r="AZ86" s="876"/>
      <c r="BA86" s="876"/>
      <c r="BB86" s="876"/>
      <c r="BC86" s="876"/>
      <c r="BD86" s="876"/>
      <c r="BE86" s="876"/>
      <c r="BF86" s="876">
        <v>5</v>
      </c>
      <c r="BG86" s="876"/>
      <c r="BH86" s="876"/>
      <c r="BI86" s="876"/>
      <c r="BJ86" s="876"/>
      <c r="BK86" s="876"/>
      <c r="BL86" s="876"/>
      <c r="BM86" s="876">
        <v>6</v>
      </c>
      <c r="BN86" s="876"/>
      <c r="BO86" s="876"/>
      <c r="BP86" s="876"/>
      <c r="BQ86" s="876"/>
      <c r="BR86" s="876"/>
      <c r="BS86" s="876"/>
      <c r="BT86" s="876">
        <v>7</v>
      </c>
      <c r="BU86" s="876"/>
      <c r="BV86" s="876"/>
      <c r="BW86" s="876"/>
      <c r="BX86" s="876"/>
      <c r="BY86" s="876"/>
      <c r="BZ86" s="876"/>
      <c r="CA86" s="876">
        <v>8</v>
      </c>
      <c r="CB86" s="876"/>
      <c r="CC86" s="876"/>
      <c r="CD86" s="876"/>
      <c r="CE86" s="876"/>
      <c r="CF86" s="876"/>
      <c r="CG86" s="876"/>
      <c r="CH86" s="876">
        <v>9</v>
      </c>
      <c r="CI86" s="876"/>
      <c r="CJ86" s="876"/>
      <c r="CK86" s="876"/>
      <c r="CL86" s="876"/>
      <c r="CM86" s="876"/>
      <c r="CN86" s="876"/>
      <c r="CO86" s="889">
        <v>10</v>
      </c>
      <c r="CP86" s="889"/>
      <c r="CQ86" s="889"/>
      <c r="CR86" s="889"/>
      <c r="CS86" s="889"/>
      <c r="CT86" s="889"/>
      <c r="CU86" s="595"/>
    </row>
    <row r="87" spans="1:99" s="96" customFormat="1" ht="13.5">
      <c r="A87" s="755" t="s">
        <v>55</v>
      </c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6"/>
      <c r="AQ87" s="925" t="s">
        <v>500</v>
      </c>
      <c r="AR87" s="926"/>
      <c r="AS87" s="926"/>
      <c r="AT87" s="926"/>
      <c r="AU87" s="926" t="s">
        <v>453</v>
      </c>
      <c r="AV87" s="926"/>
      <c r="AW87" s="926"/>
      <c r="AX87" s="926"/>
      <c r="AY87" s="912">
        <f>AY88+AY91</f>
        <v>0</v>
      </c>
      <c r="AZ87" s="912"/>
      <c r="BA87" s="912"/>
      <c r="BB87" s="912"/>
      <c r="BC87" s="912"/>
      <c r="BD87" s="912"/>
      <c r="BE87" s="912"/>
      <c r="BF87" s="912">
        <f>BF88+BF91</f>
        <v>0</v>
      </c>
      <c r="BG87" s="912"/>
      <c r="BH87" s="912"/>
      <c r="BI87" s="912"/>
      <c r="BJ87" s="912"/>
      <c r="BK87" s="912"/>
      <c r="BL87" s="912"/>
      <c r="BM87" s="912">
        <f>BM88+BM91</f>
        <v>0</v>
      </c>
      <c r="BN87" s="912"/>
      <c r="BO87" s="912"/>
      <c r="BP87" s="912"/>
      <c r="BQ87" s="912"/>
      <c r="BR87" s="912"/>
      <c r="BS87" s="912"/>
      <c r="BT87" s="912">
        <f>BT88+BT91</f>
        <v>0</v>
      </c>
      <c r="BU87" s="912"/>
      <c r="BV87" s="912"/>
      <c r="BW87" s="912"/>
      <c r="BX87" s="912"/>
      <c r="BY87" s="912"/>
      <c r="BZ87" s="912"/>
      <c r="CA87" s="912">
        <f>CA88+CA91</f>
        <v>0</v>
      </c>
      <c r="CB87" s="912"/>
      <c r="CC87" s="912"/>
      <c r="CD87" s="912"/>
      <c r="CE87" s="912"/>
      <c r="CF87" s="912"/>
      <c r="CG87" s="912"/>
      <c r="CH87" s="883">
        <f>BF87+BM87+BT87+CA87</f>
        <v>0</v>
      </c>
      <c r="CI87" s="883"/>
      <c r="CJ87" s="883"/>
      <c r="CK87" s="883"/>
      <c r="CL87" s="883"/>
      <c r="CM87" s="883"/>
      <c r="CN87" s="883"/>
      <c r="CO87" s="883">
        <f>AY87-CH87</f>
        <v>0</v>
      </c>
      <c r="CP87" s="883"/>
      <c r="CQ87" s="883"/>
      <c r="CR87" s="883"/>
      <c r="CS87" s="883"/>
      <c r="CT87" s="883"/>
      <c r="CU87" s="883"/>
    </row>
    <row r="88" spans="1:99" ht="12.75">
      <c r="A88" s="725" t="s">
        <v>394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6"/>
      <c r="AQ88" s="727" t="s">
        <v>45</v>
      </c>
      <c r="AR88" s="728"/>
      <c r="AS88" s="728"/>
      <c r="AT88" s="729"/>
      <c r="AU88" s="733" t="s">
        <v>56</v>
      </c>
      <c r="AV88" s="728"/>
      <c r="AW88" s="728"/>
      <c r="AX88" s="729"/>
      <c r="AY88" s="611"/>
      <c r="AZ88" s="612"/>
      <c r="BA88" s="612"/>
      <c r="BB88" s="612"/>
      <c r="BC88" s="612"/>
      <c r="BD88" s="612"/>
      <c r="BE88" s="641"/>
      <c r="BF88" s="611"/>
      <c r="BG88" s="612"/>
      <c r="BH88" s="612"/>
      <c r="BI88" s="612"/>
      <c r="BJ88" s="612"/>
      <c r="BK88" s="612"/>
      <c r="BL88" s="641"/>
      <c r="BM88" s="611"/>
      <c r="BN88" s="612"/>
      <c r="BO88" s="612"/>
      <c r="BP88" s="612"/>
      <c r="BQ88" s="612"/>
      <c r="BR88" s="612"/>
      <c r="BS88" s="641"/>
      <c r="BT88" s="611"/>
      <c r="BU88" s="612"/>
      <c r="BV88" s="612"/>
      <c r="BW88" s="612"/>
      <c r="BX88" s="612"/>
      <c r="BY88" s="612"/>
      <c r="BZ88" s="641"/>
      <c r="CA88" s="611"/>
      <c r="CB88" s="612"/>
      <c r="CC88" s="612"/>
      <c r="CD88" s="612"/>
      <c r="CE88" s="612"/>
      <c r="CF88" s="612"/>
      <c r="CG88" s="641"/>
      <c r="CH88" s="611">
        <f>CA88+BT88+BM88+BF88</f>
        <v>0</v>
      </c>
      <c r="CI88" s="612"/>
      <c r="CJ88" s="612"/>
      <c r="CK88" s="612"/>
      <c r="CL88" s="612"/>
      <c r="CM88" s="612"/>
      <c r="CN88" s="641"/>
      <c r="CO88" s="611">
        <f>AY88-CH88</f>
        <v>0</v>
      </c>
      <c r="CP88" s="612"/>
      <c r="CQ88" s="612"/>
      <c r="CR88" s="612"/>
      <c r="CS88" s="612"/>
      <c r="CT88" s="612"/>
      <c r="CU88" s="613"/>
    </row>
    <row r="89" spans="1:99" ht="12.75">
      <c r="A89" s="768" t="s">
        <v>57</v>
      </c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  <c r="AL89" s="768"/>
      <c r="AM89" s="768"/>
      <c r="AN89" s="768"/>
      <c r="AO89" s="768"/>
      <c r="AP89" s="769"/>
      <c r="AQ89" s="761"/>
      <c r="AR89" s="762"/>
      <c r="AS89" s="762"/>
      <c r="AT89" s="763"/>
      <c r="AU89" s="764"/>
      <c r="AV89" s="762"/>
      <c r="AW89" s="762"/>
      <c r="AX89" s="763"/>
      <c r="AY89" s="646"/>
      <c r="AZ89" s="647"/>
      <c r="BA89" s="647"/>
      <c r="BB89" s="647"/>
      <c r="BC89" s="647"/>
      <c r="BD89" s="647"/>
      <c r="BE89" s="648"/>
      <c r="BF89" s="646"/>
      <c r="BG89" s="647"/>
      <c r="BH89" s="647"/>
      <c r="BI89" s="647"/>
      <c r="BJ89" s="647"/>
      <c r="BK89" s="647"/>
      <c r="BL89" s="648"/>
      <c r="BM89" s="646"/>
      <c r="BN89" s="647"/>
      <c r="BO89" s="647"/>
      <c r="BP89" s="647"/>
      <c r="BQ89" s="647"/>
      <c r="BR89" s="647"/>
      <c r="BS89" s="648"/>
      <c r="BT89" s="646"/>
      <c r="BU89" s="647"/>
      <c r="BV89" s="647"/>
      <c r="BW89" s="647"/>
      <c r="BX89" s="647"/>
      <c r="BY89" s="647"/>
      <c r="BZ89" s="648"/>
      <c r="CA89" s="646"/>
      <c r="CB89" s="647"/>
      <c r="CC89" s="647"/>
      <c r="CD89" s="647"/>
      <c r="CE89" s="647"/>
      <c r="CF89" s="647"/>
      <c r="CG89" s="648"/>
      <c r="CH89" s="646"/>
      <c r="CI89" s="647"/>
      <c r="CJ89" s="647"/>
      <c r="CK89" s="647"/>
      <c r="CL89" s="647"/>
      <c r="CM89" s="647"/>
      <c r="CN89" s="648"/>
      <c r="CO89" s="646"/>
      <c r="CP89" s="647"/>
      <c r="CQ89" s="647"/>
      <c r="CR89" s="647"/>
      <c r="CS89" s="647"/>
      <c r="CT89" s="647"/>
      <c r="CU89" s="649"/>
    </row>
    <row r="90" spans="1:99" ht="12.75">
      <c r="A90" s="750" t="s">
        <v>58</v>
      </c>
      <c r="B90" s="750"/>
      <c r="C90" s="750"/>
      <c r="D90" s="750"/>
      <c r="E90" s="750"/>
      <c r="F90" s="750"/>
      <c r="G90" s="750"/>
      <c r="H90" s="750"/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750"/>
      <c r="AK90" s="750"/>
      <c r="AL90" s="750"/>
      <c r="AM90" s="750"/>
      <c r="AN90" s="750"/>
      <c r="AO90" s="750"/>
      <c r="AP90" s="751"/>
      <c r="AQ90" s="730"/>
      <c r="AR90" s="731"/>
      <c r="AS90" s="731"/>
      <c r="AT90" s="732"/>
      <c r="AU90" s="734"/>
      <c r="AV90" s="731"/>
      <c r="AW90" s="731"/>
      <c r="AX90" s="732"/>
      <c r="AY90" s="614"/>
      <c r="AZ90" s="615"/>
      <c r="BA90" s="615"/>
      <c r="BB90" s="615"/>
      <c r="BC90" s="615"/>
      <c r="BD90" s="615"/>
      <c r="BE90" s="642"/>
      <c r="BF90" s="614"/>
      <c r="BG90" s="615"/>
      <c r="BH90" s="615"/>
      <c r="BI90" s="615"/>
      <c r="BJ90" s="615"/>
      <c r="BK90" s="615"/>
      <c r="BL90" s="642"/>
      <c r="BM90" s="614"/>
      <c r="BN90" s="615"/>
      <c r="BO90" s="615"/>
      <c r="BP90" s="615"/>
      <c r="BQ90" s="615"/>
      <c r="BR90" s="615"/>
      <c r="BS90" s="642"/>
      <c r="BT90" s="614"/>
      <c r="BU90" s="615"/>
      <c r="BV90" s="615"/>
      <c r="BW90" s="615"/>
      <c r="BX90" s="615"/>
      <c r="BY90" s="615"/>
      <c r="BZ90" s="642"/>
      <c r="CA90" s="614"/>
      <c r="CB90" s="615"/>
      <c r="CC90" s="615"/>
      <c r="CD90" s="615"/>
      <c r="CE90" s="615"/>
      <c r="CF90" s="615"/>
      <c r="CG90" s="642"/>
      <c r="CH90" s="614"/>
      <c r="CI90" s="615"/>
      <c r="CJ90" s="615"/>
      <c r="CK90" s="615"/>
      <c r="CL90" s="615"/>
      <c r="CM90" s="615"/>
      <c r="CN90" s="642"/>
      <c r="CO90" s="614"/>
      <c r="CP90" s="615"/>
      <c r="CQ90" s="615"/>
      <c r="CR90" s="615"/>
      <c r="CS90" s="615"/>
      <c r="CT90" s="615"/>
      <c r="CU90" s="616"/>
    </row>
    <row r="91" spans="1:99" ht="12.75">
      <c r="A91" s="741" t="s">
        <v>59</v>
      </c>
      <c r="B91" s="741"/>
      <c r="C91" s="741"/>
      <c r="D91" s="741"/>
      <c r="E91" s="741"/>
      <c r="F91" s="741"/>
      <c r="G91" s="741"/>
      <c r="H91" s="741"/>
      <c r="I91" s="741"/>
      <c r="J91" s="741"/>
      <c r="K91" s="741"/>
      <c r="L91" s="741"/>
      <c r="M91" s="741"/>
      <c r="N91" s="741"/>
      <c r="O91" s="741"/>
      <c r="P91" s="741"/>
      <c r="Q91" s="741"/>
      <c r="R91" s="741"/>
      <c r="S91" s="741"/>
      <c r="T91" s="741"/>
      <c r="U91" s="741"/>
      <c r="V91" s="741"/>
      <c r="W91" s="741"/>
      <c r="X91" s="741"/>
      <c r="Y91" s="741"/>
      <c r="Z91" s="741"/>
      <c r="AA91" s="741"/>
      <c r="AB91" s="741"/>
      <c r="AC91" s="741"/>
      <c r="AD91" s="741"/>
      <c r="AE91" s="741"/>
      <c r="AF91" s="741"/>
      <c r="AG91" s="741"/>
      <c r="AH91" s="741"/>
      <c r="AI91" s="741"/>
      <c r="AJ91" s="741"/>
      <c r="AK91" s="741"/>
      <c r="AL91" s="741"/>
      <c r="AM91" s="741"/>
      <c r="AN91" s="741"/>
      <c r="AO91" s="741"/>
      <c r="AP91" s="742"/>
      <c r="AQ91" s="920" t="s">
        <v>60</v>
      </c>
      <c r="AR91" s="921"/>
      <c r="AS91" s="921"/>
      <c r="AT91" s="921"/>
      <c r="AU91" s="921" t="s">
        <v>61</v>
      </c>
      <c r="AV91" s="921"/>
      <c r="AW91" s="921"/>
      <c r="AX91" s="921"/>
      <c r="AY91" s="887"/>
      <c r="AZ91" s="887"/>
      <c r="BA91" s="887"/>
      <c r="BB91" s="887"/>
      <c r="BC91" s="887"/>
      <c r="BD91" s="887"/>
      <c r="BE91" s="887"/>
      <c r="BF91" s="887"/>
      <c r="BG91" s="887"/>
      <c r="BH91" s="887"/>
      <c r="BI91" s="887"/>
      <c r="BJ91" s="887"/>
      <c r="BK91" s="887"/>
      <c r="BL91" s="887"/>
      <c r="BM91" s="887"/>
      <c r="BN91" s="887"/>
      <c r="BO91" s="887"/>
      <c r="BP91" s="887"/>
      <c r="BQ91" s="887"/>
      <c r="BR91" s="887"/>
      <c r="BS91" s="887"/>
      <c r="BT91" s="887"/>
      <c r="BU91" s="887"/>
      <c r="BV91" s="887"/>
      <c r="BW91" s="887"/>
      <c r="BX91" s="887"/>
      <c r="BY91" s="887"/>
      <c r="BZ91" s="887"/>
      <c r="CA91" s="887"/>
      <c r="CB91" s="887"/>
      <c r="CC91" s="887"/>
      <c r="CD91" s="887"/>
      <c r="CE91" s="887"/>
      <c r="CF91" s="887"/>
      <c r="CG91" s="887"/>
      <c r="CH91" s="904">
        <f>BF91+BM91+BT91+CA91</f>
        <v>0</v>
      </c>
      <c r="CI91" s="904"/>
      <c r="CJ91" s="904"/>
      <c r="CK91" s="904"/>
      <c r="CL91" s="904"/>
      <c r="CM91" s="904"/>
      <c r="CN91" s="904"/>
      <c r="CO91" s="904">
        <f>AY91-CH91</f>
        <v>0</v>
      </c>
      <c r="CP91" s="904"/>
      <c r="CQ91" s="904"/>
      <c r="CR91" s="904"/>
      <c r="CS91" s="904"/>
      <c r="CT91" s="904"/>
      <c r="CU91" s="904"/>
    </row>
    <row r="92" spans="1:99" s="96" customFormat="1" ht="13.5">
      <c r="A92" s="933" t="s">
        <v>62</v>
      </c>
      <c r="B92" s="933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933"/>
      <c r="AD92" s="933"/>
      <c r="AE92" s="933"/>
      <c r="AF92" s="933"/>
      <c r="AG92" s="933"/>
      <c r="AH92" s="933"/>
      <c r="AI92" s="933"/>
      <c r="AJ92" s="933"/>
      <c r="AK92" s="933"/>
      <c r="AL92" s="933"/>
      <c r="AM92" s="933"/>
      <c r="AN92" s="933"/>
      <c r="AO92" s="933"/>
      <c r="AP92" s="934"/>
      <c r="AQ92" s="935" t="s">
        <v>47</v>
      </c>
      <c r="AR92" s="936"/>
      <c r="AS92" s="936"/>
      <c r="AT92" s="937"/>
      <c r="AU92" s="938" t="s">
        <v>593</v>
      </c>
      <c r="AV92" s="936"/>
      <c r="AW92" s="936"/>
      <c r="AX92" s="937"/>
      <c r="AY92" s="930">
        <f>AY93+AY95</f>
        <v>0</v>
      </c>
      <c r="AZ92" s="931"/>
      <c r="BA92" s="931"/>
      <c r="BB92" s="931"/>
      <c r="BC92" s="931"/>
      <c r="BD92" s="931"/>
      <c r="BE92" s="932"/>
      <c r="BF92" s="930">
        <f>BF93+BF95</f>
        <v>0</v>
      </c>
      <c r="BG92" s="931"/>
      <c r="BH92" s="931"/>
      <c r="BI92" s="931"/>
      <c r="BJ92" s="931"/>
      <c r="BK92" s="931"/>
      <c r="BL92" s="932"/>
      <c r="BM92" s="930">
        <f>BM93+BM95</f>
        <v>0</v>
      </c>
      <c r="BN92" s="931"/>
      <c r="BO92" s="931"/>
      <c r="BP92" s="931"/>
      <c r="BQ92" s="931"/>
      <c r="BR92" s="931"/>
      <c r="BS92" s="932"/>
      <c r="BT92" s="930">
        <f>BT93+BT95</f>
        <v>0</v>
      </c>
      <c r="BU92" s="931"/>
      <c r="BV92" s="931"/>
      <c r="BW92" s="931"/>
      <c r="BX92" s="931"/>
      <c r="BY92" s="931"/>
      <c r="BZ92" s="932"/>
      <c r="CA92" s="930">
        <f>CA93+CA95</f>
        <v>0</v>
      </c>
      <c r="CB92" s="931"/>
      <c r="CC92" s="931"/>
      <c r="CD92" s="931"/>
      <c r="CE92" s="931"/>
      <c r="CF92" s="931"/>
      <c r="CG92" s="932"/>
      <c r="CH92" s="883">
        <f>BF92+BM92+BT92+CA92</f>
        <v>0</v>
      </c>
      <c r="CI92" s="883"/>
      <c r="CJ92" s="883"/>
      <c r="CK92" s="883"/>
      <c r="CL92" s="883"/>
      <c r="CM92" s="883"/>
      <c r="CN92" s="883"/>
      <c r="CO92" s="883">
        <f>AY92-CH92</f>
        <v>0</v>
      </c>
      <c r="CP92" s="883"/>
      <c r="CQ92" s="883"/>
      <c r="CR92" s="883"/>
      <c r="CS92" s="883"/>
      <c r="CT92" s="883"/>
      <c r="CU92" s="883"/>
    </row>
    <row r="93" spans="1:99" ht="12.75">
      <c r="A93" s="725" t="s">
        <v>394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725"/>
      <c r="AL93" s="725"/>
      <c r="AM93" s="725"/>
      <c r="AN93" s="725"/>
      <c r="AO93" s="725"/>
      <c r="AP93" s="726"/>
      <c r="AQ93" s="727" t="s">
        <v>52</v>
      </c>
      <c r="AR93" s="728"/>
      <c r="AS93" s="728"/>
      <c r="AT93" s="729"/>
      <c r="AU93" s="733" t="s">
        <v>63</v>
      </c>
      <c r="AV93" s="728"/>
      <c r="AW93" s="728"/>
      <c r="AX93" s="729"/>
      <c r="AY93" s="887"/>
      <c r="AZ93" s="887"/>
      <c r="BA93" s="887"/>
      <c r="BB93" s="887"/>
      <c r="BC93" s="887"/>
      <c r="BD93" s="887"/>
      <c r="BE93" s="887"/>
      <c r="BF93" s="887"/>
      <c r="BG93" s="887"/>
      <c r="BH93" s="887"/>
      <c r="BI93" s="887"/>
      <c r="BJ93" s="887"/>
      <c r="BK93" s="887"/>
      <c r="BL93" s="887"/>
      <c r="BM93" s="887"/>
      <c r="BN93" s="887"/>
      <c r="BO93" s="887"/>
      <c r="BP93" s="887"/>
      <c r="BQ93" s="887"/>
      <c r="BR93" s="887"/>
      <c r="BS93" s="887"/>
      <c r="BT93" s="887"/>
      <c r="BU93" s="887"/>
      <c r="BV93" s="887"/>
      <c r="BW93" s="887"/>
      <c r="BX93" s="887"/>
      <c r="BY93" s="887"/>
      <c r="BZ93" s="887"/>
      <c r="CA93" s="887"/>
      <c r="CB93" s="887"/>
      <c r="CC93" s="887"/>
      <c r="CD93" s="887"/>
      <c r="CE93" s="887"/>
      <c r="CF93" s="887"/>
      <c r="CG93" s="887"/>
      <c r="CH93" s="887">
        <f>CA93+BT93+BM93+BF93</f>
        <v>0</v>
      </c>
      <c r="CI93" s="887"/>
      <c r="CJ93" s="887"/>
      <c r="CK93" s="887"/>
      <c r="CL93" s="887"/>
      <c r="CM93" s="887"/>
      <c r="CN93" s="887"/>
      <c r="CO93" s="887">
        <f>AY93-CH93</f>
        <v>0</v>
      </c>
      <c r="CP93" s="887"/>
      <c r="CQ93" s="887"/>
      <c r="CR93" s="887"/>
      <c r="CS93" s="887"/>
      <c r="CT93" s="887"/>
      <c r="CU93" s="888"/>
    </row>
    <row r="94" spans="1:99" ht="12.75">
      <c r="A94" s="917" t="s">
        <v>64</v>
      </c>
      <c r="B94" s="918"/>
      <c r="C94" s="918"/>
      <c r="D94" s="918"/>
      <c r="E94" s="918"/>
      <c r="F94" s="918"/>
      <c r="G94" s="918"/>
      <c r="H94" s="918"/>
      <c r="I94" s="918"/>
      <c r="J94" s="918"/>
      <c r="K94" s="918"/>
      <c r="L94" s="918"/>
      <c r="M94" s="918"/>
      <c r="N94" s="918"/>
      <c r="O94" s="918"/>
      <c r="P94" s="918"/>
      <c r="Q94" s="918"/>
      <c r="R94" s="918"/>
      <c r="S94" s="918"/>
      <c r="T94" s="918"/>
      <c r="U94" s="918"/>
      <c r="V94" s="918"/>
      <c r="W94" s="918"/>
      <c r="X94" s="918"/>
      <c r="Y94" s="918"/>
      <c r="Z94" s="918"/>
      <c r="AA94" s="918"/>
      <c r="AB94" s="918"/>
      <c r="AC94" s="918"/>
      <c r="AD94" s="918"/>
      <c r="AE94" s="918"/>
      <c r="AF94" s="918"/>
      <c r="AG94" s="918"/>
      <c r="AH94" s="918"/>
      <c r="AI94" s="918"/>
      <c r="AJ94" s="918"/>
      <c r="AK94" s="918"/>
      <c r="AL94" s="918"/>
      <c r="AM94" s="918"/>
      <c r="AN94" s="918"/>
      <c r="AO94" s="918"/>
      <c r="AP94" s="919"/>
      <c r="AQ94" s="730"/>
      <c r="AR94" s="731"/>
      <c r="AS94" s="731"/>
      <c r="AT94" s="732"/>
      <c r="AU94" s="734"/>
      <c r="AV94" s="731"/>
      <c r="AW94" s="731"/>
      <c r="AX94" s="732"/>
      <c r="AY94" s="887"/>
      <c r="AZ94" s="887"/>
      <c r="BA94" s="887"/>
      <c r="BB94" s="887"/>
      <c r="BC94" s="887"/>
      <c r="BD94" s="887"/>
      <c r="BE94" s="887"/>
      <c r="BF94" s="887"/>
      <c r="BG94" s="887"/>
      <c r="BH94" s="887"/>
      <c r="BI94" s="887"/>
      <c r="BJ94" s="887"/>
      <c r="BK94" s="887"/>
      <c r="BL94" s="887"/>
      <c r="BM94" s="887"/>
      <c r="BN94" s="887"/>
      <c r="BO94" s="887"/>
      <c r="BP94" s="887"/>
      <c r="BQ94" s="887"/>
      <c r="BR94" s="887"/>
      <c r="BS94" s="887"/>
      <c r="BT94" s="887"/>
      <c r="BU94" s="887"/>
      <c r="BV94" s="887"/>
      <c r="BW94" s="887"/>
      <c r="BX94" s="887"/>
      <c r="BY94" s="887"/>
      <c r="BZ94" s="887"/>
      <c r="CA94" s="887"/>
      <c r="CB94" s="887"/>
      <c r="CC94" s="887"/>
      <c r="CD94" s="887"/>
      <c r="CE94" s="887"/>
      <c r="CF94" s="887"/>
      <c r="CG94" s="887"/>
      <c r="CH94" s="887"/>
      <c r="CI94" s="887"/>
      <c r="CJ94" s="887"/>
      <c r="CK94" s="887"/>
      <c r="CL94" s="887"/>
      <c r="CM94" s="887"/>
      <c r="CN94" s="887"/>
      <c r="CO94" s="887"/>
      <c r="CP94" s="887"/>
      <c r="CQ94" s="887"/>
      <c r="CR94" s="887"/>
      <c r="CS94" s="887"/>
      <c r="CT94" s="887"/>
      <c r="CU94" s="888"/>
    </row>
    <row r="95" spans="1:99" ht="12.75">
      <c r="A95" s="770" t="s">
        <v>65</v>
      </c>
      <c r="B95" s="770"/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770"/>
      <c r="AH95" s="770"/>
      <c r="AI95" s="770"/>
      <c r="AJ95" s="770"/>
      <c r="AK95" s="770"/>
      <c r="AL95" s="770"/>
      <c r="AM95" s="770"/>
      <c r="AN95" s="770"/>
      <c r="AO95" s="770"/>
      <c r="AP95" s="771"/>
      <c r="AQ95" s="920" t="s">
        <v>66</v>
      </c>
      <c r="AR95" s="921"/>
      <c r="AS95" s="921"/>
      <c r="AT95" s="921"/>
      <c r="AU95" s="921" t="s">
        <v>67</v>
      </c>
      <c r="AV95" s="921"/>
      <c r="AW95" s="921"/>
      <c r="AX95" s="921"/>
      <c r="AY95" s="887"/>
      <c r="AZ95" s="887"/>
      <c r="BA95" s="887"/>
      <c r="BB95" s="887"/>
      <c r="BC95" s="887"/>
      <c r="BD95" s="887"/>
      <c r="BE95" s="887"/>
      <c r="BF95" s="887"/>
      <c r="BG95" s="887"/>
      <c r="BH95" s="887"/>
      <c r="BI95" s="887"/>
      <c r="BJ95" s="887"/>
      <c r="BK95" s="887"/>
      <c r="BL95" s="887"/>
      <c r="BM95" s="887"/>
      <c r="BN95" s="887"/>
      <c r="BO95" s="887"/>
      <c r="BP95" s="887"/>
      <c r="BQ95" s="887"/>
      <c r="BR95" s="887"/>
      <c r="BS95" s="887"/>
      <c r="BT95" s="887"/>
      <c r="BU95" s="887"/>
      <c r="BV95" s="887"/>
      <c r="BW95" s="887"/>
      <c r="BX95" s="887"/>
      <c r="BY95" s="887"/>
      <c r="BZ95" s="887"/>
      <c r="CA95" s="887"/>
      <c r="CB95" s="887"/>
      <c r="CC95" s="887"/>
      <c r="CD95" s="887"/>
      <c r="CE95" s="887"/>
      <c r="CF95" s="887"/>
      <c r="CG95" s="887"/>
      <c r="CH95" s="887">
        <f>CA95+BT95+BM95+BF95</f>
        <v>0</v>
      </c>
      <c r="CI95" s="887"/>
      <c r="CJ95" s="887"/>
      <c r="CK95" s="887"/>
      <c r="CL95" s="887"/>
      <c r="CM95" s="887"/>
      <c r="CN95" s="887"/>
      <c r="CO95" s="887">
        <f>AY95-CH95</f>
        <v>0</v>
      </c>
      <c r="CP95" s="887"/>
      <c r="CQ95" s="887"/>
      <c r="CR95" s="887"/>
      <c r="CS95" s="887"/>
      <c r="CT95" s="887"/>
      <c r="CU95" s="888"/>
    </row>
    <row r="96" spans="1:99" ht="12.75">
      <c r="A96" s="917" t="s">
        <v>68</v>
      </c>
      <c r="B96" s="918"/>
      <c r="C96" s="918"/>
      <c r="D96" s="918"/>
      <c r="E96" s="918"/>
      <c r="F96" s="918"/>
      <c r="G96" s="918"/>
      <c r="H96" s="918"/>
      <c r="I96" s="918"/>
      <c r="J96" s="918"/>
      <c r="K96" s="918"/>
      <c r="L96" s="918"/>
      <c r="M96" s="918"/>
      <c r="N96" s="918"/>
      <c r="O96" s="918"/>
      <c r="P96" s="918"/>
      <c r="Q96" s="918"/>
      <c r="R96" s="918"/>
      <c r="S96" s="918"/>
      <c r="T96" s="918"/>
      <c r="U96" s="918"/>
      <c r="V96" s="918"/>
      <c r="W96" s="918"/>
      <c r="X96" s="918"/>
      <c r="Y96" s="918"/>
      <c r="Z96" s="918"/>
      <c r="AA96" s="918"/>
      <c r="AB96" s="918"/>
      <c r="AC96" s="918"/>
      <c r="AD96" s="918"/>
      <c r="AE96" s="918"/>
      <c r="AF96" s="918"/>
      <c r="AG96" s="918"/>
      <c r="AH96" s="918"/>
      <c r="AI96" s="918"/>
      <c r="AJ96" s="918"/>
      <c r="AK96" s="918"/>
      <c r="AL96" s="918"/>
      <c r="AM96" s="918"/>
      <c r="AN96" s="918"/>
      <c r="AO96" s="918"/>
      <c r="AP96" s="919"/>
      <c r="AQ96" s="920"/>
      <c r="AR96" s="921"/>
      <c r="AS96" s="921"/>
      <c r="AT96" s="921"/>
      <c r="AU96" s="921"/>
      <c r="AV96" s="921"/>
      <c r="AW96" s="921"/>
      <c r="AX96" s="921"/>
      <c r="AY96" s="887"/>
      <c r="AZ96" s="887"/>
      <c r="BA96" s="887"/>
      <c r="BB96" s="887"/>
      <c r="BC96" s="887"/>
      <c r="BD96" s="887"/>
      <c r="BE96" s="887"/>
      <c r="BF96" s="887"/>
      <c r="BG96" s="887"/>
      <c r="BH96" s="887"/>
      <c r="BI96" s="887"/>
      <c r="BJ96" s="887"/>
      <c r="BK96" s="887"/>
      <c r="BL96" s="887"/>
      <c r="BM96" s="887"/>
      <c r="BN96" s="887"/>
      <c r="BO96" s="887"/>
      <c r="BP96" s="887"/>
      <c r="BQ96" s="887"/>
      <c r="BR96" s="887"/>
      <c r="BS96" s="887"/>
      <c r="BT96" s="887"/>
      <c r="BU96" s="887"/>
      <c r="BV96" s="887"/>
      <c r="BW96" s="887"/>
      <c r="BX96" s="887"/>
      <c r="BY96" s="887"/>
      <c r="BZ96" s="887"/>
      <c r="CA96" s="887"/>
      <c r="CB96" s="887"/>
      <c r="CC96" s="887"/>
      <c r="CD96" s="887"/>
      <c r="CE96" s="887"/>
      <c r="CF96" s="887"/>
      <c r="CG96" s="887"/>
      <c r="CH96" s="887"/>
      <c r="CI96" s="887"/>
      <c r="CJ96" s="887"/>
      <c r="CK96" s="887"/>
      <c r="CL96" s="887"/>
      <c r="CM96" s="887"/>
      <c r="CN96" s="887"/>
      <c r="CO96" s="887"/>
      <c r="CP96" s="887"/>
      <c r="CQ96" s="887"/>
      <c r="CR96" s="887"/>
      <c r="CS96" s="887"/>
      <c r="CT96" s="887"/>
      <c r="CU96" s="888"/>
    </row>
    <row r="97" spans="1:99" s="96" customFormat="1" ht="13.5">
      <c r="A97" s="755" t="s">
        <v>69</v>
      </c>
      <c r="B97" s="755"/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  <c r="AJ97" s="755"/>
      <c r="AK97" s="755"/>
      <c r="AL97" s="755"/>
      <c r="AM97" s="755"/>
      <c r="AN97" s="755"/>
      <c r="AO97" s="755"/>
      <c r="AP97" s="756"/>
      <c r="AQ97" s="757" t="s">
        <v>453</v>
      </c>
      <c r="AR97" s="758"/>
      <c r="AS97" s="758"/>
      <c r="AT97" s="759"/>
      <c r="AU97" s="760" t="s">
        <v>594</v>
      </c>
      <c r="AV97" s="758"/>
      <c r="AW97" s="758"/>
      <c r="AX97" s="759"/>
      <c r="AY97" s="752"/>
      <c r="AZ97" s="753"/>
      <c r="BA97" s="753"/>
      <c r="BB97" s="753"/>
      <c r="BC97" s="753"/>
      <c r="BD97" s="753"/>
      <c r="BE97" s="754"/>
      <c r="BF97" s="752"/>
      <c r="BG97" s="753"/>
      <c r="BH97" s="753"/>
      <c r="BI97" s="753"/>
      <c r="BJ97" s="753"/>
      <c r="BK97" s="753"/>
      <c r="BL97" s="754"/>
      <c r="BM97" s="752"/>
      <c r="BN97" s="753"/>
      <c r="BO97" s="753"/>
      <c r="BP97" s="753"/>
      <c r="BQ97" s="753"/>
      <c r="BR97" s="753"/>
      <c r="BS97" s="754"/>
      <c r="BT97" s="752"/>
      <c r="BU97" s="753"/>
      <c r="BV97" s="753"/>
      <c r="BW97" s="753"/>
      <c r="BX97" s="753"/>
      <c r="BY97" s="753"/>
      <c r="BZ97" s="754"/>
      <c r="CA97" s="752"/>
      <c r="CB97" s="753"/>
      <c r="CC97" s="753"/>
      <c r="CD97" s="753"/>
      <c r="CE97" s="753"/>
      <c r="CF97" s="753"/>
      <c r="CG97" s="754"/>
      <c r="CH97" s="883">
        <f>BF97+BM97+BT97+CA97</f>
        <v>0</v>
      </c>
      <c r="CI97" s="883"/>
      <c r="CJ97" s="883"/>
      <c r="CK97" s="883"/>
      <c r="CL97" s="883"/>
      <c r="CM97" s="883"/>
      <c r="CN97" s="883"/>
      <c r="CO97" s="883">
        <f>AY97-CH97</f>
        <v>0</v>
      </c>
      <c r="CP97" s="883"/>
      <c r="CQ97" s="883"/>
      <c r="CR97" s="883"/>
      <c r="CS97" s="883"/>
      <c r="CT97" s="883"/>
      <c r="CU97" s="883"/>
    </row>
    <row r="98" spans="1:99" s="96" customFormat="1" ht="13.5">
      <c r="A98" s="933" t="s">
        <v>70</v>
      </c>
      <c r="B98" s="933"/>
      <c r="C98" s="933"/>
      <c r="D98" s="933"/>
      <c r="E98" s="933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933"/>
      <c r="Y98" s="933"/>
      <c r="Z98" s="933"/>
      <c r="AA98" s="933"/>
      <c r="AB98" s="933"/>
      <c r="AC98" s="933"/>
      <c r="AD98" s="933"/>
      <c r="AE98" s="933"/>
      <c r="AF98" s="933"/>
      <c r="AG98" s="933"/>
      <c r="AH98" s="933"/>
      <c r="AI98" s="933"/>
      <c r="AJ98" s="933"/>
      <c r="AK98" s="933"/>
      <c r="AL98" s="933"/>
      <c r="AM98" s="933"/>
      <c r="AN98" s="933"/>
      <c r="AO98" s="933"/>
      <c r="AP98" s="934"/>
      <c r="AQ98" s="757" t="s">
        <v>593</v>
      </c>
      <c r="AR98" s="758"/>
      <c r="AS98" s="758"/>
      <c r="AT98" s="759"/>
      <c r="AU98" s="760" t="s">
        <v>71</v>
      </c>
      <c r="AV98" s="758"/>
      <c r="AW98" s="758"/>
      <c r="AX98" s="759"/>
      <c r="AY98" s="752">
        <f>AY99+AY101+AY102+AY103</f>
        <v>56570</v>
      </c>
      <c r="AZ98" s="753"/>
      <c r="BA98" s="753"/>
      <c r="BB98" s="753"/>
      <c r="BC98" s="753"/>
      <c r="BD98" s="753"/>
      <c r="BE98" s="754"/>
      <c r="BF98" s="752">
        <f>BF99+BF101+BF102+BF103</f>
        <v>56570</v>
      </c>
      <c r="BG98" s="753"/>
      <c r="BH98" s="753"/>
      <c r="BI98" s="753"/>
      <c r="BJ98" s="753"/>
      <c r="BK98" s="753"/>
      <c r="BL98" s="754"/>
      <c r="BM98" s="752">
        <f>BM99+BM101+BM102+BM103</f>
        <v>0</v>
      </c>
      <c r="BN98" s="753"/>
      <c r="BO98" s="753"/>
      <c r="BP98" s="753"/>
      <c r="BQ98" s="753"/>
      <c r="BR98" s="753"/>
      <c r="BS98" s="754"/>
      <c r="BT98" s="752">
        <f>BT99+BT101+BT102+BT103</f>
        <v>0</v>
      </c>
      <c r="BU98" s="753"/>
      <c r="BV98" s="753"/>
      <c r="BW98" s="753"/>
      <c r="BX98" s="753"/>
      <c r="BY98" s="753"/>
      <c r="BZ98" s="754"/>
      <c r="CA98" s="752">
        <f>CA99+CA101+CA102+CA103</f>
        <v>0</v>
      </c>
      <c r="CB98" s="753"/>
      <c r="CC98" s="753"/>
      <c r="CD98" s="753"/>
      <c r="CE98" s="753"/>
      <c r="CF98" s="753"/>
      <c r="CG98" s="754"/>
      <c r="CH98" s="883">
        <f>BF98+BM98+BT98+CA98</f>
        <v>56570</v>
      </c>
      <c r="CI98" s="883"/>
      <c r="CJ98" s="883"/>
      <c r="CK98" s="883"/>
      <c r="CL98" s="883"/>
      <c r="CM98" s="883"/>
      <c r="CN98" s="883"/>
      <c r="CO98" s="883">
        <f>AY98-CH98</f>
        <v>0</v>
      </c>
      <c r="CP98" s="883"/>
      <c r="CQ98" s="883"/>
      <c r="CR98" s="883"/>
      <c r="CS98" s="883"/>
      <c r="CT98" s="883"/>
      <c r="CU98" s="883"/>
    </row>
    <row r="99" spans="1:99" ht="12.75">
      <c r="A99" s="725" t="s">
        <v>394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25"/>
      <c r="AG99" s="725"/>
      <c r="AH99" s="725"/>
      <c r="AI99" s="725"/>
      <c r="AJ99" s="725"/>
      <c r="AK99" s="725"/>
      <c r="AL99" s="725"/>
      <c r="AM99" s="725"/>
      <c r="AN99" s="725"/>
      <c r="AO99" s="725"/>
      <c r="AP99" s="726"/>
      <c r="AQ99" s="727" t="s">
        <v>72</v>
      </c>
      <c r="AR99" s="728"/>
      <c r="AS99" s="728"/>
      <c r="AT99" s="729"/>
      <c r="AU99" s="733" t="s">
        <v>509</v>
      </c>
      <c r="AV99" s="728"/>
      <c r="AW99" s="728"/>
      <c r="AX99" s="729"/>
      <c r="AY99" s="887">
        <f>56570</f>
        <v>56570</v>
      </c>
      <c r="AZ99" s="887"/>
      <c r="BA99" s="887"/>
      <c r="BB99" s="887"/>
      <c r="BC99" s="887"/>
      <c r="BD99" s="887"/>
      <c r="BE99" s="887"/>
      <c r="BF99" s="887">
        <v>56570</v>
      </c>
      <c r="BG99" s="887"/>
      <c r="BH99" s="887"/>
      <c r="BI99" s="887"/>
      <c r="BJ99" s="887"/>
      <c r="BK99" s="887"/>
      <c r="BL99" s="887"/>
      <c r="BM99" s="887"/>
      <c r="BN99" s="887"/>
      <c r="BO99" s="887"/>
      <c r="BP99" s="887"/>
      <c r="BQ99" s="887"/>
      <c r="BR99" s="887"/>
      <c r="BS99" s="887"/>
      <c r="BT99" s="887"/>
      <c r="BU99" s="887"/>
      <c r="BV99" s="887"/>
      <c r="BW99" s="887"/>
      <c r="BX99" s="887"/>
      <c r="BY99" s="887"/>
      <c r="BZ99" s="887"/>
      <c r="CA99" s="887"/>
      <c r="CB99" s="887"/>
      <c r="CC99" s="887"/>
      <c r="CD99" s="887"/>
      <c r="CE99" s="887"/>
      <c r="CF99" s="887"/>
      <c r="CG99" s="887"/>
      <c r="CH99" s="887">
        <f>CA99+BT99+BM99+BF99</f>
        <v>56570</v>
      </c>
      <c r="CI99" s="887"/>
      <c r="CJ99" s="887"/>
      <c r="CK99" s="887"/>
      <c r="CL99" s="887"/>
      <c r="CM99" s="887"/>
      <c r="CN99" s="887"/>
      <c r="CO99" s="887">
        <f>AY99-CH99</f>
        <v>0</v>
      </c>
      <c r="CP99" s="887"/>
      <c r="CQ99" s="887"/>
      <c r="CR99" s="887"/>
      <c r="CS99" s="887"/>
      <c r="CT99" s="887"/>
      <c r="CU99" s="888"/>
    </row>
    <row r="100" spans="1:99" ht="12.75">
      <c r="A100" s="917" t="s">
        <v>73</v>
      </c>
      <c r="B100" s="918"/>
      <c r="C100" s="918"/>
      <c r="D100" s="918"/>
      <c r="E100" s="918"/>
      <c r="F100" s="918"/>
      <c r="G100" s="918"/>
      <c r="H100" s="918"/>
      <c r="I100" s="918"/>
      <c r="J100" s="918"/>
      <c r="K100" s="918"/>
      <c r="L100" s="918"/>
      <c r="M100" s="918"/>
      <c r="N100" s="918"/>
      <c r="O100" s="918"/>
      <c r="P100" s="918"/>
      <c r="Q100" s="918"/>
      <c r="R100" s="918"/>
      <c r="S100" s="918"/>
      <c r="T100" s="918"/>
      <c r="U100" s="918"/>
      <c r="V100" s="918"/>
      <c r="W100" s="918"/>
      <c r="X100" s="918"/>
      <c r="Y100" s="918"/>
      <c r="Z100" s="918"/>
      <c r="AA100" s="918"/>
      <c r="AB100" s="918"/>
      <c r="AC100" s="918"/>
      <c r="AD100" s="918"/>
      <c r="AE100" s="918"/>
      <c r="AF100" s="918"/>
      <c r="AG100" s="918"/>
      <c r="AH100" s="918"/>
      <c r="AI100" s="918"/>
      <c r="AJ100" s="918"/>
      <c r="AK100" s="918"/>
      <c r="AL100" s="918"/>
      <c r="AM100" s="918"/>
      <c r="AN100" s="918"/>
      <c r="AO100" s="918"/>
      <c r="AP100" s="919"/>
      <c r="AQ100" s="730"/>
      <c r="AR100" s="731"/>
      <c r="AS100" s="731"/>
      <c r="AT100" s="732"/>
      <c r="AU100" s="734"/>
      <c r="AV100" s="731"/>
      <c r="AW100" s="731"/>
      <c r="AX100" s="732"/>
      <c r="AY100" s="887"/>
      <c r="AZ100" s="887"/>
      <c r="BA100" s="887"/>
      <c r="BB100" s="887"/>
      <c r="BC100" s="887"/>
      <c r="BD100" s="887"/>
      <c r="BE100" s="887"/>
      <c r="BF100" s="887"/>
      <c r="BG100" s="887"/>
      <c r="BH100" s="887"/>
      <c r="BI100" s="887"/>
      <c r="BJ100" s="887"/>
      <c r="BK100" s="887"/>
      <c r="BL100" s="887"/>
      <c r="BM100" s="887"/>
      <c r="BN100" s="887"/>
      <c r="BO100" s="887"/>
      <c r="BP100" s="887"/>
      <c r="BQ100" s="887"/>
      <c r="BR100" s="887"/>
      <c r="BS100" s="887"/>
      <c r="BT100" s="887"/>
      <c r="BU100" s="887"/>
      <c r="BV100" s="887"/>
      <c r="BW100" s="887"/>
      <c r="BX100" s="887"/>
      <c r="BY100" s="887"/>
      <c r="BZ100" s="887"/>
      <c r="CA100" s="887"/>
      <c r="CB100" s="887"/>
      <c r="CC100" s="887"/>
      <c r="CD100" s="887"/>
      <c r="CE100" s="887"/>
      <c r="CF100" s="887"/>
      <c r="CG100" s="887"/>
      <c r="CH100" s="887"/>
      <c r="CI100" s="887"/>
      <c r="CJ100" s="887"/>
      <c r="CK100" s="887"/>
      <c r="CL100" s="887"/>
      <c r="CM100" s="887"/>
      <c r="CN100" s="887"/>
      <c r="CO100" s="887"/>
      <c r="CP100" s="887"/>
      <c r="CQ100" s="887"/>
      <c r="CR100" s="887"/>
      <c r="CS100" s="887"/>
      <c r="CT100" s="887"/>
      <c r="CU100" s="888"/>
    </row>
    <row r="101" spans="1:99" ht="12.75">
      <c r="A101" s="741" t="s">
        <v>74</v>
      </c>
      <c r="B101" s="741"/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1"/>
      <c r="P101" s="741"/>
      <c r="Q101" s="741"/>
      <c r="R101" s="741"/>
      <c r="S101" s="741"/>
      <c r="T101" s="741"/>
      <c r="U101" s="741"/>
      <c r="V101" s="741"/>
      <c r="W101" s="741"/>
      <c r="X101" s="741"/>
      <c r="Y101" s="741"/>
      <c r="Z101" s="741"/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1"/>
      <c r="AK101" s="741"/>
      <c r="AL101" s="741"/>
      <c r="AM101" s="741"/>
      <c r="AN101" s="741"/>
      <c r="AO101" s="741"/>
      <c r="AP101" s="742"/>
      <c r="AQ101" s="920" t="s">
        <v>63</v>
      </c>
      <c r="AR101" s="921"/>
      <c r="AS101" s="921"/>
      <c r="AT101" s="921"/>
      <c r="AU101" s="921" t="s">
        <v>502</v>
      </c>
      <c r="AV101" s="921"/>
      <c r="AW101" s="921"/>
      <c r="AX101" s="921"/>
      <c r="AY101" s="887"/>
      <c r="AZ101" s="887"/>
      <c r="BA101" s="887"/>
      <c r="BB101" s="887"/>
      <c r="BC101" s="887"/>
      <c r="BD101" s="887"/>
      <c r="BE101" s="887"/>
      <c r="BF101" s="887"/>
      <c r="BG101" s="887"/>
      <c r="BH101" s="887"/>
      <c r="BI101" s="887"/>
      <c r="BJ101" s="887"/>
      <c r="BK101" s="887"/>
      <c r="BL101" s="887"/>
      <c r="BM101" s="887"/>
      <c r="BN101" s="887"/>
      <c r="BO101" s="887"/>
      <c r="BP101" s="887"/>
      <c r="BQ101" s="887"/>
      <c r="BR101" s="887"/>
      <c r="BS101" s="887"/>
      <c r="BT101" s="887"/>
      <c r="BU101" s="887"/>
      <c r="BV101" s="887"/>
      <c r="BW101" s="887"/>
      <c r="BX101" s="887"/>
      <c r="BY101" s="887"/>
      <c r="BZ101" s="887"/>
      <c r="CA101" s="887"/>
      <c r="CB101" s="887"/>
      <c r="CC101" s="887"/>
      <c r="CD101" s="887"/>
      <c r="CE101" s="887"/>
      <c r="CF101" s="887"/>
      <c r="CG101" s="887"/>
      <c r="CH101" s="904">
        <f>BF101+BM101+BT101+CA101</f>
        <v>0</v>
      </c>
      <c r="CI101" s="904"/>
      <c r="CJ101" s="904"/>
      <c r="CK101" s="904"/>
      <c r="CL101" s="904"/>
      <c r="CM101" s="904"/>
      <c r="CN101" s="904"/>
      <c r="CO101" s="904">
        <f>AY101-CH101</f>
        <v>0</v>
      </c>
      <c r="CP101" s="904"/>
      <c r="CQ101" s="904"/>
      <c r="CR101" s="904"/>
      <c r="CS101" s="904"/>
      <c r="CT101" s="904"/>
      <c r="CU101" s="904"/>
    </row>
    <row r="102" spans="1:99" ht="12.75">
      <c r="A102" s="741" t="s">
        <v>75</v>
      </c>
      <c r="B102" s="741"/>
      <c r="C102" s="741"/>
      <c r="D102" s="741"/>
      <c r="E102" s="741"/>
      <c r="F102" s="741"/>
      <c r="G102" s="741"/>
      <c r="H102" s="741"/>
      <c r="I102" s="741"/>
      <c r="J102" s="741"/>
      <c r="K102" s="741"/>
      <c r="L102" s="741"/>
      <c r="M102" s="741"/>
      <c r="N102" s="741"/>
      <c r="O102" s="741"/>
      <c r="P102" s="741"/>
      <c r="Q102" s="741"/>
      <c r="R102" s="741"/>
      <c r="S102" s="741"/>
      <c r="T102" s="741"/>
      <c r="U102" s="741"/>
      <c r="V102" s="741"/>
      <c r="W102" s="741"/>
      <c r="X102" s="741"/>
      <c r="Y102" s="741"/>
      <c r="Z102" s="741"/>
      <c r="AA102" s="741"/>
      <c r="AB102" s="741"/>
      <c r="AC102" s="741"/>
      <c r="AD102" s="741"/>
      <c r="AE102" s="741"/>
      <c r="AF102" s="741"/>
      <c r="AG102" s="741"/>
      <c r="AH102" s="741"/>
      <c r="AI102" s="741"/>
      <c r="AJ102" s="741"/>
      <c r="AK102" s="741"/>
      <c r="AL102" s="741"/>
      <c r="AM102" s="741"/>
      <c r="AN102" s="741"/>
      <c r="AO102" s="741"/>
      <c r="AP102" s="742"/>
      <c r="AQ102" s="920" t="s">
        <v>67</v>
      </c>
      <c r="AR102" s="921"/>
      <c r="AS102" s="921"/>
      <c r="AT102" s="921"/>
      <c r="AU102" s="921" t="s">
        <v>503</v>
      </c>
      <c r="AV102" s="921"/>
      <c r="AW102" s="921"/>
      <c r="AX102" s="921"/>
      <c r="AY102" s="887"/>
      <c r="AZ102" s="887"/>
      <c r="BA102" s="887"/>
      <c r="BB102" s="887"/>
      <c r="BC102" s="887"/>
      <c r="BD102" s="887"/>
      <c r="BE102" s="887"/>
      <c r="BF102" s="887"/>
      <c r="BG102" s="887"/>
      <c r="BH102" s="887"/>
      <c r="BI102" s="887"/>
      <c r="BJ102" s="887"/>
      <c r="BK102" s="887"/>
      <c r="BL102" s="887"/>
      <c r="BM102" s="887"/>
      <c r="BN102" s="887"/>
      <c r="BO102" s="887"/>
      <c r="BP102" s="887"/>
      <c r="BQ102" s="887"/>
      <c r="BR102" s="887"/>
      <c r="BS102" s="887"/>
      <c r="BT102" s="887"/>
      <c r="BU102" s="887"/>
      <c r="BV102" s="887"/>
      <c r="BW102" s="887"/>
      <c r="BX102" s="887"/>
      <c r="BY102" s="887"/>
      <c r="BZ102" s="887"/>
      <c r="CA102" s="887"/>
      <c r="CB102" s="887"/>
      <c r="CC102" s="887"/>
      <c r="CD102" s="887"/>
      <c r="CE102" s="887"/>
      <c r="CF102" s="887"/>
      <c r="CG102" s="887"/>
      <c r="CH102" s="904">
        <f>BF102+BM102+BT102+CA102</f>
        <v>0</v>
      </c>
      <c r="CI102" s="904"/>
      <c r="CJ102" s="904"/>
      <c r="CK102" s="904"/>
      <c r="CL102" s="904"/>
      <c r="CM102" s="904"/>
      <c r="CN102" s="904"/>
      <c r="CO102" s="904">
        <f>AY102-CH102</f>
        <v>0</v>
      </c>
      <c r="CP102" s="904"/>
      <c r="CQ102" s="904"/>
      <c r="CR102" s="904"/>
      <c r="CS102" s="904"/>
      <c r="CT102" s="904"/>
      <c r="CU102" s="904"/>
    </row>
    <row r="103" spans="1:99" ht="15.75" customHeight="1">
      <c r="A103" s="741" t="s">
        <v>76</v>
      </c>
      <c r="B103" s="741"/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1"/>
      <c r="O103" s="741"/>
      <c r="P103" s="741"/>
      <c r="Q103" s="741"/>
      <c r="R103" s="741"/>
      <c r="S103" s="741"/>
      <c r="T103" s="741"/>
      <c r="U103" s="741"/>
      <c r="V103" s="741"/>
      <c r="W103" s="741"/>
      <c r="X103" s="741"/>
      <c r="Y103" s="741"/>
      <c r="Z103" s="741"/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1"/>
      <c r="AK103" s="741"/>
      <c r="AL103" s="741"/>
      <c r="AM103" s="741"/>
      <c r="AN103" s="741"/>
      <c r="AO103" s="741"/>
      <c r="AP103" s="742"/>
      <c r="AQ103" s="920" t="s">
        <v>77</v>
      </c>
      <c r="AR103" s="921"/>
      <c r="AS103" s="921"/>
      <c r="AT103" s="921"/>
      <c r="AU103" s="921" t="s">
        <v>843</v>
      </c>
      <c r="AV103" s="921"/>
      <c r="AW103" s="921"/>
      <c r="AX103" s="921"/>
      <c r="AY103" s="887"/>
      <c r="AZ103" s="887"/>
      <c r="BA103" s="887"/>
      <c r="BB103" s="887"/>
      <c r="BC103" s="887"/>
      <c r="BD103" s="887"/>
      <c r="BE103" s="887"/>
      <c r="BF103" s="887"/>
      <c r="BG103" s="887"/>
      <c r="BH103" s="887"/>
      <c r="BI103" s="887"/>
      <c r="BJ103" s="887"/>
      <c r="BK103" s="887"/>
      <c r="BL103" s="887"/>
      <c r="BM103" s="887"/>
      <c r="BN103" s="887"/>
      <c r="BO103" s="887"/>
      <c r="BP103" s="887"/>
      <c r="BQ103" s="887"/>
      <c r="BR103" s="887"/>
      <c r="BS103" s="887"/>
      <c r="BT103" s="887"/>
      <c r="BU103" s="887"/>
      <c r="BV103" s="887"/>
      <c r="BW103" s="887"/>
      <c r="BX103" s="887"/>
      <c r="BY103" s="887"/>
      <c r="BZ103" s="887"/>
      <c r="CA103" s="887"/>
      <c r="CB103" s="887"/>
      <c r="CC103" s="887"/>
      <c r="CD103" s="887"/>
      <c r="CE103" s="887"/>
      <c r="CF103" s="887"/>
      <c r="CG103" s="887"/>
      <c r="CH103" s="904">
        <f>BF103+BM103+BT103+CA103</f>
        <v>0</v>
      </c>
      <c r="CI103" s="904"/>
      <c r="CJ103" s="904"/>
      <c r="CK103" s="904"/>
      <c r="CL103" s="904"/>
      <c r="CM103" s="904"/>
      <c r="CN103" s="904"/>
      <c r="CO103" s="904">
        <f>AY103-CH103</f>
        <v>0</v>
      </c>
      <c r="CP103" s="904"/>
      <c r="CQ103" s="904"/>
      <c r="CR103" s="904"/>
      <c r="CS103" s="904"/>
      <c r="CT103" s="904"/>
      <c r="CU103" s="904"/>
    </row>
    <row r="104" spans="1:99" s="96" customFormat="1" ht="13.5">
      <c r="A104" s="933" t="s">
        <v>78</v>
      </c>
      <c r="B104" s="933"/>
      <c r="C104" s="933"/>
      <c r="D104" s="933"/>
      <c r="E104" s="933"/>
      <c r="F104" s="933"/>
      <c r="G104" s="933"/>
      <c r="H104" s="933"/>
      <c r="I104" s="933"/>
      <c r="J104" s="933"/>
      <c r="K104" s="933"/>
      <c r="L104" s="933"/>
      <c r="M104" s="933"/>
      <c r="N104" s="933"/>
      <c r="O104" s="933"/>
      <c r="P104" s="933"/>
      <c r="Q104" s="933"/>
      <c r="R104" s="933"/>
      <c r="S104" s="933"/>
      <c r="T104" s="933"/>
      <c r="U104" s="933"/>
      <c r="V104" s="933"/>
      <c r="W104" s="933"/>
      <c r="X104" s="933"/>
      <c r="Y104" s="933"/>
      <c r="Z104" s="933"/>
      <c r="AA104" s="933"/>
      <c r="AB104" s="933"/>
      <c r="AC104" s="933"/>
      <c r="AD104" s="933"/>
      <c r="AE104" s="933"/>
      <c r="AF104" s="933"/>
      <c r="AG104" s="933"/>
      <c r="AH104" s="933"/>
      <c r="AI104" s="933"/>
      <c r="AJ104" s="933"/>
      <c r="AK104" s="933"/>
      <c r="AL104" s="933"/>
      <c r="AM104" s="933"/>
      <c r="AN104" s="933"/>
      <c r="AO104" s="933"/>
      <c r="AP104" s="934"/>
      <c r="AQ104" s="925" t="s">
        <v>79</v>
      </c>
      <c r="AR104" s="926"/>
      <c r="AS104" s="926"/>
      <c r="AT104" s="926"/>
      <c r="AU104" s="926" t="s">
        <v>80</v>
      </c>
      <c r="AV104" s="926"/>
      <c r="AW104" s="926"/>
      <c r="AX104" s="926"/>
      <c r="AY104" s="912">
        <f>AY105+AY107+AY108</f>
        <v>0</v>
      </c>
      <c r="AZ104" s="912"/>
      <c r="BA104" s="912"/>
      <c r="BB104" s="912"/>
      <c r="BC104" s="912"/>
      <c r="BD104" s="912"/>
      <c r="BE104" s="912"/>
      <c r="BF104" s="752">
        <f>BF105+BF107+BF108</f>
        <v>0</v>
      </c>
      <c r="BG104" s="753"/>
      <c r="BH104" s="753"/>
      <c r="BI104" s="753"/>
      <c r="BJ104" s="753"/>
      <c r="BK104" s="753"/>
      <c r="BL104" s="754"/>
      <c r="BM104" s="752">
        <f>BM105+BM107+BM108</f>
        <v>0</v>
      </c>
      <c r="BN104" s="753"/>
      <c r="BO104" s="753"/>
      <c r="BP104" s="753"/>
      <c r="BQ104" s="753"/>
      <c r="BR104" s="753"/>
      <c r="BS104" s="754"/>
      <c r="BT104" s="752">
        <f>BT105+BT107+BT108</f>
        <v>0</v>
      </c>
      <c r="BU104" s="753"/>
      <c r="BV104" s="753"/>
      <c r="BW104" s="753"/>
      <c r="BX104" s="753"/>
      <c r="BY104" s="753"/>
      <c r="BZ104" s="754"/>
      <c r="CA104" s="752">
        <f>CA105+CA107+CA108</f>
        <v>0</v>
      </c>
      <c r="CB104" s="753"/>
      <c r="CC104" s="753"/>
      <c r="CD104" s="753"/>
      <c r="CE104" s="753"/>
      <c r="CF104" s="753"/>
      <c r="CG104" s="754"/>
      <c r="CH104" s="883">
        <f>BF104+BM104+BT104+CA104</f>
        <v>0</v>
      </c>
      <c r="CI104" s="883"/>
      <c r="CJ104" s="883"/>
      <c r="CK104" s="883"/>
      <c r="CL104" s="883"/>
      <c r="CM104" s="883"/>
      <c r="CN104" s="883"/>
      <c r="CO104" s="883">
        <f>AY104-CH104</f>
        <v>0</v>
      </c>
      <c r="CP104" s="883"/>
      <c r="CQ104" s="883"/>
      <c r="CR104" s="883"/>
      <c r="CS104" s="883"/>
      <c r="CT104" s="883"/>
      <c r="CU104" s="883"/>
    </row>
    <row r="105" spans="1:99" ht="12.75">
      <c r="A105" s="725" t="s">
        <v>829</v>
      </c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725"/>
      <c r="AL105" s="725"/>
      <c r="AM105" s="725"/>
      <c r="AN105" s="725"/>
      <c r="AO105" s="725"/>
      <c r="AP105" s="726"/>
      <c r="AQ105" s="727" t="s">
        <v>81</v>
      </c>
      <c r="AR105" s="728"/>
      <c r="AS105" s="728"/>
      <c r="AT105" s="729"/>
      <c r="AU105" s="733" t="s">
        <v>467</v>
      </c>
      <c r="AV105" s="728"/>
      <c r="AW105" s="728"/>
      <c r="AX105" s="729"/>
      <c r="AY105" s="887"/>
      <c r="AZ105" s="887"/>
      <c r="BA105" s="887"/>
      <c r="BB105" s="887"/>
      <c r="BC105" s="887"/>
      <c r="BD105" s="887"/>
      <c r="BE105" s="887"/>
      <c r="BF105" s="887"/>
      <c r="BG105" s="887"/>
      <c r="BH105" s="887"/>
      <c r="BI105" s="887"/>
      <c r="BJ105" s="887"/>
      <c r="BK105" s="887"/>
      <c r="BL105" s="887"/>
      <c r="BM105" s="887"/>
      <c r="BN105" s="887"/>
      <c r="BO105" s="887"/>
      <c r="BP105" s="887"/>
      <c r="BQ105" s="887"/>
      <c r="BR105" s="887"/>
      <c r="BS105" s="887"/>
      <c r="BT105" s="887"/>
      <c r="BU105" s="887"/>
      <c r="BV105" s="887"/>
      <c r="BW105" s="887"/>
      <c r="BX105" s="887"/>
      <c r="BY105" s="887"/>
      <c r="BZ105" s="887"/>
      <c r="CA105" s="887"/>
      <c r="CB105" s="887"/>
      <c r="CC105" s="887"/>
      <c r="CD105" s="887"/>
      <c r="CE105" s="887"/>
      <c r="CF105" s="887"/>
      <c r="CG105" s="887"/>
      <c r="CH105" s="887">
        <f>CA105+BT105+BM105+BF105</f>
        <v>0</v>
      </c>
      <c r="CI105" s="887"/>
      <c r="CJ105" s="887"/>
      <c r="CK105" s="887"/>
      <c r="CL105" s="887"/>
      <c r="CM105" s="887"/>
      <c r="CN105" s="887"/>
      <c r="CO105" s="887">
        <f>AY105-CH105</f>
        <v>0</v>
      </c>
      <c r="CP105" s="887"/>
      <c r="CQ105" s="887"/>
      <c r="CR105" s="887"/>
      <c r="CS105" s="887"/>
      <c r="CT105" s="887"/>
      <c r="CU105" s="888"/>
    </row>
    <row r="106" spans="1:99" ht="12.75">
      <c r="A106" s="917" t="s">
        <v>82</v>
      </c>
      <c r="B106" s="918"/>
      <c r="C106" s="918"/>
      <c r="D106" s="918"/>
      <c r="E106" s="918"/>
      <c r="F106" s="918"/>
      <c r="G106" s="918"/>
      <c r="H106" s="918"/>
      <c r="I106" s="918"/>
      <c r="J106" s="918"/>
      <c r="K106" s="918"/>
      <c r="L106" s="918"/>
      <c r="M106" s="918"/>
      <c r="N106" s="918"/>
      <c r="O106" s="918"/>
      <c r="P106" s="918"/>
      <c r="Q106" s="918"/>
      <c r="R106" s="918"/>
      <c r="S106" s="918"/>
      <c r="T106" s="918"/>
      <c r="U106" s="918"/>
      <c r="V106" s="918"/>
      <c r="W106" s="918"/>
      <c r="X106" s="918"/>
      <c r="Y106" s="918"/>
      <c r="Z106" s="918"/>
      <c r="AA106" s="918"/>
      <c r="AB106" s="918"/>
      <c r="AC106" s="918"/>
      <c r="AD106" s="918"/>
      <c r="AE106" s="918"/>
      <c r="AF106" s="918"/>
      <c r="AG106" s="918"/>
      <c r="AH106" s="918"/>
      <c r="AI106" s="918"/>
      <c r="AJ106" s="918"/>
      <c r="AK106" s="918"/>
      <c r="AL106" s="918"/>
      <c r="AM106" s="918"/>
      <c r="AN106" s="918"/>
      <c r="AO106" s="918"/>
      <c r="AP106" s="919"/>
      <c r="AQ106" s="730"/>
      <c r="AR106" s="731"/>
      <c r="AS106" s="731"/>
      <c r="AT106" s="732"/>
      <c r="AU106" s="734"/>
      <c r="AV106" s="731"/>
      <c r="AW106" s="731"/>
      <c r="AX106" s="732"/>
      <c r="AY106" s="887"/>
      <c r="AZ106" s="887"/>
      <c r="BA106" s="887"/>
      <c r="BB106" s="887"/>
      <c r="BC106" s="887"/>
      <c r="BD106" s="887"/>
      <c r="BE106" s="887"/>
      <c r="BF106" s="887"/>
      <c r="BG106" s="887"/>
      <c r="BH106" s="887"/>
      <c r="BI106" s="887"/>
      <c r="BJ106" s="887"/>
      <c r="BK106" s="887"/>
      <c r="BL106" s="887"/>
      <c r="BM106" s="887"/>
      <c r="BN106" s="887"/>
      <c r="BO106" s="887"/>
      <c r="BP106" s="887"/>
      <c r="BQ106" s="887"/>
      <c r="BR106" s="887"/>
      <c r="BS106" s="887"/>
      <c r="BT106" s="887"/>
      <c r="BU106" s="887"/>
      <c r="BV106" s="887"/>
      <c r="BW106" s="887"/>
      <c r="BX106" s="887"/>
      <c r="BY106" s="887"/>
      <c r="BZ106" s="887"/>
      <c r="CA106" s="887"/>
      <c r="CB106" s="887"/>
      <c r="CC106" s="887"/>
      <c r="CD106" s="887"/>
      <c r="CE106" s="887"/>
      <c r="CF106" s="887"/>
      <c r="CG106" s="887"/>
      <c r="CH106" s="887"/>
      <c r="CI106" s="887"/>
      <c r="CJ106" s="887"/>
      <c r="CK106" s="887"/>
      <c r="CL106" s="887"/>
      <c r="CM106" s="887"/>
      <c r="CN106" s="887"/>
      <c r="CO106" s="887"/>
      <c r="CP106" s="887"/>
      <c r="CQ106" s="887"/>
      <c r="CR106" s="887"/>
      <c r="CS106" s="887"/>
      <c r="CT106" s="887"/>
      <c r="CU106" s="888"/>
    </row>
    <row r="107" spans="1:99" ht="12.75">
      <c r="A107" s="741" t="s">
        <v>83</v>
      </c>
      <c r="B107" s="741"/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741"/>
      <c r="R107" s="741"/>
      <c r="S107" s="741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1"/>
      <c r="AK107" s="741"/>
      <c r="AL107" s="741"/>
      <c r="AM107" s="741"/>
      <c r="AN107" s="741"/>
      <c r="AO107" s="741"/>
      <c r="AP107" s="742"/>
      <c r="AQ107" s="920" t="s">
        <v>84</v>
      </c>
      <c r="AR107" s="921"/>
      <c r="AS107" s="921"/>
      <c r="AT107" s="921"/>
      <c r="AU107" s="921" t="s">
        <v>649</v>
      </c>
      <c r="AV107" s="921"/>
      <c r="AW107" s="921"/>
      <c r="AX107" s="921"/>
      <c r="AY107" s="887"/>
      <c r="AZ107" s="887"/>
      <c r="BA107" s="887"/>
      <c r="BB107" s="887"/>
      <c r="BC107" s="887"/>
      <c r="BD107" s="887"/>
      <c r="BE107" s="887"/>
      <c r="BF107" s="887"/>
      <c r="BG107" s="887"/>
      <c r="BH107" s="887"/>
      <c r="BI107" s="887"/>
      <c r="BJ107" s="887"/>
      <c r="BK107" s="887"/>
      <c r="BL107" s="887"/>
      <c r="BM107" s="887"/>
      <c r="BN107" s="887"/>
      <c r="BO107" s="887"/>
      <c r="BP107" s="887"/>
      <c r="BQ107" s="887"/>
      <c r="BR107" s="887"/>
      <c r="BS107" s="887"/>
      <c r="BT107" s="887"/>
      <c r="BU107" s="887"/>
      <c r="BV107" s="887"/>
      <c r="BW107" s="887"/>
      <c r="BX107" s="887"/>
      <c r="BY107" s="887"/>
      <c r="BZ107" s="887"/>
      <c r="CA107" s="887"/>
      <c r="CB107" s="887"/>
      <c r="CC107" s="887"/>
      <c r="CD107" s="887"/>
      <c r="CE107" s="887"/>
      <c r="CF107" s="887"/>
      <c r="CG107" s="887"/>
      <c r="CH107" s="904">
        <f>BF107+BM107+BT107+CA107</f>
        <v>0</v>
      </c>
      <c r="CI107" s="904"/>
      <c r="CJ107" s="904"/>
      <c r="CK107" s="904"/>
      <c r="CL107" s="904"/>
      <c r="CM107" s="904"/>
      <c r="CN107" s="904"/>
      <c r="CO107" s="904">
        <f>AY107-CH107</f>
        <v>0</v>
      </c>
      <c r="CP107" s="904"/>
      <c r="CQ107" s="904"/>
      <c r="CR107" s="904"/>
      <c r="CS107" s="904"/>
      <c r="CT107" s="904"/>
      <c r="CU107" s="904"/>
    </row>
    <row r="108" spans="1:99" ht="13.5" thickBot="1">
      <c r="A108" s="741" t="s">
        <v>85</v>
      </c>
      <c r="B108" s="741"/>
      <c r="C108" s="741"/>
      <c r="D108" s="741"/>
      <c r="E108" s="741"/>
      <c r="F108" s="741"/>
      <c r="G108" s="741"/>
      <c r="H108" s="741"/>
      <c r="I108" s="741"/>
      <c r="J108" s="741"/>
      <c r="K108" s="741"/>
      <c r="L108" s="741"/>
      <c r="M108" s="741"/>
      <c r="N108" s="741"/>
      <c r="O108" s="741"/>
      <c r="P108" s="741"/>
      <c r="Q108" s="741"/>
      <c r="R108" s="741"/>
      <c r="S108" s="741"/>
      <c r="T108" s="741"/>
      <c r="U108" s="741"/>
      <c r="V108" s="741"/>
      <c r="W108" s="741"/>
      <c r="X108" s="741"/>
      <c r="Y108" s="741"/>
      <c r="Z108" s="741"/>
      <c r="AA108" s="741"/>
      <c r="AB108" s="741"/>
      <c r="AC108" s="741"/>
      <c r="AD108" s="741"/>
      <c r="AE108" s="741"/>
      <c r="AF108" s="741"/>
      <c r="AG108" s="741"/>
      <c r="AH108" s="741"/>
      <c r="AI108" s="741"/>
      <c r="AJ108" s="741"/>
      <c r="AK108" s="741"/>
      <c r="AL108" s="741"/>
      <c r="AM108" s="741"/>
      <c r="AN108" s="741"/>
      <c r="AO108" s="741"/>
      <c r="AP108" s="742"/>
      <c r="AQ108" s="940" t="s">
        <v>86</v>
      </c>
      <c r="AR108" s="941"/>
      <c r="AS108" s="941"/>
      <c r="AT108" s="941"/>
      <c r="AU108" s="941" t="s">
        <v>924</v>
      </c>
      <c r="AV108" s="941"/>
      <c r="AW108" s="941"/>
      <c r="AX108" s="941"/>
      <c r="AY108" s="939"/>
      <c r="AZ108" s="939"/>
      <c r="BA108" s="939"/>
      <c r="BB108" s="939"/>
      <c r="BC108" s="939"/>
      <c r="BD108" s="939"/>
      <c r="BE108" s="939"/>
      <c r="BF108" s="939"/>
      <c r="BG108" s="939"/>
      <c r="BH108" s="939"/>
      <c r="BI108" s="939"/>
      <c r="BJ108" s="939"/>
      <c r="BK108" s="939"/>
      <c r="BL108" s="939"/>
      <c r="BM108" s="939"/>
      <c r="BN108" s="939"/>
      <c r="BO108" s="939"/>
      <c r="BP108" s="939"/>
      <c r="BQ108" s="939"/>
      <c r="BR108" s="939"/>
      <c r="BS108" s="939"/>
      <c r="BT108" s="939"/>
      <c r="BU108" s="939"/>
      <c r="BV108" s="939"/>
      <c r="BW108" s="939"/>
      <c r="BX108" s="939"/>
      <c r="BY108" s="939"/>
      <c r="BZ108" s="939"/>
      <c r="CA108" s="939"/>
      <c r="CB108" s="939"/>
      <c r="CC108" s="939"/>
      <c r="CD108" s="939"/>
      <c r="CE108" s="939"/>
      <c r="CF108" s="939"/>
      <c r="CG108" s="939"/>
      <c r="CH108" s="904">
        <f>BF108+BM108+BT108+CA108</f>
        <v>0</v>
      </c>
      <c r="CI108" s="904"/>
      <c r="CJ108" s="904"/>
      <c r="CK108" s="904"/>
      <c r="CL108" s="904"/>
      <c r="CM108" s="904"/>
      <c r="CN108" s="904"/>
      <c r="CO108" s="904">
        <f>AY108-CH108</f>
        <v>0</v>
      </c>
      <c r="CP108" s="904"/>
      <c r="CQ108" s="904"/>
      <c r="CR108" s="904"/>
      <c r="CS108" s="904"/>
      <c r="CT108" s="904"/>
      <c r="CU108" s="904"/>
    </row>
    <row r="109" ht="13.5" thickBot="1"/>
    <row r="110" spans="1:99" s="95" customFormat="1" ht="13.5" thickBot="1">
      <c r="A110" s="683" t="s">
        <v>87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683"/>
      <c r="AH110" s="683"/>
      <c r="AI110" s="683"/>
      <c r="AJ110" s="683"/>
      <c r="AK110" s="683"/>
      <c r="AL110" s="683"/>
      <c r="AM110" s="683"/>
      <c r="AN110" s="683"/>
      <c r="AO110" s="683"/>
      <c r="AP110" s="684"/>
      <c r="AQ110" s="943" t="s">
        <v>428</v>
      </c>
      <c r="AR110" s="944"/>
      <c r="AS110" s="944"/>
      <c r="AT110" s="945"/>
      <c r="AU110" s="793" t="s">
        <v>491</v>
      </c>
      <c r="AV110" s="944"/>
      <c r="AW110" s="944"/>
      <c r="AX110" s="944"/>
      <c r="AY110" s="946">
        <f>AY21-AY55</f>
        <v>0</v>
      </c>
      <c r="AZ110" s="946"/>
      <c r="BA110" s="946"/>
      <c r="BB110" s="946"/>
      <c r="BC110" s="946"/>
      <c r="BD110" s="946"/>
      <c r="BE110" s="946"/>
      <c r="BF110" s="946">
        <f>BF21-BF55</f>
        <v>0</v>
      </c>
      <c r="BG110" s="946"/>
      <c r="BH110" s="946"/>
      <c r="BI110" s="946"/>
      <c r="BJ110" s="946"/>
      <c r="BK110" s="946"/>
      <c r="BL110" s="946"/>
      <c r="BM110" s="942">
        <f>BM21-BM55</f>
        <v>0</v>
      </c>
      <c r="BN110" s="942"/>
      <c r="BO110" s="942"/>
      <c r="BP110" s="942"/>
      <c r="BQ110" s="942"/>
      <c r="BR110" s="942"/>
      <c r="BS110" s="942"/>
      <c r="BT110" s="942">
        <f>BT21-BT55</f>
        <v>0</v>
      </c>
      <c r="BU110" s="942"/>
      <c r="BV110" s="942"/>
      <c r="BW110" s="942"/>
      <c r="BX110" s="942"/>
      <c r="BY110" s="942"/>
      <c r="BZ110" s="942"/>
      <c r="CA110" s="942">
        <f>CA21-CA55</f>
        <v>0</v>
      </c>
      <c r="CB110" s="942"/>
      <c r="CC110" s="942"/>
      <c r="CD110" s="942"/>
      <c r="CE110" s="942"/>
      <c r="CF110" s="942"/>
      <c r="CG110" s="942"/>
      <c r="CH110" s="942"/>
      <c r="CI110" s="942"/>
      <c r="CJ110" s="942"/>
      <c r="CK110" s="942"/>
      <c r="CL110" s="942"/>
      <c r="CM110" s="942"/>
      <c r="CN110" s="942"/>
      <c r="CO110" s="786" t="s">
        <v>491</v>
      </c>
      <c r="CP110" s="787"/>
      <c r="CQ110" s="787"/>
      <c r="CR110" s="787"/>
      <c r="CS110" s="787"/>
      <c r="CT110" s="787"/>
      <c r="CU110" s="788"/>
    </row>
    <row r="112" spans="1:99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91" t="s">
        <v>88</v>
      </c>
    </row>
    <row r="113" spans="1:99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91"/>
    </row>
    <row r="114" spans="1:99" ht="12.75">
      <c r="A114" s="670" t="s">
        <v>89</v>
      </c>
      <c r="B114" s="670"/>
      <c r="C114" s="670"/>
      <c r="D114" s="670"/>
      <c r="E114" s="670"/>
      <c r="F114" s="670"/>
      <c r="G114" s="670"/>
      <c r="H114" s="670"/>
      <c r="I114" s="670"/>
      <c r="J114" s="670"/>
      <c r="K114" s="670"/>
      <c r="L114" s="670"/>
      <c r="M114" s="670"/>
      <c r="N114" s="670"/>
      <c r="O114" s="670"/>
      <c r="P114" s="670"/>
      <c r="Q114" s="670"/>
      <c r="R114" s="670"/>
      <c r="S114" s="670"/>
      <c r="T114" s="670"/>
      <c r="U114" s="670"/>
      <c r="V114" s="670"/>
      <c r="W114" s="670"/>
      <c r="X114" s="670"/>
      <c r="Y114" s="670"/>
      <c r="Z114" s="670"/>
      <c r="AA114" s="670"/>
      <c r="AB114" s="670"/>
      <c r="AC114" s="670"/>
      <c r="AD114" s="670"/>
      <c r="AE114" s="670"/>
      <c r="AF114" s="670"/>
      <c r="AG114" s="670"/>
      <c r="AH114" s="670"/>
      <c r="AI114" s="670"/>
      <c r="AJ114" s="670"/>
      <c r="AK114" s="670"/>
      <c r="AL114" s="670"/>
      <c r="AM114" s="670"/>
      <c r="AN114" s="670"/>
      <c r="AO114" s="670"/>
      <c r="AP114" s="670"/>
      <c r="AQ114" s="670"/>
      <c r="AR114" s="670"/>
      <c r="AS114" s="670"/>
      <c r="AT114" s="670"/>
      <c r="AU114" s="670"/>
      <c r="AV114" s="670"/>
      <c r="AW114" s="670"/>
      <c r="AX114" s="670"/>
      <c r="AY114" s="670"/>
      <c r="AZ114" s="670"/>
      <c r="BA114" s="670"/>
      <c r="BB114" s="670"/>
      <c r="BC114" s="670"/>
      <c r="BD114" s="670"/>
      <c r="BE114" s="670"/>
      <c r="BF114" s="670"/>
      <c r="BG114" s="670"/>
      <c r="BH114" s="670"/>
      <c r="BI114" s="670"/>
      <c r="BJ114" s="670"/>
      <c r="BK114" s="670"/>
      <c r="BL114" s="670"/>
      <c r="BM114" s="670"/>
      <c r="BN114" s="670"/>
      <c r="BO114" s="670"/>
      <c r="BP114" s="670"/>
      <c r="BQ114" s="670"/>
      <c r="BR114" s="670"/>
      <c r="BS114" s="670"/>
      <c r="BT114" s="670"/>
      <c r="BU114" s="670"/>
      <c r="BV114" s="670"/>
      <c r="BW114" s="670"/>
      <c r="BX114" s="670"/>
      <c r="BY114" s="670"/>
      <c r="BZ114" s="670"/>
      <c r="CA114" s="670"/>
      <c r="CB114" s="670"/>
      <c r="CC114" s="670"/>
      <c r="CD114" s="670"/>
      <c r="CE114" s="670"/>
      <c r="CF114" s="670"/>
      <c r="CG114" s="670"/>
      <c r="CH114" s="670"/>
      <c r="CI114" s="670"/>
      <c r="CJ114" s="670"/>
      <c r="CK114" s="670"/>
      <c r="CL114" s="670"/>
      <c r="CM114" s="670"/>
      <c r="CN114" s="670"/>
      <c r="CO114" s="670"/>
      <c r="CP114" s="670"/>
      <c r="CQ114" s="670"/>
      <c r="CR114" s="670"/>
      <c r="CS114" s="670"/>
      <c r="CT114" s="670"/>
      <c r="CU114" s="670"/>
    </row>
    <row r="115" spans="1:99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</row>
    <row r="116" spans="1:99" ht="12.75">
      <c r="A116" s="672" t="s">
        <v>385</v>
      </c>
      <c r="B116" s="908"/>
      <c r="C116" s="908"/>
      <c r="D116" s="908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908"/>
      <c r="Y116" s="908"/>
      <c r="Z116" s="908"/>
      <c r="AA116" s="908"/>
      <c r="AB116" s="908"/>
      <c r="AC116" s="908"/>
      <c r="AD116" s="908"/>
      <c r="AE116" s="908"/>
      <c r="AF116" s="908"/>
      <c r="AG116" s="908"/>
      <c r="AH116" s="908"/>
      <c r="AI116" s="908"/>
      <c r="AJ116" s="908"/>
      <c r="AK116" s="908"/>
      <c r="AL116" s="908"/>
      <c r="AM116" s="908"/>
      <c r="AN116" s="908"/>
      <c r="AO116" s="908"/>
      <c r="AP116" s="908"/>
      <c r="AQ116" s="908" t="s">
        <v>392</v>
      </c>
      <c r="AR116" s="908"/>
      <c r="AS116" s="908"/>
      <c r="AT116" s="908"/>
      <c r="AU116" s="908" t="s">
        <v>392</v>
      </c>
      <c r="AV116" s="908"/>
      <c r="AW116" s="908"/>
      <c r="AX116" s="908"/>
      <c r="AY116" s="908" t="s">
        <v>389</v>
      </c>
      <c r="AZ116" s="908"/>
      <c r="BA116" s="908"/>
      <c r="BB116" s="908"/>
      <c r="BC116" s="908"/>
      <c r="BD116" s="908"/>
      <c r="BE116" s="908"/>
      <c r="BF116" s="674" t="s">
        <v>1212</v>
      </c>
      <c r="BG116" s="675"/>
      <c r="BH116" s="675"/>
      <c r="BI116" s="675"/>
      <c r="BJ116" s="675"/>
      <c r="BK116" s="675"/>
      <c r="BL116" s="675"/>
      <c r="BM116" s="675"/>
      <c r="BN116" s="675"/>
      <c r="BO116" s="675"/>
      <c r="BP116" s="675"/>
      <c r="BQ116" s="675"/>
      <c r="BR116" s="675"/>
      <c r="BS116" s="675"/>
      <c r="BT116" s="675"/>
      <c r="BU116" s="675"/>
      <c r="BV116" s="675"/>
      <c r="BW116" s="675"/>
      <c r="BX116" s="675"/>
      <c r="BY116" s="675"/>
      <c r="BZ116" s="675"/>
      <c r="CA116" s="675"/>
      <c r="CB116" s="675"/>
      <c r="CC116" s="675"/>
      <c r="CD116" s="675"/>
      <c r="CE116" s="675"/>
      <c r="CF116" s="675"/>
      <c r="CG116" s="675"/>
      <c r="CH116" s="675"/>
      <c r="CI116" s="675"/>
      <c r="CJ116" s="675"/>
      <c r="CK116" s="675"/>
      <c r="CL116" s="675"/>
      <c r="CM116" s="675"/>
      <c r="CN116" s="676"/>
      <c r="CO116" s="908" t="s">
        <v>1178</v>
      </c>
      <c r="CP116" s="908"/>
      <c r="CQ116" s="908"/>
      <c r="CR116" s="908"/>
      <c r="CS116" s="908"/>
      <c r="CT116" s="908"/>
      <c r="CU116" s="673"/>
    </row>
    <row r="117" spans="1:99" s="93" customFormat="1" ht="18" customHeight="1">
      <c r="A117" s="601"/>
      <c r="B117" s="874"/>
      <c r="C117" s="874"/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4"/>
      <c r="Z117" s="874"/>
      <c r="AA117" s="874"/>
      <c r="AB117" s="874"/>
      <c r="AC117" s="874"/>
      <c r="AD117" s="874"/>
      <c r="AE117" s="874"/>
      <c r="AF117" s="874"/>
      <c r="AG117" s="874"/>
      <c r="AH117" s="874"/>
      <c r="AI117" s="874"/>
      <c r="AJ117" s="874"/>
      <c r="AK117" s="874"/>
      <c r="AL117" s="874"/>
      <c r="AM117" s="874"/>
      <c r="AN117" s="874"/>
      <c r="AO117" s="874"/>
      <c r="AP117" s="874"/>
      <c r="AQ117" s="874" t="s">
        <v>425</v>
      </c>
      <c r="AR117" s="874"/>
      <c r="AS117" s="874"/>
      <c r="AT117" s="874"/>
      <c r="AU117" s="874" t="s">
        <v>1213</v>
      </c>
      <c r="AV117" s="874"/>
      <c r="AW117" s="874"/>
      <c r="AX117" s="874"/>
      <c r="AY117" s="874" t="s">
        <v>756</v>
      </c>
      <c r="AZ117" s="874"/>
      <c r="BA117" s="874"/>
      <c r="BB117" s="874"/>
      <c r="BC117" s="874"/>
      <c r="BD117" s="874"/>
      <c r="BE117" s="874"/>
      <c r="BF117" s="874" t="s">
        <v>1214</v>
      </c>
      <c r="BG117" s="874"/>
      <c r="BH117" s="874"/>
      <c r="BI117" s="874"/>
      <c r="BJ117" s="874"/>
      <c r="BK117" s="874"/>
      <c r="BL117" s="874"/>
      <c r="BM117" s="874" t="s">
        <v>1215</v>
      </c>
      <c r="BN117" s="874"/>
      <c r="BO117" s="874"/>
      <c r="BP117" s="874"/>
      <c r="BQ117" s="874"/>
      <c r="BR117" s="874"/>
      <c r="BS117" s="874"/>
      <c r="BT117" s="874" t="s">
        <v>1216</v>
      </c>
      <c r="BU117" s="874"/>
      <c r="BV117" s="874"/>
      <c r="BW117" s="874"/>
      <c r="BX117" s="874"/>
      <c r="BY117" s="874"/>
      <c r="BZ117" s="874"/>
      <c r="CA117" s="874" t="s">
        <v>1217</v>
      </c>
      <c r="CB117" s="874"/>
      <c r="CC117" s="874"/>
      <c r="CD117" s="874"/>
      <c r="CE117" s="874"/>
      <c r="CF117" s="874"/>
      <c r="CG117" s="874"/>
      <c r="CH117" s="874" t="s">
        <v>1218</v>
      </c>
      <c r="CI117" s="874"/>
      <c r="CJ117" s="874"/>
      <c r="CK117" s="874"/>
      <c r="CL117" s="874"/>
      <c r="CM117" s="874"/>
      <c r="CN117" s="874"/>
      <c r="CO117" s="874" t="s">
        <v>756</v>
      </c>
      <c r="CP117" s="874"/>
      <c r="CQ117" s="874"/>
      <c r="CR117" s="874"/>
      <c r="CS117" s="874"/>
      <c r="CT117" s="874"/>
      <c r="CU117" s="591"/>
    </row>
    <row r="118" spans="1:99" s="93" customFormat="1" ht="18" customHeight="1">
      <c r="A118" s="601"/>
      <c r="B118" s="874"/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4"/>
      <c r="U118" s="874"/>
      <c r="V118" s="874"/>
      <c r="W118" s="874"/>
      <c r="X118" s="874"/>
      <c r="Y118" s="874"/>
      <c r="Z118" s="874"/>
      <c r="AA118" s="874"/>
      <c r="AB118" s="874"/>
      <c r="AC118" s="874"/>
      <c r="AD118" s="874"/>
      <c r="AE118" s="874"/>
      <c r="AF118" s="874"/>
      <c r="AG118" s="874"/>
      <c r="AH118" s="874"/>
      <c r="AI118" s="874"/>
      <c r="AJ118" s="874"/>
      <c r="AK118" s="874"/>
      <c r="AL118" s="874"/>
      <c r="AM118" s="874"/>
      <c r="AN118" s="874"/>
      <c r="AO118" s="874"/>
      <c r="AP118" s="874"/>
      <c r="AQ118" s="874" t="s">
        <v>426</v>
      </c>
      <c r="AR118" s="874"/>
      <c r="AS118" s="874"/>
      <c r="AT118" s="874"/>
      <c r="AU118" s="874" t="s">
        <v>1219</v>
      </c>
      <c r="AV118" s="874"/>
      <c r="AW118" s="874"/>
      <c r="AX118" s="874"/>
      <c r="AY118" s="874" t="s">
        <v>1190</v>
      </c>
      <c r="AZ118" s="874"/>
      <c r="BA118" s="874"/>
      <c r="BB118" s="874"/>
      <c r="BC118" s="874"/>
      <c r="BD118" s="874"/>
      <c r="BE118" s="874"/>
      <c r="BF118" s="874" t="s">
        <v>458</v>
      </c>
      <c r="BG118" s="874"/>
      <c r="BH118" s="874"/>
      <c r="BI118" s="874"/>
      <c r="BJ118" s="874"/>
      <c r="BK118" s="874"/>
      <c r="BL118" s="874"/>
      <c r="BM118" s="874" t="s">
        <v>1220</v>
      </c>
      <c r="BN118" s="874"/>
      <c r="BO118" s="874"/>
      <c r="BP118" s="874"/>
      <c r="BQ118" s="874"/>
      <c r="BR118" s="874"/>
      <c r="BS118" s="874"/>
      <c r="BT118" s="874" t="s">
        <v>1221</v>
      </c>
      <c r="BU118" s="874"/>
      <c r="BV118" s="874"/>
      <c r="BW118" s="874"/>
      <c r="BX118" s="874"/>
      <c r="BY118" s="874"/>
      <c r="BZ118" s="874"/>
      <c r="CA118" s="874" t="s">
        <v>1222</v>
      </c>
      <c r="CB118" s="874"/>
      <c r="CC118" s="874"/>
      <c r="CD118" s="874"/>
      <c r="CE118" s="874"/>
      <c r="CF118" s="874"/>
      <c r="CG118" s="874"/>
      <c r="CH118" s="874"/>
      <c r="CI118" s="874"/>
      <c r="CJ118" s="874"/>
      <c r="CK118" s="874"/>
      <c r="CL118" s="874"/>
      <c r="CM118" s="874"/>
      <c r="CN118" s="874"/>
      <c r="CO118" s="874" t="s">
        <v>1190</v>
      </c>
      <c r="CP118" s="874"/>
      <c r="CQ118" s="874"/>
      <c r="CR118" s="874"/>
      <c r="CS118" s="874"/>
      <c r="CT118" s="874"/>
      <c r="CU118" s="591"/>
    </row>
    <row r="119" spans="1:99" s="94" customFormat="1" ht="13.5" thickBot="1">
      <c r="A119" s="594">
        <v>1</v>
      </c>
      <c r="B119" s="875"/>
      <c r="C119" s="875"/>
      <c r="D119" s="875"/>
      <c r="E119" s="875"/>
      <c r="F119" s="875"/>
      <c r="G119" s="875"/>
      <c r="H119" s="875"/>
      <c r="I119" s="875"/>
      <c r="J119" s="875"/>
      <c r="K119" s="875"/>
      <c r="L119" s="875"/>
      <c r="M119" s="875"/>
      <c r="N119" s="875"/>
      <c r="O119" s="875"/>
      <c r="P119" s="875"/>
      <c r="Q119" s="875"/>
      <c r="R119" s="875"/>
      <c r="S119" s="875"/>
      <c r="T119" s="875"/>
      <c r="U119" s="875"/>
      <c r="V119" s="875"/>
      <c r="W119" s="875"/>
      <c r="X119" s="875"/>
      <c r="Y119" s="875"/>
      <c r="Z119" s="875"/>
      <c r="AA119" s="875"/>
      <c r="AB119" s="875"/>
      <c r="AC119" s="875"/>
      <c r="AD119" s="875"/>
      <c r="AE119" s="875"/>
      <c r="AF119" s="875"/>
      <c r="AG119" s="875"/>
      <c r="AH119" s="875"/>
      <c r="AI119" s="875"/>
      <c r="AJ119" s="875"/>
      <c r="AK119" s="875"/>
      <c r="AL119" s="875"/>
      <c r="AM119" s="875"/>
      <c r="AN119" s="875"/>
      <c r="AO119" s="875"/>
      <c r="AP119" s="875"/>
      <c r="AQ119" s="876">
        <v>2</v>
      </c>
      <c r="AR119" s="876"/>
      <c r="AS119" s="876"/>
      <c r="AT119" s="876"/>
      <c r="AU119" s="876">
        <v>3</v>
      </c>
      <c r="AV119" s="876"/>
      <c r="AW119" s="876"/>
      <c r="AX119" s="876"/>
      <c r="AY119" s="876">
        <v>4</v>
      </c>
      <c r="AZ119" s="876"/>
      <c r="BA119" s="876"/>
      <c r="BB119" s="876"/>
      <c r="BC119" s="876"/>
      <c r="BD119" s="876"/>
      <c r="BE119" s="876"/>
      <c r="BF119" s="876">
        <v>5</v>
      </c>
      <c r="BG119" s="876"/>
      <c r="BH119" s="876"/>
      <c r="BI119" s="876"/>
      <c r="BJ119" s="876"/>
      <c r="BK119" s="876"/>
      <c r="BL119" s="876"/>
      <c r="BM119" s="876">
        <v>6</v>
      </c>
      <c r="BN119" s="876"/>
      <c r="BO119" s="876"/>
      <c r="BP119" s="876"/>
      <c r="BQ119" s="876"/>
      <c r="BR119" s="876"/>
      <c r="BS119" s="876"/>
      <c r="BT119" s="876">
        <v>7</v>
      </c>
      <c r="BU119" s="876"/>
      <c r="BV119" s="876"/>
      <c r="BW119" s="876"/>
      <c r="BX119" s="876"/>
      <c r="BY119" s="876"/>
      <c r="BZ119" s="876"/>
      <c r="CA119" s="876">
        <v>8</v>
      </c>
      <c r="CB119" s="876"/>
      <c r="CC119" s="876"/>
      <c r="CD119" s="876"/>
      <c r="CE119" s="876"/>
      <c r="CF119" s="876"/>
      <c r="CG119" s="876"/>
      <c r="CH119" s="876">
        <v>9</v>
      </c>
      <c r="CI119" s="876"/>
      <c r="CJ119" s="876"/>
      <c r="CK119" s="876"/>
      <c r="CL119" s="876"/>
      <c r="CM119" s="876"/>
      <c r="CN119" s="876"/>
      <c r="CO119" s="889">
        <v>10</v>
      </c>
      <c r="CP119" s="889"/>
      <c r="CQ119" s="889"/>
      <c r="CR119" s="889"/>
      <c r="CS119" s="889"/>
      <c r="CT119" s="889"/>
      <c r="CU119" s="595"/>
    </row>
    <row r="120" spans="1:99" s="95" customFormat="1" ht="12.75">
      <c r="A120" s="810" t="s">
        <v>90</v>
      </c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810"/>
      <c r="M120" s="810"/>
      <c r="N120" s="810"/>
      <c r="O120" s="810"/>
      <c r="P120" s="810"/>
      <c r="Q120" s="810"/>
      <c r="R120" s="810"/>
      <c r="S120" s="810"/>
      <c r="T120" s="810"/>
      <c r="U120" s="810"/>
      <c r="V120" s="810"/>
      <c r="W120" s="810"/>
      <c r="X120" s="810"/>
      <c r="Y120" s="810"/>
      <c r="Z120" s="810"/>
      <c r="AA120" s="810"/>
      <c r="AB120" s="810"/>
      <c r="AC120" s="810"/>
      <c r="AD120" s="810"/>
      <c r="AE120" s="810"/>
      <c r="AF120" s="810"/>
      <c r="AG120" s="810"/>
      <c r="AH120" s="810"/>
      <c r="AI120" s="810"/>
      <c r="AJ120" s="810"/>
      <c r="AK120" s="810"/>
      <c r="AL120" s="810"/>
      <c r="AM120" s="810"/>
      <c r="AN120" s="810"/>
      <c r="AO120" s="810"/>
      <c r="AP120" s="811"/>
      <c r="AQ120" s="812" t="s">
        <v>80</v>
      </c>
      <c r="AR120" s="813"/>
      <c r="AS120" s="813"/>
      <c r="AT120" s="814"/>
      <c r="AU120" s="818"/>
      <c r="AV120" s="813"/>
      <c r="AW120" s="813"/>
      <c r="AX120" s="814"/>
      <c r="AY120" s="949">
        <f>AY122+AY133+AY139+AY153+AY157</f>
        <v>0</v>
      </c>
      <c r="AZ120" s="949"/>
      <c r="BA120" s="949"/>
      <c r="BB120" s="949"/>
      <c r="BC120" s="949"/>
      <c r="BD120" s="949"/>
      <c r="BE120" s="949"/>
      <c r="BF120" s="949">
        <f>BF122+BF133+BF139+BF153+BF157</f>
        <v>0</v>
      </c>
      <c r="BG120" s="949"/>
      <c r="BH120" s="949"/>
      <c r="BI120" s="949"/>
      <c r="BJ120" s="949"/>
      <c r="BK120" s="949"/>
      <c r="BL120" s="949"/>
      <c r="BM120" s="949">
        <f>BM122+BM133+BM139+BM153+BM157</f>
        <v>0</v>
      </c>
      <c r="BN120" s="949"/>
      <c r="BO120" s="949"/>
      <c r="BP120" s="949"/>
      <c r="BQ120" s="949"/>
      <c r="BR120" s="949"/>
      <c r="BS120" s="949"/>
      <c r="BT120" s="949">
        <f>BT122+BT133+BT139+BT153+BT157</f>
        <v>0</v>
      </c>
      <c r="BU120" s="949"/>
      <c r="BV120" s="949"/>
      <c r="BW120" s="949"/>
      <c r="BX120" s="949"/>
      <c r="BY120" s="949"/>
      <c r="BZ120" s="949"/>
      <c r="CA120" s="949">
        <f>CA122+CA133+CA139+CA153+CA157</f>
        <v>0</v>
      </c>
      <c r="CB120" s="949"/>
      <c r="CC120" s="949"/>
      <c r="CD120" s="949"/>
      <c r="CE120" s="949"/>
      <c r="CF120" s="949"/>
      <c r="CG120" s="949"/>
      <c r="CH120" s="947">
        <f>CA120+BT120+BM120+BF120</f>
        <v>0</v>
      </c>
      <c r="CI120" s="947"/>
      <c r="CJ120" s="947"/>
      <c r="CK120" s="947"/>
      <c r="CL120" s="947"/>
      <c r="CM120" s="947"/>
      <c r="CN120" s="947"/>
      <c r="CO120" s="947">
        <f>AY120-CH120</f>
        <v>0</v>
      </c>
      <c r="CP120" s="947"/>
      <c r="CQ120" s="947"/>
      <c r="CR120" s="947"/>
      <c r="CS120" s="947"/>
      <c r="CT120" s="947"/>
      <c r="CU120" s="948"/>
    </row>
    <row r="121" spans="1:99" s="95" customFormat="1" ht="12.75">
      <c r="A121" s="807" t="s">
        <v>91</v>
      </c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807"/>
      <c r="AI121" s="807"/>
      <c r="AJ121" s="807"/>
      <c r="AK121" s="807"/>
      <c r="AL121" s="807"/>
      <c r="AM121" s="807"/>
      <c r="AN121" s="807"/>
      <c r="AO121" s="807"/>
      <c r="AP121" s="808"/>
      <c r="AQ121" s="815"/>
      <c r="AR121" s="816"/>
      <c r="AS121" s="816"/>
      <c r="AT121" s="817"/>
      <c r="AU121" s="819"/>
      <c r="AV121" s="816"/>
      <c r="AW121" s="816"/>
      <c r="AX121" s="817"/>
      <c r="AY121" s="947"/>
      <c r="AZ121" s="947"/>
      <c r="BA121" s="947"/>
      <c r="BB121" s="947"/>
      <c r="BC121" s="947"/>
      <c r="BD121" s="947"/>
      <c r="BE121" s="947"/>
      <c r="BF121" s="947"/>
      <c r="BG121" s="947"/>
      <c r="BH121" s="947"/>
      <c r="BI121" s="947"/>
      <c r="BJ121" s="947"/>
      <c r="BK121" s="947"/>
      <c r="BL121" s="947"/>
      <c r="BM121" s="947"/>
      <c r="BN121" s="947"/>
      <c r="BO121" s="947"/>
      <c r="BP121" s="947"/>
      <c r="BQ121" s="947"/>
      <c r="BR121" s="947"/>
      <c r="BS121" s="947"/>
      <c r="BT121" s="947"/>
      <c r="BU121" s="947"/>
      <c r="BV121" s="947"/>
      <c r="BW121" s="947"/>
      <c r="BX121" s="947"/>
      <c r="BY121" s="947"/>
      <c r="BZ121" s="947"/>
      <c r="CA121" s="947"/>
      <c r="CB121" s="947"/>
      <c r="CC121" s="947"/>
      <c r="CD121" s="947"/>
      <c r="CE121" s="947"/>
      <c r="CF121" s="947"/>
      <c r="CG121" s="947"/>
      <c r="CH121" s="947"/>
      <c r="CI121" s="947"/>
      <c r="CJ121" s="947"/>
      <c r="CK121" s="947"/>
      <c r="CL121" s="947"/>
      <c r="CM121" s="947"/>
      <c r="CN121" s="947"/>
      <c r="CO121" s="947"/>
      <c r="CP121" s="947"/>
      <c r="CQ121" s="947"/>
      <c r="CR121" s="947"/>
      <c r="CS121" s="947"/>
      <c r="CT121" s="947"/>
      <c r="CU121" s="948"/>
    </row>
    <row r="122" spans="1:99" s="96" customFormat="1" ht="13.5">
      <c r="A122" s="770" t="s">
        <v>394</v>
      </c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0"/>
      <c r="AB122" s="770"/>
      <c r="AC122" s="770"/>
      <c r="AD122" s="770"/>
      <c r="AE122" s="770"/>
      <c r="AF122" s="770"/>
      <c r="AG122" s="770"/>
      <c r="AH122" s="770"/>
      <c r="AI122" s="770"/>
      <c r="AJ122" s="770"/>
      <c r="AK122" s="770"/>
      <c r="AL122" s="770"/>
      <c r="AM122" s="770"/>
      <c r="AN122" s="770"/>
      <c r="AO122" s="770"/>
      <c r="AP122" s="771"/>
      <c r="AQ122" s="709" t="s">
        <v>467</v>
      </c>
      <c r="AR122" s="710"/>
      <c r="AS122" s="710"/>
      <c r="AT122" s="711"/>
      <c r="AU122" s="715"/>
      <c r="AV122" s="710"/>
      <c r="AW122" s="710"/>
      <c r="AX122" s="711"/>
      <c r="AY122" s="699"/>
      <c r="AZ122" s="700"/>
      <c r="BA122" s="700"/>
      <c r="BB122" s="700"/>
      <c r="BC122" s="700"/>
      <c r="BD122" s="700"/>
      <c r="BE122" s="723"/>
      <c r="BF122" s="699"/>
      <c r="BG122" s="700"/>
      <c r="BH122" s="700"/>
      <c r="BI122" s="700"/>
      <c r="BJ122" s="700"/>
      <c r="BK122" s="700"/>
      <c r="BL122" s="723"/>
      <c r="BM122" s="699"/>
      <c r="BN122" s="700"/>
      <c r="BO122" s="700"/>
      <c r="BP122" s="700"/>
      <c r="BQ122" s="700"/>
      <c r="BR122" s="700"/>
      <c r="BS122" s="723"/>
      <c r="BT122" s="699"/>
      <c r="BU122" s="700"/>
      <c r="BV122" s="700"/>
      <c r="BW122" s="700"/>
      <c r="BX122" s="700"/>
      <c r="BY122" s="700"/>
      <c r="BZ122" s="723"/>
      <c r="CA122" s="699"/>
      <c r="CB122" s="700"/>
      <c r="CC122" s="700"/>
      <c r="CD122" s="700"/>
      <c r="CE122" s="700"/>
      <c r="CF122" s="700"/>
      <c r="CG122" s="723"/>
      <c r="CH122" s="912">
        <f>CA122+BT122+BM122+BF122</f>
        <v>0</v>
      </c>
      <c r="CI122" s="912"/>
      <c r="CJ122" s="912"/>
      <c r="CK122" s="912"/>
      <c r="CL122" s="912"/>
      <c r="CM122" s="912"/>
      <c r="CN122" s="912"/>
      <c r="CO122" s="912">
        <f>AY122-CH122</f>
        <v>0</v>
      </c>
      <c r="CP122" s="912"/>
      <c r="CQ122" s="912"/>
      <c r="CR122" s="912"/>
      <c r="CS122" s="912"/>
      <c r="CT122" s="912"/>
      <c r="CU122" s="913"/>
    </row>
    <row r="123" spans="1:99" s="96" customFormat="1" ht="13.5">
      <c r="A123" s="914" t="s">
        <v>92</v>
      </c>
      <c r="B123" s="915"/>
      <c r="C123" s="915"/>
      <c r="D123" s="915"/>
      <c r="E123" s="915"/>
      <c r="F123" s="915"/>
      <c r="G123" s="915"/>
      <c r="H123" s="915"/>
      <c r="I123" s="915"/>
      <c r="J123" s="915"/>
      <c r="K123" s="915"/>
      <c r="L123" s="915"/>
      <c r="M123" s="915"/>
      <c r="N123" s="915"/>
      <c r="O123" s="915"/>
      <c r="P123" s="915"/>
      <c r="Q123" s="915"/>
      <c r="R123" s="915"/>
      <c r="S123" s="915"/>
      <c r="T123" s="915"/>
      <c r="U123" s="915"/>
      <c r="V123" s="915"/>
      <c r="W123" s="915"/>
      <c r="X123" s="915"/>
      <c r="Y123" s="915"/>
      <c r="Z123" s="915"/>
      <c r="AA123" s="915"/>
      <c r="AB123" s="915"/>
      <c r="AC123" s="915"/>
      <c r="AD123" s="915"/>
      <c r="AE123" s="915"/>
      <c r="AF123" s="915"/>
      <c r="AG123" s="915"/>
      <c r="AH123" s="915"/>
      <c r="AI123" s="915"/>
      <c r="AJ123" s="915"/>
      <c r="AK123" s="915"/>
      <c r="AL123" s="915"/>
      <c r="AM123" s="915"/>
      <c r="AN123" s="915"/>
      <c r="AO123" s="915"/>
      <c r="AP123" s="916"/>
      <c r="AQ123" s="712"/>
      <c r="AR123" s="713"/>
      <c r="AS123" s="713"/>
      <c r="AT123" s="714"/>
      <c r="AU123" s="716"/>
      <c r="AV123" s="713"/>
      <c r="AW123" s="713"/>
      <c r="AX123" s="714"/>
      <c r="AY123" s="702"/>
      <c r="AZ123" s="703"/>
      <c r="BA123" s="703"/>
      <c r="BB123" s="703"/>
      <c r="BC123" s="703"/>
      <c r="BD123" s="703"/>
      <c r="BE123" s="724"/>
      <c r="BF123" s="702"/>
      <c r="BG123" s="703"/>
      <c r="BH123" s="703"/>
      <c r="BI123" s="703"/>
      <c r="BJ123" s="703"/>
      <c r="BK123" s="703"/>
      <c r="BL123" s="724"/>
      <c r="BM123" s="702"/>
      <c r="BN123" s="703"/>
      <c r="BO123" s="703"/>
      <c r="BP123" s="703"/>
      <c r="BQ123" s="703"/>
      <c r="BR123" s="703"/>
      <c r="BS123" s="724"/>
      <c r="BT123" s="702"/>
      <c r="BU123" s="703"/>
      <c r="BV123" s="703"/>
      <c r="BW123" s="703"/>
      <c r="BX123" s="703"/>
      <c r="BY123" s="703"/>
      <c r="BZ123" s="724"/>
      <c r="CA123" s="702"/>
      <c r="CB123" s="703"/>
      <c r="CC123" s="703"/>
      <c r="CD123" s="703"/>
      <c r="CE123" s="703"/>
      <c r="CF123" s="703"/>
      <c r="CG123" s="724"/>
      <c r="CH123" s="912"/>
      <c r="CI123" s="912"/>
      <c r="CJ123" s="912"/>
      <c r="CK123" s="912"/>
      <c r="CL123" s="912"/>
      <c r="CM123" s="912"/>
      <c r="CN123" s="912"/>
      <c r="CO123" s="912"/>
      <c r="CP123" s="912"/>
      <c r="CQ123" s="912"/>
      <c r="CR123" s="912"/>
      <c r="CS123" s="912"/>
      <c r="CT123" s="912"/>
      <c r="CU123" s="913"/>
    </row>
    <row r="124" spans="1:99" ht="12.75">
      <c r="A124" s="725" t="s">
        <v>829</v>
      </c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5"/>
      <c r="Y124" s="725"/>
      <c r="Z124" s="725"/>
      <c r="AA124" s="725"/>
      <c r="AB124" s="725"/>
      <c r="AC124" s="725"/>
      <c r="AD124" s="725"/>
      <c r="AE124" s="725"/>
      <c r="AF124" s="725"/>
      <c r="AG124" s="725"/>
      <c r="AH124" s="725"/>
      <c r="AI124" s="725"/>
      <c r="AJ124" s="725"/>
      <c r="AK124" s="725"/>
      <c r="AL124" s="725"/>
      <c r="AM124" s="725"/>
      <c r="AN124" s="725"/>
      <c r="AO124" s="725"/>
      <c r="AP124" s="726"/>
      <c r="AQ124" s="727" t="s">
        <v>906</v>
      </c>
      <c r="AR124" s="728"/>
      <c r="AS124" s="728"/>
      <c r="AT124" s="729"/>
      <c r="AU124" s="733" t="s">
        <v>576</v>
      </c>
      <c r="AV124" s="728"/>
      <c r="AW124" s="728"/>
      <c r="AX124" s="729"/>
      <c r="AY124" s="611"/>
      <c r="AZ124" s="612"/>
      <c r="BA124" s="612"/>
      <c r="BB124" s="612"/>
      <c r="BC124" s="612"/>
      <c r="BD124" s="612"/>
      <c r="BE124" s="641"/>
      <c r="BF124" s="611"/>
      <c r="BG124" s="612"/>
      <c r="BH124" s="612"/>
      <c r="BI124" s="612"/>
      <c r="BJ124" s="612"/>
      <c r="BK124" s="612"/>
      <c r="BL124" s="641"/>
      <c r="BM124" s="611"/>
      <c r="BN124" s="612"/>
      <c r="BO124" s="612"/>
      <c r="BP124" s="612"/>
      <c r="BQ124" s="612"/>
      <c r="BR124" s="612"/>
      <c r="BS124" s="641"/>
      <c r="BT124" s="611"/>
      <c r="BU124" s="612"/>
      <c r="BV124" s="612"/>
      <c r="BW124" s="612"/>
      <c r="BX124" s="612"/>
      <c r="BY124" s="612"/>
      <c r="BZ124" s="641"/>
      <c r="CA124" s="611"/>
      <c r="CB124" s="612"/>
      <c r="CC124" s="612"/>
      <c r="CD124" s="612"/>
      <c r="CE124" s="612"/>
      <c r="CF124" s="612"/>
      <c r="CG124" s="641"/>
      <c r="CH124" s="887">
        <f>CA124+BT124+BM124+BF124</f>
        <v>0</v>
      </c>
      <c r="CI124" s="887"/>
      <c r="CJ124" s="887"/>
      <c r="CK124" s="887"/>
      <c r="CL124" s="887"/>
      <c r="CM124" s="887"/>
      <c r="CN124" s="887"/>
      <c r="CO124" s="887">
        <f>AY124-CH124</f>
        <v>0</v>
      </c>
      <c r="CP124" s="887"/>
      <c r="CQ124" s="887"/>
      <c r="CR124" s="887"/>
      <c r="CS124" s="887"/>
      <c r="CT124" s="887"/>
      <c r="CU124" s="888"/>
    </row>
    <row r="125" spans="1:99" ht="12.75">
      <c r="A125" s="917" t="s">
        <v>93</v>
      </c>
      <c r="B125" s="918"/>
      <c r="C125" s="918"/>
      <c r="D125" s="918"/>
      <c r="E125" s="918"/>
      <c r="F125" s="918"/>
      <c r="G125" s="918"/>
      <c r="H125" s="918"/>
      <c r="I125" s="918"/>
      <c r="J125" s="918"/>
      <c r="K125" s="918"/>
      <c r="L125" s="918"/>
      <c r="M125" s="918"/>
      <c r="N125" s="918"/>
      <c r="O125" s="918"/>
      <c r="P125" s="918"/>
      <c r="Q125" s="918"/>
      <c r="R125" s="918"/>
      <c r="S125" s="918"/>
      <c r="T125" s="918"/>
      <c r="U125" s="918"/>
      <c r="V125" s="918"/>
      <c r="W125" s="918"/>
      <c r="X125" s="918"/>
      <c r="Y125" s="918"/>
      <c r="Z125" s="918"/>
      <c r="AA125" s="918"/>
      <c r="AB125" s="918"/>
      <c r="AC125" s="918"/>
      <c r="AD125" s="918"/>
      <c r="AE125" s="918"/>
      <c r="AF125" s="918"/>
      <c r="AG125" s="918"/>
      <c r="AH125" s="918"/>
      <c r="AI125" s="918"/>
      <c r="AJ125" s="918"/>
      <c r="AK125" s="918"/>
      <c r="AL125" s="918"/>
      <c r="AM125" s="918"/>
      <c r="AN125" s="918"/>
      <c r="AO125" s="918"/>
      <c r="AP125" s="919"/>
      <c r="AQ125" s="730"/>
      <c r="AR125" s="731"/>
      <c r="AS125" s="731"/>
      <c r="AT125" s="732"/>
      <c r="AU125" s="734"/>
      <c r="AV125" s="731"/>
      <c r="AW125" s="731"/>
      <c r="AX125" s="732"/>
      <c r="AY125" s="614"/>
      <c r="AZ125" s="615"/>
      <c r="BA125" s="615"/>
      <c r="BB125" s="615"/>
      <c r="BC125" s="615"/>
      <c r="BD125" s="615"/>
      <c r="BE125" s="642"/>
      <c r="BF125" s="614"/>
      <c r="BG125" s="615"/>
      <c r="BH125" s="615"/>
      <c r="BI125" s="615"/>
      <c r="BJ125" s="615"/>
      <c r="BK125" s="615"/>
      <c r="BL125" s="642"/>
      <c r="BM125" s="614"/>
      <c r="BN125" s="615"/>
      <c r="BO125" s="615"/>
      <c r="BP125" s="615"/>
      <c r="BQ125" s="615"/>
      <c r="BR125" s="615"/>
      <c r="BS125" s="642"/>
      <c r="BT125" s="614"/>
      <c r="BU125" s="615"/>
      <c r="BV125" s="615"/>
      <c r="BW125" s="615"/>
      <c r="BX125" s="615"/>
      <c r="BY125" s="615"/>
      <c r="BZ125" s="642"/>
      <c r="CA125" s="614"/>
      <c r="CB125" s="615"/>
      <c r="CC125" s="615"/>
      <c r="CD125" s="615"/>
      <c r="CE125" s="615"/>
      <c r="CF125" s="615"/>
      <c r="CG125" s="642"/>
      <c r="CH125" s="887"/>
      <c r="CI125" s="887"/>
      <c r="CJ125" s="887"/>
      <c r="CK125" s="887"/>
      <c r="CL125" s="887"/>
      <c r="CM125" s="887"/>
      <c r="CN125" s="887"/>
      <c r="CO125" s="887"/>
      <c r="CP125" s="887"/>
      <c r="CQ125" s="887"/>
      <c r="CR125" s="887"/>
      <c r="CS125" s="887"/>
      <c r="CT125" s="887"/>
      <c r="CU125" s="888"/>
    </row>
    <row r="126" spans="1:99" ht="12.75">
      <c r="A126" s="922" t="s">
        <v>94</v>
      </c>
      <c r="B126" s="923"/>
      <c r="C126" s="923"/>
      <c r="D126" s="923"/>
      <c r="E126" s="923"/>
      <c r="F126" s="923"/>
      <c r="G126" s="923"/>
      <c r="H126" s="923"/>
      <c r="I126" s="923"/>
      <c r="J126" s="923"/>
      <c r="K126" s="923"/>
      <c r="L126" s="923"/>
      <c r="M126" s="923"/>
      <c r="N126" s="923"/>
      <c r="O126" s="923"/>
      <c r="P126" s="923"/>
      <c r="Q126" s="923"/>
      <c r="R126" s="923"/>
      <c r="S126" s="923"/>
      <c r="T126" s="923"/>
      <c r="U126" s="923"/>
      <c r="V126" s="923"/>
      <c r="W126" s="923"/>
      <c r="X126" s="923"/>
      <c r="Y126" s="923"/>
      <c r="Z126" s="923"/>
      <c r="AA126" s="923"/>
      <c r="AB126" s="923"/>
      <c r="AC126" s="923"/>
      <c r="AD126" s="923"/>
      <c r="AE126" s="923"/>
      <c r="AF126" s="923"/>
      <c r="AG126" s="923"/>
      <c r="AH126" s="923"/>
      <c r="AI126" s="923"/>
      <c r="AJ126" s="923"/>
      <c r="AK126" s="923"/>
      <c r="AL126" s="923"/>
      <c r="AM126" s="923"/>
      <c r="AN126" s="923"/>
      <c r="AO126" s="923"/>
      <c r="AP126" s="924"/>
      <c r="AQ126" s="920" t="s">
        <v>907</v>
      </c>
      <c r="AR126" s="921"/>
      <c r="AS126" s="921"/>
      <c r="AT126" s="921"/>
      <c r="AU126" s="921" t="s">
        <v>576</v>
      </c>
      <c r="AV126" s="921"/>
      <c r="AW126" s="921"/>
      <c r="AX126" s="921"/>
      <c r="AY126" s="887"/>
      <c r="AZ126" s="887"/>
      <c r="BA126" s="887"/>
      <c r="BB126" s="887"/>
      <c r="BC126" s="887"/>
      <c r="BD126" s="887"/>
      <c r="BE126" s="887"/>
      <c r="BF126" s="887"/>
      <c r="BG126" s="887"/>
      <c r="BH126" s="887"/>
      <c r="BI126" s="887"/>
      <c r="BJ126" s="887"/>
      <c r="BK126" s="887"/>
      <c r="BL126" s="887"/>
      <c r="BM126" s="887"/>
      <c r="BN126" s="887"/>
      <c r="BO126" s="887"/>
      <c r="BP126" s="887"/>
      <c r="BQ126" s="887"/>
      <c r="BR126" s="887"/>
      <c r="BS126" s="887"/>
      <c r="BT126" s="887"/>
      <c r="BU126" s="887"/>
      <c r="BV126" s="887"/>
      <c r="BW126" s="887"/>
      <c r="BX126" s="887"/>
      <c r="BY126" s="887"/>
      <c r="BZ126" s="887"/>
      <c r="CA126" s="887"/>
      <c r="CB126" s="887"/>
      <c r="CC126" s="887"/>
      <c r="CD126" s="887"/>
      <c r="CE126" s="887"/>
      <c r="CF126" s="887"/>
      <c r="CG126" s="887"/>
      <c r="CH126" s="904">
        <f aca="true" t="shared" si="4" ref="CH126:CH133">BF126+BM126+BT126+CA126</f>
        <v>0</v>
      </c>
      <c r="CI126" s="904"/>
      <c r="CJ126" s="904"/>
      <c r="CK126" s="904"/>
      <c r="CL126" s="904"/>
      <c r="CM126" s="904"/>
      <c r="CN126" s="904"/>
      <c r="CO126" s="904">
        <f aca="true" t="shared" si="5" ref="CO126:CO133">AY126-CH126</f>
        <v>0</v>
      </c>
      <c r="CP126" s="904"/>
      <c r="CQ126" s="904"/>
      <c r="CR126" s="904"/>
      <c r="CS126" s="904"/>
      <c r="CT126" s="904"/>
      <c r="CU126" s="904"/>
    </row>
    <row r="127" spans="1:99" ht="12.75">
      <c r="A127" s="917" t="s">
        <v>95</v>
      </c>
      <c r="B127" s="918"/>
      <c r="C127" s="918"/>
      <c r="D127" s="918"/>
      <c r="E127" s="918"/>
      <c r="F127" s="918"/>
      <c r="G127" s="918"/>
      <c r="H127" s="918"/>
      <c r="I127" s="918"/>
      <c r="J127" s="918"/>
      <c r="K127" s="918"/>
      <c r="L127" s="918"/>
      <c r="M127" s="918"/>
      <c r="N127" s="918"/>
      <c r="O127" s="918"/>
      <c r="P127" s="918"/>
      <c r="Q127" s="918"/>
      <c r="R127" s="918"/>
      <c r="S127" s="918"/>
      <c r="T127" s="918"/>
      <c r="U127" s="918"/>
      <c r="V127" s="918"/>
      <c r="W127" s="918"/>
      <c r="X127" s="918"/>
      <c r="Y127" s="918"/>
      <c r="Z127" s="918"/>
      <c r="AA127" s="918"/>
      <c r="AB127" s="918"/>
      <c r="AC127" s="918"/>
      <c r="AD127" s="918"/>
      <c r="AE127" s="918"/>
      <c r="AF127" s="918"/>
      <c r="AG127" s="918"/>
      <c r="AH127" s="918"/>
      <c r="AI127" s="918"/>
      <c r="AJ127" s="918"/>
      <c r="AK127" s="918"/>
      <c r="AL127" s="918"/>
      <c r="AM127" s="918"/>
      <c r="AN127" s="918"/>
      <c r="AO127" s="918"/>
      <c r="AP127" s="919"/>
      <c r="AQ127" s="920" t="s">
        <v>908</v>
      </c>
      <c r="AR127" s="921"/>
      <c r="AS127" s="921"/>
      <c r="AT127" s="921"/>
      <c r="AU127" s="921" t="s">
        <v>631</v>
      </c>
      <c r="AV127" s="921"/>
      <c r="AW127" s="921"/>
      <c r="AX127" s="921"/>
      <c r="AY127" s="887"/>
      <c r="AZ127" s="887"/>
      <c r="BA127" s="887"/>
      <c r="BB127" s="887"/>
      <c r="BC127" s="887"/>
      <c r="BD127" s="887"/>
      <c r="BE127" s="887"/>
      <c r="BF127" s="887"/>
      <c r="BG127" s="887"/>
      <c r="BH127" s="887"/>
      <c r="BI127" s="887"/>
      <c r="BJ127" s="887"/>
      <c r="BK127" s="887"/>
      <c r="BL127" s="887"/>
      <c r="BM127" s="887"/>
      <c r="BN127" s="887"/>
      <c r="BO127" s="887"/>
      <c r="BP127" s="887"/>
      <c r="BQ127" s="887"/>
      <c r="BR127" s="887"/>
      <c r="BS127" s="887"/>
      <c r="BT127" s="887"/>
      <c r="BU127" s="887"/>
      <c r="BV127" s="887"/>
      <c r="BW127" s="887"/>
      <c r="BX127" s="887"/>
      <c r="BY127" s="887"/>
      <c r="BZ127" s="887"/>
      <c r="CA127" s="887"/>
      <c r="CB127" s="887"/>
      <c r="CC127" s="887"/>
      <c r="CD127" s="887"/>
      <c r="CE127" s="887"/>
      <c r="CF127" s="887"/>
      <c r="CG127" s="887"/>
      <c r="CH127" s="904">
        <f t="shared" si="4"/>
        <v>0</v>
      </c>
      <c r="CI127" s="904"/>
      <c r="CJ127" s="904"/>
      <c r="CK127" s="904"/>
      <c r="CL127" s="904"/>
      <c r="CM127" s="904"/>
      <c r="CN127" s="904"/>
      <c r="CO127" s="904">
        <f t="shared" si="5"/>
        <v>0</v>
      </c>
      <c r="CP127" s="904"/>
      <c r="CQ127" s="904"/>
      <c r="CR127" s="904"/>
      <c r="CS127" s="904"/>
      <c r="CT127" s="904"/>
      <c r="CU127" s="904"/>
    </row>
    <row r="128" spans="1:99" ht="12.75">
      <c r="A128" s="917" t="s">
        <v>96</v>
      </c>
      <c r="B128" s="918"/>
      <c r="C128" s="918"/>
      <c r="D128" s="918"/>
      <c r="E128" s="918"/>
      <c r="F128" s="918"/>
      <c r="G128" s="918"/>
      <c r="H128" s="918"/>
      <c r="I128" s="918"/>
      <c r="J128" s="918"/>
      <c r="K128" s="918"/>
      <c r="L128" s="918"/>
      <c r="M128" s="918"/>
      <c r="N128" s="918"/>
      <c r="O128" s="918"/>
      <c r="P128" s="918"/>
      <c r="Q128" s="918"/>
      <c r="R128" s="918"/>
      <c r="S128" s="918"/>
      <c r="T128" s="918"/>
      <c r="U128" s="918"/>
      <c r="V128" s="918"/>
      <c r="W128" s="918"/>
      <c r="X128" s="918"/>
      <c r="Y128" s="918"/>
      <c r="Z128" s="918"/>
      <c r="AA128" s="918"/>
      <c r="AB128" s="918"/>
      <c r="AC128" s="918"/>
      <c r="AD128" s="918"/>
      <c r="AE128" s="918"/>
      <c r="AF128" s="918"/>
      <c r="AG128" s="918"/>
      <c r="AH128" s="918"/>
      <c r="AI128" s="918"/>
      <c r="AJ128" s="918"/>
      <c r="AK128" s="918"/>
      <c r="AL128" s="918"/>
      <c r="AM128" s="918"/>
      <c r="AN128" s="918"/>
      <c r="AO128" s="918"/>
      <c r="AP128" s="919"/>
      <c r="AQ128" s="920" t="s">
        <v>909</v>
      </c>
      <c r="AR128" s="921"/>
      <c r="AS128" s="921"/>
      <c r="AT128" s="921"/>
      <c r="AU128" s="921" t="s">
        <v>97</v>
      </c>
      <c r="AV128" s="921"/>
      <c r="AW128" s="921"/>
      <c r="AX128" s="921"/>
      <c r="AY128" s="887"/>
      <c r="AZ128" s="887"/>
      <c r="BA128" s="887"/>
      <c r="BB128" s="887"/>
      <c r="BC128" s="887"/>
      <c r="BD128" s="887"/>
      <c r="BE128" s="887"/>
      <c r="BF128" s="887"/>
      <c r="BG128" s="887"/>
      <c r="BH128" s="887"/>
      <c r="BI128" s="887"/>
      <c r="BJ128" s="887"/>
      <c r="BK128" s="887"/>
      <c r="BL128" s="887"/>
      <c r="BM128" s="887"/>
      <c r="BN128" s="887"/>
      <c r="BO128" s="887"/>
      <c r="BP128" s="887"/>
      <c r="BQ128" s="887"/>
      <c r="BR128" s="887"/>
      <c r="BS128" s="887"/>
      <c r="BT128" s="887"/>
      <c r="BU128" s="887"/>
      <c r="BV128" s="887"/>
      <c r="BW128" s="887"/>
      <c r="BX128" s="887"/>
      <c r="BY128" s="887"/>
      <c r="BZ128" s="887"/>
      <c r="CA128" s="887"/>
      <c r="CB128" s="887"/>
      <c r="CC128" s="887"/>
      <c r="CD128" s="887"/>
      <c r="CE128" s="887"/>
      <c r="CF128" s="887"/>
      <c r="CG128" s="887"/>
      <c r="CH128" s="904">
        <f t="shared" si="4"/>
        <v>0</v>
      </c>
      <c r="CI128" s="904"/>
      <c r="CJ128" s="904"/>
      <c r="CK128" s="904"/>
      <c r="CL128" s="904"/>
      <c r="CM128" s="904"/>
      <c r="CN128" s="904"/>
      <c r="CO128" s="904">
        <f t="shared" si="5"/>
        <v>0</v>
      </c>
      <c r="CP128" s="904"/>
      <c r="CQ128" s="904"/>
      <c r="CR128" s="904"/>
      <c r="CS128" s="904"/>
      <c r="CT128" s="904"/>
      <c r="CU128" s="904"/>
    </row>
    <row r="129" spans="1:99" ht="12.75">
      <c r="A129" s="917" t="s">
        <v>98</v>
      </c>
      <c r="B129" s="918"/>
      <c r="C129" s="918"/>
      <c r="D129" s="918"/>
      <c r="E129" s="918"/>
      <c r="F129" s="918"/>
      <c r="G129" s="918"/>
      <c r="H129" s="918"/>
      <c r="I129" s="918"/>
      <c r="J129" s="918"/>
      <c r="K129" s="918"/>
      <c r="L129" s="918"/>
      <c r="M129" s="918"/>
      <c r="N129" s="918"/>
      <c r="O129" s="918"/>
      <c r="P129" s="918"/>
      <c r="Q129" s="918"/>
      <c r="R129" s="918"/>
      <c r="S129" s="918"/>
      <c r="T129" s="918"/>
      <c r="U129" s="918"/>
      <c r="V129" s="918"/>
      <c r="W129" s="918"/>
      <c r="X129" s="918"/>
      <c r="Y129" s="918"/>
      <c r="Z129" s="918"/>
      <c r="AA129" s="918"/>
      <c r="AB129" s="918"/>
      <c r="AC129" s="918"/>
      <c r="AD129" s="918"/>
      <c r="AE129" s="918"/>
      <c r="AF129" s="918"/>
      <c r="AG129" s="918"/>
      <c r="AH129" s="918"/>
      <c r="AI129" s="918"/>
      <c r="AJ129" s="918"/>
      <c r="AK129" s="918"/>
      <c r="AL129" s="918"/>
      <c r="AM129" s="918"/>
      <c r="AN129" s="918"/>
      <c r="AO129" s="918"/>
      <c r="AP129" s="919"/>
      <c r="AQ129" s="920" t="s">
        <v>99</v>
      </c>
      <c r="AR129" s="921"/>
      <c r="AS129" s="921"/>
      <c r="AT129" s="921"/>
      <c r="AU129" s="921" t="s">
        <v>100</v>
      </c>
      <c r="AV129" s="921"/>
      <c r="AW129" s="921"/>
      <c r="AX129" s="921"/>
      <c r="AY129" s="887"/>
      <c r="AZ129" s="887"/>
      <c r="BA129" s="887"/>
      <c r="BB129" s="887"/>
      <c r="BC129" s="887"/>
      <c r="BD129" s="887"/>
      <c r="BE129" s="887"/>
      <c r="BF129" s="887"/>
      <c r="BG129" s="887"/>
      <c r="BH129" s="887"/>
      <c r="BI129" s="887"/>
      <c r="BJ129" s="887"/>
      <c r="BK129" s="887"/>
      <c r="BL129" s="887"/>
      <c r="BM129" s="887"/>
      <c r="BN129" s="887"/>
      <c r="BO129" s="887"/>
      <c r="BP129" s="887"/>
      <c r="BQ129" s="887"/>
      <c r="BR129" s="887"/>
      <c r="BS129" s="887"/>
      <c r="BT129" s="887"/>
      <c r="BU129" s="887"/>
      <c r="BV129" s="887"/>
      <c r="BW129" s="887"/>
      <c r="BX129" s="887"/>
      <c r="BY129" s="887"/>
      <c r="BZ129" s="887"/>
      <c r="CA129" s="887"/>
      <c r="CB129" s="887"/>
      <c r="CC129" s="887"/>
      <c r="CD129" s="887"/>
      <c r="CE129" s="887"/>
      <c r="CF129" s="887"/>
      <c r="CG129" s="887"/>
      <c r="CH129" s="904">
        <f t="shared" si="4"/>
        <v>0</v>
      </c>
      <c r="CI129" s="904"/>
      <c r="CJ129" s="904"/>
      <c r="CK129" s="904"/>
      <c r="CL129" s="904"/>
      <c r="CM129" s="904"/>
      <c r="CN129" s="904"/>
      <c r="CO129" s="904">
        <f t="shared" si="5"/>
        <v>0</v>
      </c>
      <c r="CP129" s="904"/>
      <c r="CQ129" s="904"/>
      <c r="CR129" s="904"/>
      <c r="CS129" s="904"/>
      <c r="CT129" s="904"/>
      <c r="CU129" s="904"/>
    </row>
    <row r="130" spans="1:99" ht="12.75">
      <c r="A130" s="917" t="s">
        <v>101</v>
      </c>
      <c r="B130" s="918"/>
      <c r="C130" s="918"/>
      <c r="D130" s="918"/>
      <c r="E130" s="918"/>
      <c r="F130" s="918"/>
      <c r="G130" s="918"/>
      <c r="H130" s="918"/>
      <c r="I130" s="918"/>
      <c r="J130" s="918"/>
      <c r="K130" s="918"/>
      <c r="L130" s="918"/>
      <c r="M130" s="918"/>
      <c r="N130" s="918"/>
      <c r="O130" s="918"/>
      <c r="P130" s="918"/>
      <c r="Q130" s="918"/>
      <c r="R130" s="918"/>
      <c r="S130" s="918"/>
      <c r="T130" s="918"/>
      <c r="U130" s="918"/>
      <c r="V130" s="918"/>
      <c r="W130" s="918"/>
      <c r="X130" s="918"/>
      <c r="Y130" s="918"/>
      <c r="Z130" s="918"/>
      <c r="AA130" s="918"/>
      <c r="AB130" s="918"/>
      <c r="AC130" s="918"/>
      <c r="AD130" s="918"/>
      <c r="AE130" s="918"/>
      <c r="AF130" s="918"/>
      <c r="AG130" s="918"/>
      <c r="AH130" s="918"/>
      <c r="AI130" s="918"/>
      <c r="AJ130" s="918"/>
      <c r="AK130" s="918"/>
      <c r="AL130" s="918"/>
      <c r="AM130" s="918"/>
      <c r="AN130" s="918"/>
      <c r="AO130" s="918"/>
      <c r="AP130" s="919"/>
      <c r="AQ130" s="920" t="s">
        <v>102</v>
      </c>
      <c r="AR130" s="921"/>
      <c r="AS130" s="921"/>
      <c r="AT130" s="921"/>
      <c r="AU130" s="921" t="s">
        <v>914</v>
      </c>
      <c r="AV130" s="921"/>
      <c r="AW130" s="921"/>
      <c r="AX130" s="921"/>
      <c r="AY130" s="887"/>
      <c r="AZ130" s="887"/>
      <c r="BA130" s="887"/>
      <c r="BB130" s="887"/>
      <c r="BC130" s="887"/>
      <c r="BD130" s="887"/>
      <c r="BE130" s="887"/>
      <c r="BF130" s="887"/>
      <c r="BG130" s="887"/>
      <c r="BH130" s="887"/>
      <c r="BI130" s="887"/>
      <c r="BJ130" s="887"/>
      <c r="BK130" s="887"/>
      <c r="BL130" s="887"/>
      <c r="BM130" s="887"/>
      <c r="BN130" s="887"/>
      <c r="BO130" s="887"/>
      <c r="BP130" s="887"/>
      <c r="BQ130" s="887"/>
      <c r="BR130" s="887"/>
      <c r="BS130" s="887"/>
      <c r="BT130" s="887"/>
      <c r="BU130" s="887"/>
      <c r="BV130" s="887"/>
      <c r="BW130" s="887"/>
      <c r="BX130" s="887"/>
      <c r="BY130" s="887"/>
      <c r="BZ130" s="887"/>
      <c r="CA130" s="887"/>
      <c r="CB130" s="887"/>
      <c r="CC130" s="887"/>
      <c r="CD130" s="887"/>
      <c r="CE130" s="887"/>
      <c r="CF130" s="887"/>
      <c r="CG130" s="887"/>
      <c r="CH130" s="904">
        <f t="shared" si="4"/>
        <v>0</v>
      </c>
      <c r="CI130" s="904"/>
      <c r="CJ130" s="904"/>
      <c r="CK130" s="904"/>
      <c r="CL130" s="904"/>
      <c r="CM130" s="904"/>
      <c r="CN130" s="904"/>
      <c r="CO130" s="904">
        <f t="shared" si="5"/>
        <v>0</v>
      </c>
      <c r="CP130" s="904"/>
      <c r="CQ130" s="904"/>
      <c r="CR130" s="904"/>
      <c r="CS130" s="904"/>
      <c r="CT130" s="904"/>
      <c r="CU130" s="904"/>
    </row>
    <row r="131" spans="1:99" ht="12.75">
      <c r="A131" s="917" t="s">
        <v>103</v>
      </c>
      <c r="B131" s="918"/>
      <c r="C131" s="918"/>
      <c r="D131" s="918"/>
      <c r="E131" s="918"/>
      <c r="F131" s="918"/>
      <c r="G131" s="918"/>
      <c r="H131" s="918"/>
      <c r="I131" s="918"/>
      <c r="J131" s="918"/>
      <c r="K131" s="918"/>
      <c r="L131" s="918"/>
      <c r="M131" s="918"/>
      <c r="N131" s="918"/>
      <c r="O131" s="918"/>
      <c r="P131" s="918"/>
      <c r="Q131" s="918"/>
      <c r="R131" s="918"/>
      <c r="S131" s="918"/>
      <c r="T131" s="918"/>
      <c r="U131" s="918"/>
      <c r="V131" s="918"/>
      <c r="W131" s="918"/>
      <c r="X131" s="918"/>
      <c r="Y131" s="918"/>
      <c r="Z131" s="918"/>
      <c r="AA131" s="918"/>
      <c r="AB131" s="918"/>
      <c r="AC131" s="918"/>
      <c r="AD131" s="918"/>
      <c r="AE131" s="918"/>
      <c r="AF131" s="918"/>
      <c r="AG131" s="918"/>
      <c r="AH131" s="918"/>
      <c r="AI131" s="918"/>
      <c r="AJ131" s="918"/>
      <c r="AK131" s="918"/>
      <c r="AL131" s="918"/>
      <c r="AM131" s="918"/>
      <c r="AN131" s="918"/>
      <c r="AO131" s="918"/>
      <c r="AP131" s="919"/>
      <c r="AQ131" s="920" t="s">
        <v>104</v>
      </c>
      <c r="AR131" s="921"/>
      <c r="AS131" s="921"/>
      <c r="AT131" s="921"/>
      <c r="AU131" s="921" t="s">
        <v>105</v>
      </c>
      <c r="AV131" s="921"/>
      <c r="AW131" s="921"/>
      <c r="AX131" s="921"/>
      <c r="AY131" s="887"/>
      <c r="AZ131" s="887"/>
      <c r="BA131" s="887"/>
      <c r="BB131" s="887"/>
      <c r="BC131" s="887"/>
      <c r="BD131" s="887"/>
      <c r="BE131" s="887"/>
      <c r="BF131" s="887"/>
      <c r="BG131" s="887"/>
      <c r="BH131" s="887"/>
      <c r="BI131" s="887"/>
      <c r="BJ131" s="887"/>
      <c r="BK131" s="887"/>
      <c r="BL131" s="887"/>
      <c r="BM131" s="887"/>
      <c r="BN131" s="887"/>
      <c r="BO131" s="887"/>
      <c r="BP131" s="887"/>
      <c r="BQ131" s="887"/>
      <c r="BR131" s="887"/>
      <c r="BS131" s="887"/>
      <c r="BT131" s="887"/>
      <c r="BU131" s="887"/>
      <c r="BV131" s="887"/>
      <c r="BW131" s="887"/>
      <c r="BX131" s="887"/>
      <c r="BY131" s="887"/>
      <c r="BZ131" s="887"/>
      <c r="CA131" s="887"/>
      <c r="CB131" s="887"/>
      <c r="CC131" s="887"/>
      <c r="CD131" s="887"/>
      <c r="CE131" s="887"/>
      <c r="CF131" s="887"/>
      <c r="CG131" s="887"/>
      <c r="CH131" s="904">
        <f t="shared" si="4"/>
        <v>0</v>
      </c>
      <c r="CI131" s="904"/>
      <c r="CJ131" s="904"/>
      <c r="CK131" s="904"/>
      <c r="CL131" s="904"/>
      <c r="CM131" s="904"/>
      <c r="CN131" s="904"/>
      <c r="CO131" s="904">
        <f t="shared" si="5"/>
        <v>0</v>
      </c>
      <c r="CP131" s="904"/>
      <c r="CQ131" s="904"/>
      <c r="CR131" s="904"/>
      <c r="CS131" s="904"/>
      <c r="CT131" s="904"/>
      <c r="CU131" s="904"/>
    </row>
    <row r="132" spans="1:99" ht="12.75">
      <c r="A132" s="917" t="s">
        <v>106</v>
      </c>
      <c r="B132" s="918"/>
      <c r="C132" s="918"/>
      <c r="D132" s="918"/>
      <c r="E132" s="918"/>
      <c r="F132" s="918"/>
      <c r="G132" s="918"/>
      <c r="H132" s="918"/>
      <c r="I132" s="918"/>
      <c r="J132" s="918"/>
      <c r="K132" s="918"/>
      <c r="L132" s="918"/>
      <c r="M132" s="918"/>
      <c r="N132" s="918"/>
      <c r="O132" s="918"/>
      <c r="P132" s="918"/>
      <c r="Q132" s="918"/>
      <c r="R132" s="918"/>
      <c r="S132" s="918"/>
      <c r="T132" s="918"/>
      <c r="U132" s="918"/>
      <c r="V132" s="918"/>
      <c r="W132" s="918"/>
      <c r="X132" s="918"/>
      <c r="Y132" s="918"/>
      <c r="Z132" s="918"/>
      <c r="AA132" s="918"/>
      <c r="AB132" s="918"/>
      <c r="AC132" s="918"/>
      <c r="AD132" s="918"/>
      <c r="AE132" s="918"/>
      <c r="AF132" s="918"/>
      <c r="AG132" s="918"/>
      <c r="AH132" s="918"/>
      <c r="AI132" s="918"/>
      <c r="AJ132" s="918"/>
      <c r="AK132" s="918"/>
      <c r="AL132" s="918"/>
      <c r="AM132" s="918"/>
      <c r="AN132" s="918"/>
      <c r="AO132" s="918"/>
      <c r="AP132" s="919"/>
      <c r="AQ132" s="920" t="s">
        <v>107</v>
      </c>
      <c r="AR132" s="921"/>
      <c r="AS132" s="921"/>
      <c r="AT132" s="921"/>
      <c r="AU132" s="921" t="s">
        <v>108</v>
      </c>
      <c r="AV132" s="921"/>
      <c r="AW132" s="921"/>
      <c r="AX132" s="921"/>
      <c r="AY132" s="887"/>
      <c r="AZ132" s="887"/>
      <c r="BA132" s="887"/>
      <c r="BB132" s="887"/>
      <c r="BC132" s="887"/>
      <c r="BD132" s="887"/>
      <c r="BE132" s="887"/>
      <c r="BF132" s="887"/>
      <c r="BG132" s="887"/>
      <c r="BH132" s="887"/>
      <c r="BI132" s="887"/>
      <c r="BJ132" s="887"/>
      <c r="BK132" s="887"/>
      <c r="BL132" s="887"/>
      <c r="BM132" s="887"/>
      <c r="BN132" s="887"/>
      <c r="BO132" s="887"/>
      <c r="BP132" s="887"/>
      <c r="BQ132" s="887"/>
      <c r="BR132" s="887"/>
      <c r="BS132" s="887"/>
      <c r="BT132" s="887"/>
      <c r="BU132" s="887"/>
      <c r="BV132" s="887"/>
      <c r="BW132" s="887"/>
      <c r="BX132" s="887"/>
      <c r="BY132" s="887"/>
      <c r="BZ132" s="887"/>
      <c r="CA132" s="887"/>
      <c r="CB132" s="887"/>
      <c r="CC132" s="887"/>
      <c r="CD132" s="887"/>
      <c r="CE132" s="887"/>
      <c r="CF132" s="887"/>
      <c r="CG132" s="887"/>
      <c r="CH132" s="904">
        <f t="shared" si="4"/>
        <v>0</v>
      </c>
      <c r="CI132" s="904"/>
      <c r="CJ132" s="904"/>
      <c r="CK132" s="904"/>
      <c r="CL132" s="904"/>
      <c r="CM132" s="904"/>
      <c r="CN132" s="904"/>
      <c r="CO132" s="904">
        <f t="shared" si="5"/>
        <v>0</v>
      </c>
      <c r="CP132" s="904"/>
      <c r="CQ132" s="904"/>
      <c r="CR132" s="904"/>
      <c r="CS132" s="904"/>
      <c r="CT132" s="904"/>
      <c r="CU132" s="904"/>
    </row>
    <row r="133" spans="1:99" s="96" customFormat="1" ht="13.5">
      <c r="A133" s="755" t="s">
        <v>109</v>
      </c>
      <c r="B133" s="755"/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6"/>
      <c r="AQ133" s="925" t="s">
        <v>468</v>
      </c>
      <c r="AR133" s="926"/>
      <c r="AS133" s="926"/>
      <c r="AT133" s="926"/>
      <c r="AU133" s="926"/>
      <c r="AV133" s="926"/>
      <c r="AW133" s="926"/>
      <c r="AX133" s="926"/>
      <c r="AY133" s="912"/>
      <c r="AZ133" s="912"/>
      <c r="BA133" s="912"/>
      <c r="BB133" s="912"/>
      <c r="BC133" s="912"/>
      <c r="BD133" s="912"/>
      <c r="BE133" s="912"/>
      <c r="BF133" s="912"/>
      <c r="BG133" s="912"/>
      <c r="BH133" s="912"/>
      <c r="BI133" s="912"/>
      <c r="BJ133" s="912"/>
      <c r="BK133" s="912"/>
      <c r="BL133" s="912"/>
      <c r="BM133" s="912"/>
      <c r="BN133" s="912"/>
      <c r="BO133" s="912"/>
      <c r="BP133" s="912"/>
      <c r="BQ133" s="912"/>
      <c r="BR133" s="912"/>
      <c r="BS133" s="912"/>
      <c r="BT133" s="912"/>
      <c r="BU133" s="912"/>
      <c r="BV133" s="912"/>
      <c r="BW133" s="912"/>
      <c r="BX133" s="912"/>
      <c r="BY133" s="912"/>
      <c r="BZ133" s="912"/>
      <c r="CA133" s="912"/>
      <c r="CB133" s="912"/>
      <c r="CC133" s="912"/>
      <c r="CD133" s="912"/>
      <c r="CE133" s="912"/>
      <c r="CF133" s="912"/>
      <c r="CG133" s="912"/>
      <c r="CH133" s="883">
        <f t="shared" si="4"/>
        <v>0</v>
      </c>
      <c r="CI133" s="883"/>
      <c r="CJ133" s="883"/>
      <c r="CK133" s="883"/>
      <c r="CL133" s="883"/>
      <c r="CM133" s="883"/>
      <c r="CN133" s="883"/>
      <c r="CO133" s="883">
        <f t="shared" si="5"/>
        <v>0</v>
      </c>
      <c r="CP133" s="883"/>
      <c r="CQ133" s="883"/>
      <c r="CR133" s="883"/>
      <c r="CS133" s="883"/>
      <c r="CT133" s="883"/>
      <c r="CU133" s="883"/>
    </row>
    <row r="134" spans="1:99" ht="12.75">
      <c r="A134" s="725" t="s">
        <v>829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  <c r="S134" s="725"/>
      <c r="T134" s="725"/>
      <c r="U134" s="725"/>
      <c r="V134" s="725"/>
      <c r="W134" s="725"/>
      <c r="X134" s="725"/>
      <c r="Y134" s="725"/>
      <c r="Z134" s="725"/>
      <c r="AA134" s="725"/>
      <c r="AB134" s="725"/>
      <c r="AC134" s="725"/>
      <c r="AD134" s="725"/>
      <c r="AE134" s="725"/>
      <c r="AF134" s="725"/>
      <c r="AG134" s="725"/>
      <c r="AH134" s="725"/>
      <c r="AI134" s="725"/>
      <c r="AJ134" s="725"/>
      <c r="AK134" s="725"/>
      <c r="AL134" s="725"/>
      <c r="AM134" s="725"/>
      <c r="AN134" s="725"/>
      <c r="AO134" s="725"/>
      <c r="AP134" s="726"/>
      <c r="AQ134" s="727" t="s">
        <v>110</v>
      </c>
      <c r="AR134" s="728"/>
      <c r="AS134" s="728"/>
      <c r="AT134" s="729"/>
      <c r="AU134" s="733" t="s">
        <v>576</v>
      </c>
      <c r="AV134" s="728"/>
      <c r="AW134" s="728"/>
      <c r="AX134" s="729"/>
      <c r="AY134" s="611"/>
      <c r="AZ134" s="612"/>
      <c r="BA134" s="612"/>
      <c r="BB134" s="612"/>
      <c r="BC134" s="612"/>
      <c r="BD134" s="612"/>
      <c r="BE134" s="641"/>
      <c r="BF134" s="611"/>
      <c r="BG134" s="612"/>
      <c r="BH134" s="612"/>
      <c r="BI134" s="612"/>
      <c r="BJ134" s="612"/>
      <c r="BK134" s="612"/>
      <c r="BL134" s="641"/>
      <c r="BM134" s="611"/>
      <c r="BN134" s="612"/>
      <c r="BO134" s="612"/>
      <c r="BP134" s="612"/>
      <c r="BQ134" s="612"/>
      <c r="BR134" s="612"/>
      <c r="BS134" s="641"/>
      <c r="BT134" s="611"/>
      <c r="BU134" s="612"/>
      <c r="BV134" s="612"/>
      <c r="BW134" s="612"/>
      <c r="BX134" s="612"/>
      <c r="BY134" s="612"/>
      <c r="BZ134" s="641"/>
      <c r="CA134" s="611"/>
      <c r="CB134" s="612"/>
      <c r="CC134" s="612"/>
      <c r="CD134" s="612"/>
      <c r="CE134" s="612"/>
      <c r="CF134" s="612"/>
      <c r="CG134" s="641"/>
      <c r="CH134" s="887">
        <f>CA134+BT134+BM134+BF134</f>
        <v>0</v>
      </c>
      <c r="CI134" s="887"/>
      <c r="CJ134" s="887"/>
      <c r="CK134" s="887"/>
      <c r="CL134" s="887"/>
      <c r="CM134" s="887"/>
      <c r="CN134" s="887"/>
      <c r="CO134" s="887">
        <f>AY134-CH134</f>
        <v>0</v>
      </c>
      <c r="CP134" s="887"/>
      <c r="CQ134" s="887"/>
      <c r="CR134" s="887"/>
      <c r="CS134" s="887"/>
      <c r="CT134" s="887"/>
      <c r="CU134" s="888"/>
    </row>
    <row r="135" spans="1:99" ht="12.75">
      <c r="A135" s="917" t="s">
        <v>93</v>
      </c>
      <c r="B135" s="918"/>
      <c r="C135" s="918"/>
      <c r="D135" s="918"/>
      <c r="E135" s="918"/>
      <c r="F135" s="918"/>
      <c r="G135" s="918"/>
      <c r="H135" s="918"/>
      <c r="I135" s="918"/>
      <c r="J135" s="918"/>
      <c r="K135" s="918"/>
      <c r="L135" s="918"/>
      <c r="M135" s="918"/>
      <c r="N135" s="918"/>
      <c r="O135" s="918"/>
      <c r="P135" s="918"/>
      <c r="Q135" s="918"/>
      <c r="R135" s="918"/>
      <c r="S135" s="918"/>
      <c r="T135" s="918"/>
      <c r="U135" s="918"/>
      <c r="V135" s="918"/>
      <c r="W135" s="918"/>
      <c r="X135" s="918"/>
      <c r="Y135" s="918"/>
      <c r="Z135" s="918"/>
      <c r="AA135" s="918"/>
      <c r="AB135" s="918"/>
      <c r="AC135" s="918"/>
      <c r="AD135" s="918"/>
      <c r="AE135" s="918"/>
      <c r="AF135" s="918"/>
      <c r="AG135" s="918"/>
      <c r="AH135" s="918"/>
      <c r="AI135" s="918"/>
      <c r="AJ135" s="918"/>
      <c r="AK135" s="918"/>
      <c r="AL135" s="918"/>
      <c r="AM135" s="918"/>
      <c r="AN135" s="918"/>
      <c r="AO135" s="918"/>
      <c r="AP135" s="919"/>
      <c r="AQ135" s="730"/>
      <c r="AR135" s="731"/>
      <c r="AS135" s="731"/>
      <c r="AT135" s="732"/>
      <c r="AU135" s="734"/>
      <c r="AV135" s="731"/>
      <c r="AW135" s="731"/>
      <c r="AX135" s="732"/>
      <c r="AY135" s="614"/>
      <c r="AZ135" s="615"/>
      <c r="BA135" s="615"/>
      <c r="BB135" s="615"/>
      <c r="BC135" s="615"/>
      <c r="BD135" s="615"/>
      <c r="BE135" s="642"/>
      <c r="BF135" s="614"/>
      <c r="BG135" s="615"/>
      <c r="BH135" s="615"/>
      <c r="BI135" s="615"/>
      <c r="BJ135" s="615"/>
      <c r="BK135" s="615"/>
      <c r="BL135" s="642"/>
      <c r="BM135" s="614"/>
      <c r="BN135" s="615"/>
      <c r="BO135" s="615"/>
      <c r="BP135" s="615"/>
      <c r="BQ135" s="615"/>
      <c r="BR135" s="615"/>
      <c r="BS135" s="642"/>
      <c r="BT135" s="614"/>
      <c r="BU135" s="615"/>
      <c r="BV135" s="615"/>
      <c r="BW135" s="615"/>
      <c r="BX135" s="615"/>
      <c r="BY135" s="615"/>
      <c r="BZ135" s="642"/>
      <c r="CA135" s="614"/>
      <c r="CB135" s="615"/>
      <c r="CC135" s="615"/>
      <c r="CD135" s="615"/>
      <c r="CE135" s="615"/>
      <c r="CF135" s="615"/>
      <c r="CG135" s="642"/>
      <c r="CH135" s="887"/>
      <c r="CI135" s="887"/>
      <c r="CJ135" s="887"/>
      <c r="CK135" s="887"/>
      <c r="CL135" s="887"/>
      <c r="CM135" s="887"/>
      <c r="CN135" s="887"/>
      <c r="CO135" s="887"/>
      <c r="CP135" s="887"/>
      <c r="CQ135" s="887"/>
      <c r="CR135" s="887"/>
      <c r="CS135" s="887"/>
      <c r="CT135" s="887"/>
      <c r="CU135" s="888"/>
    </row>
    <row r="136" spans="1:99" ht="12.75">
      <c r="A136" s="922" t="s">
        <v>94</v>
      </c>
      <c r="B136" s="923"/>
      <c r="C136" s="923"/>
      <c r="D136" s="923"/>
      <c r="E136" s="923"/>
      <c r="F136" s="923"/>
      <c r="G136" s="923"/>
      <c r="H136" s="923"/>
      <c r="I136" s="923"/>
      <c r="J136" s="923"/>
      <c r="K136" s="923"/>
      <c r="L136" s="923"/>
      <c r="M136" s="923"/>
      <c r="N136" s="923"/>
      <c r="O136" s="923"/>
      <c r="P136" s="923"/>
      <c r="Q136" s="923"/>
      <c r="R136" s="923"/>
      <c r="S136" s="923"/>
      <c r="T136" s="923"/>
      <c r="U136" s="923"/>
      <c r="V136" s="923"/>
      <c r="W136" s="923"/>
      <c r="X136" s="923"/>
      <c r="Y136" s="923"/>
      <c r="Z136" s="923"/>
      <c r="AA136" s="923"/>
      <c r="AB136" s="923"/>
      <c r="AC136" s="923"/>
      <c r="AD136" s="923"/>
      <c r="AE136" s="923"/>
      <c r="AF136" s="923"/>
      <c r="AG136" s="923"/>
      <c r="AH136" s="923"/>
      <c r="AI136" s="923"/>
      <c r="AJ136" s="923"/>
      <c r="AK136" s="923"/>
      <c r="AL136" s="923"/>
      <c r="AM136" s="923"/>
      <c r="AN136" s="923"/>
      <c r="AO136" s="923"/>
      <c r="AP136" s="924"/>
      <c r="AQ136" s="920" t="s">
        <v>111</v>
      </c>
      <c r="AR136" s="921"/>
      <c r="AS136" s="921"/>
      <c r="AT136" s="921"/>
      <c r="AU136" s="921" t="s">
        <v>576</v>
      </c>
      <c r="AV136" s="921"/>
      <c r="AW136" s="921"/>
      <c r="AX136" s="921"/>
      <c r="AY136" s="887"/>
      <c r="AZ136" s="887"/>
      <c r="BA136" s="887"/>
      <c r="BB136" s="887"/>
      <c r="BC136" s="887"/>
      <c r="BD136" s="887"/>
      <c r="BE136" s="887"/>
      <c r="BF136" s="887"/>
      <c r="BG136" s="887"/>
      <c r="BH136" s="887"/>
      <c r="BI136" s="887"/>
      <c r="BJ136" s="887"/>
      <c r="BK136" s="887"/>
      <c r="BL136" s="887"/>
      <c r="BM136" s="887"/>
      <c r="BN136" s="887"/>
      <c r="BO136" s="887"/>
      <c r="BP136" s="887"/>
      <c r="BQ136" s="887"/>
      <c r="BR136" s="887"/>
      <c r="BS136" s="887"/>
      <c r="BT136" s="887"/>
      <c r="BU136" s="887"/>
      <c r="BV136" s="887"/>
      <c r="BW136" s="887"/>
      <c r="BX136" s="887"/>
      <c r="BY136" s="887"/>
      <c r="BZ136" s="887"/>
      <c r="CA136" s="887"/>
      <c r="CB136" s="887"/>
      <c r="CC136" s="887"/>
      <c r="CD136" s="887"/>
      <c r="CE136" s="887"/>
      <c r="CF136" s="887"/>
      <c r="CG136" s="887"/>
      <c r="CH136" s="904">
        <f>BF136+BM136+BT136+CA136</f>
        <v>0</v>
      </c>
      <c r="CI136" s="904"/>
      <c r="CJ136" s="904"/>
      <c r="CK136" s="904"/>
      <c r="CL136" s="904"/>
      <c r="CM136" s="904"/>
      <c r="CN136" s="904"/>
      <c r="CO136" s="904">
        <f>AY136-CH136</f>
        <v>0</v>
      </c>
      <c r="CP136" s="904"/>
      <c r="CQ136" s="904"/>
      <c r="CR136" s="904"/>
      <c r="CS136" s="904"/>
      <c r="CT136" s="904"/>
      <c r="CU136" s="904"/>
    </row>
    <row r="137" spans="1:99" ht="12.75">
      <c r="A137" s="917" t="s">
        <v>103</v>
      </c>
      <c r="B137" s="918"/>
      <c r="C137" s="918"/>
      <c r="D137" s="918"/>
      <c r="E137" s="918"/>
      <c r="F137" s="918"/>
      <c r="G137" s="918"/>
      <c r="H137" s="918"/>
      <c r="I137" s="918"/>
      <c r="J137" s="918"/>
      <c r="K137" s="918"/>
      <c r="L137" s="918"/>
      <c r="M137" s="918"/>
      <c r="N137" s="918"/>
      <c r="O137" s="918"/>
      <c r="P137" s="918"/>
      <c r="Q137" s="918"/>
      <c r="R137" s="918"/>
      <c r="S137" s="918"/>
      <c r="T137" s="918"/>
      <c r="U137" s="918"/>
      <c r="V137" s="918"/>
      <c r="W137" s="918"/>
      <c r="X137" s="918"/>
      <c r="Y137" s="918"/>
      <c r="Z137" s="918"/>
      <c r="AA137" s="918"/>
      <c r="AB137" s="918"/>
      <c r="AC137" s="918"/>
      <c r="AD137" s="918"/>
      <c r="AE137" s="918"/>
      <c r="AF137" s="918"/>
      <c r="AG137" s="918"/>
      <c r="AH137" s="918"/>
      <c r="AI137" s="918"/>
      <c r="AJ137" s="918"/>
      <c r="AK137" s="918"/>
      <c r="AL137" s="918"/>
      <c r="AM137" s="918"/>
      <c r="AN137" s="918"/>
      <c r="AO137" s="918"/>
      <c r="AP137" s="919"/>
      <c r="AQ137" s="920" t="s">
        <v>657</v>
      </c>
      <c r="AR137" s="921"/>
      <c r="AS137" s="921"/>
      <c r="AT137" s="921"/>
      <c r="AU137" s="921" t="s">
        <v>112</v>
      </c>
      <c r="AV137" s="921"/>
      <c r="AW137" s="921"/>
      <c r="AX137" s="921"/>
      <c r="AY137" s="887"/>
      <c r="AZ137" s="887"/>
      <c r="BA137" s="887"/>
      <c r="BB137" s="887"/>
      <c r="BC137" s="887"/>
      <c r="BD137" s="887"/>
      <c r="BE137" s="887"/>
      <c r="BF137" s="887"/>
      <c r="BG137" s="887"/>
      <c r="BH137" s="887"/>
      <c r="BI137" s="887"/>
      <c r="BJ137" s="887"/>
      <c r="BK137" s="887"/>
      <c r="BL137" s="887"/>
      <c r="BM137" s="887"/>
      <c r="BN137" s="887"/>
      <c r="BO137" s="887"/>
      <c r="BP137" s="887"/>
      <c r="BQ137" s="887"/>
      <c r="BR137" s="887"/>
      <c r="BS137" s="887"/>
      <c r="BT137" s="887"/>
      <c r="BU137" s="887"/>
      <c r="BV137" s="887"/>
      <c r="BW137" s="887"/>
      <c r="BX137" s="887"/>
      <c r="BY137" s="887"/>
      <c r="BZ137" s="887"/>
      <c r="CA137" s="887"/>
      <c r="CB137" s="887"/>
      <c r="CC137" s="887"/>
      <c r="CD137" s="887"/>
      <c r="CE137" s="887"/>
      <c r="CF137" s="887"/>
      <c r="CG137" s="887"/>
      <c r="CH137" s="904">
        <f>BF137+BM137+BT137+CA137</f>
        <v>0</v>
      </c>
      <c r="CI137" s="904"/>
      <c r="CJ137" s="904"/>
      <c r="CK137" s="904"/>
      <c r="CL137" s="904"/>
      <c r="CM137" s="904"/>
      <c r="CN137" s="904"/>
      <c r="CO137" s="904">
        <f>AY137-CH137</f>
        <v>0</v>
      </c>
      <c r="CP137" s="904"/>
      <c r="CQ137" s="904"/>
      <c r="CR137" s="904"/>
      <c r="CS137" s="904"/>
      <c r="CT137" s="904"/>
      <c r="CU137" s="904"/>
    </row>
    <row r="138" spans="1:99" ht="12.75">
      <c r="A138" s="917" t="s">
        <v>106</v>
      </c>
      <c r="B138" s="918"/>
      <c r="C138" s="918"/>
      <c r="D138" s="918"/>
      <c r="E138" s="918"/>
      <c r="F138" s="918"/>
      <c r="G138" s="918"/>
      <c r="H138" s="918"/>
      <c r="I138" s="918"/>
      <c r="J138" s="918"/>
      <c r="K138" s="918"/>
      <c r="L138" s="918"/>
      <c r="M138" s="918"/>
      <c r="N138" s="918"/>
      <c r="O138" s="918"/>
      <c r="P138" s="918"/>
      <c r="Q138" s="918"/>
      <c r="R138" s="918"/>
      <c r="S138" s="918"/>
      <c r="T138" s="918"/>
      <c r="U138" s="918"/>
      <c r="V138" s="918"/>
      <c r="W138" s="918"/>
      <c r="X138" s="918"/>
      <c r="Y138" s="918"/>
      <c r="Z138" s="918"/>
      <c r="AA138" s="918"/>
      <c r="AB138" s="918"/>
      <c r="AC138" s="918"/>
      <c r="AD138" s="918"/>
      <c r="AE138" s="918"/>
      <c r="AF138" s="918"/>
      <c r="AG138" s="918"/>
      <c r="AH138" s="918"/>
      <c r="AI138" s="918"/>
      <c r="AJ138" s="918"/>
      <c r="AK138" s="918"/>
      <c r="AL138" s="918"/>
      <c r="AM138" s="918"/>
      <c r="AN138" s="918"/>
      <c r="AO138" s="918"/>
      <c r="AP138" s="919"/>
      <c r="AQ138" s="920" t="s">
        <v>113</v>
      </c>
      <c r="AR138" s="921"/>
      <c r="AS138" s="921"/>
      <c r="AT138" s="921"/>
      <c r="AU138" s="921" t="s">
        <v>114</v>
      </c>
      <c r="AV138" s="921"/>
      <c r="AW138" s="921"/>
      <c r="AX138" s="921"/>
      <c r="AY138" s="887"/>
      <c r="AZ138" s="887"/>
      <c r="BA138" s="887"/>
      <c r="BB138" s="887"/>
      <c r="BC138" s="887"/>
      <c r="BD138" s="887"/>
      <c r="BE138" s="887"/>
      <c r="BF138" s="887"/>
      <c r="BG138" s="887"/>
      <c r="BH138" s="887"/>
      <c r="BI138" s="887"/>
      <c r="BJ138" s="887"/>
      <c r="BK138" s="887"/>
      <c r="BL138" s="887"/>
      <c r="BM138" s="887"/>
      <c r="BN138" s="887"/>
      <c r="BO138" s="887"/>
      <c r="BP138" s="887"/>
      <c r="BQ138" s="887"/>
      <c r="BR138" s="887"/>
      <c r="BS138" s="887"/>
      <c r="BT138" s="887"/>
      <c r="BU138" s="887"/>
      <c r="BV138" s="887"/>
      <c r="BW138" s="887"/>
      <c r="BX138" s="887"/>
      <c r="BY138" s="887"/>
      <c r="BZ138" s="887"/>
      <c r="CA138" s="887"/>
      <c r="CB138" s="887"/>
      <c r="CC138" s="887"/>
      <c r="CD138" s="887"/>
      <c r="CE138" s="887"/>
      <c r="CF138" s="887"/>
      <c r="CG138" s="887"/>
      <c r="CH138" s="904">
        <f>BF138+BM138+BT138+CA138</f>
        <v>0</v>
      </c>
      <c r="CI138" s="904"/>
      <c r="CJ138" s="904"/>
      <c r="CK138" s="904"/>
      <c r="CL138" s="904"/>
      <c r="CM138" s="904"/>
      <c r="CN138" s="904"/>
      <c r="CO138" s="904">
        <f>AY138-CH138</f>
        <v>0</v>
      </c>
      <c r="CP138" s="904"/>
      <c r="CQ138" s="904"/>
      <c r="CR138" s="904"/>
      <c r="CS138" s="904"/>
      <c r="CT138" s="904"/>
      <c r="CU138" s="904"/>
    </row>
    <row r="139" spans="1:99" s="96" customFormat="1" ht="13.5">
      <c r="A139" s="755" t="s">
        <v>115</v>
      </c>
      <c r="B139" s="755"/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6"/>
      <c r="AQ139" s="925" t="s">
        <v>116</v>
      </c>
      <c r="AR139" s="926"/>
      <c r="AS139" s="926"/>
      <c r="AT139" s="926"/>
      <c r="AU139" s="926" t="s">
        <v>491</v>
      </c>
      <c r="AV139" s="926"/>
      <c r="AW139" s="926"/>
      <c r="AX139" s="926"/>
      <c r="AY139" s="912">
        <f>AY140-AY141</f>
        <v>0</v>
      </c>
      <c r="AZ139" s="912"/>
      <c r="BA139" s="912"/>
      <c r="BB139" s="912"/>
      <c r="BC139" s="912"/>
      <c r="BD139" s="912"/>
      <c r="BE139" s="912"/>
      <c r="BF139" s="912">
        <f>-BF140-BF141</f>
        <v>0</v>
      </c>
      <c r="BG139" s="912"/>
      <c r="BH139" s="912"/>
      <c r="BI139" s="912"/>
      <c r="BJ139" s="912"/>
      <c r="BK139" s="912"/>
      <c r="BL139" s="912"/>
      <c r="BM139" s="912">
        <f>BM140-BM141</f>
        <v>0</v>
      </c>
      <c r="BN139" s="912"/>
      <c r="BO139" s="912"/>
      <c r="BP139" s="912"/>
      <c r="BQ139" s="912"/>
      <c r="BR139" s="912"/>
      <c r="BS139" s="912"/>
      <c r="BT139" s="912">
        <f>BT140-BT141</f>
        <v>0</v>
      </c>
      <c r="BU139" s="912"/>
      <c r="BV139" s="912"/>
      <c r="BW139" s="912"/>
      <c r="BX139" s="912"/>
      <c r="BY139" s="912"/>
      <c r="BZ139" s="912"/>
      <c r="CA139" s="912">
        <f>CA140-CA141</f>
        <v>0</v>
      </c>
      <c r="CB139" s="912"/>
      <c r="CC139" s="912"/>
      <c r="CD139" s="912"/>
      <c r="CE139" s="912"/>
      <c r="CF139" s="912"/>
      <c r="CG139" s="912"/>
      <c r="CH139" s="883">
        <f>BF139+BM139+BT139+CA139</f>
        <v>0</v>
      </c>
      <c r="CI139" s="883"/>
      <c r="CJ139" s="883"/>
      <c r="CK139" s="883"/>
      <c r="CL139" s="883"/>
      <c r="CM139" s="883"/>
      <c r="CN139" s="883"/>
      <c r="CO139" s="883">
        <f>AY139-CH139</f>
        <v>0</v>
      </c>
      <c r="CP139" s="883"/>
      <c r="CQ139" s="883"/>
      <c r="CR139" s="883"/>
      <c r="CS139" s="883"/>
      <c r="CT139" s="883"/>
      <c r="CU139" s="883"/>
    </row>
    <row r="140" spans="1:99" ht="12.75">
      <c r="A140" s="922" t="s">
        <v>117</v>
      </c>
      <c r="B140" s="923"/>
      <c r="C140" s="923"/>
      <c r="D140" s="923"/>
      <c r="E140" s="923"/>
      <c r="F140" s="923"/>
      <c r="G140" s="923"/>
      <c r="H140" s="923"/>
      <c r="I140" s="923"/>
      <c r="J140" s="923"/>
      <c r="K140" s="923"/>
      <c r="L140" s="923"/>
      <c r="M140" s="923"/>
      <c r="N140" s="923"/>
      <c r="O140" s="923"/>
      <c r="P140" s="923"/>
      <c r="Q140" s="923"/>
      <c r="R140" s="923"/>
      <c r="S140" s="923"/>
      <c r="T140" s="923"/>
      <c r="U140" s="923"/>
      <c r="V140" s="923"/>
      <c r="W140" s="923"/>
      <c r="X140" s="923"/>
      <c r="Y140" s="923"/>
      <c r="Z140" s="923"/>
      <c r="AA140" s="923"/>
      <c r="AB140" s="923"/>
      <c r="AC140" s="923"/>
      <c r="AD140" s="923"/>
      <c r="AE140" s="923"/>
      <c r="AF140" s="923"/>
      <c r="AG140" s="923"/>
      <c r="AH140" s="923"/>
      <c r="AI140" s="923"/>
      <c r="AJ140" s="923"/>
      <c r="AK140" s="923"/>
      <c r="AL140" s="923"/>
      <c r="AM140" s="923"/>
      <c r="AN140" s="923"/>
      <c r="AO140" s="923"/>
      <c r="AP140" s="924"/>
      <c r="AQ140" s="920" t="s">
        <v>105</v>
      </c>
      <c r="AR140" s="921"/>
      <c r="AS140" s="921"/>
      <c r="AT140" s="921"/>
      <c r="AU140" s="921" t="s">
        <v>631</v>
      </c>
      <c r="AV140" s="921"/>
      <c r="AW140" s="921"/>
      <c r="AX140" s="921"/>
      <c r="AY140" s="950"/>
      <c r="AZ140" s="950"/>
      <c r="BA140" s="950"/>
      <c r="BB140" s="950"/>
      <c r="BC140" s="950"/>
      <c r="BD140" s="950"/>
      <c r="BE140" s="950"/>
      <c r="BF140" s="950">
        <f>-BF21</f>
        <v>-56570</v>
      </c>
      <c r="BG140" s="950"/>
      <c r="BH140" s="950"/>
      <c r="BI140" s="950"/>
      <c r="BJ140" s="950"/>
      <c r="BK140" s="950"/>
      <c r="BL140" s="950"/>
      <c r="BM140" s="950">
        <f>BM21</f>
        <v>0</v>
      </c>
      <c r="BN140" s="950"/>
      <c r="BO140" s="950"/>
      <c r="BP140" s="950"/>
      <c r="BQ140" s="950"/>
      <c r="BR140" s="950"/>
      <c r="BS140" s="950"/>
      <c r="BT140" s="950">
        <f>BT21</f>
        <v>0</v>
      </c>
      <c r="BU140" s="950"/>
      <c r="BV140" s="950"/>
      <c r="BW140" s="950"/>
      <c r="BX140" s="950"/>
      <c r="BY140" s="950"/>
      <c r="BZ140" s="950"/>
      <c r="CA140" s="950">
        <f>CA21</f>
        <v>0</v>
      </c>
      <c r="CB140" s="950"/>
      <c r="CC140" s="950"/>
      <c r="CD140" s="950"/>
      <c r="CE140" s="950"/>
      <c r="CF140" s="950"/>
      <c r="CG140" s="950"/>
      <c r="CH140" s="951">
        <f>BF140</f>
        <v>-56570</v>
      </c>
      <c r="CI140" s="951"/>
      <c r="CJ140" s="951"/>
      <c r="CK140" s="951"/>
      <c r="CL140" s="951"/>
      <c r="CM140" s="951"/>
      <c r="CN140" s="951"/>
      <c r="CO140" s="921" t="s">
        <v>491</v>
      </c>
      <c r="CP140" s="921"/>
      <c r="CQ140" s="921"/>
      <c r="CR140" s="921"/>
      <c r="CS140" s="921"/>
      <c r="CT140" s="921"/>
      <c r="CU140" s="952"/>
    </row>
    <row r="141" spans="1:99" ht="12.75">
      <c r="A141" s="917" t="s">
        <v>118</v>
      </c>
      <c r="B141" s="918"/>
      <c r="C141" s="918"/>
      <c r="D141" s="918"/>
      <c r="E141" s="918"/>
      <c r="F141" s="918"/>
      <c r="G141" s="918"/>
      <c r="H141" s="918"/>
      <c r="I141" s="918"/>
      <c r="J141" s="918"/>
      <c r="K141" s="918"/>
      <c r="L141" s="918"/>
      <c r="M141" s="918"/>
      <c r="N141" s="918"/>
      <c r="O141" s="918"/>
      <c r="P141" s="918"/>
      <c r="Q141" s="918"/>
      <c r="R141" s="918"/>
      <c r="S141" s="918"/>
      <c r="T141" s="918"/>
      <c r="U141" s="918"/>
      <c r="V141" s="918"/>
      <c r="W141" s="918"/>
      <c r="X141" s="918"/>
      <c r="Y141" s="918"/>
      <c r="Z141" s="918"/>
      <c r="AA141" s="918"/>
      <c r="AB141" s="918"/>
      <c r="AC141" s="918"/>
      <c r="AD141" s="918"/>
      <c r="AE141" s="918"/>
      <c r="AF141" s="918"/>
      <c r="AG141" s="918"/>
      <c r="AH141" s="918"/>
      <c r="AI141" s="918"/>
      <c r="AJ141" s="918"/>
      <c r="AK141" s="918"/>
      <c r="AL141" s="918"/>
      <c r="AM141" s="918"/>
      <c r="AN141" s="918"/>
      <c r="AO141" s="918"/>
      <c r="AP141" s="919"/>
      <c r="AQ141" s="920" t="s">
        <v>112</v>
      </c>
      <c r="AR141" s="921"/>
      <c r="AS141" s="921"/>
      <c r="AT141" s="921"/>
      <c r="AU141" s="921" t="s">
        <v>97</v>
      </c>
      <c r="AV141" s="921"/>
      <c r="AW141" s="921"/>
      <c r="AX141" s="921"/>
      <c r="AY141" s="950"/>
      <c r="AZ141" s="950"/>
      <c r="BA141" s="950"/>
      <c r="BB141" s="950"/>
      <c r="BC141" s="950"/>
      <c r="BD141" s="950"/>
      <c r="BE141" s="950"/>
      <c r="BF141" s="950">
        <f>BF55</f>
        <v>56570</v>
      </c>
      <c r="BG141" s="950"/>
      <c r="BH141" s="950"/>
      <c r="BI141" s="950"/>
      <c r="BJ141" s="950"/>
      <c r="BK141" s="950"/>
      <c r="BL141" s="950"/>
      <c r="BM141" s="950">
        <f>BM55</f>
        <v>0</v>
      </c>
      <c r="BN141" s="950"/>
      <c r="BO141" s="950"/>
      <c r="BP141" s="950"/>
      <c r="BQ141" s="950"/>
      <c r="BR141" s="950"/>
      <c r="BS141" s="950"/>
      <c r="BT141" s="950">
        <f>BT55</f>
        <v>0</v>
      </c>
      <c r="BU141" s="950"/>
      <c r="BV141" s="950"/>
      <c r="BW141" s="950"/>
      <c r="BX141" s="950"/>
      <c r="BY141" s="950"/>
      <c r="BZ141" s="950"/>
      <c r="CA141" s="950">
        <f>CA55</f>
        <v>0</v>
      </c>
      <c r="CB141" s="950"/>
      <c r="CC141" s="950"/>
      <c r="CD141" s="950"/>
      <c r="CE141" s="950"/>
      <c r="CF141" s="950"/>
      <c r="CG141" s="950"/>
      <c r="CH141" s="951">
        <f>BF141</f>
        <v>56570</v>
      </c>
      <c r="CI141" s="951"/>
      <c r="CJ141" s="951"/>
      <c r="CK141" s="951"/>
      <c r="CL141" s="951"/>
      <c r="CM141" s="951"/>
      <c r="CN141" s="951"/>
      <c r="CO141" s="921" t="s">
        <v>491</v>
      </c>
      <c r="CP141" s="921"/>
      <c r="CQ141" s="921"/>
      <c r="CR141" s="921"/>
      <c r="CS141" s="921"/>
      <c r="CT141" s="921"/>
      <c r="CU141" s="952"/>
    </row>
    <row r="142" spans="1:99" s="96" customFormat="1" ht="13.5">
      <c r="A142" s="755" t="s">
        <v>119</v>
      </c>
      <c r="B142" s="755"/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  <c r="AF142" s="755"/>
      <c r="AG142" s="755"/>
      <c r="AH142" s="755"/>
      <c r="AI142" s="755"/>
      <c r="AJ142" s="755"/>
      <c r="AK142" s="755"/>
      <c r="AL142" s="755"/>
      <c r="AM142" s="755"/>
      <c r="AN142" s="755"/>
      <c r="AO142" s="755"/>
      <c r="AP142" s="756"/>
      <c r="AQ142" s="925" t="s">
        <v>120</v>
      </c>
      <c r="AR142" s="926"/>
      <c r="AS142" s="926"/>
      <c r="AT142" s="926"/>
      <c r="AU142" s="926" t="s">
        <v>491</v>
      </c>
      <c r="AV142" s="926"/>
      <c r="AW142" s="926"/>
      <c r="AX142" s="926"/>
      <c r="AY142" s="912"/>
      <c r="AZ142" s="912"/>
      <c r="BA142" s="912"/>
      <c r="BB142" s="912"/>
      <c r="BC142" s="912"/>
      <c r="BD142" s="912"/>
      <c r="BE142" s="912"/>
      <c r="BF142" s="912"/>
      <c r="BG142" s="912"/>
      <c r="BH142" s="912"/>
      <c r="BI142" s="912"/>
      <c r="BJ142" s="912"/>
      <c r="BK142" s="912"/>
      <c r="BL142" s="912"/>
      <c r="BM142" s="912"/>
      <c r="BN142" s="912"/>
      <c r="BO142" s="912"/>
      <c r="BP142" s="912"/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2"/>
      <c r="CB142" s="912"/>
      <c r="CC142" s="912"/>
      <c r="CD142" s="912"/>
      <c r="CE142" s="912"/>
      <c r="CF142" s="912"/>
      <c r="CG142" s="912"/>
      <c r="CH142" s="883">
        <f>BF142+BM142+BT142+CA142</f>
        <v>0</v>
      </c>
      <c r="CI142" s="883"/>
      <c r="CJ142" s="883"/>
      <c r="CK142" s="883"/>
      <c r="CL142" s="883"/>
      <c r="CM142" s="883"/>
      <c r="CN142" s="883"/>
      <c r="CO142" s="883">
        <f>AY142-CH142</f>
        <v>0</v>
      </c>
      <c r="CP142" s="883"/>
      <c r="CQ142" s="883"/>
      <c r="CR142" s="883"/>
      <c r="CS142" s="883"/>
      <c r="CT142" s="883"/>
      <c r="CU142" s="883"/>
    </row>
    <row r="143" spans="1:99" ht="12.75">
      <c r="A143" s="725" t="s">
        <v>394</v>
      </c>
      <c r="B143" s="725"/>
      <c r="C143" s="725"/>
      <c r="D143" s="725"/>
      <c r="E143" s="725"/>
      <c r="F143" s="725"/>
      <c r="G143" s="725"/>
      <c r="H143" s="725"/>
      <c r="I143" s="725"/>
      <c r="J143" s="725"/>
      <c r="K143" s="725"/>
      <c r="L143" s="725"/>
      <c r="M143" s="725"/>
      <c r="N143" s="725"/>
      <c r="O143" s="725"/>
      <c r="P143" s="725"/>
      <c r="Q143" s="725"/>
      <c r="R143" s="725"/>
      <c r="S143" s="725"/>
      <c r="T143" s="725"/>
      <c r="U143" s="725"/>
      <c r="V143" s="725"/>
      <c r="W143" s="725"/>
      <c r="X143" s="725"/>
      <c r="Y143" s="725"/>
      <c r="Z143" s="725"/>
      <c r="AA143" s="725"/>
      <c r="AB143" s="725"/>
      <c r="AC143" s="725"/>
      <c r="AD143" s="725"/>
      <c r="AE143" s="725"/>
      <c r="AF143" s="725"/>
      <c r="AG143" s="725"/>
      <c r="AH143" s="725"/>
      <c r="AI143" s="725"/>
      <c r="AJ143" s="725"/>
      <c r="AK143" s="725"/>
      <c r="AL143" s="725"/>
      <c r="AM143" s="725"/>
      <c r="AN143" s="725"/>
      <c r="AO143" s="725"/>
      <c r="AP143" s="726"/>
      <c r="AQ143" s="727" t="s">
        <v>121</v>
      </c>
      <c r="AR143" s="728"/>
      <c r="AS143" s="728"/>
      <c r="AT143" s="729"/>
      <c r="AU143" s="733" t="s">
        <v>631</v>
      </c>
      <c r="AV143" s="728"/>
      <c r="AW143" s="728"/>
      <c r="AX143" s="729"/>
      <c r="AY143" s="611"/>
      <c r="AZ143" s="612"/>
      <c r="BA143" s="612"/>
      <c r="BB143" s="612"/>
      <c r="BC143" s="612"/>
      <c r="BD143" s="612"/>
      <c r="BE143" s="641"/>
      <c r="BF143" s="611"/>
      <c r="BG143" s="612"/>
      <c r="BH143" s="612"/>
      <c r="BI143" s="612"/>
      <c r="BJ143" s="612"/>
      <c r="BK143" s="612"/>
      <c r="BL143" s="641"/>
      <c r="BM143" s="611"/>
      <c r="BN143" s="612"/>
      <c r="BO143" s="612"/>
      <c r="BP143" s="612"/>
      <c r="BQ143" s="612"/>
      <c r="BR143" s="612"/>
      <c r="BS143" s="641"/>
      <c r="BT143" s="611"/>
      <c r="BU143" s="612"/>
      <c r="BV143" s="612"/>
      <c r="BW143" s="612"/>
      <c r="BX143" s="612"/>
      <c r="BY143" s="612"/>
      <c r="BZ143" s="641"/>
      <c r="CA143" s="611"/>
      <c r="CB143" s="612"/>
      <c r="CC143" s="612"/>
      <c r="CD143" s="612"/>
      <c r="CE143" s="612"/>
      <c r="CF143" s="612"/>
      <c r="CG143" s="641"/>
      <c r="CH143" s="887">
        <f>CA143+BT143+BM143+BF143</f>
        <v>0</v>
      </c>
      <c r="CI143" s="887"/>
      <c r="CJ143" s="887"/>
      <c r="CK143" s="887"/>
      <c r="CL143" s="887"/>
      <c r="CM143" s="887"/>
      <c r="CN143" s="887"/>
      <c r="CO143" s="887">
        <f>AY143-CH143</f>
        <v>0</v>
      </c>
      <c r="CP143" s="887"/>
      <c r="CQ143" s="887"/>
      <c r="CR143" s="887"/>
      <c r="CS143" s="887"/>
      <c r="CT143" s="887"/>
      <c r="CU143" s="888"/>
    </row>
    <row r="144" spans="1:99" ht="12.75">
      <c r="A144" s="917" t="s">
        <v>122</v>
      </c>
      <c r="B144" s="918"/>
      <c r="C144" s="918"/>
      <c r="D144" s="918"/>
      <c r="E144" s="918"/>
      <c r="F144" s="918"/>
      <c r="G144" s="918"/>
      <c r="H144" s="918"/>
      <c r="I144" s="918"/>
      <c r="J144" s="918"/>
      <c r="K144" s="918"/>
      <c r="L144" s="918"/>
      <c r="M144" s="918"/>
      <c r="N144" s="918"/>
      <c r="O144" s="918"/>
      <c r="P144" s="918"/>
      <c r="Q144" s="918"/>
      <c r="R144" s="918"/>
      <c r="S144" s="918"/>
      <c r="T144" s="918"/>
      <c r="U144" s="918"/>
      <c r="V144" s="918"/>
      <c r="W144" s="918"/>
      <c r="X144" s="918"/>
      <c r="Y144" s="918"/>
      <c r="Z144" s="918"/>
      <c r="AA144" s="918"/>
      <c r="AB144" s="918"/>
      <c r="AC144" s="918"/>
      <c r="AD144" s="918"/>
      <c r="AE144" s="918"/>
      <c r="AF144" s="918"/>
      <c r="AG144" s="918"/>
      <c r="AH144" s="918"/>
      <c r="AI144" s="918"/>
      <c r="AJ144" s="918"/>
      <c r="AK144" s="918"/>
      <c r="AL144" s="918"/>
      <c r="AM144" s="918"/>
      <c r="AN144" s="918"/>
      <c r="AO144" s="918"/>
      <c r="AP144" s="919"/>
      <c r="AQ144" s="730"/>
      <c r="AR144" s="731"/>
      <c r="AS144" s="731"/>
      <c r="AT144" s="732"/>
      <c r="AU144" s="734"/>
      <c r="AV144" s="731"/>
      <c r="AW144" s="731"/>
      <c r="AX144" s="732"/>
      <c r="AY144" s="614"/>
      <c r="AZ144" s="615"/>
      <c r="BA144" s="615"/>
      <c r="BB144" s="615"/>
      <c r="BC144" s="615"/>
      <c r="BD144" s="615"/>
      <c r="BE144" s="642"/>
      <c r="BF144" s="614"/>
      <c r="BG144" s="615"/>
      <c r="BH144" s="615"/>
      <c r="BI144" s="615"/>
      <c r="BJ144" s="615"/>
      <c r="BK144" s="615"/>
      <c r="BL144" s="642"/>
      <c r="BM144" s="614"/>
      <c r="BN144" s="615"/>
      <c r="BO144" s="615"/>
      <c r="BP144" s="615"/>
      <c r="BQ144" s="615"/>
      <c r="BR144" s="615"/>
      <c r="BS144" s="642"/>
      <c r="BT144" s="614"/>
      <c r="BU144" s="615"/>
      <c r="BV144" s="615"/>
      <c r="BW144" s="615"/>
      <c r="BX144" s="615"/>
      <c r="BY144" s="615"/>
      <c r="BZ144" s="642"/>
      <c r="CA144" s="614"/>
      <c r="CB144" s="615"/>
      <c r="CC144" s="615"/>
      <c r="CD144" s="615"/>
      <c r="CE144" s="615"/>
      <c r="CF144" s="615"/>
      <c r="CG144" s="642"/>
      <c r="CH144" s="887"/>
      <c r="CI144" s="887"/>
      <c r="CJ144" s="887"/>
      <c r="CK144" s="887"/>
      <c r="CL144" s="887"/>
      <c r="CM144" s="887"/>
      <c r="CN144" s="887"/>
      <c r="CO144" s="887"/>
      <c r="CP144" s="887"/>
      <c r="CQ144" s="887"/>
      <c r="CR144" s="887"/>
      <c r="CS144" s="887"/>
      <c r="CT144" s="887"/>
      <c r="CU144" s="888"/>
    </row>
    <row r="145" spans="1:99" ht="13.5" thickBot="1">
      <c r="A145" s="917" t="s">
        <v>123</v>
      </c>
      <c r="B145" s="918"/>
      <c r="C145" s="918"/>
      <c r="D145" s="918"/>
      <c r="E145" s="918"/>
      <c r="F145" s="918"/>
      <c r="G145" s="918"/>
      <c r="H145" s="918"/>
      <c r="I145" s="918"/>
      <c r="J145" s="918"/>
      <c r="K145" s="918"/>
      <c r="L145" s="918"/>
      <c r="M145" s="918"/>
      <c r="N145" s="918"/>
      <c r="O145" s="918"/>
      <c r="P145" s="918"/>
      <c r="Q145" s="918"/>
      <c r="R145" s="918"/>
      <c r="S145" s="918"/>
      <c r="T145" s="918"/>
      <c r="U145" s="918"/>
      <c r="V145" s="918"/>
      <c r="W145" s="918"/>
      <c r="X145" s="918"/>
      <c r="Y145" s="918"/>
      <c r="Z145" s="918"/>
      <c r="AA145" s="918"/>
      <c r="AB145" s="918"/>
      <c r="AC145" s="918"/>
      <c r="AD145" s="918"/>
      <c r="AE145" s="918"/>
      <c r="AF145" s="918"/>
      <c r="AG145" s="918"/>
      <c r="AH145" s="918"/>
      <c r="AI145" s="918"/>
      <c r="AJ145" s="918"/>
      <c r="AK145" s="918"/>
      <c r="AL145" s="918"/>
      <c r="AM145" s="918"/>
      <c r="AN145" s="918"/>
      <c r="AO145" s="918"/>
      <c r="AP145" s="919"/>
      <c r="AQ145" s="940" t="s">
        <v>124</v>
      </c>
      <c r="AR145" s="941"/>
      <c r="AS145" s="941"/>
      <c r="AT145" s="941"/>
      <c r="AU145" s="941" t="s">
        <v>97</v>
      </c>
      <c r="AV145" s="941"/>
      <c r="AW145" s="941"/>
      <c r="AX145" s="941"/>
      <c r="AY145" s="939"/>
      <c r="AZ145" s="939"/>
      <c r="BA145" s="939"/>
      <c r="BB145" s="939"/>
      <c r="BC145" s="939"/>
      <c r="BD145" s="939"/>
      <c r="BE145" s="939"/>
      <c r="BF145" s="939"/>
      <c r="BG145" s="939"/>
      <c r="BH145" s="939"/>
      <c r="BI145" s="939"/>
      <c r="BJ145" s="939"/>
      <c r="BK145" s="939"/>
      <c r="BL145" s="939"/>
      <c r="BM145" s="939"/>
      <c r="BN145" s="939"/>
      <c r="BO145" s="939"/>
      <c r="BP145" s="939"/>
      <c r="BQ145" s="939"/>
      <c r="BR145" s="939"/>
      <c r="BS145" s="939"/>
      <c r="BT145" s="939"/>
      <c r="BU145" s="939"/>
      <c r="BV145" s="939"/>
      <c r="BW145" s="939"/>
      <c r="BX145" s="939"/>
      <c r="BY145" s="939"/>
      <c r="BZ145" s="939"/>
      <c r="CA145" s="939"/>
      <c r="CB145" s="939"/>
      <c r="CC145" s="939"/>
      <c r="CD145" s="939"/>
      <c r="CE145" s="939"/>
      <c r="CF145" s="939"/>
      <c r="CG145" s="939"/>
      <c r="CH145" s="904">
        <f>BF145+BM145+BT145+CA145</f>
        <v>0</v>
      </c>
      <c r="CI145" s="904"/>
      <c r="CJ145" s="904"/>
      <c r="CK145" s="904"/>
      <c r="CL145" s="904"/>
      <c r="CM145" s="904"/>
      <c r="CN145" s="904"/>
      <c r="CO145" s="904">
        <f>AY145-CH145</f>
        <v>0</v>
      </c>
      <c r="CP145" s="904"/>
      <c r="CQ145" s="904"/>
      <c r="CR145" s="904"/>
      <c r="CS145" s="904"/>
      <c r="CT145" s="904"/>
      <c r="CU145" s="904"/>
    </row>
    <row r="147" spans="1:99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91" t="s">
        <v>125</v>
      </c>
    </row>
    <row r="148" spans="1:99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91"/>
    </row>
    <row r="149" spans="1:99" ht="12.75">
      <c r="A149" s="672" t="s">
        <v>385</v>
      </c>
      <c r="B149" s="908"/>
      <c r="C149" s="908"/>
      <c r="D149" s="908"/>
      <c r="E149" s="908"/>
      <c r="F149" s="908"/>
      <c r="G149" s="908"/>
      <c r="H149" s="908"/>
      <c r="I149" s="908"/>
      <c r="J149" s="908"/>
      <c r="K149" s="908"/>
      <c r="L149" s="908"/>
      <c r="M149" s="908"/>
      <c r="N149" s="908"/>
      <c r="O149" s="908"/>
      <c r="P149" s="908"/>
      <c r="Q149" s="908"/>
      <c r="R149" s="908"/>
      <c r="S149" s="908"/>
      <c r="T149" s="908"/>
      <c r="U149" s="908"/>
      <c r="V149" s="908"/>
      <c r="W149" s="908"/>
      <c r="X149" s="908"/>
      <c r="Y149" s="908"/>
      <c r="Z149" s="908"/>
      <c r="AA149" s="908"/>
      <c r="AB149" s="908"/>
      <c r="AC149" s="908"/>
      <c r="AD149" s="908"/>
      <c r="AE149" s="908"/>
      <c r="AF149" s="908"/>
      <c r="AG149" s="908"/>
      <c r="AH149" s="908"/>
      <c r="AI149" s="908"/>
      <c r="AJ149" s="908"/>
      <c r="AK149" s="908"/>
      <c r="AL149" s="908"/>
      <c r="AM149" s="908"/>
      <c r="AN149" s="908"/>
      <c r="AO149" s="908"/>
      <c r="AP149" s="908"/>
      <c r="AQ149" s="908" t="s">
        <v>392</v>
      </c>
      <c r="AR149" s="908"/>
      <c r="AS149" s="908"/>
      <c r="AT149" s="908"/>
      <c r="AU149" s="908" t="s">
        <v>392</v>
      </c>
      <c r="AV149" s="908"/>
      <c r="AW149" s="908"/>
      <c r="AX149" s="908"/>
      <c r="AY149" s="908" t="s">
        <v>389</v>
      </c>
      <c r="AZ149" s="908"/>
      <c r="BA149" s="908"/>
      <c r="BB149" s="908"/>
      <c r="BC149" s="908"/>
      <c r="BD149" s="908"/>
      <c r="BE149" s="908"/>
      <c r="BF149" s="674" t="s">
        <v>1212</v>
      </c>
      <c r="BG149" s="675"/>
      <c r="BH149" s="675"/>
      <c r="BI149" s="675"/>
      <c r="BJ149" s="675"/>
      <c r="BK149" s="675"/>
      <c r="BL149" s="675"/>
      <c r="BM149" s="675"/>
      <c r="BN149" s="675"/>
      <c r="BO149" s="675"/>
      <c r="BP149" s="675"/>
      <c r="BQ149" s="675"/>
      <c r="BR149" s="675"/>
      <c r="BS149" s="675"/>
      <c r="BT149" s="675"/>
      <c r="BU149" s="675"/>
      <c r="BV149" s="675"/>
      <c r="BW149" s="675"/>
      <c r="BX149" s="675"/>
      <c r="BY149" s="675"/>
      <c r="BZ149" s="675"/>
      <c r="CA149" s="675"/>
      <c r="CB149" s="675"/>
      <c r="CC149" s="675"/>
      <c r="CD149" s="675"/>
      <c r="CE149" s="675"/>
      <c r="CF149" s="675"/>
      <c r="CG149" s="675"/>
      <c r="CH149" s="675"/>
      <c r="CI149" s="675"/>
      <c r="CJ149" s="675"/>
      <c r="CK149" s="675"/>
      <c r="CL149" s="675"/>
      <c r="CM149" s="675"/>
      <c r="CN149" s="676"/>
      <c r="CO149" s="908" t="s">
        <v>1178</v>
      </c>
      <c r="CP149" s="908"/>
      <c r="CQ149" s="908"/>
      <c r="CR149" s="908"/>
      <c r="CS149" s="908"/>
      <c r="CT149" s="908"/>
      <c r="CU149" s="673"/>
    </row>
    <row r="150" spans="1:99" s="93" customFormat="1" ht="19.5" customHeight="1">
      <c r="A150" s="601"/>
      <c r="B150" s="874"/>
      <c r="C150" s="874"/>
      <c r="D150" s="874"/>
      <c r="E150" s="874"/>
      <c r="F150" s="874"/>
      <c r="G150" s="874"/>
      <c r="H150" s="874"/>
      <c r="I150" s="874"/>
      <c r="J150" s="874"/>
      <c r="K150" s="874"/>
      <c r="L150" s="874"/>
      <c r="M150" s="874"/>
      <c r="N150" s="874"/>
      <c r="O150" s="874"/>
      <c r="P150" s="874"/>
      <c r="Q150" s="874"/>
      <c r="R150" s="874"/>
      <c r="S150" s="874"/>
      <c r="T150" s="874"/>
      <c r="U150" s="874"/>
      <c r="V150" s="874"/>
      <c r="W150" s="874"/>
      <c r="X150" s="874"/>
      <c r="Y150" s="874"/>
      <c r="Z150" s="874"/>
      <c r="AA150" s="874"/>
      <c r="AB150" s="874"/>
      <c r="AC150" s="874"/>
      <c r="AD150" s="874"/>
      <c r="AE150" s="874"/>
      <c r="AF150" s="874"/>
      <c r="AG150" s="874"/>
      <c r="AH150" s="874"/>
      <c r="AI150" s="874"/>
      <c r="AJ150" s="874"/>
      <c r="AK150" s="874"/>
      <c r="AL150" s="874"/>
      <c r="AM150" s="874"/>
      <c r="AN150" s="874"/>
      <c r="AO150" s="874"/>
      <c r="AP150" s="874"/>
      <c r="AQ150" s="874" t="s">
        <v>425</v>
      </c>
      <c r="AR150" s="874"/>
      <c r="AS150" s="874"/>
      <c r="AT150" s="874"/>
      <c r="AU150" s="874" t="s">
        <v>1213</v>
      </c>
      <c r="AV150" s="874"/>
      <c r="AW150" s="874"/>
      <c r="AX150" s="874"/>
      <c r="AY150" s="874" t="s">
        <v>756</v>
      </c>
      <c r="AZ150" s="874"/>
      <c r="BA150" s="874"/>
      <c r="BB150" s="874"/>
      <c r="BC150" s="874"/>
      <c r="BD150" s="874"/>
      <c r="BE150" s="874"/>
      <c r="BF150" s="874" t="s">
        <v>1214</v>
      </c>
      <c r="BG150" s="874"/>
      <c r="BH150" s="874"/>
      <c r="BI150" s="874"/>
      <c r="BJ150" s="874"/>
      <c r="BK150" s="874"/>
      <c r="BL150" s="874"/>
      <c r="BM150" s="874" t="s">
        <v>1215</v>
      </c>
      <c r="BN150" s="874"/>
      <c r="BO150" s="874"/>
      <c r="BP150" s="874"/>
      <c r="BQ150" s="874"/>
      <c r="BR150" s="874"/>
      <c r="BS150" s="874"/>
      <c r="BT150" s="874" t="s">
        <v>1216</v>
      </c>
      <c r="BU150" s="874"/>
      <c r="BV150" s="874"/>
      <c r="BW150" s="874"/>
      <c r="BX150" s="874"/>
      <c r="BY150" s="874"/>
      <c r="BZ150" s="874"/>
      <c r="CA150" s="874" t="s">
        <v>1217</v>
      </c>
      <c r="CB150" s="874"/>
      <c r="CC150" s="874"/>
      <c r="CD150" s="874"/>
      <c r="CE150" s="874"/>
      <c r="CF150" s="874"/>
      <c r="CG150" s="874"/>
      <c r="CH150" s="874" t="s">
        <v>1218</v>
      </c>
      <c r="CI150" s="874"/>
      <c r="CJ150" s="874"/>
      <c r="CK150" s="874"/>
      <c r="CL150" s="874"/>
      <c r="CM150" s="874"/>
      <c r="CN150" s="874"/>
      <c r="CO150" s="874" t="s">
        <v>756</v>
      </c>
      <c r="CP150" s="874"/>
      <c r="CQ150" s="874"/>
      <c r="CR150" s="874"/>
      <c r="CS150" s="874"/>
      <c r="CT150" s="874"/>
      <c r="CU150" s="591"/>
    </row>
    <row r="151" spans="1:99" s="93" customFormat="1" ht="19.5" customHeight="1">
      <c r="A151" s="601"/>
      <c r="B151" s="874"/>
      <c r="C151" s="874"/>
      <c r="D151" s="874"/>
      <c r="E151" s="874"/>
      <c r="F151" s="874"/>
      <c r="G151" s="874"/>
      <c r="H151" s="874"/>
      <c r="I151" s="874"/>
      <c r="J151" s="874"/>
      <c r="K151" s="874"/>
      <c r="L151" s="874"/>
      <c r="M151" s="874"/>
      <c r="N151" s="874"/>
      <c r="O151" s="874"/>
      <c r="P151" s="874"/>
      <c r="Q151" s="874"/>
      <c r="R151" s="874"/>
      <c r="S151" s="874"/>
      <c r="T151" s="874"/>
      <c r="U151" s="874"/>
      <c r="V151" s="874"/>
      <c r="W151" s="874"/>
      <c r="X151" s="874"/>
      <c r="Y151" s="874"/>
      <c r="Z151" s="874"/>
      <c r="AA151" s="874"/>
      <c r="AB151" s="874"/>
      <c r="AC151" s="874"/>
      <c r="AD151" s="874"/>
      <c r="AE151" s="874"/>
      <c r="AF151" s="874"/>
      <c r="AG151" s="874"/>
      <c r="AH151" s="874"/>
      <c r="AI151" s="874"/>
      <c r="AJ151" s="874"/>
      <c r="AK151" s="874"/>
      <c r="AL151" s="874"/>
      <c r="AM151" s="874"/>
      <c r="AN151" s="874"/>
      <c r="AO151" s="874"/>
      <c r="AP151" s="874"/>
      <c r="AQ151" s="874" t="s">
        <v>426</v>
      </c>
      <c r="AR151" s="874"/>
      <c r="AS151" s="874"/>
      <c r="AT151" s="874"/>
      <c r="AU151" s="874" t="s">
        <v>1219</v>
      </c>
      <c r="AV151" s="874"/>
      <c r="AW151" s="874"/>
      <c r="AX151" s="874"/>
      <c r="AY151" s="874" t="s">
        <v>1190</v>
      </c>
      <c r="AZ151" s="874"/>
      <c r="BA151" s="874"/>
      <c r="BB151" s="874"/>
      <c r="BC151" s="874"/>
      <c r="BD151" s="874"/>
      <c r="BE151" s="874"/>
      <c r="BF151" s="874" t="s">
        <v>458</v>
      </c>
      <c r="BG151" s="874"/>
      <c r="BH151" s="874"/>
      <c r="BI151" s="874"/>
      <c r="BJ151" s="874"/>
      <c r="BK151" s="874"/>
      <c r="BL151" s="874"/>
      <c r="BM151" s="874" t="s">
        <v>1220</v>
      </c>
      <c r="BN151" s="874"/>
      <c r="BO151" s="874"/>
      <c r="BP151" s="874"/>
      <c r="BQ151" s="874"/>
      <c r="BR151" s="874"/>
      <c r="BS151" s="874"/>
      <c r="BT151" s="874" t="s">
        <v>1221</v>
      </c>
      <c r="BU151" s="874"/>
      <c r="BV151" s="874"/>
      <c r="BW151" s="874"/>
      <c r="BX151" s="874"/>
      <c r="BY151" s="874"/>
      <c r="BZ151" s="874"/>
      <c r="CA151" s="874" t="s">
        <v>1222</v>
      </c>
      <c r="CB151" s="874"/>
      <c r="CC151" s="874"/>
      <c r="CD151" s="874"/>
      <c r="CE151" s="874"/>
      <c r="CF151" s="874"/>
      <c r="CG151" s="874"/>
      <c r="CH151" s="874"/>
      <c r="CI151" s="874"/>
      <c r="CJ151" s="874"/>
      <c r="CK151" s="874"/>
      <c r="CL151" s="874"/>
      <c r="CM151" s="874"/>
      <c r="CN151" s="874"/>
      <c r="CO151" s="874" t="s">
        <v>1190</v>
      </c>
      <c r="CP151" s="874"/>
      <c r="CQ151" s="874"/>
      <c r="CR151" s="874"/>
      <c r="CS151" s="874"/>
      <c r="CT151" s="874"/>
      <c r="CU151" s="591"/>
    </row>
    <row r="152" spans="1:99" s="94" customFormat="1" ht="13.5" thickBot="1">
      <c r="A152" s="594">
        <v>1</v>
      </c>
      <c r="B152" s="875"/>
      <c r="C152" s="875"/>
      <c r="D152" s="875"/>
      <c r="E152" s="875"/>
      <c r="F152" s="875"/>
      <c r="G152" s="875"/>
      <c r="H152" s="875"/>
      <c r="I152" s="875"/>
      <c r="J152" s="875"/>
      <c r="K152" s="875"/>
      <c r="L152" s="875"/>
      <c r="M152" s="875"/>
      <c r="N152" s="875"/>
      <c r="O152" s="875"/>
      <c r="P152" s="875"/>
      <c r="Q152" s="875"/>
      <c r="R152" s="875"/>
      <c r="S152" s="875"/>
      <c r="T152" s="875"/>
      <c r="U152" s="875"/>
      <c r="V152" s="875"/>
      <c r="W152" s="875"/>
      <c r="X152" s="875"/>
      <c r="Y152" s="875"/>
      <c r="Z152" s="875"/>
      <c r="AA152" s="875"/>
      <c r="AB152" s="875"/>
      <c r="AC152" s="875"/>
      <c r="AD152" s="875"/>
      <c r="AE152" s="875"/>
      <c r="AF152" s="875"/>
      <c r="AG152" s="875"/>
      <c r="AH152" s="875"/>
      <c r="AI152" s="875"/>
      <c r="AJ152" s="875"/>
      <c r="AK152" s="875"/>
      <c r="AL152" s="875"/>
      <c r="AM152" s="875"/>
      <c r="AN152" s="875"/>
      <c r="AO152" s="875"/>
      <c r="AP152" s="875"/>
      <c r="AQ152" s="876">
        <v>2</v>
      </c>
      <c r="AR152" s="876"/>
      <c r="AS152" s="876"/>
      <c r="AT152" s="876"/>
      <c r="AU152" s="876">
        <v>3</v>
      </c>
      <c r="AV152" s="876"/>
      <c r="AW152" s="876"/>
      <c r="AX152" s="876"/>
      <c r="AY152" s="876">
        <v>4</v>
      </c>
      <c r="AZ152" s="876"/>
      <c r="BA152" s="876"/>
      <c r="BB152" s="876"/>
      <c r="BC152" s="876"/>
      <c r="BD152" s="876"/>
      <c r="BE152" s="876"/>
      <c r="BF152" s="876">
        <v>5</v>
      </c>
      <c r="BG152" s="876"/>
      <c r="BH152" s="876"/>
      <c r="BI152" s="876"/>
      <c r="BJ152" s="876"/>
      <c r="BK152" s="876"/>
      <c r="BL152" s="876"/>
      <c r="BM152" s="876">
        <v>6</v>
      </c>
      <c r="BN152" s="876"/>
      <c r="BO152" s="876"/>
      <c r="BP152" s="876"/>
      <c r="BQ152" s="876"/>
      <c r="BR152" s="876"/>
      <c r="BS152" s="876"/>
      <c r="BT152" s="876">
        <v>7</v>
      </c>
      <c r="BU152" s="876"/>
      <c r="BV152" s="876"/>
      <c r="BW152" s="876"/>
      <c r="BX152" s="876"/>
      <c r="BY152" s="876"/>
      <c r="BZ152" s="876"/>
      <c r="CA152" s="876">
        <v>8</v>
      </c>
      <c r="CB152" s="876"/>
      <c r="CC152" s="876"/>
      <c r="CD152" s="876"/>
      <c r="CE152" s="876"/>
      <c r="CF152" s="876"/>
      <c r="CG152" s="876"/>
      <c r="CH152" s="876">
        <v>9</v>
      </c>
      <c r="CI152" s="876"/>
      <c r="CJ152" s="876"/>
      <c r="CK152" s="876"/>
      <c r="CL152" s="876"/>
      <c r="CM152" s="876"/>
      <c r="CN152" s="876"/>
      <c r="CO152" s="876">
        <v>10</v>
      </c>
      <c r="CP152" s="876"/>
      <c r="CQ152" s="876"/>
      <c r="CR152" s="876"/>
      <c r="CS152" s="876"/>
      <c r="CT152" s="876"/>
      <c r="CU152" s="953"/>
    </row>
    <row r="153" spans="1:99" s="96" customFormat="1" ht="13.5">
      <c r="A153" s="755" t="s">
        <v>126</v>
      </c>
      <c r="B153" s="755"/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  <c r="Q153" s="755"/>
      <c r="R153" s="755"/>
      <c r="S153" s="755"/>
      <c r="T153" s="755"/>
      <c r="U153" s="755"/>
      <c r="V153" s="755"/>
      <c r="W153" s="755"/>
      <c r="X153" s="755"/>
      <c r="Y153" s="755"/>
      <c r="Z153" s="755"/>
      <c r="AA153" s="755"/>
      <c r="AB153" s="755"/>
      <c r="AC153" s="755"/>
      <c r="AD153" s="755"/>
      <c r="AE153" s="755"/>
      <c r="AF153" s="755"/>
      <c r="AG153" s="755"/>
      <c r="AH153" s="755"/>
      <c r="AI153" s="755"/>
      <c r="AJ153" s="755"/>
      <c r="AK153" s="755"/>
      <c r="AL153" s="755"/>
      <c r="AM153" s="755"/>
      <c r="AN153" s="755"/>
      <c r="AO153" s="755"/>
      <c r="AP153" s="756"/>
      <c r="AQ153" s="954" t="s">
        <v>114</v>
      </c>
      <c r="AR153" s="955"/>
      <c r="AS153" s="955"/>
      <c r="AT153" s="955"/>
      <c r="AU153" s="955" t="s">
        <v>491</v>
      </c>
      <c r="AV153" s="955"/>
      <c r="AW153" s="955"/>
      <c r="AX153" s="955"/>
      <c r="AY153" s="956"/>
      <c r="AZ153" s="956"/>
      <c r="BA153" s="956"/>
      <c r="BB153" s="956"/>
      <c r="BC153" s="956"/>
      <c r="BD153" s="956"/>
      <c r="BE153" s="956"/>
      <c r="BF153" s="956"/>
      <c r="BG153" s="956"/>
      <c r="BH153" s="956"/>
      <c r="BI153" s="956"/>
      <c r="BJ153" s="956"/>
      <c r="BK153" s="956"/>
      <c r="BL153" s="956"/>
      <c r="BM153" s="956"/>
      <c r="BN153" s="956"/>
      <c r="BO153" s="956"/>
      <c r="BP153" s="956"/>
      <c r="BQ153" s="956"/>
      <c r="BR153" s="956"/>
      <c r="BS153" s="956"/>
      <c r="BT153" s="956"/>
      <c r="BU153" s="956"/>
      <c r="BV153" s="956"/>
      <c r="BW153" s="956"/>
      <c r="BX153" s="956"/>
      <c r="BY153" s="956"/>
      <c r="BZ153" s="956"/>
      <c r="CA153" s="956"/>
      <c r="CB153" s="956"/>
      <c r="CC153" s="956"/>
      <c r="CD153" s="956"/>
      <c r="CE153" s="956"/>
      <c r="CF153" s="956"/>
      <c r="CG153" s="956"/>
      <c r="CH153" s="883">
        <f>BF153+BM153+BT153+CA153</f>
        <v>0</v>
      </c>
      <c r="CI153" s="883"/>
      <c r="CJ153" s="883"/>
      <c r="CK153" s="883"/>
      <c r="CL153" s="883"/>
      <c r="CM153" s="883"/>
      <c r="CN153" s="883"/>
      <c r="CO153" s="883">
        <f>AY153-CH153</f>
        <v>0</v>
      </c>
      <c r="CP153" s="883"/>
      <c r="CQ153" s="883"/>
      <c r="CR153" s="883"/>
      <c r="CS153" s="883"/>
      <c r="CT153" s="883"/>
      <c r="CU153" s="883"/>
    </row>
    <row r="154" spans="1:99" ht="12.75">
      <c r="A154" s="725" t="s">
        <v>394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25"/>
      <c r="Z154" s="725"/>
      <c r="AA154" s="725"/>
      <c r="AB154" s="725"/>
      <c r="AC154" s="725"/>
      <c r="AD154" s="725"/>
      <c r="AE154" s="725"/>
      <c r="AF154" s="725"/>
      <c r="AG154" s="725"/>
      <c r="AH154" s="725"/>
      <c r="AI154" s="725"/>
      <c r="AJ154" s="725"/>
      <c r="AK154" s="725"/>
      <c r="AL154" s="725"/>
      <c r="AM154" s="725"/>
      <c r="AN154" s="725"/>
      <c r="AO154" s="725"/>
      <c r="AP154" s="726"/>
      <c r="AQ154" s="727" t="s">
        <v>127</v>
      </c>
      <c r="AR154" s="728"/>
      <c r="AS154" s="728"/>
      <c r="AT154" s="729"/>
      <c r="AU154" s="733"/>
      <c r="AV154" s="728"/>
      <c r="AW154" s="728"/>
      <c r="AX154" s="729"/>
      <c r="AY154" s="611"/>
      <c r="AZ154" s="612"/>
      <c r="BA154" s="612"/>
      <c r="BB154" s="612"/>
      <c r="BC154" s="612"/>
      <c r="BD154" s="612"/>
      <c r="BE154" s="641"/>
      <c r="BF154" s="611"/>
      <c r="BG154" s="612"/>
      <c r="BH154" s="612"/>
      <c r="BI154" s="612"/>
      <c r="BJ154" s="612"/>
      <c r="BK154" s="612"/>
      <c r="BL154" s="641"/>
      <c r="BM154" s="611"/>
      <c r="BN154" s="612"/>
      <c r="BO154" s="612"/>
      <c r="BP154" s="612"/>
      <c r="BQ154" s="612"/>
      <c r="BR154" s="612"/>
      <c r="BS154" s="641"/>
      <c r="BT154" s="611"/>
      <c r="BU154" s="612"/>
      <c r="BV154" s="612"/>
      <c r="BW154" s="612"/>
      <c r="BX154" s="612"/>
      <c r="BY154" s="612"/>
      <c r="BZ154" s="641"/>
      <c r="CA154" s="611"/>
      <c r="CB154" s="612"/>
      <c r="CC154" s="612"/>
      <c r="CD154" s="612"/>
      <c r="CE154" s="612"/>
      <c r="CF154" s="612"/>
      <c r="CG154" s="641"/>
      <c r="CH154" s="887">
        <f>CA154+BT154+BM154+BF154</f>
        <v>0</v>
      </c>
      <c r="CI154" s="887"/>
      <c r="CJ154" s="887"/>
      <c r="CK154" s="887"/>
      <c r="CL154" s="887"/>
      <c r="CM154" s="887"/>
      <c r="CN154" s="887"/>
      <c r="CO154" s="887">
        <f>AY154-CH154</f>
        <v>0</v>
      </c>
      <c r="CP154" s="887"/>
      <c r="CQ154" s="887"/>
      <c r="CR154" s="887"/>
      <c r="CS154" s="887"/>
      <c r="CT154" s="887"/>
      <c r="CU154" s="888"/>
    </row>
    <row r="155" spans="1:99" ht="12.75">
      <c r="A155" s="917" t="s">
        <v>128</v>
      </c>
      <c r="B155" s="918"/>
      <c r="C155" s="918"/>
      <c r="D155" s="918"/>
      <c r="E155" s="918"/>
      <c r="F155" s="918"/>
      <c r="G155" s="918"/>
      <c r="H155" s="918"/>
      <c r="I155" s="918"/>
      <c r="J155" s="918"/>
      <c r="K155" s="918"/>
      <c r="L155" s="918"/>
      <c r="M155" s="918"/>
      <c r="N155" s="918"/>
      <c r="O155" s="918"/>
      <c r="P155" s="918"/>
      <c r="Q155" s="918"/>
      <c r="R155" s="918"/>
      <c r="S155" s="918"/>
      <c r="T155" s="918"/>
      <c r="U155" s="918"/>
      <c r="V155" s="918"/>
      <c r="W155" s="918"/>
      <c r="X155" s="918"/>
      <c r="Y155" s="918"/>
      <c r="Z155" s="918"/>
      <c r="AA155" s="918"/>
      <c r="AB155" s="918"/>
      <c r="AC155" s="918"/>
      <c r="AD155" s="918"/>
      <c r="AE155" s="918"/>
      <c r="AF155" s="918"/>
      <c r="AG155" s="918"/>
      <c r="AH155" s="918"/>
      <c r="AI155" s="918"/>
      <c r="AJ155" s="918"/>
      <c r="AK155" s="918"/>
      <c r="AL155" s="918"/>
      <c r="AM155" s="918"/>
      <c r="AN155" s="918"/>
      <c r="AO155" s="918"/>
      <c r="AP155" s="919"/>
      <c r="AQ155" s="730"/>
      <c r="AR155" s="731"/>
      <c r="AS155" s="731"/>
      <c r="AT155" s="732"/>
      <c r="AU155" s="734"/>
      <c r="AV155" s="731"/>
      <c r="AW155" s="731"/>
      <c r="AX155" s="732"/>
      <c r="AY155" s="614"/>
      <c r="AZ155" s="615"/>
      <c r="BA155" s="615"/>
      <c r="BB155" s="615"/>
      <c r="BC155" s="615"/>
      <c r="BD155" s="615"/>
      <c r="BE155" s="642"/>
      <c r="BF155" s="614"/>
      <c r="BG155" s="615"/>
      <c r="BH155" s="615"/>
      <c r="BI155" s="615"/>
      <c r="BJ155" s="615"/>
      <c r="BK155" s="615"/>
      <c r="BL155" s="642"/>
      <c r="BM155" s="614"/>
      <c r="BN155" s="615"/>
      <c r="BO155" s="615"/>
      <c r="BP155" s="615"/>
      <c r="BQ155" s="615"/>
      <c r="BR155" s="615"/>
      <c r="BS155" s="642"/>
      <c r="BT155" s="614"/>
      <c r="BU155" s="615"/>
      <c r="BV155" s="615"/>
      <c r="BW155" s="615"/>
      <c r="BX155" s="615"/>
      <c r="BY155" s="615"/>
      <c r="BZ155" s="642"/>
      <c r="CA155" s="614"/>
      <c r="CB155" s="615"/>
      <c r="CC155" s="615"/>
      <c r="CD155" s="615"/>
      <c r="CE155" s="615"/>
      <c r="CF155" s="615"/>
      <c r="CG155" s="642"/>
      <c r="CH155" s="887"/>
      <c r="CI155" s="887"/>
      <c r="CJ155" s="887"/>
      <c r="CK155" s="887"/>
      <c r="CL155" s="887"/>
      <c r="CM155" s="887"/>
      <c r="CN155" s="887"/>
      <c r="CO155" s="887"/>
      <c r="CP155" s="887"/>
      <c r="CQ155" s="887"/>
      <c r="CR155" s="887"/>
      <c r="CS155" s="887"/>
      <c r="CT155" s="887"/>
      <c r="CU155" s="888"/>
    </row>
    <row r="156" spans="1:99" ht="12.75">
      <c r="A156" s="922" t="s">
        <v>129</v>
      </c>
      <c r="B156" s="923"/>
      <c r="C156" s="923"/>
      <c r="D156" s="923"/>
      <c r="E156" s="923"/>
      <c r="F156" s="923"/>
      <c r="G156" s="923"/>
      <c r="H156" s="923"/>
      <c r="I156" s="923"/>
      <c r="J156" s="923"/>
      <c r="K156" s="923"/>
      <c r="L156" s="923"/>
      <c r="M156" s="923"/>
      <c r="N156" s="923"/>
      <c r="O156" s="923"/>
      <c r="P156" s="923"/>
      <c r="Q156" s="923"/>
      <c r="R156" s="923"/>
      <c r="S156" s="923"/>
      <c r="T156" s="923"/>
      <c r="U156" s="923"/>
      <c r="V156" s="923"/>
      <c r="W156" s="923"/>
      <c r="X156" s="923"/>
      <c r="Y156" s="923"/>
      <c r="Z156" s="923"/>
      <c r="AA156" s="923"/>
      <c r="AB156" s="923"/>
      <c r="AC156" s="923"/>
      <c r="AD156" s="923"/>
      <c r="AE156" s="923"/>
      <c r="AF156" s="923"/>
      <c r="AG156" s="923"/>
      <c r="AH156" s="923"/>
      <c r="AI156" s="923"/>
      <c r="AJ156" s="923"/>
      <c r="AK156" s="923"/>
      <c r="AL156" s="923"/>
      <c r="AM156" s="923"/>
      <c r="AN156" s="923"/>
      <c r="AO156" s="923"/>
      <c r="AP156" s="924"/>
      <c r="AQ156" s="920" t="s">
        <v>130</v>
      </c>
      <c r="AR156" s="921"/>
      <c r="AS156" s="921"/>
      <c r="AT156" s="921"/>
      <c r="AU156" s="921"/>
      <c r="AV156" s="921"/>
      <c r="AW156" s="921"/>
      <c r="AX156" s="921"/>
      <c r="AY156" s="887"/>
      <c r="AZ156" s="887"/>
      <c r="BA156" s="887"/>
      <c r="BB156" s="887"/>
      <c r="BC156" s="887"/>
      <c r="BD156" s="887"/>
      <c r="BE156" s="887"/>
      <c r="BF156" s="887"/>
      <c r="BG156" s="887"/>
      <c r="BH156" s="887"/>
      <c r="BI156" s="887"/>
      <c r="BJ156" s="887"/>
      <c r="BK156" s="887"/>
      <c r="BL156" s="887"/>
      <c r="BM156" s="887"/>
      <c r="BN156" s="887"/>
      <c r="BO156" s="887"/>
      <c r="BP156" s="887"/>
      <c r="BQ156" s="887"/>
      <c r="BR156" s="887"/>
      <c r="BS156" s="887"/>
      <c r="BT156" s="887"/>
      <c r="BU156" s="887"/>
      <c r="BV156" s="887"/>
      <c r="BW156" s="887"/>
      <c r="BX156" s="887"/>
      <c r="BY156" s="887"/>
      <c r="BZ156" s="887"/>
      <c r="CA156" s="887"/>
      <c r="CB156" s="887"/>
      <c r="CC156" s="887"/>
      <c r="CD156" s="887"/>
      <c r="CE156" s="887"/>
      <c r="CF156" s="887"/>
      <c r="CG156" s="887"/>
      <c r="CH156" s="904">
        <f>BF156+BM156+BT156+CA156</f>
        <v>0</v>
      </c>
      <c r="CI156" s="904"/>
      <c r="CJ156" s="904"/>
      <c r="CK156" s="904"/>
      <c r="CL156" s="904"/>
      <c r="CM156" s="904"/>
      <c r="CN156" s="904"/>
      <c r="CO156" s="904">
        <f>AY156-CH156</f>
        <v>0</v>
      </c>
      <c r="CP156" s="904"/>
      <c r="CQ156" s="904"/>
      <c r="CR156" s="904"/>
      <c r="CS156" s="904"/>
      <c r="CT156" s="904"/>
      <c r="CU156" s="904"/>
    </row>
    <row r="157" spans="1:99" s="96" customFormat="1" ht="13.5">
      <c r="A157" s="755" t="s">
        <v>131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5"/>
      <c r="S157" s="755"/>
      <c r="T157" s="755"/>
      <c r="U157" s="755"/>
      <c r="V157" s="755"/>
      <c r="W157" s="755"/>
      <c r="X157" s="755"/>
      <c r="Y157" s="755"/>
      <c r="Z157" s="755"/>
      <c r="AA157" s="755"/>
      <c r="AB157" s="755"/>
      <c r="AC157" s="755"/>
      <c r="AD157" s="755"/>
      <c r="AE157" s="755"/>
      <c r="AF157" s="755"/>
      <c r="AG157" s="755"/>
      <c r="AH157" s="755"/>
      <c r="AI157" s="755"/>
      <c r="AJ157" s="755"/>
      <c r="AK157" s="755"/>
      <c r="AL157" s="755"/>
      <c r="AM157" s="755"/>
      <c r="AN157" s="755"/>
      <c r="AO157" s="755"/>
      <c r="AP157" s="756"/>
      <c r="AQ157" s="925" t="s">
        <v>132</v>
      </c>
      <c r="AR157" s="926"/>
      <c r="AS157" s="926"/>
      <c r="AT157" s="926"/>
      <c r="AU157" s="926" t="s">
        <v>491</v>
      </c>
      <c r="AV157" s="926"/>
      <c r="AW157" s="926"/>
      <c r="AX157" s="926"/>
      <c r="AY157" s="912"/>
      <c r="AZ157" s="912"/>
      <c r="BA157" s="912"/>
      <c r="BB157" s="912"/>
      <c r="BC157" s="912"/>
      <c r="BD157" s="912"/>
      <c r="BE157" s="912"/>
      <c r="BF157" s="912"/>
      <c r="BG157" s="912"/>
      <c r="BH157" s="912"/>
      <c r="BI157" s="912"/>
      <c r="BJ157" s="912"/>
      <c r="BK157" s="912"/>
      <c r="BL157" s="912"/>
      <c r="BM157" s="912"/>
      <c r="BN157" s="912"/>
      <c r="BO157" s="912"/>
      <c r="BP157" s="912"/>
      <c r="BQ157" s="912"/>
      <c r="BR157" s="912"/>
      <c r="BS157" s="912"/>
      <c r="BT157" s="912"/>
      <c r="BU157" s="912"/>
      <c r="BV157" s="912"/>
      <c r="BW157" s="912"/>
      <c r="BX157" s="912"/>
      <c r="BY157" s="912"/>
      <c r="BZ157" s="912"/>
      <c r="CA157" s="912"/>
      <c r="CB157" s="912"/>
      <c r="CC157" s="912"/>
      <c r="CD157" s="912"/>
      <c r="CE157" s="912"/>
      <c r="CF157" s="912"/>
      <c r="CG157" s="912"/>
      <c r="CH157" s="883">
        <f>BF157+BM157+BT157+CA157</f>
        <v>0</v>
      </c>
      <c r="CI157" s="883"/>
      <c r="CJ157" s="883"/>
      <c r="CK157" s="883"/>
      <c r="CL157" s="883"/>
      <c r="CM157" s="883"/>
      <c r="CN157" s="883"/>
      <c r="CO157" s="883">
        <f>AY157-CH157</f>
        <v>0</v>
      </c>
      <c r="CP157" s="883"/>
      <c r="CQ157" s="883"/>
      <c r="CR157" s="883"/>
      <c r="CS157" s="883"/>
      <c r="CT157" s="883"/>
      <c r="CU157" s="883"/>
    </row>
    <row r="158" spans="1:99" ht="12.75">
      <c r="A158" s="725" t="s">
        <v>394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  <c r="S158" s="725"/>
      <c r="T158" s="725"/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25"/>
      <c r="AE158" s="725"/>
      <c r="AF158" s="725"/>
      <c r="AG158" s="725"/>
      <c r="AH158" s="725"/>
      <c r="AI158" s="725"/>
      <c r="AJ158" s="725"/>
      <c r="AK158" s="725"/>
      <c r="AL158" s="725"/>
      <c r="AM158" s="725"/>
      <c r="AN158" s="725"/>
      <c r="AO158" s="725"/>
      <c r="AP158" s="726"/>
      <c r="AQ158" s="727" t="s">
        <v>133</v>
      </c>
      <c r="AR158" s="728"/>
      <c r="AS158" s="728"/>
      <c r="AT158" s="729"/>
      <c r="AU158" s="733"/>
      <c r="AV158" s="728"/>
      <c r="AW158" s="728"/>
      <c r="AX158" s="729"/>
      <c r="AY158" s="611"/>
      <c r="AZ158" s="612"/>
      <c r="BA158" s="612"/>
      <c r="BB158" s="612"/>
      <c r="BC158" s="612"/>
      <c r="BD158" s="612"/>
      <c r="BE158" s="641"/>
      <c r="BF158" s="611"/>
      <c r="BG158" s="612"/>
      <c r="BH158" s="612"/>
      <c r="BI158" s="612"/>
      <c r="BJ158" s="612"/>
      <c r="BK158" s="612"/>
      <c r="BL158" s="641"/>
      <c r="BM158" s="611"/>
      <c r="BN158" s="612"/>
      <c r="BO158" s="612"/>
      <c r="BP158" s="612"/>
      <c r="BQ158" s="612"/>
      <c r="BR158" s="612"/>
      <c r="BS158" s="641"/>
      <c r="BT158" s="611"/>
      <c r="BU158" s="612"/>
      <c r="BV158" s="612"/>
      <c r="BW158" s="612"/>
      <c r="BX158" s="612"/>
      <c r="BY158" s="612"/>
      <c r="BZ158" s="641"/>
      <c r="CA158" s="611"/>
      <c r="CB158" s="612"/>
      <c r="CC158" s="612"/>
      <c r="CD158" s="612"/>
      <c r="CE158" s="612"/>
      <c r="CF158" s="612"/>
      <c r="CG158" s="641"/>
      <c r="CH158" s="611">
        <f>CA158+BT158+BM158+BF158</f>
        <v>0</v>
      </c>
      <c r="CI158" s="612"/>
      <c r="CJ158" s="612"/>
      <c r="CK158" s="612"/>
      <c r="CL158" s="612"/>
      <c r="CM158" s="612"/>
      <c r="CN158" s="641"/>
      <c r="CO158" s="611">
        <f>AY158-CH158</f>
        <v>0</v>
      </c>
      <c r="CP158" s="612"/>
      <c r="CQ158" s="612"/>
      <c r="CR158" s="612"/>
      <c r="CS158" s="612"/>
      <c r="CT158" s="612"/>
      <c r="CU158" s="613"/>
    </row>
    <row r="159" spans="1:99" ht="12.75">
      <c r="A159" s="927" t="s">
        <v>134</v>
      </c>
      <c r="B159" s="928"/>
      <c r="C159" s="928"/>
      <c r="D159" s="928"/>
      <c r="E159" s="928"/>
      <c r="F159" s="928"/>
      <c r="G159" s="928"/>
      <c r="H159" s="928"/>
      <c r="I159" s="928"/>
      <c r="J159" s="928"/>
      <c r="K159" s="928"/>
      <c r="L159" s="928"/>
      <c r="M159" s="928"/>
      <c r="N159" s="928"/>
      <c r="O159" s="928"/>
      <c r="P159" s="928"/>
      <c r="Q159" s="928"/>
      <c r="R159" s="928"/>
      <c r="S159" s="928"/>
      <c r="T159" s="928"/>
      <c r="U159" s="928"/>
      <c r="V159" s="928"/>
      <c r="W159" s="928"/>
      <c r="X159" s="928"/>
      <c r="Y159" s="928"/>
      <c r="Z159" s="928"/>
      <c r="AA159" s="928"/>
      <c r="AB159" s="928"/>
      <c r="AC159" s="928"/>
      <c r="AD159" s="928"/>
      <c r="AE159" s="928"/>
      <c r="AF159" s="928"/>
      <c r="AG159" s="928"/>
      <c r="AH159" s="928"/>
      <c r="AI159" s="928"/>
      <c r="AJ159" s="928"/>
      <c r="AK159" s="928"/>
      <c r="AL159" s="928"/>
      <c r="AM159" s="928"/>
      <c r="AN159" s="928"/>
      <c r="AO159" s="928"/>
      <c r="AP159" s="929"/>
      <c r="AQ159" s="761"/>
      <c r="AR159" s="762"/>
      <c r="AS159" s="762"/>
      <c r="AT159" s="763"/>
      <c r="AU159" s="764"/>
      <c r="AV159" s="762"/>
      <c r="AW159" s="762"/>
      <c r="AX159" s="763"/>
      <c r="AY159" s="646"/>
      <c r="AZ159" s="647"/>
      <c r="BA159" s="647"/>
      <c r="BB159" s="647"/>
      <c r="BC159" s="647"/>
      <c r="BD159" s="647"/>
      <c r="BE159" s="648"/>
      <c r="BF159" s="646"/>
      <c r="BG159" s="647"/>
      <c r="BH159" s="647"/>
      <c r="BI159" s="647"/>
      <c r="BJ159" s="647"/>
      <c r="BK159" s="647"/>
      <c r="BL159" s="648"/>
      <c r="BM159" s="646"/>
      <c r="BN159" s="647"/>
      <c r="BO159" s="647"/>
      <c r="BP159" s="647"/>
      <c r="BQ159" s="647"/>
      <c r="BR159" s="647"/>
      <c r="BS159" s="648"/>
      <c r="BT159" s="646"/>
      <c r="BU159" s="647"/>
      <c r="BV159" s="647"/>
      <c r="BW159" s="647"/>
      <c r="BX159" s="647"/>
      <c r="BY159" s="647"/>
      <c r="BZ159" s="648"/>
      <c r="CA159" s="646"/>
      <c r="CB159" s="647"/>
      <c r="CC159" s="647"/>
      <c r="CD159" s="647"/>
      <c r="CE159" s="647"/>
      <c r="CF159" s="647"/>
      <c r="CG159" s="648"/>
      <c r="CH159" s="646"/>
      <c r="CI159" s="647"/>
      <c r="CJ159" s="647"/>
      <c r="CK159" s="647"/>
      <c r="CL159" s="647"/>
      <c r="CM159" s="647"/>
      <c r="CN159" s="648"/>
      <c r="CO159" s="646"/>
      <c r="CP159" s="647"/>
      <c r="CQ159" s="647"/>
      <c r="CR159" s="647"/>
      <c r="CS159" s="647"/>
      <c r="CT159" s="647"/>
      <c r="CU159" s="649"/>
    </row>
    <row r="160" spans="1:99" ht="12.75">
      <c r="A160" s="917" t="s">
        <v>135</v>
      </c>
      <c r="B160" s="918"/>
      <c r="C160" s="918"/>
      <c r="D160" s="918"/>
      <c r="E160" s="918"/>
      <c r="F160" s="918"/>
      <c r="G160" s="918"/>
      <c r="H160" s="918"/>
      <c r="I160" s="918"/>
      <c r="J160" s="918"/>
      <c r="K160" s="918"/>
      <c r="L160" s="918"/>
      <c r="M160" s="918"/>
      <c r="N160" s="918"/>
      <c r="O160" s="918"/>
      <c r="P160" s="918"/>
      <c r="Q160" s="918"/>
      <c r="R160" s="918"/>
      <c r="S160" s="918"/>
      <c r="T160" s="918"/>
      <c r="U160" s="918"/>
      <c r="V160" s="918"/>
      <c r="W160" s="918"/>
      <c r="X160" s="918"/>
      <c r="Y160" s="918"/>
      <c r="Z160" s="918"/>
      <c r="AA160" s="918"/>
      <c r="AB160" s="918"/>
      <c r="AC160" s="918"/>
      <c r="AD160" s="918"/>
      <c r="AE160" s="918"/>
      <c r="AF160" s="918"/>
      <c r="AG160" s="918"/>
      <c r="AH160" s="918"/>
      <c r="AI160" s="918"/>
      <c r="AJ160" s="918"/>
      <c r="AK160" s="918"/>
      <c r="AL160" s="918"/>
      <c r="AM160" s="918"/>
      <c r="AN160" s="918"/>
      <c r="AO160" s="918"/>
      <c r="AP160" s="919"/>
      <c r="AQ160" s="730"/>
      <c r="AR160" s="731"/>
      <c r="AS160" s="731"/>
      <c r="AT160" s="732"/>
      <c r="AU160" s="734"/>
      <c r="AV160" s="731"/>
      <c r="AW160" s="731"/>
      <c r="AX160" s="732"/>
      <c r="AY160" s="614"/>
      <c r="AZ160" s="615"/>
      <c r="BA160" s="615"/>
      <c r="BB160" s="615"/>
      <c r="BC160" s="615"/>
      <c r="BD160" s="615"/>
      <c r="BE160" s="642"/>
      <c r="BF160" s="614"/>
      <c r="BG160" s="615"/>
      <c r="BH160" s="615"/>
      <c r="BI160" s="615"/>
      <c r="BJ160" s="615"/>
      <c r="BK160" s="615"/>
      <c r="BL160" s="642"/>
      <c r="BM160" s="614"/>
      <c r="BN160" s="615"/>
      <c r="BO160" s="615"/>
      <c r="BP160" s="615"/>
      <c r="BQ160" s="615"/>
      <c r="BR160" s="615"/>
      <c r="BS160" s="642"/>
      <c r="BT160" s="614"/>
      <c r="BU160" s="615"/>
      <c r="BV160" s="615"/>
      <c r="BW160" s="615"/>
      <c r="BX160" s="615"/>
      <c r="BY160" s="615"/>
      <c r="BZ160" s="642"/>
      <c r="CA160" s="614"/>
      <c r="CB160" s="615"/>
      <c r="CC160" s="615"/>
      <c r="CD160" s="615"/>
      <c r="CE160" s="615"/>
      <c r="CF160" s="615"/>
      <c r="CG160" s="642"/>
      <c r="CH160" s="614"/>
      <c r="CI160" s="615"/>
      <c r="CJ160" s="615"/>
      <c r="CK160" s="615"/>
      <c r="CL160" s="615"/>
      <c r="CM160" s="615"/>
      <c r="CN160" s="642"/>
      <c r="CO160" s="614"/>
      <c r="CP160" s="615"/>
      <c r="CQ160" s="615"/>
      <c r="CR160" s="615"/>
      <c r="CS160" s="615"/>
      <c r="CT160" s="615"/>
      <c r="CU160" s="616"/>
    </row>
    <row r="161" spans="1:99" ht="12.75">
      <c r="A161" s="958" t="s">
        <v>136</v>
      </c>
      <c r="B161" s="959"/>
      <c r="C161" s="959"/>
      <c r="D161" s="959"/>
      <c r="E161" s="959"/>
      <c r="F161" s="959"/>
      <c r="G161" s="959"/>
      <c r="H161" s="959"/>
      <c r="I161" s="959"/>
      <c r="J161" s="959"/>
      <c r="K161" s="959"/>
      <c r="L161" s="959"/>
      <c r="M161" s="959"/>
      <c r="N161" s="959"/>
      <c r="O161" s="959"/>
      <c r="P161" s="959"/>
      <c r="Q161" s="959"/>
      <c r="R161" s="959"/>
      <c r="S161" s="959"/>
      <c r="T161" s="959"/>
      <c r="U161" s="959"/>
      <c r="V161" s="959"/>
      <c r="W161" s="959"/>
      <c r="X161" s="959"/>
      <c r="Y161" s="959"/>
      <c r="Z161" s="959"/>
      <c r="AA161" s="959"/>
      <c r="AB161" s="959"/>
      <c r="AC161" s="959"/>
      <c r="AD161" s="959"/>
      <c r="AE161" s="959"/>
      <c r="AF161" s="959"/>
      <c r="AG161" s="959"/>
      <c r="AH161" s="959"/>
      <c r="AI161" s="959"/>
      <c r="AJ161" s="959"/>
      <c r="AK161" s="959"/>
      <c r="AL161" s="959"/>
      <c r="AM161" s="959"/>
      <c r="AN161" s="959"/>
      <c r="AO161" s="959"/>
      <c r="AP161" s="960"/>
      <c r="AQ161" s="727" t="s">
        <v>137</v>
      </c>
      <c r="AR161" s="728"/>
      <c r="AS161" s="728"/>
      <c r="AT161" s="729"/>
      <c r="AU161" s="733"/>
      <c r="AV161" s="728"/>
      <c r="AW161" s="728"/>
      <c r="AX161" s="729"/>
      <c r="AY161" s="611"/>
      <c r="AZ161" s="612"/>
      <c r="BA161" s="612"/>
      <c r="BB161" s="612"/>
      <c r="BC161" s="612"/>
      <c r="BD161" s="612"/>
      <c r="BE161" s="641"/>
      <c r="BF161" s="611"/>
      <c r="BG161" s="612"/>
      <c r="BH161" s="612"/>
      <c r="BI161" s="612"/>
      <c r="BJ161" s="612"/>
      <c r="BK161" s="612"/>
      <c r="BL161" s="641"/>
      <c r="BM161" s="611"/>
      <c r="BN161" s="612"/>
      <c r="BO161" s="612"/>
      <c r="BP161" s="612"/>
      <c r="BQ161" s="612"/>
      <c r="BR161" s="612"/>
      <c r="BS161" s="641"/>
      <c r="BT161" s="611"/>
      <c r="BU161" s="612"/>
      <c r="BV161" s="612"/>
      <c r="BW161" s="612"/>
      <c r="BX161" s="612"/>
      <c r="BY161" s="612"/>
      <c r="BZ161" s="641"/>
      <c r="CA161" s="611"/>
      <c r="CB161" s="612"/>
      <c r="CC161" s="612"/>
      <c r="CD161" s="612"/>
      <c r="CE161" s="612"/>
      <c r="CF161" s="612"/>
      <c r="CG161" s="641"/>
      <c r="CH161" s="887">
        <f>CA161+BT161+BM161+BF161</f>
        <v>0</v>
      </c>
      <c r="CI161" s="887"/>
      <c r="CJ161" s="887"/>
      <c r="CK161" s="887"/>
      <c r="CL161" s="887"/>
      <c r="CM161" s="887"/>
      <c r="CN161" s="887"/>
      <c r="CO161" s="887">
        <f>AY161-CH161</f>
        <v>0</v>
      </c>
      <c r="CP161" s="887"/>
      <c r="CQ161" s="887"/>
      <c r="CR161" s="887"/>
      <c r="CS161" s="887"/>
      <c r="CT161" s="887"/>
      <c r="CU161" s="888"/>
    </row>
    <row r="162" spans="1:99" ht="13.5" thickBot="1">
      <c r="A162" s="917" t="s">
        <v>138</v>
      </c>
      <c r="B162" s="918"/>
      <c r="C162" s="918"/>
      <c r="D162" s="918"/>
      <c r="E162" s="918"/>
      <c r="F162" s="918"/>
      <c r="G162" s="918"/>
      <c r="H162" s="918"/>
      <c r="I162" s="918"/>
      <c r="J162" s="918"/>
      <c r="K162" s="918"/>
      <c r="L162" s="918"/>
      <c r="M162" s="918"/>
      <c r="N162" s="918"/>
      <c r="O162" s="918"/>
      <c r="P162" s="918"/>
      <c r="Q162" s="918"/>
      <c r="R162" s="918"/>
      <c r="S162" s="918"/>
      <c r="T162" s="918"/>
      <c r="U162" s="918"/>
      <c r="V162" s="918"/>
      <c r="W162" s="918"/>
      <c r="X162" s="918"/>
      <c r="Y162" s="918"/>
      <c r="Z162" s="918"/>
      <c r="AA162" s="918"/>
      <c r="AB162" s="918"/>
      <c r="AC162" s="918"/>
      <c r="AD162" s="918"/>
      <c r="AE162" s="918"/>
      <c r="AF162" s="918"/>
      <c r="AG162" s="918"/>
      <c r="AH162" s="918"/>
      <c r="AI162" s="918"/>
      <c r="AJ162" s="918"/>
      <c r="AK162" s="918"/>
      <c r="AL162" s="918"/>
      <c r="AM162" s="918"/>
      <c r="AN162" s="918"/>
      <c r="AO162" s="918"/>
      <c r="AP162" s="919"/>
      <c r="AQ162" s="772"/>
      <c r="AR162" s="773"/>
      <c r="AS162" s="773"/>
      <c r="AT162" s="774"/>
      <c r="AU162" s="775"/>
      <c r="AV162" s="773"/>
      <c r="AW162" s="773"/>
      <c r="AX162" s="774"/>
      <c r="AY162" s="765"/>
      <c r="AZ162" s="766"/>
      <c r="BA162" s="766"/>
      <c r="BB162" s="766"/>
      <c r="BC162" s="766"/>
      <c r="BD162" s="766"/>
      <c r="BE162" s="767"/>
      <c r="BF162" s="765"/>
      <c r="BG162" s="766"/>
      <c r="BH162" s="766"/>
      <c r="BI162" s="766"/>
      <c r="BJ162" s="766"/>
      <c r="BK162" s="766"/>
      <c r="BL162" s="767"/>
      <c r="BM162" s="765"/>
      <c r="BN162" s="766"/>
      <c r="BO162" s="766"/>
      <c r="BP162" s="766"/>
      <c r="BQ162" s="766"/>
      <c r="BR162" s="766"/>
      <c r="BS162" s="767"/>
      <c r="BT162" s="765"/>
      <c r="BU162" s="766"/>
      <c r="BV162" s="766"/>
      <c r="BW162" s="766"/>
      <c r="BX162" s="766"/>
      <c r="BY162" s="766"/>
      <c r="BZ162" s="767"/>
      <c r="CA162" s="765"/>
      <c r="CB162" s="766"/>
      <c r="CC162" s="766"/>
      <c r="CD162" s="766"/>
      <c r="CE162" s="766"/>
      <c r="CF162" s="766"/>
      <c r="CG162" s="767"/>
      <c r="CH162" s="887"/>
      <c r="CI162" s="887"/>
      <c r="CJ162" s="887"/>
      <c r="CK162" s="887"/>
      <c r="CL162" s="887"/>
      <c r="CM162" s="887"/>
      <c r="CN162" s="887"/>
      <c r="CO162" s="887"/>
      <c r="CP162" s="887"/>
      <c r="CQ162" s="887"/>
      <c r="CR162" s="887"/>
      <c r="CS162" s="887"/>
      <c r="CT162" s="887"/>
      <c r="CU162" s="888"/>
    </row>
    <row r="163" ht="12.75">
      <c r="CU163" s="97"/>
    </row>
    <row r="164" ht="12.75">
      <c r="CU164" s="97"/>
    </row>
    <row r="165" spans="1:9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</row>
    <row r="166" spans="1:99" ht="12.75">
      <c r="A166" s="99" t="s">
        <v>439</v>
      </c>
      <c r="K166" s="731"/>
      <c r="L166" s="731"/>
      <c r="M166" s="731"/>
      <c r="N166" s="731"/>
      <c r="O166" s="731"/>
      <c r="P166" s="731"/>
      <c r="Q166" s="731"/>
      <c r="R166" s="731"/>
      <c r="S166" s="731"/>
      <c r="T166" s="731"/>
      <c r="U166" s="731"/>
      <c r="V166" s="731"/>
      <c r="W166" s="731"/>
      <c r="X166" s="731"/>
      <c r="AA166" s="731" t="s">
        <v>1079</v>
      </c>
      <c r="AB166" s="731"/>
      <c r="AC166" s="731"/>
      <c r="AD166" s="731"/>
      <c r="AE166" s="731"/>
      <c r="AF166" s="731"/>
      <c r="AG166" s="731"/>
      <c r="AH166" s="731"/>
      <c r="AI166" s="731"/>
      <c r="AJ166" s="731"/>
      <c r="AK166" s="731"/>
      <c r="AL166" s="731"/>
      <c r="AM166" s="731"/>
      <c r="AN166" s="731"/>
      <c r="AO166" s="731"/>
      <c r="AP166" s="731"/>
      <c r="AQ166" s="731"/>
      <c r="AR166" s="731"/>
      <c r="AS166" s="731"/>
      <c r="AT166" s="731"/>
      <c r="AU166" s="731"/>
      <c r="AY166" s="99" t="s">
        <v>1135</v>
      </c>
      <c r="BN166" s="731"/>
      <c r="BO166" s="731"/>
      <c r="BP166" s="731"/>
      <c r="BQ166" s="731"/>
      <c r="BR166" s="731"/>
      <c r="BS166" s="731"/>
      <c r="BT166" s="731"/>
      <c r="BU166" s="731"/>
      <c r="BV166" s="731"/>
      <c r="BW166" s="731"/>
      <c r="BX166" s="731"/>
      <c r="CA166" s="731"/>
      <c r="CB166" s="731"/>
      <c r="CC166" s="731"/>
      <c r="CD166" s="731"/>
      <c r="CE166" s="731"/>
      <c r="CF166" s="731"/>
      <c r="CG166" s="731"/>
      <c r="CH166" s="731"/>
      <c r="CI166" s="731"/>
      <c r="CJ166" s="731"/>
      <c r="CK166" s="731"/>
      <c r="CL166" s="731"/>
      <c r="CM166" s="731"/>
      <c r="CN166" s="731"/>
      <c r="CO166" s="731"/>
      <c r="CP166" s="731"/>
      <c r="CQ166" s="731"/>
      <c r="CR166" s="731"/>
      <c r="CS166" s="731"/>
      <c r="CT166" s="731"/>
      <c r="CU166" s="731"/>
    </row>
    <row r="167" spans="1:99" ht="12.7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957" t="s">
        <v>440</v>
      </c>
      <c r="L167" s="957"/>
      <c r="M167" s="957"/>
      <c r="N167" s="957"/>
      <c r="O167" s="957"/>
      <c r="P167" s="957"/>
      <c r="Q167" s="957"/>
      <c r="R167" s="957"/>
      <c r="S167" s="957"/>
      <c r="T167" s="957"/>
      <c r="U167" s="957"/>
      <c r="V167" s="957"/>
      <c r="W167" s="957"/>
      <c r="X167" s="957"/>
      <c r="Y167" s="100"/>
      <c r="Z167" s="100"/>
      <c r="AA167" s="957" t="s">
        <v>441</v>
      </c>
      <c r="AB167" s="957"/>
      <c r="AC167" s="957"/>
      <c r="AD167" s="957"/>
      <c r="AE167" s="957"/>
      <c r="AF167" s="957"/>
      <c r="AG167" s="957"/>
      <c r="AH167" s="957"/>
      <c r="AI167" s="957"/>
      <c r="AJ167" s="957"/>
      <c r="AK167" s="957"/>
      <c r="AL167" s="957"/>
      <c r="AM167" s="957"/>
      <c r="AN167" s="957"/>
      <c r="AO167" s="957"/>
      <c r="AP167" s="957"/>
      <c r="AQ167" s="957"/>
      <c r="AR167" s="957"/>
      <c r="AS167" s="957"/>
      <c r="AT167" s="957"/>
      <c r="AU167" s="957"/>
      <c r="AV167" s="100"/>
      <c r="AW167" s="100"/>
      <c r="AX167" s="100"/>
      <c r="AY167" s="101" t="s">
        <v>444</v>
      </c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957" t="s">
        <v>440</v>
      </c>
      <c r="BO167" s="957"/>
      <c r="BP167" s="957"/>
      <c r="BQ167" s="957"/>
      <c r="BR167" s="957"/>
      <c r="BS167" s="957"/>
      <c r="BT167" s="957"/>
      <c r="BU167" s="957"/>
      <c r="BV167" s="957"/>
      <c r="BW167" s="957"/>
      <c r="BX167" s="957"/>
      <c r="BY167" s="100"/>
      <c r="BZ167" s="100"/>
      <c r="CA167" s="957" t="s">
        <v>441</v>
      </c>
      <c r="CB167" s="957"/>
      <c r="CC167" s="957"/>
      <c r="CD167" s="957"/>
      <c r="CE167" s="957"/>
      <c r="CF167" s="957"/>
      <c r="CG167" s="957"/>
      <c r="CH167" s="957"/>
      <c r="CI167" s="957"/>
      <c r="CJ167" s="957"/>
      <c r="CK167" s="957"/>
      <c r="CL167" s="957"/>
      <c r="CM167" s="957"/>
      <c r="CN167" s="957"/>
      <c r="CO167" s="957"/>
      <c r="CP167" s="957"/>
      <c r="CQ167" s="957"/>
      <c r="CR167" s="957"/>
      <c r="CS167" s="957"/>
      <c r="CT167" s="957"/>
      <c r="CU167" s="957"/>
    </row>
    <row r="168" spans="1:99" ht="12.7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</row>
    <row r="169" spans="1:99" ht="12.75">
      <c r="A169" s="99" t="s">
        <v>139</v>
      </c>
      <c r="L169" s="731"/>
      <c r="M169" s="731"/>
      <c r="N169" s="731"/>
      <c r="O169" s="731"/>
      <c r="P169" s="731"/>
      <c r="Q169" s="731"/>
      <c r="R169" s="731"/>
      <c r="S169" s="731"/>
      <c r="T169" s="731"/>
      <c r="U169" s="731"/>
      <c r="V169" s="731"/>
      <c r="W169" s="731"/>
      <c r="X169" s="731"/>
      <c r="Y169" s="731"/>
      <c r="AB169" s="731" t="s">
        <v>1080</v>
      </c>
      <c r="AC169" s="731"/>
      <c r="AD169" s="731"/>
      <c r="AE169" s="731"/>
      <c r="AF169" s="731"/>
      <c r="AG169" s="731"/>
      <c r="AH169" s="731"/>
      <c r="AI169" s="731"/>
      <c r="AJ169" s="731"/>
      <c r="AK169" s="731"/>
      <c r="AL169" s="731"/>
      <c r="AM169" s="731"/>
      <c r="AN169" s="731"/>
      <c r="AO169" s="731"/>
      <c r="AP169" s="731"/>
      <c r="AQ169" s="731"/>
      <c r="AR169" s="731"/>
      <c r="AS169" s="731"/>
      <c r="AT169" s="731"/>
      <c r="AU169" s="731"/>
      <c r="AV169" s="731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</row>
    <row r="170" spans="1:99" ht="12.7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957" t="s">
        <v>440</v>
      </c>
      <c r="M170" s="957"/>
      <c r="N170" s="957"/>
      <c r="O170" s="957"/>
      <c r="P170" s="957"/>
      <c r="Q170" s="957"/>
      <c r="R170" s="957"/>
      <c r="S170" s="957"/>
      <c r="T170" s="957"/>
      <c r="U170" s="957"/>
      <c r="V170" s="957"/>
      <c r="W170" s="957"/>
      <c r="X170" s="957"/>
      <c r="Y170" s="957"/>
      <c r="Z170" s="100"/>
      <c r="AA170" s="100"/>
      <c r="AB170" s="957" t="s">
        <v>441</v>
      </c>
      <c r="AC170" s="957"/>
      <c r="AD170" s="957"/>
      <c r="AE170" s="957"/>
      <c r="AF170" s="957"/>
      <c r="AG170" s="957"/>
      <c r="AH170" s="957"/>
      <c r="AI170" s="957"/>
      <c r="AJ170" s="957"/>
      <c r="AK170" s="957"/>
      <c r="AL170" s="957"/>
      <c r="AM170" s="957"/>
      <c r="AN170" s="957"/>
      <c r="AO170" s="957"/>
      <c r="AP170" s="957"/>
      <c r="AQ170" s="957"/>
      <c r="AR170" s="957"/>
      <c r="AS170" s="957"/>
      <c r="AT170" s="957"/>
      <c r="AU170" s="957"/>
      <c r="AV170" s="957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</row>
    <row r="171" spans="1:99" ht="12.7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</row>
    <row r="172" spans="1:99" ht="13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102" t="s">
        <v>688</v>
      </c>
      <c r="BK172" s="855"/>
      <c r="BL172" s="855"/>
      <c r="BM172" s="855"/>
      <c r="BN172" s="855"/>
      <c r="BO172" s="855"/>
      <c r="BP172" s="855"/>
      <c r="BQ172" s="855"/>
      <c r="BR172" s="855"/>
      <c r="BS172" s="855"/>
      <c r="BT172" s="855"/>
      <c r="BU172" s="855"/>
      <c r="BV172" s="855"/>
      <c r="BW172" s="855"/>
      <c r="BX172" s="855"/>
      <c r="BY172" s="855"/>
      <c r="BZ172" s="855"/>
      <c r="CA172" s="855"/>
      <c r="CB172" s="855"/>
      <c r="CC172" s="855"/>
      <c r="CD172" s="855"/>
      <c r="CE172" s="855"/>
      <c r="CF172" s="855"/>
      <c r="CG172" s="855"/>
      <c r="CH172" s="855"/>
      <c r="CI172" s="855"/>
      <c r="CJ172" s="855"/>
      <c r="CK172" s="855"/>
      <c r="CL172" s="855"/>
      <c r="CM172" s="855"/>
      <c r="CN172" s="855"/>
      <c r="CO172" s="855"/>
      <c r="CP172" s="855"/>
      <c r="CQ172" s="855"/>
      <c r="CR172" s="855"/>
      <c r="CS172" s="855"/>
      <c r="CT172" s="855"/>
      <c r="CU172" s="855"/>
    </row>
    <row r="173" spans="1:99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854" t="s">
        <v>1136</v>
      </c>
      <c r="BL173" s="854"/>
      <c r="BM173" s="854"/>
      <c r="BN173" s="854"/>
      <c r="BO173" s="854"/>
      <c r="BP173" s="854"/>
      <c r="BQ173" s="854"/>
      <c r="BR173" s="854"/>
      <c r="BS173" s="854"/>
      <c r="BT173" s="854"/>
      <c r="BU173" s="854"/>
      <c r="BV173" s="854"/>
      <c r="BW173" s="854"/>
      <c r="BX173" s="854"/>
      <c r="BY173" s="854"/>
      <c r="BZ173" s="854"/>
      <c r="CA173" s="854"/>
      <c r="CB173" s="854"/>
      <c r="CC173" s="854"/>
      <c r="CD173" s="854"/>
      <c r="CE173" s="854"/>
      <c r="CF173" s="854"/>
      <c r="CG173" s="854"/>
      <c r="CH173" s="854"/>
      <c r="CI173" s="854"/>
      <c r="CJ173" s="854"/>
      <c r="CK173" s="854"/>
      <c r="CL173" s="854"/>
      <c r="CM173" s="854"/>
      <c r="CN173" s="854"/>
      <c r="CO173" s="854"/>
      <c r="CP173" s="854"/>
      <c r="CQ173" s="854"/>
      <c r="CR173" s="854"/>
      <c r="CS173" s="854"/>
      <c r="CT173" s="854"/>
      <c r="CU173" s="854"/>
    </row>
    <row r="174" spans="1:99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</row>
    <row r="175" spans="1:99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99" t="s">
        <v>439</v>
      </c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855"/>
      <c r="AT175" s="855"/>
      <c r="AU175" s="855"/>
      <c r="AV175" s="855"/>
      <c r="AW175" s="855"/>
      <c r="AX175" s="855"/>
      <c r="AY175" s="855"/>
      <c r="AZ175" s="855"/>
      <c r="BA175" s="855"/>
      <c r="BB175" s="855"/>
      <c r="BC175" s="855"/>
      <c r="BD175" s="855"/>
      <c r="BE175" s="855"/>
      <c r="BF175" s="855"/>
      <c r="BG175" s="855"/>
      <c r="BH175" s="855"/>
      <c r="BI175" s="49"/>
      <c r="BJ175" s="49"/>
      <c r="BK175" s="731"/>
      <c r="BL175" s="731"/>
      <c r="BM175" s="731"/>
      <c r="BN175" s="731"/>
      <c r="BO175" s="731"/>
      <c r="BP175" s="731"/>
      <c r="BQ175" s="731"/>
      <c r="BR175" s="731"/>
      <c r="BS175" s="731"/>
      <c r="BT175" s="731"/>
      <c r="BU175" s="731"/>
      <c r="BV175" s="731"/>
      <c r="BW175" s="731"/>
      <c r="BX175" s="731"/>
      <c r="CA175" s="731"/>
      <c r="CB175" s="731"/>
      <c r="CC175" s="731"/>
      <c r="CD175" s="731"/>
      <c r="CE175" s="731"/>
      <c r="CF175" s="731"/>
      <c r="CG175" s="731"/>
      <c r="CH175" s="731"/>
      <c r="CI175" s="731"/>
      <c r="CJ175" s="731"/>
      <c r="CK175" s="731"/>
      <c r="CL175" s="731"/>
      <c r="CM175" s="731"/>
      <c r="CN175" s="731"/>
      <c r="CO175" s="731"/>
      <c r="CP175" s="731"/>
      <c r="CQ175" s="731"/>
      <c r="CR175" s="731"/>
      <c r="CS175" s="731"/>
      <c r="CT175" s="731"/>
      <c r="CU175" s="731"/>
    </row>
    <row r="176" spans="1:99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98" t="s">
        <v>689</v>
      </c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957" t="s">
        <v>690</v>
      </c>
      <c r="AT176" s="957"/>
      <c r="AU176" s="957"/>
      <c r="AV176" s="957"/>
      <c r="AW176" s="957"/>
      <c r="AX176" s="957"/>
      <c r="AY176" s="957"/>
      <c r="AZ176" s="957"/>
      <c r="BA176" s="957"/>
      <c r="BB176" s="957"/>
      <c r="BC176" s="957"/>
      <c r="BD176" s="957"/>
      <c r="BE176" s="957"/>
      <c r="BF176" s="957"/>
      <c r="BG176" s="957"/>
      <c r="BH176" s="957"/>
      <c r="BI176" s="49"/>
      <c r="BJ176" s="49"/>
      <c r="BK176" s="957" t="s">
        <v>440</v>
      </c>
      <c r="BL176" s="957"/>
      <c r="BM176" s="957"/>
      <c r="BN176" s="957"/>
      <c r="BO176" s="957"/>
      <c r="BP176" s="957"/>
      <c r="BQ176" s="957"/>
      <c r="BR176" s="957"/>
      <c r="BS176" s="957"/>
      <c r="BT176" s="957"/>
      <c r="BU176" s="957"/>
      <c r="BV176" s="957"/>
      <c r="BW176" s="957"/>
      <c r="BX176" s="957"/>
      <c r="BY176" s="100"/>
      <c r="BZ176" s="100"/>
      <c r="CA176" s="957" t="s">
        <v>441</v>
      </c>
      <c r="CB176" s="957"/>
      <c r="CC176" s="957"/>
      <c r="CD176" s="957"/>
      <c r="CE176" s="957"/>
      <c r="CF176" s="957"/>
      <c r="CG176" s="957"/>
      <c r="CH176" s="957"/>
      <c r="CI176" s="957"/>
      <c r="CJ176" s="957"/>
      <c r="CK176" s="957"/>
      <c r="CL176" s="957"/>
      <c r="CM176" s="957"/>
      <c r="CN176" s="957"/>
      <c r="CO176" s="957"/>
      <c r="CP176" s="957"/>
      <c r="CQ176" s="957"/>
      <c r="CR176" s="957"/>
      <c r="CS176" s="957"/>
      <c r="CT176" s="957"/>
      <c r="CU176" s="957"/>
    </row>
    <row r="177" spans="1:99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8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49"/>
      <c r="BJ177" s="49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</row>
    <row r="178" spans="1:99" ht="12.75">
      <c r="A178" s="99" t="s">
        <v>691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855" t="s">
        <v>140</v>
      </c>
      <c r="L178" s="855"/>
      <c r="M178" s="855"/>
      <c r="N178" s="855"/>
      <c r="O178" s="855"/>
      <c r="P178" s="855"/>
      <c r="Q178" s="855"/>
      <c r="R178" s="855"/>
      <c r="S178" s="855"/>
      <c r="T178" s="855"/>
      <c r="U178" s="855"/>
      <c r="V178" s="855"/>
      <c r="W178" s="855"/>
      <c r="X178" s="855"/>
      <c r="Y178" s="855"/>
      <c r="Z178" s="855"/>
      <c r="AA178" s="49"/>
      <c r="AB178" s="49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S178" s="731" t="s">
        <v>1080</v>
      </c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731"/>
      <c r="BG178" s="731"/>
      <c r="BH178" s="731"/>
      <c r="BI178" s="731"/>
      <c r="BJ178" s="731"/>
      <c r="BK178" s="731"/>
      <c r="BL178" s="731"/>
      <c r="BM178" s="731"/>
      <c r="BN178" s="49"/>
      <c r="BO178" s="49"/>
      <c r="BP178" s="855" t="s">
        <v>141</v>
      </c>
      <c r="BQ178" s="855"/>
      <c r="BR178" s="855"/>
      <c r="BS178" s="855"/>
      <c r="BT178" s="855"/>
      <c r="BU178" s="855"/>
      <c r="BV178" s="855"/>
      <c r="BW178" s="855"/>
      <c r="BX178" s="855"/>
      <c r="BY178" s="855"/>
      <c r="BZ178" s="855"/>
      <c r="CA178" s="855"/>
      <c r="CB178" s="855"/>
      <c r="CC178" s="855"/>
      <c r="CD178" s="855"/>
      <c r="CE178" s="855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</row>
    <row r="179" spans="1:99" ht="12.7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957" t="s">
        <v>690</v>
      </c>
      <c r="L179" s="957"/>
      <c r="M179" s="957"/>
      <c r="N179" s="957"/>
      <c r="O179" s="957"/>
      <c r="P179" s="957"/>
      <c r="Q179" s="957"/>
      <c r="R179" s="957"/>
      <c r="S179" s="957"/>
      <c r="T179" s="957"/>
      <c r="U179" s="957"/>
      <c r="V179" s="957"/>
      <c r="W179" s="957"/>
      <c r="X179" s="957"/>
      <c r="Y179" s="957"/>
      <c r="Z179" s="957"/>
      <c r="AA179" s="100"/>
      <c r="AB179" s="100"/>
      <c r="AC179" s="957" t="s">
        <v>440</v>
      </c>
      <c r="AD179" s="957"/>
      <c r="AE179" s="957"/>
      <c r="AF179" s="957"/>
      <c r="AG179" s="957"/>
      <c r="AH179" s="957"/>
      <c r="AI179" s="957"/>
      <c r="AJ179" s="957"/>
      <c r="AK179" s="957"/>
      <c r="AL179" s="957"/>
      <c r="AM179" s="957"/>
      <c r="AN179" s="957"/>
      <c r="AO179" s="957"/>
      <c r="AP179" s="957"/>
      <c r="AQ179" s="100"/>
      <c r="AR179" s="100"/>
      <c r="AS179" s="957" t="s">
        <v>441</v>
      </c>
      <c r="AT179" s="957"/>
      <c r="AU179" s="957"/>
      <c r="AV179" s="957"/>
      <c r="AW179" s="957"/>
      <c r="AX179" s="957"/>
      <c r="AY179" s="957"/>
      <c r="AZ179" s="957"/>
      <c r="BA179" s="957"/>
      <c r="BB179" s="957"/>
      <c r="BC179" s="957"/>
      <c r="BD179" s="957"/>
      <c r="BE179" s="957"/>
      <c r="BF179" s="957"/>
      <c r="BG179" s="957"/>
      <c r="BH179" s="957"/>
      <c r="BI179" s="957"/>
      <c r="BJ179" s="957"/>
      <c r="BK179" s="957"/>
      <c r="BL179" s="957"/>
      <c r="BM179" s="957"/>
      <c r="BN179" s="100"/>
      <c r="BO179" s="100"/>
      <c r="BP179" s="957" t="s">
        <v>692</v>
      </c>
      <c r="BQ179" s="957"/>
      <c r="BR179" s="957"/>
      <c r="BS179" s="957"/>
      <c r="BT179" s="957"/>
      <c r="BU179" s="957"/>
      <c r="BV179" s="957"/>
      <c r="BW179" s="957"/>
      <c r="BX179" s="957"/>
      <c r="BY179" s="957"/>
      <c r="BZ179" s="957"/>
      <c r="CA179" s="957"/>
      <c r="CB179" s="957"/>
      <c r="CC179" s="957"/>
      <c r="CD179" s="957"/>
      <c r="CE179" s="957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</row>
    <row r="180" spans="1:99" s="109" customFormat="1" ht="12.75">
      <c r="A180" s="106"/>
      <c r="B180" s="107" t="s">
        <v>442</v>
      </c>
      <c r="C180" s="961" t="str">
        <f>'[1]Отчет БУ кварт'!C180:E180</f>
        <v>10</v>
      </c>
      <c r="D180" s="961"/>
      <c r="E180" s="961"/>
      <c r="F180" s="108" t="s">
        <v>443</v>
      </c>
      <c r="G180" s="106"/>
      <c r="H180" s="961" t="s">
        <v>1075</v>
      </c>
      <c r="I180" s="961"/>
      <c r="J180" s="961"/>
      <c r="K180" s="961"/>
      <c r="L180" s="961"/>
      <c r="M180" s="961"/>
      <c r="N180" s="961"/>
      <c r="O180" s="961"/>
      <c r="P180" s="961"/>
      <c r="Q180" s="961"/>
      <c r="R180" s="961"/>
      <c r="S180" s="961"/>
      <c r="T180" s="106"/>
      <c r="U180" s="107" t="s">
        <v>395</v>
      </c>
      <c r="V180" s="962">
        <v>13</v>
      </c>
      <c r="W180" s="962"/>
      <c r="X180" s="962"/>
      <c r="Y180" s="108" t="s">
        <v>379</v>
      </c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</row>
  </sheetData>
  <sheetProtection/>
  <mergeCells count="1091">
    <mergeCell ref="AB170:AV170"/>
    <mergeCell ref="BK172:CU172"/>
    <mergeCell ref="BK173:CU173"/>
    <mergeCell ref="AS175:BH175"/>
    <mergeCell ref="BK175:BX175"/>
    <mergeCell ref="CA175:CU175"/>
    <mergeCell ref="C180:E180"/>
    <mergeCell ref="H180:S180"/>
    <mergeCell ref="V180:X180"/>
    <mergeCell ref="AS176:BH176"/>
    <mergeCell ref="K178:Z178"/>
    <mergeCell ref="AC178:AP178"/>
    <mergeCell ref="AS178:BM178"/>
    <mergeCell ref="BF161:BL162"/>
    <mergeCell ref="BM161:BS162"/>
    <mergeCell ref="K179:Z179"/>
    <mergeCell ref="AC179:AP179"/>
    <mergeCell ref="AS179:BM179"/>
    <mergeCell ref="BP179:CE179"/>
    <mergeCell ref="BK176:BX176"/>
    <mergeCell ref="CA176:CU176"/>
    <mergeCell ref="BP178:CE178"/>
    <mergeCell ref="L170:Y170"/>
    <mergeCell ref="A160:AP160"/>
    <mergeCell ref="A161:AP161"/>
    <mergeCell ref="AQ161:AT162"/>
    <mergeCell ref="AU161:AX162"/>
    <mergeCell ref="L169:Y169"/>
    <mergeCell ref="AB169:AV169"/>
    <mergeCell ref="BT161:BZ162"/>
    <mergeCell ref="CA161:CG162"/>
    <mergeCell ref="A162:AP162"/>
    <mergeCell ref="K166:X166"/>
    <mergeCell ref="AA166:AU166"/>
    <mergeCell ref="BN166:BX166"/>
    <mergeCell ref="CA166:CU166"/>
    <mergeCell ref="AY161:BE162"/>
    <mergeCell ref="CA157:CG157"/>
    <mergeCell ref="K167:X167"/>
    <mergeCell ref="AA167:AU167"/>
    <mergeCell ref="BN167:BX167"/>
    <mergeCell ref="CA167:CU167"/>
    <mergeCell ref="CH161:CN162"/>
    <mergeCell ref="CO161:CU162"/>
    <mergeCell ref="CH158:CN160"/>
    <mergeCell ref="CO158:CU160"/>
    <mergeCell ref="A159:AP159"/>
    <mergeCell ref="CA158:CG160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H154:CN155"/>
    <mergeCell ref="CH157:CN157"/>
    <mergeCell ref="CO157:CU157"/>
    <mergeCell ref="A158:AP158"/>
    <mergeCell ref="AQ158:AT160"/>
    <mergeCell ref="AU158:AX160"/>
    <mergeCell ref="AY158:BE160"/>
    <mergeCell ref="BF158:BL160"/>
    <mergeCell ref="BM158:BS160"/>
    <mergeCell ref="BT158:BZ160"/>
    <mergeCell ref="CA156:CG156"/>
    <mergeCell ref="CO153:CU153"/>
    <mergeCell ref="A154:AP154"/>
    <mergeCell ref="AQ154:AT155"/>
    <mergeCell ref="AU154:AX155"/>
    <mergeCell ref="AY154:BE155"/>
    <mergeCell ref="BF154:BL155"/>
    <mergeCell ref="BM154:BS155"/>
    <mergeCell ref="BT154:BZ155"/>
    <mergeCell ref="CA154:CG155"/>
    <mergeCell ref="CH152:CN152"/>
    <mergeCell ref="CO154:CU155"/>
    <mergeCell ref="A155:AP155"/>
    <mergeCell ref="A156:AP156"/>
    <mergeCell ref="AQ156:AT156"/>
    <mergeCell ref="AU156:AX156"/>
    <mergeCell ref="AY156:BE156"/>
    <mergeCell ref="BF156:BL156"/>
    <mergeCell ref="BM156:BS156"/>
    <mergeCell ref="BT156:BZ156"/>
    <mergeCell ref="CH153:CN153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0:CN150"/>
    <mergeCell ref="CO152:CU152"/>
    <mergeCell ref="A153:AP153"/>
    <mergeCell ref="AQ153:AT153"/>
    <mergeCell ref="AU153:AX153"/>
    <mergeCell ref="AY153:BE153"/>
    <mergeCell ref="BF153:BL153"/>
    <mergeCell ref="BM153:BS153"/>
    <mergeCell ref="BT153:BZ153"/>
    <mergeCell ref="CA153:CG153"/>
    <mergeCell ref="BF150:BL150"/>
    <mergeCell ref="BM150:BS150"/>
    <mergeCell ref="BT150:BZ150"/>
    <mergeCell ref="CA150:CG150"/>
    <mergeCell ref="A150:AP150"/>
    <mergeCell ref="AQ150:AT150"/>
    <mergeCell ref="AU150:AX150"/>
    <mergeCell ref="AY150:BE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H143:CN144"/>
    <mergeCell ref="CO143:CU144"/>
    <mergeCell ref="A144:AP144"/>
    <mergeCell ref="A145:AP145"/>
    <mergeCell ref="AQ145:AT145"/>
    <mergeCell ref="AU145:AX145"/>
    <mergeCell ref="AY145:BE145"/>
    <mergeCell ref="BF145:BL145"/>
    <mergeCell ref="CO145:CU145"/>
    <mergeCell ref="BF143:BL144"/>
    <mergeCell ref="A149:AP149"/>
    <mergeCell ref="AQ149:AT149"/>
    <mergeCell ref="AU149:AX149"/>
    <mergeCell ref="AY149:BE149"/>
    <mergeCell ref="BF149:CN149"/>
    <mergeCell ref="CO149:CU149"/>
    <mergeCell ref="BM145:BS145"/>
    <mergeCell ref="BT145:BZ145"/>
    <mergeCell ref="CA145:CG145"/>
    <mergeCell ref="CH145:CN145"/>
    <mergeCell ref="CH141:CN141"/>
    <mergeCell ref="CO141:CU141"/>
    <mergeCell ref="A142:AP142"/>
    <mergeCell ref="AQ142:AT142"/>
    <mergeCell ref="AU142:AX142"/>
    <mergeCell ref="AY142:BE142"/>
    <mergeCell ref="BF142:BL142"/>
    <mergeCell ref="BM142:BS142"/>
    <mergeCell ref="CH142:CN142"/>
    <mergeCell ref="CO142:CU142"/>
    <mergeCell ref="BM143:BS144"/>
    <mergeCell ref="BT141:BZ141"/>
    <mergeCell ref="CA141:CG141"/>
    <mergeCell ref="BT143:BZ144"/>
    <mergeCell ref="CA143:CG144"/>
    <mergeCell ref="BT142:BZ142"/>
    <mergeCell ref="CA142:CG142"/>
    <mergeCell ref="A143:AP143"/>
    <mergeCell ref="AQ143:AT144"/>
    <mergeCell ref="AU143:AX144"/>
    <mergeCell ref="AY143:BE144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CH140:CN140"/>
    <mergeCell ref="CO140:CU140"/>
    <mergeCell ref="BT139:BZ139"/>
    <mergeCell ref="CA139:CG139"/>
    <mergeCell ref="BT140:BZ140"/>
    <mergeCell ref="CA140:CG140"/>
    <mergeCell ref="BF138:BL138"/>
    <mergeCell ref="BM138:BS138"/>
    <mergeCell ref="A141:AP141"/>
    <mergeCell ref="AQ141:AT141"/>
    <mergeCell ref="AU141:AX141"/>
    <mergeCell ref="AY141:BE141"/>
    <mergeCell ref="BF141:BL141"/>
    <mergeCell ref="BM141:BS141"/>
    <mergeCell ref="BF139:BL139"/>
    <mergeCell ref="BM139:BS139"/>
    <mergeCell ref="BT137:BZ137"/>
    <mergeCell ref="CA137:CG137"/>
    <mergeCell ref="A139:AP139"/>
    <mergeCell ref="AQ139:AT139"/>
    <mergeCell ref="AU139:AX139"/>
    <mergeCell ref="AY139:BE139"/>
    <mergeCell ref="BF137:BL137"/>
    <mergeCell ref="BM137:BS137"/>
    <mergeCell ref="AU138:AX138"/>
    <mergeCell ref="AY138:BE138"/>
    <mergeCell ref="CO134:CU135"/>
    <mergeCell ref="A135:AP135"/>
    <mergeCell ref="BT138:BZ138"/>
    <mergeCell ref="CA138:CG138"/>
    <mergeCell ref="CH138:CN138"/>
    <mergeCell ref="CO138:CU138"/>
    <mergeCell ref="CH137:CN137"/>
    <mergeCell ref="CO137:CU137"/>
    <mergeCell ref="A138:AP138"/>
    <mergeCell ref="AQ138:AT138"/>
    <mergeCell ref="BF136:BL136"/>
    <mergeCell ref="BM136:BS136"/>
    <mergeCell ref="A137:AP137"/>
    <mergeCell ref="AQ137:AT137"/>
    <mergeCell ref="AU137:AX137"/>
    <mergeCell ref="AY137:BE137"/>
    <mergeCell ref="A136:AP136"/>
    <mergeCell ref="AQ136:AT136"/>
    <mergeCell ref="AU136:AX136"/>
    <mergeCell ref="AY136:BE136"/>
    <mergeCell ref="BT136:BZ136"/>
    <mergeCell ref="CA136:CG136"/>
    <mergeCell ref="CH136:CN136"/>
    <mergeCell ref="CO136:CU136"/>
    <mergeCell ref="CO132:CU132"/>
    <mergeCell ref="A133:AP133"/>
    <mergeCell ref="AQ133:AT133"/>
    <mergeCell ref="AU133:AX133"/>
    <mergeCell ref="AY133:BE133"/>
    <mergeCell ref="BF133:BL133"/>
    <mergeCell ref="CO133:CU133"/>
    <mergeCell ref="A132:AP132"/>
    <mergeCell ref="AQ132:AT132"/>
    <mergeCell ref="AU132:AX132"/>
    <mergeCell ref="A134:AP134"/>
    <mergeCell ref="AQ134:AT135"/>
    <mergeCell ref="AU134:AX135"/>
    <mergeCell ref="AY134:BE135"/>
    <mergeCell ref="BF134:BL135"/>
    <mergeCell ref="BM134:BS135"/>
    <mergeCell ref="BT134:BZ135"/>
    <mergeCell ref="CA134:CG135"/>
    <mergeCell ref="CH134:CN135"/>
    <mergeCell ref="BM133:BS133"/>
    <mergeCell ref="BT133:BZ133"/>
    <mergeCell ref="CA133:CG133"/>
    <mergeCell ref="CH133:CN133"/>
    <mergeCell ref="CO130:CU130"/>
    <mergeCell ref="A131:AP131"/>
    <mergeCell ref="AQ131:AT131"/>
    <mergeCell ref="AU131:AX131"/>
    <mergeCell ref="AY131:BE131"/>
    <mergeCell ref="BF131:BL131"/>
    <mergeCell ref="CO131:CU131"/>
    <mergeCell ref="A130:AP130"/>
    <mergeCell ref="AQ130:AT130"/>
    <mergeCell ref="AU130:AX130"/>
    <mergeCell ref="AY132:BE132"/>
    <mergeCell ref="BF132:BL132"/>
    <mergeCell ref="BM132:BS132"/>
    <mergeCell ref="BT132:BZ132"/>
    <mergeCell ref="CA132:CG132"/>
    <mergeCell ref="CH132:CN132"/>
    <mergeCell ref="BM131:BS131"/>
    <mergeCell ref="BT131:BZ131"/>
    <mergeCell ref="CA131:CG131"/>
    <mergeCell ref="CH131:CN131"/>
    <mergeCell ref="BF129:BL129"/>
    <mergeCell ref="CO129:CU129"/>
    <mergeCell ref="BF128:BL128"/>
    <mergeCell ref="BM128:BS128"/>
    <mergeCell ref="A129:AP129"/>
    <mergeCell ref="AQ129:AT129"/>
    <mergeCell ref="AU129:AX129"/>
    <mergeCell ref="AY129:BE129"/>
    <mergeCell ref="AY130:BE130"/>
    <mergeCell ref="BF130:BL130"/>
    <mergeCell ref="BM130:BS130"/>
    <mergeCell ref="BT130:BZ130"/>
    <mergeCell ref="CA130:CG130"/>
    <mergeCell ref="CH130:CN130"/>
    <mergeCell ref="BM129:BS129"/>
    <mergeCell ref="BT129:BZ129"/>
    <mergeCell ref="CA129:CG129"/>
    <mergeCell ref="CH129:CN129"/>
    <mergeCell ref="BF127:BL127"/>
    <mergeCell ref="A127:AP127"/>
    <mergeCell ref="AQ127:AT127"/>
    <mergeCell ref="AU127:AX127"/>
    <mergeCell ref="AY127:BE127"/>
    <mergeCell ref="A128:AP128"/>
    <mergeCell ref="AQ128:AT128"/>
    <mergeCell ref="AU128:AX128"/>
    <mergeCell ref="AY128:BE128"/>
    <mergeCell ref="CO127:CU127"/>
    <mergeCell ref="CH126:CN126"/>
    <mergeCell ref="CO126:CU126"/>
    <mergeCell ref="BT128:BZ128"/>
    <mergeCell ref="CA128:CG128"/>
    <mergeCell ref="BT126:BZ126"/>
    <mergeCell ref="CA126:CG126"/>
    <mergeCell ref="CH128:CN128"/>
    <mergeCell ref="CO128:CU128"/>
    <mergeCell ref="BM127:BS127"/>
    <mergeCell ref="BT127:BZ127"/>
    <mergeCell ref="CA127:CG127"/>
    <mergeCell ref="CH127:CN127"/>
    <mergeCell ref="CA122:CG123"/>
    <mergeCell ref="CH122:CN123"/>
    <mergeCell ref="CO122:CU123"/>
    <mergeCell ref="A123:AP123"/>
    <mergeCell ref="A126:AP126"/>
    <mergeCell ref="AQ126:AT126"/>
    <mergeCell ref="BM124:BS125"/>
    <mergeCell ref="BM122:BS123"/>
    <mergeCell ref="BM126:BS126"/>
    <mergeCell ref="A124:AP124"/>
    <mergeCell ref="AQ124:AT125"/>
    <mergeCell ref="AU124:AX125"/>
    <mergeCell ref="AY124:BE125"/>
    <mergeCell ref="A125:AP125"/>
    <mergeCell ref="AU126:AX126"/>
    <mergeCell ref="BT124:BZ125"/>
    <mergeCell ref="CA124:CG125"/>
    <mergeCell ref="CH124:CN125"/>
    <mergeCell ref="AY126:BE126"/>
    <mergeCell ref="BF126:BL126"/>
    <mergeCell ref="BF124:BL125"/>
    <mergeCell ref="CO124:CU125"/>
    <mergeCell ref="CH119:CN119"/>
    <mergeCell ref="CO119:CU119"/>
    <mergeCell ref="A120:AP120"/>
    <mergeCell ref="AQ120:AT121"/>
    <mergeCell ref="AU120:AX121"/>
    <mergeCell ref="AY120:BE121"/>
    <mergeCell ref="BF120:BL121"/>
    <mergeCell ref="BM120:BS121"/>
    <mergeCell ref="AY122:BE123"/>
    <mergeCell ref="BF122:BL123"/>
    <mergeCell ref="BT119:BZ119"/>
    <mergeCell ref="CA119:CG119"/>
    <mergeCell ref="A121:AP121"/>
    <mergeCell ref="A122:AP122"/>
    <mergeCell ref="AQ122:AT123"/>
    <mergeCell ref="AU122:AX123"/>
    <mergeCell ref="BT120:BZ121"/>
    <mergeCell ref="CA120:CG121"/>
    <mergeCell ref="BT122:BZ123"/>
    <mergeCell ref="CH120:CN121"/>
    <mergeCell ref="CO120:CU121"/>
    <mergeCell ref="AU117:AX117"/>
    <mergeCell ref="AY117:BE117"/>
    <mergeCell ref="BF117:BL117"/>
    <mergeCell ref="BM117:BS117"/>
    <mergeCell ref="CH117:CN117"/>
    <mergeCell ref="CO117:CU117"/>
    <mergeCell ref="BF118:BL118"/>
    <mergeCell ref="BM118:BS118"/>
    <mergeCell ref="BF119:BL119"/>
    <mergeCell ref="BM119:BS119"/>
    <mergeCell ref="A118:AP118"/>
    <mergeCell ref="AQ118:AT118"/>
    <mergeCell ref="AU118:AX118"/>
    <mergeCell ref="AY118:BE118"/>
    <mergeCell ref="BT117:BZ117"/>
    <mergeCell ref="CA117:CG117"/>
    <mergeCell ref="A119:AP119"/>
    <mergeCell ref="AQ119:AT119"/>
    <mergeCell ref="AU119:AX119"/>
    <mergeCell ref="AY119:BE119"/>
    <mergeCell ref="BT118:BZ118"/>
    <mergeCell ref="CA118:CG118"/>
    <mergeCell ref="A117:AP117"/>
    <mergeCell ref="AQ117:AT117"/>
    <mergeCell ref="CH118:CN118"/>
    <mergeCell ref="CO118:CU118"/>
    <mergeCell ref="CO108:CU108"/>
    <mergeCell ref="A110:AP110"/>
    <mergeCell ref="AQ110:AT110"/>
    <mergeCell ref="AU110:AX110"/>
    <mergeCell ref="AY110:BE110"/>
    <mergeCell ref="BF110:BL110"/>
    <mergeCell ref="BF116:CN116"/>
    <mergeCell ref="CO116:CU116"/>
    <mergeCell ref="CO110:CU110"/>
    <mergeCell ref="A114:CU114"/>
    <mergeCell ref="A116:AP116"/>
    <mergeCell ref="AQ116:AT116"/>
    <mergeCell ref="AU116:AX116"/>
    <mergeCell ref="AY116:BE116"/>
    <mergeCell ref="BM110:BS110"/>
    <mergeCell ref="BT110:BZ110"/>
    <mergeCell ref="CA110:CG110"/>
    <mergeCell ref="CH110:CN110"/>
    <mergeCell ref="CH105:CN106"/>
    <mergeCell ref="CO105:CU106"/>
    <mergeCell ref="A106:AP106"/>
    <mergeCell ref="A107:AP107"/>
    <mergeCell ref="AQ107:AT107"/>
    <mergeCell ref="AU107:AX107"/>
    <mergeCell ref="AY107:BE107"/>
    <mergeCell ref="BF107:BL107"/>
    <mergeCell ref="CO107:CU107"/>
    <mergeCell ref="BF105:BL106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BM107:BS107"/>
    <mergeCell ref="BT107:BZ107"/>
    <mergeCell ref="CA107:CG107"/>
    <mergeCell ref="CH107:CN107"/>
    <mergeCell ref="CH103:CN103"/>
    <mergeCell ref="CO103:CU103"/>
    <mergeCell ref="A104:AP104"/>
    <mergeCell ref="AQ104:AT104"/>
    <mergeCell ref="AU104:AX104"/>
    <mergeCell ref="AY104:BE104"/>
    <mergeCell ref="BF104:BL104"/>
    <mergeCell ref="BM104:BS104"/>
    <mergeCell ref="CH104:CN104"/>
    <mergeCell ref="CO104:CU104"/>
    <mergeCell ref="BM105:BS106"/>
    <mergeCell ref="BT103:BZ103"/>
    <mergeCell ref="CA103:CG103"/>
    <mergeCell ref="BT105:BZ106"/>
    <mergeCell ref="CA105:CG106"/>
    <mergeCell ref="BT104:BZ104"/>
    <mergeCell ref="CA104:CG104"/>
    <mergeCell ref="A105:AP105"/>
    <mergeCell ref="AQ105:AT106"/>
    <mergeCell ref="AU105:AX106"/>
    <mergeCell ref="AY105:BE106"/>
    <mergeCell ref="AU101:AX101"/>
    <mergeCell ref="AY101:BE101"/>
    <mergeCell ref="BF101:BL101"/>
    <mergeCell ref="BM101:BS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A101:AP101"/>
    <mergeCell ref="AQ101:AT101"/>
    <mergeCell ref="BF103:BL103"/>
    <mergeCell ref="BM103:BS103"/>
    <mergeCell ref="BT101:BZ101"/>
    <mergeCell ref="CA101:CG101"/>
    <mergeCell ref="BT102:BZ102"/>
    <mergeCell ref="CA102:CG102"/>
    <mergeCell ref="A103:AP103"/>
    <mergeCell ref="AQ103:AT103"/>
    <mergeCell ref="AU103:AX103"/>
    <mergeCell ref="AY103:BE103"/>
    <mergeCell ref="CH102:CN102"/>
    <mergeCell ref="CO102:CU102"/>
    <mergeCell ref="CO97:CU97"/>
    <mergeCell ref="A98:AP98"/>
    <mergeCell ref="AQ98:AT98"/>
    <mergeCell ref="AU98:AX98"/>
    <mergeCell ref="AY98:BE98"/>
    <mergeCell ref="BF98:BL98"/>
    <mergeCell ref="AY99:BE100"/>
    <mergeCell ref="BF99:BL100"/>
    <mergeCell ref="BM97:BS97"/>
    <mergeCell ref="BT97:BZ97"/>
    <mergeCell ref="CO99:CU100"/>
    <mergeCell ref="A100:AP100"/>
    <mergeCell ref="BM98:BS98"/>
    <mergeCell ref="BT98:BZ98"/>
    <mergeCell ref="CA98:CG98"/>
    <mergeCell ref="CH98:CN98"/>
    <mergeCell ref="CO98:CU98"/>
    <mergeCell ref="A99:AP99"/>
    <mergeCell ref="AQ99:AT100"/>
    <mergeCell ref="AU99:AX100"/>
    <mergeCell ref="BM99:BS100"/>
    <mergeCell ref="BT99:BZ100"/>
    <mergeCell ref="CA99:CG100"/>
    <mergeCell ref="CH99:CN100"/>
    <mergeCell ref="CO93:CU94"/>
    <mergeCell ref="A94:AP94"/>
    <mergeCell ref="A95:AP95"/>
    <mergeCell ref="AQ95:AT96"/>
    <mergeCell ref="AU95:AX96"/>
    <mergeCell ref="AY95:BE96"/>
    <mergeCell ref="BF95:BL96"/>
    <mergeCell ref="BM95:BS96"/>
    <mergeCell ref="AY97:BE97"/>
    <mergeCell ref="BF97:BL97"/>
    <mergeCell ref="CA93:CG94"/>
    <mergeCell ref="CH93:CN94"/>
    <mergeCell ref="CA97:CG97"/>
    <mergeCell ref="CH97:CN97"/>
    <mergeCell ref="BT95:BZ96"/>
    <mergeCell ref="CA95:CG96"/>
    <mergeCell ref="CH95:CN96"/>
    <mergeCell ref="BF93:BL94"/>
    <mergeCell ref="A96:AP96"/>
    <mergeCell ref="A97:AP97"/>
    <mergeCell ref="AQ97:AT97"/>
    <mergeCell ref="AU97:AX97"/>
    <mergeCell ref="CO95:CU96"/>
    <mergeCell ref="CA91:CG91"/>
    <mergeCell ref="CH91:CN91"/>
    <mergeCell ref="CO91:CU91"/>
    <mergeCell ref="CH92:CN92"/>
    <mergeCell ref="CO92:CU92"/>
    <mergeCell ref="A92:AP92"/>
    <mergeCell ref="AQ92:AT92"/>
    <mergeCell ref="AU92:AX92"/>
    <mergeCell ref="AY92:BE92"/>
    <mergeCell ref="BF92:BL92"/>
    <mergeCell ref="BM92:BS92"/>
    <mergeCell ref="BT92:BZ92"/>
    <mergeCell ref="CA92:CG92"/>
    <mergeCell ref="A93:AP93"/>
    <mergeCell ref="AQ93:AT94"/>
    <mergeCell ref="AU93:AX94"/>
    <mergeCell ref="AY93:BE94"/>
    <mergeCell ref="BM93:BS94"/>
    <mergeCell ref="BT93:BZ94"/>
    <mergeCell ref="CO87:CU87"/>
    <mergeCell ref="A88:AP88"/>
    <mergeCell ref="AQ88:AT90"/>
    <mergeCell ref="AU88:AX90"/>
    <mergeCell ref="AY88:BE90"/>
    <mergeCell ref="BF88:BL90"/>
    <mergeCell ref="BM88:BS90"/>
    <mergeCell ref="BT88:BZ90"/>
    <mergeCell ref="CA88:CG90"/>
    <mergeCell ref="CH88:CN90"/>
    <mergeCell ref="CO88:CU90"/>
    <mergeCell ref="A89:AP89"/>
    <mergeCell ref="A90:AP90"/>
    <mergeCell ref="A91:AP91"/>
    <mergeCell ref="AQ91:AT91"/>
    <mergeCell ref="AU91:AX91"/>
    <mergeCell ref="AY91:BE91"/>
    <mergeCell ref="BF91:BL91"/>
    <mergeCell ref="BM91:BS91"/>
    <mergeCell ref="BT91:BZ91"/>
    <mergeCell ref="CO85:CU85"/>
    <mergeCell ref="BF86:BL86"/>
    <mergeCell ref="BM86:BS86"/>
    <mergeCell ref="BT86:BZ86"/>
    <mergeCell ref="CA86:CG86"/>
    <mergeCell ref="CH86:CN86"/>
    <mergeCell ref="CO86:CU86"/>
    <mergeCell ref="A86:AP86"/>
    <mergeCell ref="AQ86:AT86"/>
    <mergeCell ref="AU86:AX86"/>
    <mergeCell ref="AY86:BE86"/>
    <mergeCell ref="A87:AP87"/>
    <mergeCell ref="AQ87:AT87"/>
    <mergeCell ref="AU87:AX87"/>
    <mergeCell ref="AY87:BE87"/>
    <mergeCell ref="BF87:BL87"/>
    <mergeCell ref="BM87:BS87"/>
    <mergeCell ref="BT87:BZ87"/>
    <mergeCell ref="CA87:CG87"/>
    <mergeCell ref="CH87:CN87"/>
    <mergeCell ref="CH85:CN85"/>
    <mergeCell ref="CO83:CU83"/>
    <mergeCell ref="A84:AP84"/>
    <mergeCell ref="AQ84:AT84"/>
    <mergeCell ref="AU84:AX84"/>
    <mergeCell ref="AY84:BE84"/>
    <mergeCell ref="BF84:BL84"/>
    <mergeCell ref="BM84:BS84"/>
    <mergeCell ref="BT84:BZ84"/>
    <mergeCell ref="BF85:BL85"/>
    <mergeCell ref="BM85:BS85"/>
    <mergeCell ref="BT85:BZ85"/>
    <mergeCell ref="CA85:CG85"/>
    <mergeCell ref="A85:AP85"/>
    <mergeCell ref="AQ85:AT85"/>
    <mergeCell ref="AU85:AX85"/>
    <mergeCell ref="AY85:BE85"/>
    <mergeCell ref="A76:AP76"/>
    <mergeCell ref="A77:AP77"/>
    <mergeCell ref="CO84:CU84"/>
    <mergeCell ref="CH84:CN84"/>
    <mergeCell ref="AY83:BE83"/>
    <mergeCell ref="BF83:CN83"/>
    <mergeCell ref="A78:AP78"/>
    <mergeCell ref="AQ78:AT79"/>
    <mergeCell ref="AU78:AX79"/>
    <mergeCell ref="CA84:CG84"/>
    <mergeCell ref="A83:AP83"/>
    <mergeCell ref="AQ83:AT83"/>
    <mergeCell ref="AU83:AX83"/>
    <mergeCell ref="BT78:BZ79"/>
    <mergeCell ref="AY78:BE79"/>
    <mergeCell ref="BF78:BL79"/>
    <mergeCell ref="BM78:BS79"/>
    <mergeCell ref="A79:AP79"/>
    <mergeCell ref="CA78:CG79"/>
    <mergeCell ref="CH78:CN79"/>
    <mergeCell ref="CO78:CU79"/>
    <mergeCell ref="CH73:CN73"/>
    <mergeCell ref="CO73:CU73"/>
    <mergeCell ref="CH75:CN77"/>
    <mergeCell ref="CO75:CU77"/>
    <mergeCell ref="A74:AP74"/>
    <mergeCell ref="AQ74:AT74"/>
    <mergeCell ref="AU74:AX74"/>
    <mergeCell ref="AY74:BE74"/>
    <mergeCell ref="BF74:BL74"/>
    <mergeCell ref="CO74:CU74"/>
    <mergeCell ref="A75:AP75"/>
    <mergeCell ref="AQ75:AT77"/>
    <mergeCell ref="AU75:AX77"/>
    <mergeCell ref="AY75:BE77"/>
    <mergeCell ref="BF75:BL77"/>
    <mergeCell ref="BM75:BS77"/>
    <mergeCell ref="BT75:BZ77"/>
    <mergeCell ref="CA75:CG77"/>
    <mergeCell ref="BM74:BS74"/>
    <mergeCell ref="BT74:BZ74"/>
    <mergeCell ref="CA74:CG74"/>
    <mergeCell ref="CH74:CN74"/>
    <mergeCell ref="CH70:CN70"/>
    <mergeCell ref="CO70:CU70"/>
    <mergeCell ref="A71:AP71"/>
    <mergeCell ref="AQ71:AT72"/>
    <mergeCell ref="AU71:AX72"/>
    <mergeCell ref="AY71:BE72"/>
    <mergeCell ref="BF71:BL72"/>
    <mergeCell ref="BM71:BS72"/>
    <mergeCell ref="A72:AP72"/>
    <mergeCell ref="CH71:CN72"/>
    <mergeCell ref="CA70:CG70"/>
    <mergeCell ref="BM73:BS73"/>
    <mergeCell ref="BT73:BZ73"/>
    <mergeCell ref="CA73:CG73"/>
    <mergeCell ref="CA71:CG72"/>
    <mergeCell ref="BM70:BS70"/>
    <mergeCell ref="A73:AP73"/>
    <mergeCell ref="AQ73:AT73"/>
    <mergeCell ref="AU73:AX73"/>
    <mergeCell ref="BT71:BZ72"/>
    <mergeCell ref="AY73:BE73"/>
    <mergeCell ref="BF73:BL73"/>
    <mergeCell ref="CO71:CU72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F70:BL70"/>
    <mergeCell ref="BT68:BZ68"/>
    <mergeCell ref="CA68:CG68"/>
    <mergeCell ref="A70:AP70"/>
    <mergeCell ref="AQ70:AT70"/>
    <mergeCell ref="AU70:AX70"/>
    <mergeCell ref="AY70:BE70"/>
    <mergeCell ref="BT69:BZ69"/>
    <mergeCell ref="CA69:CG69"/>
    <mergeCell ref="BM68:BS68"/>
    <mergeCell ref="BT70:BZ70"/>
    <mergeCell ref="CH69:CN69"/>
    <mergeCell ref="CO69:CU69"/>
    <mergeCell ref="CO66:CU66"/>
    <mergeCell ref="A67:AP67"/>
    <mergeCell ref="AQ67:AT67"/>
    <mergeCell ref="AU67:AX67"/>
    <mergeCell ref="AY67:BE67"/>
    <mergeCell ref="BF67:BL67"/>
    <mergeCell ref="BM67:BS67"/>
    <mergeCell ref="BF68:BL68"/>
    <mergeCell ref="A68:AP68"/>
    <mergeCell ref="AQ68:AT68"/>
    <mergeCell ref="AU68:AX68"/>
    <mergeCell ref="AY68:BE68"/>
    <mergeCell ref="CO67:CU67"/>
    <mergeCell ref="CO63:CU64"/>
    <mergeCell ref="A64:AP64"/>
    <mergeCell ref="A65:AP65"/>
    <mergeCell ref="AQ65:AT65"/>
    <mergeCell ref="AU65:AX65"/>
    <mergeCell ref="AY65:BE65"/>
    <mergeCell ref="BF65:BL65"/>
    <mergeCell ref="BM65:BS65"/>
    <mergeCell ref="BT66:BZ66"/>
    <mergeCell ref="BT65:BZ65"/>
    <mergeCell ref="CA65:CG65"/>
    <mergeCell ref="CH65:CN65"/>
    <mergeCell ref="CH67:CN67"/>
    <mergeCell ref="CA66:CG66"/>
    <mergeCell ref="BT67:BZ67"/>
    <mergeCell ref="CA67:CG67"/>
    <mergeCell ref="CH66:CN66"/>
    <mergeCell ref="A66:AP66"/>
    <mergeCell ref="AQ66:AT66"/>
    <mergeCell ref="AU66:AX66"/>
    <mergeCell ref="AY66:BE66"/>
    <mergeCell ref="BF66:BL66"/>
    <mergeCell ref="BM66:BS66"/>
    <mergeCell ref="CO65:CU65"/>
    <mergeCell ref="CA61:CG61"/>
    <mergeCell ref="CH61:CN61"/>
    <mergeCell ref="CO61:CU61"/>
    <mergeCell ref="CH62:CN62"/>
    <mergeCell ref="CO62:CU62"/>
    <mergeCell ref="CA63:CG64"/>
    <mergeCell ref="CH63:CN64"/>
    <mergeCell ref="BM62:BS62"/>
    <mergeCell ref="BT62:BZ62"/>
    <mergeCell ref="CA62:CG62"/>
    <mergeCell ref="A62:AP62"/>
    <mergeCell ref="AQ62:AT62"/>
    <mergeCell ref="AU62:AX62"/>
    <mergeCell ref="AY62:BE62"/>
    <mergeCell ref="A63:AP63"/>
    <mergeCell ref="AQ63:AT64"/>
    <mergeCell ref="AU63:AX64"/>
    <mergeCell ref="AY63:BE64"/>
    <mergeCell ref="BF63:BL64"/>
    <mergeCell ref="BM63:BS64"/>
    <mergeCell ref="BT63:BZ64"/>
    <mergeCell ref="CH58:CN59"/>
    <mergeCell ref="CH60:CN60"/>
    <mergeCell ref="BF58:BL59"/>
    <mergeCell ref="BM58:BS59"/>
    <mergeCell ref="BT58:BZ59"/>
    <mergeCell ref="CA58:CG59"/>
    <mergeCell ref="BF62:BL62"/>
    <mergeCell ref="CO58:CU59"/>
    <mergeCell ref="A59:AP59"/>
    <mergeCell ref="A60:AP60"/>
    <mergeCell ref="AQ60:AT60"/>
    <mergeCell ref="AU60:AX60"/>
    <mergeCell ref="AY60:BE60"/>
    <mergeCell ref="BF60:BL60"/>
    <mergeCell ref="BM60:BS60"/>
    <mergeCell ref="BT60:BZ60"/>
    <mergeCell ref="CA60:CG60"/>
    <mergeCell ref="CO60:CU60"/>
    <mergeCell ref="A61:AP61"/>
    <mergeCell ref="AQ61:AT61"/>
    <mergeCell ref="AU61:AX61"/>
    <mergeCell ref="AY61:BE61"/>
    <mergeCell ref="BF61:BL61"/>
    <mergeCell ref="BM61:BS61"/>
    <mergeCell ref="BT61:BZ61"/>
    <mergeCell ref="BM56:BS57"/>
    <mergeCell ref="BT56:BZ57"/>
    <mergeCell ref="CA56:CG57"/>
    <mergeCell ref="CH56:CN57"/>
    <mergeCell ref="A58:AP58"/>
    <mergeCell ref="AQ58:AT59"/>
    <mergeCell ref="AU58:AX59"/>
    <mergeCell ref="AY58:BE59"/>
    <mergeCell ref="CA54:CG54"/>
    <mergeCell ref="CH54:CN54"/>
    <mergeCell ref="CO56:CU57"/>
    <mergeCell ref="A57:AP57"/>
    <mergeCell ref="CO55:CU55"/>
    <mergeCell ref="A56:AP56"/>
    <mergeCell ref="AQ56:AT57"/>
    <mergeCell ref="AU56:AX57"/>
    <mergeCell ref="AY56:BE57"/>
    <mergeCell ref="BF56:BL57"/>
    <mergeCell ref="CA55:CG55"/>
    <mergeCell ref="CH55:CN55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2:CG52"/>
    <mergeCell ref="CH52:CN52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3:CG53"/>
    <mergeCell ref="CH53:CN53"/>
    <mergeCell ref="CO51:CU51"/>
    <mergeCell ref="A52:AP52"/>
    <mergeCell ref="AQ52:AT52"/>
    <mergeCell ref="AU52:AX52"/>
    <mergeCell ref="AY52:BE52"/>
    <mergeCell ref="BF52:BL52"/>
    <mergeCell ref="BM52:BS52"/>
    <mergeCell ref="BT52:BZ52"/>
    <mergeCell ref="BF46:BL46"/>
    <mergeCell ref="BM46:BS46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A46:AP46"/>
    <mergeCell ref="AQ46:AT46"/>
    <mergeCell ref="AU46:AX46"/>
    <mergeCell ref="AY46:BE46"/>
    <mergeCell ref="A49:CU49"/>
    <mergeCell ref="A51:AP51"/>
    <mergeCell ref="AQ51:AT51"/>
    <mergeCell ref="AU51:AX51"/>
    <mergeCell ref="AY51:BE51"/>
    <mergeCell ref="BF51:CN51"/>
    <mergeCell ref="BT46:BZ46"/>
    <mergeCell ref="CA46:CG46"/>
    <mergeCell ref="CH46:CN46"/>
    <mergeCell ref="CO46:CU46"/>
    <mergeCell ref="A45:AP45"/>
    <mergeCell ref="AQ45:AT45"/>
    <mergeCell ref="CO42:CU43"/>
    <mergeCell ref="A43:AP43"/>
    <mergeCell ref="BT45:BZ45"/>
    <mergeCell ref="CA45:CG45"/>
    <mergeCell ref="CH45:CN45"/>
    <mergeCell ref="CO45:CU45"/>
    <mergeCell ref="A44:AP44"/>
    <mergeCell ref="AQ44:AT44"/>
    <mergeCell ref="AU44:AX44"/>
    <mergeCell ref="AY44:BE44"/>
    <mergeCell ref="AU45:AX45"/>
    <mergeCell ref="AY45:BE45"/>
    <mergeCell ref="BT44:BZ44"/>
    <mergeCell ref="CA44:CG44"/>
    <mergeCell ref="BF45:BL45"/>
    <mergeCell ref="BM45:BS45"/>
    <mergeCell ref="BF44:BL44"/>
    <mergeCell ref="BM44:BS44"/>
    <mergeCell ref="CH44:CN44"/>
    <mergeCell ref="CO44:CU44"/>
    <mergeCell ref="CO40:CU40"/>
    <mergeCell ref="A41:AP41"/>
    <mergeCell ref="AQ41:AT41"/>
    <mergeCell ref="AU41:AX41"/>
    <mergeCell ref="AY41:BE41"/>
    <mergeCell ref="BF41:BL41"/>
    <mergeCell ref="CO41:CU41"/>
    <mergeCell ref="A42:AP42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BM41:BS41"/>
    <mergeCell ref="BT41:BZ41"/>
    <mergeCell ref="CA41:CG41"/>
    <mergeCell ref="CH41:CN41"/>
    <mergeCell ref="CH38:CN38"/>
    <mergeCell ref="CO38:CU38"/>
    <mergeCell ref="A39:AP39"/>
    <mergeCell ref="AQ39:AT39"/>
    <mergeCell ref="AU39:AX39"/>
    <mergeCell ref="AY39:BE39"/>
    <mergeCell ref="BF39:BL39"/>
    <mergeCell ref="CO39:CU39"/>
    <mergeCell ref="A38:AP38"/>
    <mergeCell ref="AQ38:AT38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40:CN40"/>
    <mergeCell ref="BM39:BS39"/>
    <mergeCell ref="BT39:BZ39"/>
    <mergeCell ref="CA39:CG39"/>
    <mergeCell ref="CH39:CN39"/>
    <mergeCell ref="CH36:CN36"/>
    <mergeCell ref="CO36:CU36"/>
    <mergeCell ref="A37:AP37"/>
    <mergeCell ref="AQ37:AT37"/>
    <mergeCell ref="AU37:AX37"/>
    <mergeCell ref="AY37:BE37"/>
    <mergeCell ref="BF37:BL37"/>
    <mergeCell ref="CH37:CN37"/>
    <mergeCell ref="CO37:CU37"/>
    <mergeCell ref="BM35:BS35"/>
    <mergeCell ref="AU38:AX38"/>
    <mergeCell ref="AY38:BE38"/>
    <mergeCell ref="BF38:BL38"/>
    <mergeCell ref="BM38:BS38"/>
    <mergeCell ref="A34:AP34"/>
    <mergeCell ref="BT38:BZ38"/>
    <mergeCell ref="CA38:CG38"/>
    <mergeCell ref="BF35:BL35"/>
    <mergeCell ref="BM37:BS37"/>
    <mergeCell ref="BT37:BZ37"/>
    <mergeCell ref="CA37:CG37"/>
    <mergeCell ref="BM36:BS36"/>
    <mergeCell ref="BT36:BZ36"/>
    <mergeCell ref="CA36:CG36"/>
    <mergeCell ref="CO35:CU35"/>
    <mergeCell ref="A36:AP36"/>
    <mergeCell ref="AQ36:AT36"/>
    <mergeCell ref="AU36:AX36"/>
    <mergeCell ref="AY36:BE36"/>
    <mergeCell ref="BF36:BL36"/>
    <mergeCell ref="A35:AP35"/>
    <mergeCell ref="AQ35:AT35"/>
    <mergeCell ref="AU35:AX35"/>
    <mergeCell ref="AY35:BE35"/>
    <mergeCell ref="BT35:BZ35"/>
    <mergeCell ref="CA35:CG35"/>
    <mergeCell ref="CH35:CN35"/>
    <mergeCell ref="AQ31:AT31"/>
    <mergeCell ref="AU31:AX31"/>
    <mergeCell ref="AY31:BE31"/>
    <mergeCell ref="BF31:BL31"/>
    <mergeCell ref="CA31:CG31"/>
    <mergeCell ref="CH31:CN31"/>
    <mergeCell ref="CA33:CG34"/>
    <mergeCell ref="CO31:CU31"/>
    <mergeCell ref="A32:AP32"/>
    <mergeCell ref="AQ32:AT32"/>
    <mergeCell ref="AU32:AX32"/>
    <mergeCell ref="AY32:BE32"/>
    <mergeCell ref="BF32:BL32"/>
    <mergeCell ref="BM32:BS32"/>
    <mergeCell ref="A31:AP31"/>
    <mergeCell ref="CA32:CG32"/>
    <mergeCell ref="CH32:CN32"/>
    <mergeCell ref="CO32:CU32"/>
    <mergeCell ref="A33:AP33"/>
    <mergeCell ref="AQ33:AT34"/>
    <mergeCell ref="AU33:AX34"/>
    <mergeCell ref="AY33:BE34"/>
    <mergeCell ref="BF33:BL34"/>
    <mergeCell ref="BM33:BS34"/>
    <mergeCell ref="BT33:BZ34"/>
    <mergeCell ref="CH33:CN34"/>
    <mergeCell ref="CO33:CU34"/>
    <mergeCell ref="BT32:BZ32"/>
    <mergeCell ref="BT31:BZ31"/>
    <mergeCell ref="BM31:BS31"/>
    <mergeCell ref="BM28:BS30"/>
    <mergeCell ref="BT28:BZ30"/>
    <mergeCell ref="A29:AP29"/>
    <mergeCell ref="A30:AP30"/>
    <mergeCell ref="BM27:BS27"/>
    <mergeCell ref="BT27:BZ27"/>
    <mergeCell ref="A28:AP28"/>
    <mergeCell ref="AQ28:AT30"/>
    <mergeCell ref="AU28:AX30"/>
    <mergeCell ref="AY28:BE30"/>
    <mergeCell ref="BF28:BL30"/>
    <mergeCell ref="CA28:CG30"/>
    <mergeCell ref="CH28:CN30"/>
    <mergeCell ref="CH25:CN25"/>
    <mergeCell ref="CO25:CU25"/>
    <mergeCell ref="CH26:CN26"/>
    <mergeCell ref="CO28:CU30"/>
    <mergeCell ref="CA27:CG27"/>
    <mergeCell ref="CH27:CN27"/>
    <mergeCell ref="CO27:CU27"/>
    <mergeCell ref="A26:AP26"/>
    <mergeCell ref="AQ26:AT26"/>
    <mergeCell ref="AU26:AX26"/>
    <mergeCell ref="AY26:BE26"/>
    <mergeCell ref="BF26:BL26"/>
    <mergeCell ref="CO26:CU26"/>
    <mergeCell ref="A27:AP27"/>
    <mergeCell ref="AQ27:AT27"/>
    <mergeCell ref="AU27:AX27"/>
    <mergeCell ref="AY27:BE27"/>
    <mergeCell ref="BF27:BL27"/>
    <mergeCell ref="BM26:BS26"/>
    <mergeCell ref="BT26:BZ26"/>
    <mergeCell ref="CA26:CG26"/>
    <mergeCell ref="CH22:CN22"/>
    <mergeCell ref="CO22:CU22"/>
    <mergeCell ref="A23:AP23"/>
    <mergeCell ref="AQ23:AT24"/>
    <mergeCell ref="AU23:AX24"/>
    <mergeCell ref="AY23:BE24"/>
    <mergeCell ref="BF23:BL24"/>
    <mergeCell ref="BM23:BS24"/>
    <mergeCell ref="A24:AP24"/>
    <mergeCell ref="CH23:CN24"/>
    <mergeCell ref="BT22:BZ22"/>
    <mergeCell ref="CA22:CG22"/>
    <mergeCell ref="BM25:BS25"/>
    <mergeCell ref="BT25:BZ25"/>
    <mergeCell ref="CA25:CG25"/>
    <mergeCell ref="CA23:CG24"/>
    <mergeCell ref="BM22:BS22"/>
    <mergeCell ref="A25:AP25"/>
    <mergeCell ref="AQ25:AT25"/>
    <mergeCell ref="AU25:AX25"/>
    <mergeCell ref="BT23:BZ24"/>
    <mergeCell ref="AY25:BE25"/>
    <mergeCell ref="BF25:BL25"/>
    <mergeCell ref="CO23:CU24"/>
    <mergeCell ref="CH20:CN20"/>
    <mergeCell ref="CO20:CU20"/>
    <mergeCell ref="A21:AP21"/>
    <mergeCell ref="AQ21:AT21"/>
    <mergeCell ref="AU21:AX21"/>
    <mergeCell ref="AY21:BE21"/>
    <mergeCell ref="BF21:BL21"/>
    <mergeCell ref="BM21:BS21"/>
    <mergeCell ref="BF22:BL22"/>
    <mergeCell ref="BT20:BZ20"/>
    <mergeCell ref="CA20:CG20"/>
    <mergeCell ref="A22:AP22"/>
    <mergeCell ref="AQ22:AT22"/>
    <mergeCell ref="AU22:AX22"/>
    <mergeCell ref="AY22:BE22"/>
    <mergeCell ref="BT21:BZ21"/>
    <mergeCell ref="CA21:CG21"/>
    <mergeCell ref="BF20:BL20"/>
    <mergeCell ref="BM20:BS20"/>
    <mergeCell ref="CH21:CN21"/>
    <mergeCell ref="CO21:CU21"/>
    <mergeCell ref="A18:AP18"/>
    <mergeCell ref="AQ18:AT18"/>
    <mergeCell ref="AU18:AX18"/>
    <mergeCell ref="AY18:BE18"/>
    <mergeCell ref="AU19:AX19"/>
    <mergeCell ref="AY19:BE19"/>
    <mergeCell ref="BF19:BL19"/>
    <mergeCell ref="BM19:BS19"/>
    <mergeCell ref="BT18:BZ18"/>
    <mergeCell ref="CA18:CG18"/>
    <mergeCell ref="BF18:BL18"/>
    <mergeCell ref="BM18:BS18"/>
    <mergeCell ref="A20:AP20"/>
    <mergeCell ref="AQ20:AT20"/>
    <mergeCell ref="AU20:AX20"/>
    <mergeCell ref="AY20:BE20"/>
    <mergeCell ref="R10:CA10"/>
    <mergeCell ref="CJ10:CU10"/>
    <mergeCell ref="BT19:BZ19"/>
    <mergeCell ref="CA19:CG19"/>
    <mergeCell ref="CH19:CN19"/>
    <mergeCell ref="CO19:CU19"/>
    <mergeCell ref="CH18:CN18"/>
    <mergeCell ref="CO18:CU18"/>
    <mergeCell ref="A19:AP19"/>
    <mergeCell ref="AQ19:AT19"/>
    <mergeCell ref="R8:CA8"/>
    <mergeCell ref="CJ8:CU8"/>
    <mergeCell ref="R9:CA9"/>
    <mergeCell ref="CJ9:CU9"/>
    <mergeCell ref="A16:CU16"/>
    <mergeCell ref="A17:AP17"/>
    <mergeCell ref="AQ17:AT17"/>
    <mergeCell ref="AU17:AX17"/>
    <mergeCell ref="AY17:BE17"/>
    <mergeCell ref="BF17:CN17"/>
    <mergeCell ref="CO17:CU17"/>
    <mergeCell ref="AL7:AW7"/>
    <mergeCell ref="AZ7:BB7"/>
    <mergeCell ref="CJ7:CU7"/>
    <mergeCell ref="CJ15:CU15"/>
    <mergeCell ref="CJ11:CU11"/>
    <mergeCell ref="R12:CA12"/>
    <mergeCell ref="CJ12:CU12"/>
    <mergeCell ref="X13:CA13"/>
    <mergeCell ref="CJ13:CU13"/>
    <mergeCell ref="CJ14:CU14"/>
    <mergeCell ref="A3:CI3"/>
    <mergeCell ref="A4:CI5"/>
    <mergeCell ref="CJ5:CU5"/>
    <mergeCell ref="CJ6:CU6"/>
  </mergeCells>
  <conditionalFormatting sqref="A1:IV65536">
    <cfRule type="cellIs" priority="1" dxfId="0" operator="equal" stopIfTrue="1">
      <formula>0</formula>
    </cfRule>
  </conditionalFormatting>
  <printOptions/>
  <pageMargins left="0.21" right="0.1" top="0.75" bottom="0.37" header="0.3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63"/>
  <sheetViews>
    <sheetView view="pageBreakPreview" zoomScale="120" zoomScaleSheetLayoutView="120" zoomScalePageLayoutView="0" workbookViewId="0" topLeftCell="A1">
      <selection activeCell="AK27" sqref="AK27:AS27"/>
    </sheetView>
  </sheetViews>
  <sheetFormatPr defaultColWidth="1.37890625" defaultRowHeight="12.75"/>
  <cols>
    <col min="1" max="27" width="1.37890625" style="19" customWidth="1"/>
    <col min="28" max="36" width="1.875" style="19" customWidth="1"/>
    <col min="37" max="45" width="2.00390625" style="19" customWidth="1"/>
    <col min="46" max="49" width="0.875" style="19" customWidth="1"/>
    <col min="50" max="53" width="1.37890625" style="19" customWidth="1"/>
    <col min="54" max="72" width="0.875" style="19" customWidth="1"/>
    <col min="73" max="81" width="1.875" style="19" customWidth="1"/>
    <col min="82" max="16384" width="1.37890625" style="19" customWidth="1"/>
  </cols>
  <sheetData>
    <row r="1" s="33" customFormat="1" ht="11.25">
      <c r="CU1" s="34" t="s">
        <v>547</v>
      </c>
    </row>
    <row r="2" s="33" customFormat="1" ht="11.25">
      <c r="CU2" s="34" t="s">
        <v>673</v>
      </c>
    </row>
    <row r="3" spans="1:87" s="55" customFormat="1" ht="15.75">
      <c r="A3" s="390" t="s">
        <v>1168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</row>
    <row r="4" spans="1:87" s="18" customFormat="1" ht="3" customHeight="1">
      <c r="A4" s="390" t="s">
        <v>1169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99" s="18" customFormat="1" ht="12.75" customHeight="1" thickBo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1" t="s">
        <v>380</v>
      </c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</row>
    <row r="6" spans="42:99" s="18" customFormat="1" ht="12.75"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8"/>
      <c r="BS6" s="69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21" t="s">
        <v>377</v>
      </c>
      <c r="CJ6" s="392" t="s">
        <v>1170</v>
      </c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4"/>
    </row>
    <row r="7" spans="36:99" s="18" customFormat="1" ht="12.75">
      <c r="AJ7" s="64"/>
      <c r="AK7" s="68" t="s">
        <v>382</v>
      </c>
      <c r="AL7" s="395" t="s">
        <v>1075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64"/>
      <c r="AY7" s="65" t="s">
        <v>395</v>
      </c>
      <c r="AZ7" s="498" t="s">
        <v>1076</v>
      </c>
      <c r="BA7" s="498"/>
      <c r="BB7" s="498"/>
      <c r="BC7" s="70" t="s">
        <v>379</v>
      </c>
      <c r="BD7" s="64"/>
      <c r="BE7" s="64"/>
      <c r="CH7" s="21" t="s">
        <v>381</v>
      </c>
      <c r="CJ7" s="397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9"/>
    </row>
    <row r="8" spans="1:99" s="18" customFormat="1" ht="15.75">
      <c r="A8" s="17" t="s">
        <v>677</v>
      </c>
      <c r="U8" s="963" t="s">
        <v>372</v>
      </c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3"/>
      <c r="BL8" s="963"/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3"/>
      <c r="BZ8" s="963"/>
      <c r="CA8" s="963"/>
      <c r="CH8" s="21" t="s">
        <v>378</v>
      </c>
      <c r="CI8" s="19"/>
      <c r="CJ8" s="408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10"/>
    </row>
    <row r="9" spans="1:99" s="18" customFormat="1" ht="12.75">
      <c r="A9" s="17" t="s">
        <v>678</v>
      </c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59"/>
      <c r="CH9" s="21"/>
      <c r="CI9" s="19"/>
      <c r="CJ9" s="404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6"/>
    </row>
    <row r="10" spans="1:99" s="18" customFormat="1" ht="14.25">
      <c r="A10" s="17" t="s">
        <v>679</v>
      </c>
      <c r="U10" s="407" t="s">
        <v>1078</v>
      </c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59"/>
      <c r="CH10" s="21" t="s">
        <v>421</v>
      </c>
      <c r="CI10" s="19"/>
      <c r="CJ10" s="408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10"/>
    </row>
    <row r="11" spans="1:99" s="18" customFormat="1" ht="12.75">
      <c r="A11" s="17" t="s">
        <v>1171</v>
      </c>
      <c r="CH11" s="21" t="s">
        <v>378</v>
      </c>
      <c r="CI11" s="19"/>
      <c r="CJ11" s="401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3"/>
    </row>
    <row r="12" spans="1:99" s="18" customFormat="1" ht="12.75">
      <c r="A12" s="17" t="s">
        <v>1172</v>
      </c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59"/>
      <c r="CH12" s="21" t="s">
        <v>456</v>
      </c>
      <c r="CI12" s="19"/>
      <c r="CJ12" s="408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10"/>
    </row>
    <row r="13" spans="1:99" s="18" customFormat="1" ht="11.25" customHeight="1">
      <c r="A13" s="17" t="s">
        <v>1173</v>
      </c>
      <c r="U13" s="970" t="s">
        <v>373</v>
      </c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59"/>
      <c r="CH13" s="21"/>
      <c r="CI13" s="19"/>
      <c r="CJ13" s="401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3"/>
    </row>
    <row r="14" spans="1:99" s="18" customFormat="1" ht="9" customHeight="1">
      <c r="A14" s="17" t="s">
        <v>1174</v>
      </c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59"/>
      <c r="CH14" s="21"/>
      <c r="CI14" s="19"/>
      <c r="CJ14" s="404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6"/>
    </row>
    <row r="15" spans="1:99" s="18" customFormat="1" ht="9.75" customHeight="1">
      <c r="A15" s="17" t="s">
        <v>1175</v>
      </c>
      <c r="CH15" s="21"/>
      <c r="CI15" s="19"/>
      <c r="CJ15" s="417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</row>
    <row r="16" spans="1:99" s="18" customFormat="1" ht="10.5" customHeight="1" thickBot="1">
      <c r="A16" s="17" t="s">
        <v>1091</v>
      </c>
      <c r="CH16" s="21"/>
      <c r="CI16" s="19"/>
      <c r="CJ16" s="420" t="s">
        <v>384</v>
      </c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2"/>
    </row>
    <row r="17" ht="10.5" customHeight="1"/>
    <row r="18" spans="1:99" s="53" customFormat="1" ht="10.5" customHeight="1">
      <c r="A18" s="966" t="s">
        <v>385</v>
      </c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8"/>
      <c r="Q18" s="969" t="s">
        <v>392</v>
      </c>
      <c r="R18" s="966"/>
      <c r="S18" s="966"/>
      <c r="T18" s="969" t="s">
        <v>392</v>
      </c>
      <c r="U18" s="966"/>
      <c r="V18" s="966"/>
      <c r="W18" s="966"/>
      <c r="X18" s="966"/>
      <c r="Y18" s="966"/>
      <c r="Z18" s="966"/>
      <c r="AA18" s="968"/>
      <c r="AB18" s="969" t="s">
        <v>389</v>
      </c>
      <c r="AC18" s="966"/>
      <c r="AD18" s="966"/>
      <c r="AE18" s="966"/>
      <c r="AF18" s="966"/>
      <c r="AG18" s="966"/>
      <c r="AH18" s="966"/>
      <c r="AI18" s="966"/>
      <c r="AJ18" s="968"/>
      <c r="AK18" s="964" t="s">
        <v>1176</v>
      </c>
      <c r="AL18" s="964"/>
      <c r="AM18" s="964"/>
      <c r="AN18" s="964"/>
      <c r="AO18" s="964"/>
      <c r="AP18" s="964"/>
      <c r="AQ18" s="964"/>
      <c r="AR18" s="964"/>
      <c r="AS18" s="964"/>
      <c r="AT18" s="964"/>
      <c r="AU18" s="964"/>
      <c r="AV18" s="964"/>
      <c r="AW18" s="964"/>
      <c r="AX18" s="964"/>
      <c r="AY18" s="964"/>
      <c r="AZ18" s="964"/>
      <c r="BA18" s="964"/>
      <c r="BB18" s="964"/>
      <c r="BC18" s="964"/>
      <c r="BD18" s="964"/>
      <c r="BE18" s="964"/>
      <c r="BF18" s="964"/>
      <c r="BG18" s="964"/>
      <c r="BH18" s="964"/>
      <c r="BI18" s="964"/>
      <c r="BJ18" s="964"/>
      <c r="BK18" s="964"/>
      <c r="BL18" s="964"/>
      <c r="BM18" s="964"/>
      <c r="BN18" s="964"/>
      <c r="BO18" s="964"/>
      <c r="BP18" s="964"/>
      <c r="BQ18" s="964"/>
      <c r="BR18" s="964"/>
      <c r="BS18" s="964"/>
      <c r="BT18" s="965"/>
      <c r="BU18" s="966" t="s">
        <v>1177</v>
      </c>
      <c r="BV18" s="966"/>
      <c r="BW18" s="966"/>
      <c r="BX18" s="966"/>
      <c r="BY18" s="966"/>
      <c r="BZ18" s="966"/>
      <c r="CA18" s="966"/>
      <c r="CB18" s="966"/>
      <c r="CC18" s="966"/>
      <c r="CD18" s="967" t="s">
        <v>1178</v>
      </c>
      <c r="CE18" s="964"/>
      <c r="CF18" s="964"/>
      <c r="CG18" s="964"/>
      <c r="CH18" s="964"/>
      <c r="CI18" s="964"/>
      <c r="CJ18" s="964"/>
      <c r="CK18" s="964"/>
      <c r="CL18" s="964"/>
      <c r="CM18" s="964"/>
      <c r="CN18" s="964"/>
      <c r="CO18" s="964"/>
      <c r="CP18" s="964"/>
      <c r="CQ18" s="964"/>
      <c r="CR18" s="964"/>
      <c r="CS18" s="964"/>
      <c r="CT18" s="964"/>
      <c r="CU18" s="964"/>
    </row>
    <row r="19" spans="1:99" s="53" customFormat="1" ht="10.5" customHeight="1">
      <c r="A19" s="971"/>
      <c r="B19" s="971"/>
      <c r="C19" s="971"/>
      <c r="D19" s="971"/>
      <c r="E19" s="971"/>
      <c r="F19" s="971"/>
      <c r="G19" s="971"/>
      <c r="H19" s="971"/>
      <c r="I19" s="971"/>
      <c r="J19" s="971"/>
      <c r="K19" s="971"/>
      <c r="L19" s="971"/>
      <c r="M19" s="971"/>
      <c r="N19" s="971"/>
      <c r="O19" s="971"/>
      <c r="P19" s="973"/>
      <c r="Q19" s="972" t="s">
        <v>425</v>
      </c>
      <c r="R19" s="971"/>
      <c r="S19" s="971"/>
      <c r="T19" s="972" t="s">
        <v>1179</v>
      </c>
      <c r="U19" s="971"/>
      <c r="V19" s="971"/>
      <c r="W19" s="971"/>
      <c r="X19" s="971"/>
      <c r="Y19" s="971"/>
      <c r="Z19" s="971"/>
      <c r="AA19" s="973"/>
      <c r="AB19" s="972" t="s">
        <v>756</v>
      </c>
      <c r="AC19" s="971"/>
      <c r="AD19" s="971"/>
      <c r="AE19" s="971"/>
      <c r="AF19" s="971"/>
      <c r="AG19" s="971"/>
      <c r="AH19" s="971"/>
      <c r="AI19" s="971"/>
      <c r="AJ19" s="973"/>
      <c r="AK19" s="967" t="s">
        <v>1180</v>
      </c>
      <c r="AL19" s="964"/>
      <c r="AM19" s="964"/>
      <c r="AN19" s="964"/>
      <c r="AO19" s="964"/>
      <c r="AP19" s="964"/>
      <c r="AQ19" s="964"/>
      <c r="AR19" s="964"/>
      <c r="AS19" s="964"/>
      <c r="AT19" s="964"/>
      <c r="AU19" s="964"/>
      <c r="AV19" s="964"/>
      <c r="AW19" s="964"/>
      <c r="AX19" s="964"/>
      <c r="AY19" s="964"/>
      <c r="AZ19" s="964"/>
      <c r="BA19" s="964"/>
      <c r="BB19" s="965"/>
      <c r="BC19" s="967" t="s">
        <v>1181</v>
      </c>
      <c r="BD19" s="964"/>
      <c r="BE19" s="964"/>
      <c r="BF19" s="964"/>
      <c r="BG19" s="964"/>
      <c r="BH19" s="964"/>
      <c r="BI19" s="964"/>
      <c r="BJ19" s="964"/>
      <c r="BK19" s="964"/>
      <c r="BL19" s="964"/>
      <c r="BM19" s="964"/>
      <c r="BN19" s="964"/>
      <c r="BO19" s="964"/>
      <c r="BP19" s="964"/>
      <c r="BQ19" s="964"/>
      <c r="BR19" s="964"/>
      <c r="BS19" s="964"/>
      <c r="BT19" s="965"/>
      <c r="BU19" s="971" t="s">
        <v>1182</v>
      </c>
      <c r="BV19" s="971"/>
      <c r="BW19" s="971"/>
      <c r="BX19" s="971"/>
      <c r="BY19" s="971"/>
      <c r="BZ19" s="971"/>
      <c r="CA19" s="971"/>
      <c r="CB19" s="971"/>
      <c r="CC19" s="971"/>
      <c r="CD19" s="972" t="s">
        <v>1183</v>
      </c>
      <c r="CE19" s="971"/>
      <c r="CF19" s="971"/>
      <c r="CG19" s="971"/>
      <c r="CH19" s="971"/>
      <c r="CI19" s="971"/>
      <c r="CJ19" s="971"/>
      <c r="CK19" s="971"/>
      <c r="CL19" s="973"/>
      <c r="CM19" s="969" t="s">
        <v>1183</v>
      </c>
      <c r="CN19" s="966"/>
      <c r="CO19" s="966"/>
      <c r="CP19" s="966"/>
      <c r="CQ19" s="966"/>
      <c r="CR19" s="966"/>
      <c r="CS19" s="966"/>
      <c r="CT19" s="966"/>
      <c r="CU19" s="966"/>
    </row>
    <row r="20" spans="1:99" s="53" customFormat="1" ht="10.5" customHeight="1">
      <c r="A20" s="971"/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3"/>
      <c r="Q20" s="972" t="s">
        <v>426</v>
      </c>
      <c r="R20" s="971"/>
      <c r="S20" s="971"/>
      <c r="T20" s="972" t="s">
        <v>1184</v>
      </c>
      <c r="U20" s="971"/>
      <c r="V20" s="971"/>
      <c r="W20" s="971"/>
      <c r="X20" s="971"/>
      <c r="Y20" s="971"/>
      <c r="Z20" s="971"/>
      <c r="AA20" s="973"/>
      <c r="AB20" s="972" t="s">
        <v>1185</v>
      </c>
      <c r="AC20" s="971"/>
      <c r="AD20" s="971"/>
      <c r="AE20" s="971"/>
      <c r="AF20" s="971"/>
      <c r="AG20" s="971"/>
      <c r="AH20" s="971"/>
      <c r="AI20" s="971"/>
      <c r="AJ20" s="973"/>
      <c r="AK20" s="971" t="s">
        <v>400</v>
      </c>
      <c r="AL20" s="971"/>
      <c r="AM20" s="971"/>
      <c r="AN20" s="971"/>
      <c r="AO20" s="971"/>
      <c r="AP20" s="971"/>
      <c r="AQ20" s="971"/>
      <c r="AR20" s="971"/>
      <c r="AS20" s="971"/>
      <c r="AT20" s="972" t="s">
        <v>1186</v>
      </c>
      <c r="AU20" s="971"/>
      <c r="AV20" s="971"/>
      <c r="AW20" s="971"/>
      <c r="AX20" s="971"/>
      <c r="AY20" s="971"/>
      <c r="AZ20" s="971"/>
      <c r="BA20" s="971"/>
      <c r="BB20" s="973"/>
      <c r="BC20" s="971" t="s">
        <v>400</v>
      </c>
      <c r="BD20" s="971"/>
      <c r="BE20" s="971"/>
      <c r="BF20" s="971"/>
      <c r="BG20" s="971"/>
      <c r="BH20" s="971"/>
      <c r="BI20" s="971"/>
      <c r="BJ20" s="971"/>
      <c r="BK20" s="971"/>
      <c r="BL20" s="972" t="s">
        <v>1186</v>
      </c>
      <c r="BM20" s="971"/>
      <c r="BN20" s="971"/>
      <c r="BO20" s="971"/>
      <c r="BP20" s="971"/>
      <c r="BQ20" s="971"/>
      <c r="BR20" s="971"/>
      <c r="BS20" s="971"/>
      <c r="BT20" s="973"/>
      <c r="BU20" s="971" t="s">
        <v>1180</v>
      </c>
      <c r="BV20" s="971"/>
      <c r="BW20" s="971"/>
      <c r="BX20" s="971"/>
      <c r="BY20" s="971"/>
      <c r="BZ20" s="971"/>
      <c r="CA20" s="971"/>
      <c r="CB20" s="971"/>
      <c r="CC20" s="971"/>
      <c r="CD20" s="972" t="s">
        <v>1180</v>
      </c>
      <c r="CE20" s="971"/>
      <c r="CF20" s="971"/>
      <c r="CG20" s="971"/>
      <c r="CH20" s="971"/>
      <c r="CI20" s="971"/>
      <c r="CJ20" s="971"/>
      <c r="CK20" s="971"/>
      <c r="CL20" s="973"/>
      <c r="CM20" s="972" t="s">
        <v>1182</v>
      </c>
      <c r="CN20" s="971"/>
      <c r="CO20" s="971"/>
      <c r="CP20" s="971"/>
      <c r="CQ20" s="971"/>
      <c r="CR20" s="971"/>
      <c r="CS20" s="971"/>
      <c r="CT20" s="971"/>
      <c r="CU20" s="971"/>
    </row>
    <row r="21" spans="1:99" s="53" customFormat="1" ht="10.5" customHeight="1">
      <c r="A21" s="971"/>
      <c r="B21" s="971"/>
      <c r="C21" s="971"/>
      <c r="D21" s="971"/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3"/>
      <c r="Q21" s="972"/>
      <c r="R21" s="971"/>
      <c r="S21" s="971"/>
      <c r="T21" s="972" t="s">
        <v>1187</v>
      </c>
      <c r="U21" s="971"/>
      <c r="V21" s="971"/>
      <c r="W21" s="971"/>
      <c r="X21" s="971"/>
      <c r="Y21" s="971"/>
      <c r="Z21" s="971"/>
      <c r="AA21" s="973"/>
      <c r="AB21" s="974" t="s">
        <v>395</v>
      </c>
      <c r="AC21" s="975"/>
      <c r="AD21" s="975"/>
      <c r="AE21" s="976" t="s">
        <v>1188</v>
      </c>
      <c r="AF21" s="976"/>
      <c r="AG21" s="976"/>
      <c r="AH21" s="977" t="s">
        <v>437</v>
      </c>
      <c r="AI21" s="977"/>
      <c r="AJ21" s="978"/>
      <c r="AK21" s="971"/>
      <c r="AL21" s="971"/>
      <c r="AM21" s="971"/>
      <c r="AN21" s="971"/>
      <c r="AO21" s="971"/>
      <c r="AP21" s="971"/>
      <c r="AQ21" s="971"/>
      <c r="AR21" s="971"/>
      <c r="AS21" s="971"/>
      <c r="AT21" s="972" t="s">
        <v>1189</v>
      </c>
      <c r="AU21" s="971"/>
      <c r="AV21" s="971"/>
      <c r="AW21" s="971"/>
      <c r="AX21" s="971"/>
      <c r="AY21" s="971"/>
      <c r="AZ21" s="971"/>
      <c r="BA21" s="971"/>
      <c r="BB21" s="973"/>
      <c r="BC21" s="971"/>
      <c r="BD21" s="971"/>
      <c r="BE21" s="971"/>
      <c r="BF21" s="971"/>
      <c r="BG21" s="971"/>
      <c r="BH21" s="971"/>
      <c r="BI21" s="971"/>
      <c r="BJ21" s="971"/>
      <c r="BK21" s="971"/>
      <c r="BL21" s="972" t="s">
        <v>1189</v>
      </c>
      <c r="BM21" s="971"/>
      <c r="BN21" s="971"/>
      <c r="BO21" s="971"/>
      <c r="BP21" s="971"/>
      <c r="BQ21" s="971"/>
      <c r="BR21" s="971"/>
      <c r="BS21" s="971"/>
      <c r="BT21" s="973"/>
      <c r="BU21" s="971"/>
      <c r="BV21" s="971"/>
      <c r="BW21" s="971"/>
      <c r="BX21" s="971"/>
      <c r="BY21" s="971"/>
      <c r="BZ21" s="971"/>
      <c r="CA21" s="971"/>
      <c r="CB21" s="971"/>
      <c r="CC21" s="971"/>
      <c r="CD21" s="972"/>
      <c r="CE21" s="971"/>
      <c r="CF21" s="971"/>
      <c r="CG21" s="971"/>
      <c r="CH21" s="971"/>
      <c r="CI21" s="971"/>
      <c r="CJ21" s="971"/>
      <c r="CK21" s="971"/>
      <c r="CL21" s="973"/>
      <c r="CM21" s="972" t="s">
        <v>1180</v>
      </c>
      <c r="CN21" s="971"/>
      <c r="CO21" s="971"/>
      <c r="CP21" s="971"/>
      <c r="CQ21" s="971"/>
      <c r="CR21" s="971"/>
      <c r="CS21" s="971"/>
      <c r="CT21" s="971"/>
      <c r="CU21" s="971"/>
    </row>
    <row r="22" spans="1:99" s="53" customFormat="1" ht="10.5" customHeight="1">
      <c r="A22" s="971"/>
      <c r="B22" s="971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3"/>
      <c r="Q22" s="972"/>
      <c r="R22" s="971"/>
      <c r="S22" s="971"/>
      <c r="T22" s="972"/>
      <c r="U22" s="971"/>
      <c r="V22" s="971"/>
      <c r="W22" s="971"/>
      <c r="X22" s="971"/>
      <c r="Y22" s="971"/>
      <c r="Z22" s="971"/>
      <c r="AA22" s="973"/>
      <c r="AB22" s="972"/>
      <c r="AC22" s="971"/>
      <c r="AD22" s="971"/>
      <c r="AE22" s="971"/>
      <c r="AF22" s="971"/>
      <c r="AG22" s="971"/>
      <c r="AH22" s="971"/>
      <c r="AI22" s="971"/>
      <c r="AJ22" s="973"/>
      <c r="AK22" s="971"/>
      <c r="AL22" s="971"/>
      <c r="AM22" s="971"/>
      <c r="AN22" s="971"/>
      <c r="AO22" s="971"/>
      <c r="AP22" s="971"/>
      <c r="AQ22" s="971"/>
      <c r="AR22" s="971"/>
      <c r="AS22" s="971"/>
      <c r="AT22" s="972" t="s">
        <v>756</v>
      </c>
      <c r="AU22" s="971"/>
      <c r="AV22" s="971"/>
      <c r="AW22" s="971"/>
      <c r="AX22" s="971"/>
      <c r="AY22" s="971"/>
      <c r="AZ22" s="971"/>
      <c r="BA22" s="971"/>
      <c r="BB22" s="973"/>
      <c r="BC22" s="971"/>
      <c r="BD22" s="971"/>
      <c r="BE22" s="971"/>
      <c r="BF22" s="971"/>
      <c r="BG22" s="971"/>
      <c r="BH22" s="971"/>
      <c r="BI22" s="971"/>
      <c r="BJ22" s="971"/>
      <c r="BK22" s="971"/>
      <c r="BL22" s="972" t="s">
        <v>756</v>
      </c>
      <c r="BM22" s="971"/>
      <c r="BN22" s="971"/>
      <c r="BO22" s="971"/>
      <c r="BP22" s="971"/>
      <c r="BQ22" s="971"/>
      <c r="BR22" s="971"/>
      <c r="BS22" s="971"/>
      <c r="BT22" s="973"/>
      <c r="BU22" s="972"/>
      <c r="BV22" s="971"/>
      <c r="BW22" s="971"/>
      <c r="BX22" s="971"/>
      <c r="BY22" s="971"/>
      <c r="BZ22" s="971"/>
      <c r="CA22" s="971"/>
      <c r="CB22" s="971"/>
      <c r="CC22" s="971"/>
      <c r="CD22" s="972"/>
      <c r="CE22" s="971"/>
      <c r="CF22" s="971"/>
      <c r="CG22" s="971"/>
      <c r="CH22" s="971"/>
      <c r="CI22" s="971"/>
      <c r="CJ22" s="971"/>
      <c r="CK22" s="971"/>
      <c r="CL22" s="973"/>
      <c r="CM22" s="972"/>
      <c r="CN22" s="971"/>
      <c r="CO22" s="971"/>
      <c r="CP22" s="971"/>
      <c r="CQ22" s="971"/>
      <c r="CR22" s="971"/>
      <c r="CS22" s="971"/>
      <c r="CT22" s="971"/>
      <c r="CU22" s="971"/>
    </row>
    <row r="23" spans="1:99" s="53" customFormat="1" ht="10.5" customHeight="1">
      <c r="A23" s="971"/>
      <c r="B23" s="971"/>
      <c r="C23" s="971"/>
      <c r="D23" s="971"/>
      <c r="E23" s="971"/>
      <c r="F23" s="971"/>
      <c r="G23" s="971"/>
      <c r="H23" s="971"/>
      <c r="I23" s="971"/>
      <c r="J23" s="971"/>
      <c r="K23" s="971"/>
      <c r="L23" s="971"/>
      <c r="M23" s="971"/>
      <c r="N23" s="971"/>
      <c r="O23" s="971"/>
      <c r="P23" s="973"/>
      <c r="Q23" s="979"/>
      <c r="R23" s="980"/>
      <c r="S23" s="980"/>
      <c r="T23" s="979"/>
      <c r="U23" s="980"/>
      <c r="V23" s="980"/>
      <c r="W23" s="980"/>
      <c r="X23" s="980"/>
      <c r="Y23" s="980"/>
      <c r="Z23" s="980"/>
      <c r="AA23" s="981"/>
      <c r="AB23" s="979"/>
      <c r="AC23" s="980"/>
      <c r="AD23" s="980"/>
      <c r="AE23" s="980"/>
      <c r="AF23" s="980"/>
      <c r="AG23" s="980"/>
      <c r="AH23" s="980"/>
      <c r="AI23" s="980"/>
      <c r="AJ23" s="981"/>
      <c r="AK23" s="980"/>
      <c r="AL23" s="980"/>
      <c r="AM23" s="980"/>
      <c r="AN23" s="980"/>
      <c r="AO23" s="980"/>
      <c r="AP23" s="980"/>
      <c r="AQ23" s="980"/>
      <c r="AR23" s="980"/>
      <c r="AS23" s="980"/>
      <c r="AT23" s="979" t="s">
        <v>1190</v>
      </c>
      <c r="AU23" s="980"/>
      <c r="AV23" s="980"/>
      <c r="AW23" s="980"/>
      <c r="AX23" s="980"/>
      <c r="AY23" s="980"/>
      <c r="AZ23" s="980"/>
      <c r="BA23" s="980"/>
      <c r="BB23" s="981"/>
      <c r="BC23" s="980"/>
      <c r="BD23" s="980"/>
      <c r="BE23" s="980"/>
      <c r="BF23" s="980"/>
      <c r="BG23" s="980"/>
      <c r="BH23" s="980"/>
      <c r="BI23" s="980"/>
      <c r="BJ23" s="980"/>
      <c r="BK23" s="980"/>
      <c r="BL23" s="979" t="s">
        <v>1190</v>
      </c>
      <c r="BM23" s="980"/>
      <c r="BN23" s="980"/>
      <c r="BO23" s="980"/>
      <c r="BP23" s="980"/>
      <c r="BQ23" s="980"/>
      <c r="BR23" s="980"/>
      <c r="BS23" s="980"/>
      <c r="BT23" s="981"/>
      <c r="BU23" s="980"/>
      <c r="BV23" s="980"/>
      <c r="BW23" s="980"/>
      <c r="BX23" s="980"/>
      <c r="BY23" s="980"/>
      <c r="BZ23" s="980"/>
      <c r="CA23" s="980"/>
      <c r="CB23" s="980"/>
      <c r="CC23" s="980"/>
      <c r="CD23" s="979"/>
      <c r="CE23" s="980"/>
      <c r="CF23" s="980"/>
      <c r="CG23" s="980"/>
      <c r="CH23" s="980"/>
      <c r="CI23" s="980"/>
      <c r="CJ23" s="980"/>
      <c r="CK23" s="980"/>
      <c r="CL23" s="981"/>
      <c r="CM23" s="979"/>
      <c r="CN23" s="980"/>
      <c r="CO23" s="980"/>
      <c r="CP23" s="980"/>
      <c r="CQ23" s="980"/>
      <c r="CR23" s="980"/>
      <c r="CS23" s="980"/>
      <c r="CT23" s="980"/>
      <c r="CU23" s="980"/>
    </row>
    <row r="24" spans="1:99" s="53" customFormat="1" ht="10.5" customHeight="1" thickBot="1">
      <c r="A24" s="964">
        <v>1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5"/>
      <c r="Q24" s="982">
        <v>2</v>
      </c>
      <c r="R24" s="982"/>
      <c r="S24" s="969"/>
      <c r="T24" s="969">
        <v>3</v>
      </c>
      <c r="U24" s="966"/>
      <c r="V24" s="966"/>
      <c r="W24" s="966"/>
      <c r="X24" s="966"/>
      <c r="Y24" s="966"/>
      <c r="Z24" s="966"/>
      <c r="AA24" s="968"/>
      <c r="AB24" s="969">
        <v>4</v>
      </c>
      <c r="AC24" s="966"/>
      <c r="AD24" s="966"/>
      <c r="AE24" s="966"/>
      <c r="AF24" s="966"/>
      <c r="AG24" s="966"/>
      <c r="AH24" s="966"/>
      <c r="AI24" s="966"/>
      <c r="AJ24" s="968"/>
      <c r="AK24" s="968">
        <v>5</v>
      </c>
      <c r="AL24" s="982"/>
      <c r="AM24" s="982"/>
      <c r="AN24" s="982"/>
      <c r="AO24" s="982"/>
      <c r="AP24" s="982"/>
      <c r="AQ24" s="982"/>
      <c r="AR24" s="982"/>
      <c r="AS24" s="969"/>
      <c r="AT24" s="969">
        <v>6</v>
      </c>
      <c r="AU24" s="966"/>
      <c r="AV24" s="966"/>
      <c r="AW24" s="966"/>
      <c r="AX24" s="966"/>
      <c r="AY24" s="966"/>
      <c r="AZ24" s="966"/>
      <c r="BA24" s="966"/>
      <c r="BB24" s="968"/>
      <c r="BC24" s="968">
        <v>7</v>
      </c>
      <c r="BD24" s="982"/>
      <c r="BE24" s="982"/>
      <c r="BF24" s="982"/>
      <c r="BG24" s="982"/>
      <c r="BH24" s="982"/>
      <c r="BI24" s="982"/>
      <c r="BJ24" s="982"/>
      <c r="BK24" s="969"/>
      <c r="BL24" s="969">
        <v>8</v>
      </c>
      <c r="BM24" s="966"/>
      <c r="BN24" s="966"/>
      <c r="BO24" s="966"/>
      <c r="BP24" s="966"/>
      <c r="BQ24" s="966"/>
      <c r="BR24" s="966"/>
      <c r="BS24" s="966"/>
      <c r="BT24" s="968"/>
      <c r="BU24" s="968">
        <v>9</v>
      </c>
      <c r="BV24" s="982"/>
      <c r="BW24" s="982"/>
      <c r="BX24" s="982"/>
      <c r="BY24" s="982"/>
      <c r="BZ24" s="982"/>
      <c r="CA24" s="982"/>
      <c r="CB24" s="982"/>
      <c r="CC24" s="969"/>
      <c r="CD24" s="969">
        <v>10</v>
      </c>
      <c r="CE24" s="966"/>
      <c r="CF24" s="966"/>
      <c r="CG24" s="966"/>
      <c r="CH24" s="966"/>
      <c r="CI24" s="966"/>
      <c r="CJ24" s="966"/>
      <c r="CK24" s="966"/>
      <c r="CL24" s="968"/>
      <c r="CM24" s="969">
        <v>11</v>
      </c>
      <c r="CN24" s="966"/>
      <c r="CO24" s="966"/>
      <c r="CP24" s="966"/>
      <c r="CQ24" s="966"/>
      <c r="CR24" s="966"/>
      <c r="CS24" s="966"/>
      <c r="CT24" s="966"/>
      <c r="CU24" s="966"/>
    </row>
    <row r="25" spans="1:99" s="61" customFormat="1" ht="12.75">
      <c r="A25" s="984" t="s">
        <v>1191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6"/>
      <c r="Q25" s="987" t="s">
        <v>1192</v>
      </c>
      <c r="R25" s="988"/>
      <c r="S25" s="988"/>
      <c r="T25" s="991" t="s">
        <v>491</v>
      </c>
      <c r="U25" s="991"/>
      <c r="V25" s="991"/>
      <c r="W25" s="991"/>
      <c r="X25" s="991"/>
      <c r="Y25" s="991"/>
      <c r="Z25" s="991"/>
      <c r="AA25" s="991"/>
      <c r="AB25" s="446">
        <f>AB27+AB28+AB37+AB38+AB39+AB40+AB41+AB42+AB43+AB44+AB45+AB46</f>
        <v>1115150</v>
      </c>
      <c r="AC25" s="446"/>
      <c r="AD25" s="446"/>
      <c r="AE25" s="446"/>
      <c r="AF25" s="446"/>
      <c r="AG25" s="446"/>
      <c r="AH25" s="446"/>
      <c r="AI25" s="446"/>
      <c r="AJ25" s="446"/>
      <c r="AK25" s="446">
        <f>AK27+AK28+AK37+AK38+AK39+AK40+AK41+AK42+AK43+AK44+AK45+AK46</f>
        <v>1079487.9100000001</v>
      </c>
      <c r="AL25" s="446"/>
      <c r="AM25" s="446"/>
      <c r="AN25" s="446"/>
      <c r="AO25" s="446"/>
      <c r="AP25" s="446"/>
      <c r="AQ25" s="446"/>
      <c r="AR25" s="446"/>
      <c r="AS25" s="446"/>
      <c r="AT25" s="446">
        <f>AT27+AT28+AT37+AT38+AT39+AT40+AT41+AT42+AT43+AT44+AT45+AT46</f>
        <v>0</v>
      </c>
      <c r="AU25" s="446"/>
      <c r="AV25" s="446"/>
      <c r="AW25" s="446"/>
      <c r="AX25" s="446"/>
      <c r="AY25" s="446"/>
      <c r="AZ25" s="446"/>
      <c r="BA25" s="446"/>
      <c r="BB25" s="446"/>
      <c r="BC25" s="446">
        <f>BC27+BC28+BC37+BC38+BC39+BC40+BC41+BC42+BC43+BC44+BC45+BC46</f>
        <v>0</v>
      </c>
      <c r="BD25" s="446"/>
      <c r="BE25" s="446"/>
      <c r="BF25" s="446"/>
      <c r="BG25" s="446"/>
      <c r="BH25" s="446"/>
      <c r="BI25" s="446"/>
      <c r="BJ25" s="446"/>
      <c r="BK25" s="446"/>
      <c r="BL25" s="446">
        <f>BL27+BL28+BL37+BL38+BL39+BL40+BL41+BL42+BL43+BL44+BL45+BL46</f>
        <v>0</v>
      </c>
      <c r="BM25" s="446"/>
      <c r="BN25" s="446"/>
      <c r="BO25" s="446"/>
      <c r="BP25" s="446"/>
      <c r="BQ25" s="446"/>
      <c r="BR25" s="446"/>
      <c r="BS25" s="446"/>
      <c r="BT25" s="446"/>
      <c r="BU25" s="446">
        <f>BU27+BU28+BU37+BU38+BU39+BU40+BU41+BU42+BU43+BU44+BU45+BU46</f>
        <v>1079487.9100000001</v>
      </c>
      <c r="BV25" s="446"/>
      <c r="BW25" s="446"/>
      <c r="BX25" s="446"/>
      <c r="BY25" s="446"/>
      <c r="BZ25" s="446"/>
      <c r="CA25" s="446"/>
      <c r="CB25" s="446"/>
      <c r="CC25" s="446"/>
      <c r="CD25" s="446">
        <f>CD27+CD28+CD37+CD38+CD39+CD40+CD41+CD42+CD43+CD44+CD45+CD46</f>
        <v>0</v>
      </c>
      <c r="CE25" s="446"/>
      <c r="CF25" s="446"/>
      <c r="CG25" s="446"/>
      <c r="CH25" s="446"/>
      <c r="CI25" s="446"/>
      <c r="CJ25" s="446"/>
      <c r="CK25" s="446"/>
      <c r="CL25" s="446"/>
      <c r="CM25" s="446">
        <f>CM27+CM28+CM37+CM38+CM39+CM40+CM41+CM42+CM43+CM44+CM45+CM46</f>
        <v>0</v>
      </c>
      <c r="CN25" s="446"/>
      <c r="CO25" s="446"/>
      <c r="CP25" s="446"/>
      <c r="CQ25" s="446"/>
      <c r="CR25" s="446"/>
      <c r="CS25" s="446"/>
      <c r="CT25" s="446"/>
      <c r="CU25" s="446"/>
    </row>
    <row r="26" spans="1:99" s="61" customFormat="1" ht="12.75">
      <c r="A26" s="993" t="s">
        <v>1193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5"/>
      <c r="Q26" s="989"/>
      <c r="R26" s="990"/>
      <c r="S26" s="990"/>
      <c r="T26" s="992"/>
      <c r="U26" s="992"/>
      <c r="V26" s="992"/>
      <c r="W26" s="992"/>
      <c r="X26" s="992"/>
      <c r="Y26" s="992"/>
      <c r="Z26" s="992"/>
      <c r="AA26" s="992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3"/>
      <c r="AU26" s="983"/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3"/>
      <c r="BN26" s="983"/>
      <c r="BO26" s="983"/>
      <c r="BP26" s="983"/>
      <c r="BQ26" s="983"/>
      <c r="BR26" s="983"/>
      <c r="BS26" s="983"/>
      <c r="BT26" s="983"/>
      <c r="BU26" s="983"/>
      <c r="BV26" s="983"/>
      <c r="BW26" s="983"/>
      <c r="BX26" s="983"/>
      <c r="BY26" s="983"/>
      <c r="BZ26" s="983"/>
      <c r="CA26" s="983"/>
      <c r="CB26" s="983"/>
      <c r="CC26" s="983"/>
      <c r="CD26" s="983"/>
      <c r="CE26" s="983"/>
      <c r="CF26" s="983"/>
      <c r="CG26" s="983"/>
      <c r="CH26" s="983"/>
      <c r="CI26" s="983"/>
      <c r="CJ26" s="983"/>
      <c r="CK26" s="983"/>
      <c r="CL26" s="983"/>
      <c r="CM26" s="983"/>
      <c r="CN26" s="983"/>
      <c r="CO26" s="983"/>
      <c r="CP26" s="983"/>
      <c r="CQ26" s="983"/>
      <c r="CR26" s="983"/>
      <c r="CS26" s="983"/>
      <c r="CT26" s="983"/>
      <c r="CU26" s="983"/>
    </row>
    <row r="27" spans="1:99" ht="15" customHeight="1">
      <c r="A27" s="996" t="s">
        <v>1194</v>
      </c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8"/>
      <c r="Q27" s="999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1000">
        <v>756905</v>
      </c>
      <c r="AC27" s="1000"/>
      <c r="AD27" s="1000"/>
      <c r="AE27" s="1000"/>
      <c r="AF27" s="1000"/>
      <c r="AG27" s="1000"/>
      <c r="AH27" s="1000"/>
      <c r="AI27" s="1000"/>
      <c r="AJ27" s="1000"/>
      <c r="AK27" s="457">
        <v>732679.91</v>
      </c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>
        <f>AK27</f>
        <v>732679.91</v>
      </c>
      <c r="BV27" s="457"/>
      <c r="BW27" s="457"/>
      <c r="BX27" s="457"/>
      <c r="BY27" s="457"/>
      <c r="BZ27" s="457"/>
      <c r="CA27" s="457"/>
      <c r="CB27" s="457"/>
      <c r="CC27" s="457"/>
      <c r="CD27" s="457">
        <f>AK27-BU27</f>
        <v>0</v>
      </c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1001"/>
    </row>
    <row r="28" spans="1:99" ht="15" customHeight="1">
      <c r="A28" s="996" t="s">
        <v>1195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8"/>
      <c r="Q28" s="999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1000">
        <v>228745</v>
      </c>
      <c r="AC28" s="1000"/>
      <c r="AD28" s="1000"/>
      <c r="AE28" s="1000"/>
      <c r="AF28" s="1000"/>
      <c r="AG28" s="1000"/>
      <c r="AH28" s="1000"/>
      <c r="AI28" s="1000"/>
      <c r="AJ28" s="1000"/>
      <c r="AK28" s="457">
        <v>217308</v>
      </c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7"/>
      <c r="BI28" s="457"/>
      <c r="BJ28" s="457"/>
      <c r="BK28" s="457"/>
      <c r="BL28" s="457"/>
      <c r="BM28" s="457"/>
      <c r="BN28" s="457"/>
      <c r="BO28" s="457"/>
      <c r="BP28" s="457"/>
      <c r="BQ28" s="457"/>
      <c r="BR28" s="457"/>
      <c r="BS28" s="457"/>
      <c r="BT28" s="457"/>
      <c r="BU28" s="457">
        <f aca="true" t="shared" si="0" ref="BU28:BU49">AK28</f>
        <v>217308</v>
      </c>
      <c r="BV28" s="457"/>
      <c r="BW28" s="457"/>
      <c r="BX28" s="457"/>
      <c r="BY28" s="457"/>
      <c r="BZ28" s="457"/>
      <c r="CA28" s="457"/>
      <c r="CB28" s="457"/>
      <c r="CC28" s="457"/>
      <c r="CD28" s="457">
        <f aca="true" t="shared" si="1" ref="CD28:CD49">AK28-BU28</f>
        <v>0</v>
      </c>
      <c r="CE28" s="457"/>
      <c r="CF28" s="457"/>
      <c r="CG28" s="457"/>
      <c r="CH28" s="457"/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1001"/>
    </row>
    <row r="29" spans="1:99" ht="15" customHeight="1">
      <c r="A29" s="996" t="s">
        <v>1196</v>
      </c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8"/>
      <c r="Q29" s="999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1000">
        <v>12899.27</v>
      </c>
      <c r="AC29" s="1000"/>
      <c r="AD29" s="1000"/>
      <c r="AE29" s="1000"/>
      <c r="AF29" s="1000"/>
      <c r="AG29" s="1000"/>
      <c r="AH29" s="1000"/>
      <c r="AI29" s="1000"/>
      <c r="AJ29" s="1000"/>
      <c r="AK29" s="457">
        <v>11363.1</v>
      </c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>
        <f t="shared" si="0"/>
        <v>11363.1</v>
      </c>
      <c r="BV29" s="457"/>
      <c r="BW29" s="457"/>
      <c r="BX29" s="457"/>
      <c r="BY29" s="457"/>
      <c r="BZ29" s="457"/>
      <c r="CA29" s="457"/>
      <c r="CB29" s="457"/>
      <c r="CC29" s="457"/>
      <c r="CD29" s="457">
        <f t="shared" si="1"/>
        <v>0</v>
      </c>
      <c r="CE29" s="457"/>
      <c r="CF29" s="457"/>
      <c r="CG29" s="457"/>
      <c r="CH29" s="457"/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1001"/>
    </row>
    <row r="30" spans="1:99" ht="15" customHeight="1">
      <c r="A30" s="996" t="s">
        <v>1197</v>
      </c>
      <c r="B30" s="997"/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8"/>
      <c r="Q30" s="999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1000">
        <v>35775.3</v>
      </c>
      <c r="AC30" s="1000"/>
      <c r="AD30" s="1000"/>
      <c r="AE30" s="1000"/>
      <c r="AF30" s="1000"/>
      <c r="AG30" s="1000"/>
      <c r="AH30" s="1000"/>
      <c r="AI30" s="1000"/>
      <c r="AJ30" s="1000"/>
      <c r="AK30" s="457">
        <v>35775.3</v>
      </c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>
        <f t="shared" si="0"/>
        <v>35775.3</v>
      </c>
      <c r="BV30" s="457"/>
      <c r="BW30" s="457"/>
      <c r="BX30" s="457"/>
      <c r="BY30" s="457"/>
      <c r="BZ30" s="457"/>
      <c r="CA30" s="457"/>
      <c r="CB30" s="457"/>
      <c r="CC30" s="457"/>
      <c r="CD30" s="457">
        <f t="shared" si="1"/>
        <v>0</v>
      </c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1001"/>
    </row>
    <row r="31" spans="1:99" ht="15" customHeight="1">
      <c r="A31" s="996" t="s">
        <v>1198</v>
      </c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8"/>
      <c r="Q31" s="999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000">
        <v>60956.75</v>
      </c>
      <c r="AC31" s="1000"/>
      <c r="AD31" s="1000"/>
      <c r="AE31" s="1000"/>
      <c r="AF31" s="1000"/>
      <c r="AG31" s="1000"/>
      <c r="AH31" s="1000"/>
      <c r="AI31" s="1000"/>
      <c r="AJ31" s="1000"/>
      <c r="AK31" s="457">
        <v>60956.75</v>
      </c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57"/>
      <c r="BK31" s="457"/>
      <c r="BL31" s="457"/>
      <c r="BM31" s="457"/>
      <c r="BN31" s="457"/>
      <c r="BO31" s="457"/>
      <c r="BP31" s="457"/>
      <c r="BQ31" s="457"/>
      <c r="BR31" s="457"/>
      <c r="BS31" s="457"/>
      <c r="BT31" s="457"/>
      <c r="BU31" s="457">
        <f t="shared" si="0"/>
        <v>60956.75</v>
      </c>
      <c r="BV31" s="457"/>
      <c r="BW31" s="457"/>
      <c r="BX31" s="457"/>
      <c r="BY31" s="457"/>
      <c r="BZ31" s="457"/>
      <c r="CA31" s="457"/>
      <c r="CB31" s="457"/>
      <c r="CC31" s="457"/>
      <c r="CD31" s="457">
        <f t="shared" si="1"/>
        <v>0</v>
      </c>
      <c r="CE31" s="457"/>
      <c r="CF31" s="457"/>
      <c r="CG31" s="457"/>
      <c r="CH31" s="457"/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1001"/>
    </row>
    <row r="32" spans="1:99" ht="15" customHeight="1">
      <c r="A32" s="996" t="s">
        <v>1199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8"/>
      <c r="Q32" s="999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1000">
        <v>119168.68</v>
      </c>
      <c r="AC32" s="1000"/>
      <c r="AD32" s="1000"/>
      <c r="AE32" s="1000"/>
      <c r="AF32" s="1000"/>
      <c r="AG32" s="1000"/>
      <c r="AH32" s="1000"/>
      <c r="AI32" s="1000"/>
      <c r="AJ32" s="1000"/>
      <c r="AK32" s="457">
        <v>119168.68</v>
      </c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7"/>
      <c r="BN32" s="457"/>
      <c r="BO32" s="457"/>
      <c r="BP32" s="457"/>
      <c r="BQ32" s="457"/>
      <c r="BR32" s="457"/>
      <c r="BS32" s="457"/>
      <c r="BT32" s="457"/>
      <c r="BU32" s="457">
        <f t="shared" si="0"/>
        <v>119168.68</v>
      </c>
      <c r="BV32" s="457"/>
      <c r="BW32" s="457"/>
      <c r="BX32" s="457"/>
      <c r="BY32" s="457"/>
      <c r="BZ32" s="457"/>
      <c r="CA32" s="457"/>
      <c r="CB32" s="457"/>
      <c r="CC32" s="457"/>
      <c r="CD32" s="457">
        <f t="shared" si="1"/>
        <v>0</v>
      </c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1001"/>
    </row>
    <row r="33" spans="1:99" ht="15" customHeight="1">
      <c r="A33" s="996" t="s">
        <v>1202</v>
      </c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8"/>
      <c r="Q33" s="999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1000">
        <v>188020</v>
      </c>
      <c r="AC33" s="1000"/>
      <c r="AD33" s="1000"/>
      <c r="AE33" s="1000"/>
      <c r="AF33" s="1000"/>
      <c r="AG33" s="1000"/>
      <c r="AH33" s="1000"/>
      <c r="AI33" s="1000"/>
      <c r="AJ33" s="1000"/>
      <c r="AK33" s="457">
        <v>187994.52</v>
      </c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7"/>
      <c r="BJ33" s="457"/>
      <c r="BK33" s="457"/>
      <c r="BL33" s="457"/>
      <c r="BM33" s="457"/>
      <c r="BN33" s="457"/>
      <c r="BO33" s="457"/>
      <c r="BP33" s="457"/>
      <c r="BQ33" s="457"/>
      <c r="BR33" s="457"/>
      <c r="BS33" s="457"/>
      <c r="BT33" s="457"/>
      <c r="BU33" s="457">
        <f>AK33</f>
        <v>187994.52</v>
      </c>
      <c r="BV33" s="457"/>
      <c r="BW33" s="457"/>
      <c r="BX33" s="457"/>
      <c r="BY33" s="457"/>
      <c r="BZ33" s="457"/>
      <c r="CA33" s="457"/>
      <c r="CB33" s="457"/>
      <c r="CC33" s="457"/>
      <c r="CD33" s="457">
        <f>AK33-BU33</f>
        <v>0</v>
      </c>
      <c r="CE33" s="457"/>
      <c r="CF33" s="457"/>
      <c r="CG33" s="457"/>
      <c r="CH33" s="457"/>
      <c r="CI33" s="457"/>
      <c r="CJ33" s="457"/>
      <c r="CK33" s="457"/>
      <c r="CL33" s="457"/>
      <c r="CM33" s="457"/>
      <c r="CN33" s="457"/>
      <c r="CO33" s="457"/>
      <c r="CP33" s="457"/>
      <c r="CQ33" s="457"/>
      <c r="CR33" s="457"/>
      <c r="CS33" s="457"/>
      <c r="CT33" s="457"/>
      <c r="CU33" s="1001"/>
    </row>
    <row r="34" spans="1:99" ht="15" customHeight="1">
      <c r="A34" s="996" t="s">
        <v>1203</v>
      </c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8"/>
      <c r="Q34" s="999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1000">
        <v>56780</v>
      </c>
      <c r="AC34" s="1000"/>
      <c r="AD34" s="1000"/>
      <c r="AE34" s="1000"/>
      <c r="AF34" s="1000"/>
      <c r="AG34" s="1000"/>
      <c r="AH34" s="1000"/>
      <c r="AI34" s="1000"/>
      <c r="AJ34" s="1000"/>
      <c r="AK34" s="457">
        <v>48426.18</v>
      </c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>
        <f>AK34</f>
        <v>48426.18</v>
      </c>
      <c r="BV34" s="457"/>
      <c r="BW34" s="457"/>
      <c r="BX34" s="457"/>
      <c r="BY34" s="457"/>
      <c r="BZ34" s="457"/>
      <c r="CA34" s="457"/>
      <c r="CB34" s="457"/>
      <c r="CC34" s="457"/>
      <c r="CD34" s="457">
        <f>AK34-BU34</f>
        <v>0</v>
      </c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457"/>
      <c r="CQ34" s="457"/>
      <c r="CR34" s="457"/>
      <c r="CS34" s="457"/>
      <c r="CT34" s="457"/>
      <c r="CU34" s="1001"/>
    </row>
    <row r="35" spans="1:99" ht="15" customHeight="1">
      <c r="A35" s="996" t="s">
        <v>1204</v>
      </c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8"/>
      <c r="Q35" s="999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1000">
        <v>40000</v>
      </c>
      <c r="AC35" s="1000"/>
      <c r="AD35" s="1000"/>
      <c r="AE35" s="1000"/>
      <c r="AF35" s="1000"/>
      <c r="AG35" s="1000"/>
      <c r="AH35" s="1000"/>
      <c r="AI35" s="1000"/>
      <c r="AJ35" s="1000"/>
      <c r="AK35" s="457">
        <v>39998</v>
      </c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>
        <f>AK35</f>
        <v>39998</v>
      </c>
      <c r="BV35" s="457"/>
      <c r="BW35" s="457"/>
      <c r="BX35" s="457"/>
      <c r="BY35" s="457"/>
      <c r="BZ35" s="457"/>
      <c r="CA35" s="457"/>
      <c r="CB35" s="457"/>
      <c r="CC35" s="457"/>
      <c r="CD35" s="457">
        <f>AK35-BU35</f>
        <v>0</v>
      </c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1001"/>
    </row>
    <row r="36" spans="1:99" ht="15" customHeight="1">
      <c r="A36" s="996" t="s">
        <v>1205</v>
      </c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8"/>
      <c r="Q36" s="999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1000">
        <v>550</v>
      </c>
      <c r="AC36" s="1000"/>
      <c r="AD36" s="1000"/>
      <c r="AE36" s="1000"/>
      <c r="AF36" s="1000"/>
      <c r="AG36" s="1000"/>
      <c r="AH36" s="1000"/>
      <c r="AI36" s="1000"/>
      <c r="AJ36" s="1000"/>
      <c r="AK36" s="457">
        <v>550</v>
      </c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>
        <f>AK36</f>
        <v>550</v>
      </c>
      <c r="BV36" s="457"/>
      <c r="BW36" s="457"/>
      <c r="BX36" s="457"/>
      <c r="BY36" s="457"/>
      <c r="BZ36" s="457"/>
      <c r="CA36" s="457"/>
      <c r="CB36" s="457"/>
      <c r="CC36" s="457"/>
      <c r="CD36" s="457">
        <f>AK36-BU36</f>
        <v>0</v>
      </c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1001"/>
    </row>
    <row r="37" spans="1:99" ht="15" customHeight="1">
      <c r="A37" s="996" t="s">
        <v>1200</v>
      </c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8"/>
      <c r="Q37" s="999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1000">
        <v>22800</v>
      </c>
      <c r="AC37" s="1000"/>
      <c r="AD37" s="1000"/>
      <c r="AE37" s="1000"/>
      <c r="AF37" s="1000"/>
      <c r="AG37" s="1000"/>
      <c r="AH37" s="1000"/>
      <c r="AI37" s="1000"/>
      <c r="AJ37" s="1000"/>
      <c r="AK37" s="457">
        <v>22800</v>
      </c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U37" s="457">
        <f t="shared" si="0"/>
        <v>22800</v>
      </c>
      <c r="BV37" s="457"/>
      <c r="BW37" s="457"/>
      <c r="BX37" s="457"/>
      <c r="BY37" s="457"/>
      <c r="BZ37" s="457"/>
      <c r="CA37" s="457"/>
      <c r="CB37" s="457"/>
      <c r="CC37" s="457"/>
      <c r="CD37" s="457">
        <f t="shared" si="1"/>
        <v>0</v>
      </c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1001"/>
    </row>
    <row r="38" spans="1:99" ht="15" customHeight="1">
      <c r="A38" s="996" t="s">
        <v>1201</v>
      </c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8"/>
      <c r="Q38" s="999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1000">
        <v>6900</v>
      </c>
      <c r="AC38" s="1000"/>
      <c r="AD38" s="1000"/>
      <c r="AE38" s="1000"/>
      <c r="AF38" s="1000"/>
      <c r="AG38" s="1000"/>
      <c r="AH38" s="1000"/>
      <c r="AI38" s="1000"/>
      <c r="AJ38" s="1000"/>
      <c r="AK38" s="457">
        <v>6900</v>
      </c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57"/>
      <c r="BT38" s="457"/>
      <c r="BU38" s="457">
        <f t="shared" si="0"/>
        <v>6900</v>
      </c>
      <c r="BV38" s="457"/>
      <c r="BW38" s="457"/>
      <c r="BX38" s="457"/>
      <c r="BY38" s="457"/>
      <c r="BZ38" s="457"/>
      <c r="CA38" s="457"/>
      <c r="CB38" s="457"/>
      <c r="CC38" s="457"/>
      <c r="CD38" s="457">
        <f t="shared" si="1"/>
        <v>0</v>
      </c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1001"/>
    </row>
    <row r="39" spans="1:99" ht="15" customHeight="1">
      <c r="A39" s="996" t="s">
        <v>1129</v>
      </c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8"/>
      <c r="Q39" s="999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1000">
        <v>62901.5</v>
      </c>
      <c r="AC39" s="1000"/>
      <c r="AD39" s="1000"/>
      <c r="AE39" s="1000"/>
      <c r="AF39" s="1000"/>
      <c r="AG39" s="1000"/>
      <c r="AH39" s="1000"/>
      <c r="AI39" s="1000"/>
      <c r="AJ39" s="1000"/>
      <c r="AK39" s="457">
        <v>62901.5</v>
      </c>
      <c r="AL39" s="457"/>
      <c r="AM39" s="457"/>
      <c r="AN39" s="457"/>
      <c r="AO39" s="457"/>
      <c r="AP39" s="457"/>
      <c r="AQ39" s="457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>
        <f t="shared" si="0"/>
        <v>62901.5</v>
      </c>
      <c r="BV39" s="457"/>
      <c r="BW39" s="457"/>
      <c r="BX39" s="457"/>
      <c r="BY39" s="457"/>
      <c r="BZ39" s="457"/>
      <c r="CA39" s="457"/>
      <c r="CB39" s="457"/>
      <c r="CC39" s="457"/>
      <c r="CD39" s="457">
        <f t="shared" si="1"/>
        <v>0</v>
      </c>
      <c r="CE39" s="457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1001"/>
    </row>
    <row r="40" spans="1:99" ht="15" customHeight="1">
      <c r="A40" s="996" t="s">
        <v>1130</v>
      </c>
      <c r="B40" s="997"/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8"/>
      <c r="Q40" s="999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1000">
        <v>18998.5</v>
      </c>
      <c r="AC40" s="1000"/>
      <c r="AD40" s="1000"/>
      <c r="AE40" s="1000"/>
      <c r="AF40" s="1000"/>
      <c r="AG40" s="1000"/>
      <c r="AH40" s="1000"/>
      <c r="AI40" s="1000"/>
      <c r="AJ40" s="1000"/>
      <c r="AK40" s="457">
        <v>18998.5</v>
      </c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>
        <f t="shared" si="0"/>
        <v>18998.5</v>
      </c>
      <c r="BV40" s="457"/>
      <c r="BW40" s="457"/>
      <c r="BX40" s="457"/>
      <c r="BY40" s="457"/>
      <c r="BZ40" s="457"/>
      <c r="CA40" s="457"/>
      <c r="CB40" s="457"/>
      <c r="CC40" s="457"/>
      <c r="CD40" s="457">
        <f t="shared" si="1"/>
        <v>0</v>
      </c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1001"/>
    </row>
    <row r="41" spans="1:99" ht="15" customHeight="1">
      <c r="A41" s="996" t="s">
        <v>1129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8"/>
      <c r="Q41" s="999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1000">
        <v>13500</v>
      </c>
      <c r="AC41" s="1000"/>
      <c r="AD41" s="1000"/>
      <c r="AE41" s="1000"/>
      <c r="AF41" s="1000"/>
      <c r="AG41" s="1000"/>
      <c r="AH41" s="1000"/>
      <c r="AI41" s="1000"/>
      <c r="AJ41" s="1000"/>
      <c r="AK41" s="457">
        <v>13500</v>
      </c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>
        <f t="shared" si="0"/>
        <v>13500</v>
      </c>
      <c r="BV41" s="457"/>
      <c r="BW41" s="457"/>
      <c r="BX41" s="457"/>
      <c r="BY41" s="457"/>
      <c r="BZ41" s="457"/>
      <c r="CA41" s="457"/>
      <c r="CB41" s="457"/>
      <c r="CC41" s="457"/>
      <c r="CD41" s="457">
        <f t="shared" si="1"/>
        <v>0</v>
      </c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1001"/>
    </row>
    <row r="42" spans="1:99" ht="15" customHeight="1">
      <c r="A42" s="996" t="s">
        <v>1130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8"/>
      <c r="Q42" s="999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1000">
        <v>4400</v>
      </c>
      <c r="AC42" s="1000"/>
      <c r="AD42" s="1000"/>
      <c r="AE42" s="1000"/>
      <c r="AF42" s="1000"/>
      <c r="AG42" s="1000"/>
      <c r="AH42" s="1000"/>
      <c r="AI42" s="1000"/>
      <c r="AJ42" s="1000"/>
      <c r="AK42" s="457">
        <v>4400</v>
      </c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>
        <f t="shared" si="0"/>
        <v>4400</v>
      </c>
      <c r="BV42" s="457"/>
      <c r="BW42" s="457"/>
      <c r="BX42" s="457"/>
      <c r="BY42" s="457"/>
      <c r="BZ42" s="457"/>
      <c r="CA42" s="457"/>
      <c r="CB42" s="457"/>
      <c r="CC42" s="457"/>
      <c r="CD42" s="457">
        <f t="shared" si="1"/>
        <v>0</v>
      </c>
      <c r="CE42" s="457"/>
      <c r="CF42" s="457"/>
      <c r="CG42" s="457"/>
      <c r="CH42" s="457"/>
      <c r="CI42" s="457"/>
      <c r="CJ42" s="457"/>
      <c r="CK42" s="457"/>
      <c r="CL42" s="457"/>
      <c r="CM42" s="457"/>
      <c r="CN42" s="457"/>
      <c r="CO42" s="457"/>
      <c r="CP42" s="457"/>
      <c r="CQ42" s="457"/>
      <c r="CR42" s="457"/>
      <c r="CS42" s="457"/>
      <c r="CT42" s="457"/>
      <c r="CU42" s="1001"/>
    </row>
    <row r="43" spans="1:99" ht="15" customHeight="1" hidden="1">
      <c r="A43" s="996"/>
      <c r="B43" s="997"/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8"/>
      <c r="Q43" s="999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1001"/>
    </row>
    <row r="44" spans="1:99" ht="15" customHeight="1" hidden="1">
      <c r="A44" s="996"/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8"/>
      <c r="Q44" s="999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1001"/>
    </row>
    <row r="45" spans="1:99" ht="15" customHeight="1" hidden="1">
      <c r="A45" s="996"/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8"/>
      <c r="Q45" s="999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1000"/>
      <c r="AC45" s="1000"/>
      <c r="AD45" s="1000"/>
      <c r="AE45" s="1000"/>
      <c r="AF45" s="1000"/>
      <c r="AG45" s="1000"/>
      <c r="AH45" s="1000"/>
      <c r="AI45" s="1000"/>
      <c r="AJ45" s="1000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1001"/>
    </row>
    <row r="46" spans="1:99" ht="15" customHeight="1" hidden="1">
      <c r="A46" s="996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8"/>
      <c r="Q46" s="999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1000"/>
      <c r="AC46" s="1000"/>
      <c r="AD46" s="1000"/>
      <c r="AE46" s="1000"/>
      <c r="AF46" s="1000"/>
      <c r="AG46" s="1000"/>
      <c r="AH46" s="1000"/>
      <c r="AI46" s="1000"/>
      <c r="AJ46" s="1000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1001"/>
    </row>
    <row r="47" spans="1:99" ht="16.5" customHeight="1" hidden="1">
      <c r="A47" s="996"/>
      <c r="B47" s="997"/>
      <c r="C47" s="997"/>
      <c r="D47" s="997"/>
      <c r="E47" s="997"/>
      <c r="F47" s="997"/>
      <c r="G47" s="997"/>
      <c r="H47" s="997"/>
      <c r="I47" s="997"/>
      <c r="J47" s="997"/>
      <c r="K47" s="997"/>
      <c r="L47" s="997"/>
      <c r="M47" s="997"/>
      <c r="N47" s="997"/>
      <c r="O47" s="997"/>
      <c r="P47" s="998"/>
      <c r="Q47" s="999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456"/>
      <c r="AC47" s="456"/>
      <c r="AD47" s="456"/>
      <c r="AE47" s="456"/>
      <c r="AF47" s="456"/>
      <c r="AG47" s="456"/>
      <c r="AH47" s="456"/>
      <c r="AI47" s="456"/>
      <c r="AJ47" s="456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  <c r="BS47" s="457"/>
      <c r="BT47" s="457"/>
      <c r="BU47" s="457">
        <f t="shared" si="0"/>
        <v>0</v>
      </c>
      <c r="BV47" s="457"/>
      <c r="BW47" s="457"/>
      <c r="BX47" s="457"/>
      <c r="BY47" s="457"/>
      <c r="BZ47" s="457"/>
      <c r="CA47" s="457"/>
      <c r="CB47" s="457"/>
      <c r="CC47" s="457"/>
      <c r="CD47" s="457">
        <f t="shared" si="1"/>
        <v>0</v>
      </c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1001"/>
    </row>
    <row r="48" spans="1:99" ht="15" customHeight="1" hidden="1">
      <c r="A48" s="996"/>
      <c r="B48" s="997"/>
      <c r="C48" s="997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8"/>
      <c r="Q48" s="999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456"/>
      <c r="AC48" s="456"/>
      <c r="AD48" s="456"/>
      <c r="AE48" s="456"/>
      <c r="AF48" s="456"/>
      <c r="AG48" s="456"/>
      <c r="AH48" s="456"/>
      <c r="AI48" s="456"/>
      <c r="AJ48" s="456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>
        <f t="shared" si="0"/>
        <v>0</v>
      </c>
      <c r="BV48" s="457"/>
      <c r="BW48" s="457"/>
      <c r="BX48" s="457"/>
      <c r="BY48" s="457"/>
      <c r="BZ48" s="457"/>
      <c r="CA48" s="457"/>
      <c r="CB48" s="457"/>
      <c r="CC48" s="457"/>
      <c r="CD48" s="457">
        <f t="shared" si="1"/>
        <v>0</v>
      </c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1001"/>
    </row>
    <row r="49" spans="1:99" ht="15" customHeight="1" hidden="1">
      <c r="A49" s="996"/>
      <c r="B49" s="997"/>
      <c r="C49" s="997"/>
      <c r="D49" s="997"/>
      <c r="E49" s="997"/>
      <c r="F49" s="997"/>
      <c r="G49" s="997"/>
      <c r="H49" s="997"/>
      <c r="I49" s="997"/>
      <c r="J49" s="997"/>
      <c r="K49" s="997"/>
      <c r="L49" s="997"/>
      <c r="M49" s="997"/>
      <c r="N49" s="997"/>
      <c r="O49" s="997"/>
      <c r="P49" s="998"/>
      <c r="Q49" s="999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456"/>
      <c r="AC49" s="456"/>
      <c r="AD49" s="456"/>
      <c r="AE49" s="456"/>
      <c r="AF49" s="456"/>
      <c r="AG49" s="456"/>
      <c r="AH49" s="456"/>
      <c r="AI49" s="456"/>
      <c r="AJ49" s="456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>
        <f t="shared" si="0"/>
        <v>0</v>
      </c>
      <c r="BV49" s="457"/>
      <c r="BW49" s="457"/>
      <c r="BX49" s="457"/>
      <c r="BY49" s="457"/>
      <c r="BZ49" s="457"/>
      <c r="CA49" s="457"/>
      <c r="CB49" s="457"/>
      <c r="CC49" s="457"/>
      <c r="CD49" s="457">
        <f t="shared" si="1"/>
        <v>0</v>
      </c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1001"/>
    </row>
    <row r="50" spans="1:99" ht="15" customHeight="1" thickBot="1">
      <c r="A50" s="1002" t="s">
        <v>1134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3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5">
        <f>SUM(AB27:AB49)</f>
        <v>1629300</v>
      </c>
      <c r="AC50" s="1006"/>
      <c r="AD50" s="1006"/>
      <c r="AE50" s="1006"/>
      <c r="AF50" s="1006"/>
      <c r="AG50" s="1006"/>
      <c r="AH50" s="1006"/>
      <c r="AI50" s="1006"/>
      <c r="AJ50" s="1006"/>
      <c r="AK50" s="1005">
        <f>SUM(AK27:AK49)</f>
        <v>1583720.44</v>
      </c>
      <c r="AL50" s="1006"/>
      <c r="AM50" s="1006"/>
      <c r="AN50" s="1006"/>
      <c r="AO50" s="1006"/>
      <c r="AP50" s="1006"/>
      <c r="AQ50" s="1006"/>
      <c r="AR50" s="1006"/>
      <c r="AS50" s="1006"/>
      <c r="AT50" s="1005">
        <f>SUM(AT27:AT49)</f>
        <v>0</v>
      </c>
      <c r="AU50" s="1006"/>
      <c r="AV50" s="1006"/>
      <c r="AW50" s="1006"/>
      <c r="AX50" s="1006"/>
      <c r="AY50" s="1006"/>
      <c r="AZ50" s="1006"/>
      <c r="BA50" s="1006"/>
      <c r="BB50" s="1006"/>
      <c r="BC50" s="1005">
        <f>SUM(BC27:BC49)</f>
        <v>0</v>
      </c>
      <c r="BD50" s="1006"/>
      <c r="BE50" s="1006"/>
      <c r="BF50" s="1006"/>
      <c r="BG50" s="1006"/>
      <c r="BH50" s="1006"/>
      <c r="BI50" s="1006"/>
      <c r="BJ50" s="1006"/>
      <c r="BK50" s="1006"/>
      <c r="BL50" s="1005">
        <f>SUM(BL27:BL49)</f>
        <v>0</v>
      </c>
      <c r="BM50" s="1006"/>
      <c r="BN50" s="1006"/>
      <c r="BO50" s="1006"/>
      <c r="BP50" s="1006"/>
      <c r="BQ50" s="1006"/>
      <c r="BR50" s="1006"/>
      <c r="BS50" s="1006"/>
      <c r="BT50" s="1006"/>
      <c r="BU50" s="1005">
        <f>SUM(BU27:BU49)</f>
        <v>1583720.44</v>
      </c>
      <c r="BV50" s="1006"/>
      <c r="BW50" s="1006"/>
      <c r="BX50" s="1006"/>
      <c r="BY50" s="1006"/>
      <c r="BZ50" s="1006"/>
      <c r="CA50" s="1006"/>
      <c r="CB50" s="1006"/>
      <c r="CC50" s="1006"/>
      <c r="CD50" s="1005">
        <f>SUM(CD27:CD49)</f>
        <v>0</v>
      </c>
      <c r="CE50" s="1006"/>
      <c r="CF50" s="1006"/>
      <c r="CG50" s="1006"/>
      <c r="CH50" s="1006"/>
      <c r="CI50" s="1006"/>
      <c r="CJ50" s="1006"/>
      <c r="CK50" s="1006"/>
      <c r="CL50" s="1006"/>
      <c r="CM50" s="1005">
        <f>SUM(CM27:CM49)</f>
        <v>0</v>
      </c>
      <c r="CN50" s="1006"/>
      <c r="CO50" s="1006"/>
      <c r="CP50" s="1006"/>
      <c r="CQ50" s="1006"/>
      <c r="CR50" s="1006"/>
      <c r="CS50" s="1006"/>
      <c r="CT50" s="1006"/>
      <c r="CU50" s="1006"/>
    </row>
    <row r="51" ht="10.5" customHeight="1"/>
    <row r="52" spans="1:99" ht="14.25">
      <c r="A52" s="23" t="s">
        <v>439</v>
      </c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Z52" s="494" t="s">
        <v>1079</v>
      </c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W52" s="23" t="s">
        <v>1135</v>
      </c>
      <c r="AZ52" s="23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0"/>
    </row>
    <row r="53" spans="1:99" s="62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493" t="s">
        <v>440</v>
      </c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31"/>
      <c r="Y53" s="31"/>
      <c r="Z53" s="493" t="s">
        <v>441</v>
      </c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V53" s="31"/>
      <c r="AW53" s="35" t="s">
        <v>444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L53" s="493" t="s">
        <v>440</v>
      </c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31"/>
      <c r="BZ53" s="31"/>
      <c r="CA53" s="493" t="s">
        <v>441</v>
      </c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</row>
    <row r="54" spans="1:99" s="62" customFormat="1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V54" s="31"/>
      <c r="AW54" s="35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s="31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63" t="s">
        <v>688</v>
      </c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</row>
    <row r="56" spans="1:99" s="31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495" t="s">
        <v>1136</v>
      </c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495"/>
      <c r="BZ56" s="495"/>
      <c r="CA56" s="495"/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</row>
    <row r="57" spans="31:99" s="18" customFormat="1" ht="12.75">
      <c r="AE57" s="23" t="s">
        <v>439</v>
      </c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K57" s="490"/>
      <c r="BL57" s="490"/>
      <c r="BM57" s="490"/>
      <c r="BN57" s="490"/>
      <c r="BO57" s="490"/>
      <c r="BP57" s="490"/>
      <c r="BQ57" s="490"/>
      <c r="BR57" s="490"/>
      <c r="BS57" s="490"/>
      <c r="BT57" s="490"/>
      <c r="BU57" s="490"/>
      <c r="BV57" s="490"/>
      <c r="BW57" s="490"/>
      <c r="BX57" s="490"/>
      <c r="BY57" s="19"/>
      <c r="BZ57" s="19"/>
      <c r="CA57" s="490"/>
      <c r="CB57" s="490"/>
      <c r="CC57" s="490"/>
      <c r="CD57" s="490"/>
      <c r="CE57" s="490"/>
      <c r="CF57" s="490"/>
      <c r="CG57" s="490"/>
      <c r="CH57" s="490"/>
      <c r="CI57" s="490"/>
      <c r="CJ57" s="490"/>
      <c r="CK57" s="490"/>
      <c r="CL57" s="490"/>
      <c r="CM57" s="490"/>
      <c r="CN57" s="490"/>
      <c r="CO57" s="490"/>
      <c r="CP57" s="490"/>
      <c r="CQ57" s="490"/>
      <c r="CR57" s="490"/>
      <c r="CS57" s="490"/>
      <c r="CT57" s="490"/>
      <c r="CU57" s="490"/>
    </row>
    <row r="58" spans="1:99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7" t="s">
        <v>689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493" t="s">
        <v>690</v>
      </c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18"/>
      <c r="BJ58" s="18"/>
      <c r="BK58" s="493" t="s">
        <v>440</v>
      </c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31"/>
      <c r="BZ58" s="31"/>
      <c r="CA58" s="493" t="s">
        <v>441</v>
      </c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</row>
    <row r="59" spans="1:83" s="18" customFormat="1" ht="14.25">
      <c r="A59" s="23" t="s">
        <v>691</v>
      </c>
      <c r="K59" s="407" t="s">
        <v>1137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19"/>
      <c r="AR59" s="19"/>
      <c r="AS59" s="496" t="s">
        <v>1080</v>
      </c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</row>
    <row r="60" spans="1:99" s="18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493" t="s">
        <v>690</v>
      </c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31"/>
      <c r="AB60" s="31"/>
      <c r="AC60" s="493" t="s">
        <v>440</v>
      </c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31"/>
      <c r="AR60" s="31"/>
      <c r="AS60" s="493" t="s">
        <v>441</v>
      </c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31"/>
      <c r="BO60" s="31"/>
      <c r="BP60" s="493" t="s">
        <v>692</v>
      </c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2:25" s="18" customFormat="1" ht="12.75">
      <c r="B61" s="21" t="s">
        <v>442</v>
      </c>
      <c r="C61" s="405"/>
      <c r="D61" s="405"/>
      <c r="E61" s="405"/>
      <c r="F61" s="17" t="s">
        <v>443</v>
      </c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U61" s="22" t="s">
        <v>395</v>
      </c>
      <c r="V61" s="396"/>
      <c r="W61" s="396"/>
      <c r="X61" s="396"/>
      <c r="Y61" s="17" t="s">
        <v>379</v>
      </c>
    </row>
    <row r="63" spans="32:33" ht="15">
      <c r="AF63" s="71"/>
      <c r="AG63" s="71"/>
    </row>
  </sheetData>
  <sheetProtection/>
  <mergeCells count="396">
    <mergeCell ref="C61:E61"/>
    <mergeCell ref="H61:S61"/>
    <mergeCell ref="V61:X61"/>
    <mergeCell ref="K59:Z59"/>
    <mergeCell ref="K60:Z60"/>
    <mergeCell ref="AC60:AP60"/>
    <mergeCell ref="AS58:BH58"/>
    <mergeCell ref="BK58:BX58"/>
    <mergeCell ref="AS60:BM60"/>
    <mergeCell ref="BP60:CE60"/>
    <mergeCell ref="AC59:AP59"/>
    <mergeCell ref="AS59:BM59"/>
    <mergeCell ref="BP59:CE59"/>
    <mergeCell ref="CA58:CU58"/>
    <mergeCell ref="J52:W52"/>
    <mergeCell ref="Z52:AT52"/>
    <mergeCell ref="BL52:BX52"/>
    <mergeCell ref="CA52:CU52"/>
    <mergeCell ref="J53:W53"/>
    <mergeCell ref="Z53:AT53"/>
    <mergeCell ref="BL53:BX53"/>
    <mergeCell ref="BK55:CU55"/>
    <mergeCell ref="BK56:CU56"/>
    <mergeCell ref="AS57:BH57"/>
    <mergeCell ref="BK57:BX57"/>
    <mergeCell ref="CA57:CU57"/>
    <mergeCell ref="BU50:CC50"/>
    <mergeCell ref="CD50:CL50"/>
    <mergeCell ref="CM50:CU50"/>
    <mergeCell ref="CA53:CU53"/>
    <mergeCell ref="CM49:CU49"/>
    <mergeCell ref="AK49:AS49"/>
    <mergeCell ref="AT50:BB50"/>
    <mergeCell ref="BC50:BK50"/>
    <mergeCell ref="BL50:BT50"/>
    <mergeCell ref="AT49:BB49"/>
    <mergeCell ref="BC49:BK49"/>
    <mergeCell ref="BL49:BT49"/>
    <mergeCell ref="BU49:CC49"/>
    <mergeCell ref="CD49:CL49"/>
    <mergeCell ref="AT47:BB47"/>
    <mergeCell ref="A50:P50"/>
    <mergeCell ref="Q50:S50"/>
    <mergeCell ref="T50:AA50"/>
    <mergeCell ref="AB50:AJ50"/>
    <mergeCell ref="AK50:AS50"/>
    <mergeCell ref="A49:P49"/>
    <mergeCell ref="Q49:S49"/>
    <mergeCell ref="T49:AA49"/>
    <mergeCell ref="AB49:AJ49"/>
    <mergeCell ref="CD48:CL48"/>
    <mergeCell ref="CM48:CU48"/>
    <mergeCell ref="BC47:BK47"/>
    <mergeCell ref="BL47:BT47"/>
    <mergeCell ref="BU47:CC47"/>
    <mergeCell ref="CD47:CL47"/>
    <mergeCell ref="CM47:CU47"/>
    <mergeCell ref="AT48:BB48"/>
    <mergeCell ref="BC48:BK48"/>
    <mergeCell ref="BL48:BT48"/>
    <mergeCell ref="BU48:CC48"/>
    <mergeCell ref="AK48:AS48"/>
    <mergeCell ref="A47:P47"/>
    <mergeCell ref="Q47:S47"/>
    <mergeCell ref="T47:AA47"/>
    <mergeCell ref="AB47:AJ47"/>
    <mergeCell ref="AK47:AS47"/>
    <mergeCell ref="A48:P48"/>
    <mergeCell ref="Q48:S48"/>
    <mergeCell ref="T48:AA48"/>
    <mergeCell ref="AB48:AJ48"/>
    <mergeCell ref="BU46:CC46"/>
    <mergeCell ref="CD46:CL46"/>
    <mergeCell ref="CM46:CU46"/>
    <mergeCell ref="BC45:BK45"/>
    <mergeCell ref="BL45:BT45"/>
    <mergeCell ref="BU45:CC45"/>
    <mergeCell ref="CD45:CL45"/>
    <mergeCell ref="CM45:CU45"/>
    <mergeCell ref="AK45:AS45"/>
    <mergeCell ref="AT46:BB46"/>
    <mergeCell ref="BC46:BK46"/>
    <mergeCell ref="BL46:BT46"/>
    <mergeCell ref="AT45:BB45"/>
    <mergeCell ref="AT43:BB43"/>
    <mergeCell ref="A46:P46"/>
    <mergeCell ref="Q46:S46"/>
    <mergeCell ref="T46:AA46"/>
    <mergeCell ref="AB46:AJ46"/>
    <mergeCell ref="AK46:AS46"/>
    <mergeCell ref="A45:P45"/>
    <mergeCell ref="Q45:S45"/>
    <mergeCell ref="T45:AA45"/>
    <mergeCell ref="AB45:AJ45"/>
    <mergeCell ref="CD44:CL44"/>
    <mergeCell ref="CM44:CU44"/>
    <mergeCell ref="BC43:BK43"/>
    <mergeCell ref="BL43:BT43"/>
    <mergeCell ref="BU43:CC43"/>
    <mergeCell ref="CD43:CL43"/>
    <mergeCell ref="CM43:CU43"/>
    <mergeCell ref="AT44:BB44"/>
    <mergeCell ref="BC44:BK44"/>
    <mergeCell ref="BL44:BT44"/>
    <mergeCell ref="BU44:CC44"/>
    <mergeCell ref="AK44:AS44"/>
    <mergeCell ref="A43:P43"/>
    <mergeCell ref="Q43:S43"/>
    <mergeCell ref="T43:AA43"/>
    <mergeCell ref="AB43:AJ43"/>
    <mergeCell ref="AK43:AS43"/>
    <mergeCell ref="A44:P44"/>
    <mergeCell ref="Q44:S44"/>
    <mergeCell ref="T44:AA44"/>
    <mergeCell ref="AB44:AJ44"/>
    <mergeCell ref="BU42:CC42"/>
    <mergeCell ref="CD42:CL42"/>
    <mergeCell ref="CM42:CU42"/>
    <mergeCell ref="BC41:BK41"/>
    <mergeCell ref="BL41:BT41"/>
    <mergeCell ref="BU41:CC41"/>
    <mergeCell ref="CD41:CL41"/>
    <mergeCell ref="CM41:CU41"/>
    <mergeCell ref="AK41:AS41"/>
    <mergeCell ref="AT42:BB42"/>
    <mergeCell ref="BC42:BK42"/>
    <mergeCell ref="BL42:BT42"/>
    <mergeCell ref="AT41:BB41"/>
    <mergeCell ref="AT39:BB39"/>
    <mergeCell ref="A42:P42"/>
    <mergeCell ref="Q42:S42"/>
    <mergeCell ref="T42:AA42"/>
    <mergeCell ref="AB42:AJ42"/>
    <mergeCell ref="AK42:AS42"/>
    <mergeCell ref="A41:P41"/>
    <mergeCell ref="Q41:S41"/>
    <mergeCell ref="T41:AA41"/>
    <mergeCell ref="AB41:AJ41"/>
    <mergeCell ref="CD40:CL40"/>
    <mergeCell ref="CM40:CU40"/>
    <mergeCell ref="BC39:BK39"/>
    <mergeCell ref="BL39:BT39"/>
    <mergeCell ref="BU39:CC39"/>
    <mergeCell ref="CD39:CL39"/>
    <mergeCell ref="CM39:CU39"/>
    <mergeCell ref="AT40:BB40"/>
    <mergeCell ref="BC40:BK40"/>
    <mergeCell ref="BL40:BT40"/>
    <mergeCell ref="BU40:CC40"/>
    <mergeCell ref="AK40:AS40"/>
    <mergeCell ref="A39:P39"/>
    <mergeCell ref="Q39:S39"/>
    <mergeCell ref="T39:AA39"/>
    <mergeCell ref="AB39:AJ39"/>
    <mergeCell ref="AK39:AS39"/>
    <mergeCell ref="A40:P40"/>
    <mergeCell ref="Q40:S40"/>
    <mergeCell ref="T40:AA40"/>
    <mergeCell ref="AB40:AJ40"/>
    <mergeCell ref="BU38:CC38"/>
    <mergeCell ref="CD38:CL38"/>
    <mergeCell ref="CM38:CU38"/>
    <mergeCell ref="BC37:BK37"/>
    <mergeCell ref="BL37:BT37"/>
    <mergeCell ref="BU37:CC37"/>
    <mergeCell ref="CD37:CL37"/>
    <mergeCell ref="CM37:CU37"/>
    <mergeCell ref="AK37:AS37"/>
    <mergeCell ref="AT38:BB38"/>
    <mergeCell ref="BC38:BK38"/>
    <mergeCell ref="BL38:BT38"/>
    <mergeCell ref="AT37:BB37"/>
    <mergeCell ref="AT35:BB35"/>
    <mergeCell ref="A38:P38"/>
    <mergeCell ref="Q38:S38"/>
    <mergeCell ref="T38:AA38"/>
    <mergeCell ref="AB38:AJ38"/>
    <mergeCell ref="AK38:AS38"/>
    <mergeCell ref="A37:P37"/>
    <mergeCell ref="Q37:S37"/>
    <mergeCell ref="T37:AA37"/>
    <mergeCell ref="AB37:AJ37"/>
    <mergeCell ref="CD36:CL36"/>
    <mergeCell ref="CM36:CU36"/>
    <mergeCell ref="BC35:BK35"/>
    <mergeCell ref="BL35:BT35"/>
    <mergeCell ref="BU35:CC35"/>
    <mergeCell ref="CD35:CL35"/>
    <mergeCell ref="CM35:CU35"/>
    <mergeCell ref="AT36:BB36"/>
    <mergeCell ref="BC36:BK36"/>
    <mergeCell ref="BL36:BT36"/>
    <mergeCell ref="BU36:CC36"/>
    <mergeCell ref="AK36:AS36"/>
    <mergeCell ref="A35:P35"/>
    <mergeCell ref="Q35:S35"/>
    <mergeCell ref="T35:AA35"/>
    <mergeCell ref="AB35:AJ35"/>
    <mergeCell ref="AK35:AS35"/>
    <mergeCell ref="A36:P36"/>
    <mergeCell ref="Q36:S36"/>
    <mergeCell ref="T36:AA36"/>
    <mergeCell ref="AB36:AJ36"/>
    <mergeCell ref="BU34:CC34"/>
    <mergeCell ref="CD34:CL34"/>
    <mergeCell ref="CM34:CU34"/>
    <mergeCell ref="BC33:BK33"/>
    <mergeCell ref="BL33:BT33"/>
    <mergeCell ref="BU33:CC33"/>
    <mergeCell ref="CD33:CL33"/>
    <mergeCell ref="CM33:CU33"/>
    <mergeCell ref="AK33:AS33"/>
    <mergeCell ref="AT34:BB34"/>
    <mergeCell ref="BC34:BK34"/>
    <mergeCell ref="BL34:BT34"/>
    <mergeCell ref="AT33:BB33"/>
    <mergeCell ref="AT31:BB31"/>
    <mergeCell ref="A34:P34"/>
    <mergeCell ref="Q34:S34"/>
    <mergeCell ref="T34:AA34"/>
    <mergeCell ref="AB34:AJ34"/>
    <mergeCell ref="AK34:AS34"/>
    <mergeCell ref="A33:P33"/>
    <mergeCell ref="Q33:S33"/>
    <mergeCell ref="T33:AA33"/>
    <mergeCell ref="AB33:AJ33"/>
    <mergeCell ref="CD32:CL32"/>
    <mergeCell ref="CM32:CU32"/>
    <mergeCell ref="BC31:BK31"/>
    <mergeCell ref="BL31:BT31"/>
    <mergeCell ref="BU31:CC31"/>
    <mergeCell ref="CD31:CL31"/>
    <mergeCell ref="CM31:CU31"/>
    <mergeCell ref="AT32:BB32"/>
    <mergeCell ref="BC32:BK32"/>
    <mergeCell ref="BL32:BT32"/>
    <mergeCell ref="BU32:CC32"/>
    <mergeCell ref="AK32:AS32"/>
    <mergeCell ref="A31:P31"/>
    <mergeCell ref="Q31:S31"/>
    <mergeCell ref="T31:AA31"/>
    <mergeCell ref="AB31:AJ31"/>
    <mergeCell ref="AK31:AS31"/>
    <mergeCell ref="A32:P32"/>
    <mergeCell ref="Q32:S32"/>
    <mergeCell ref="T32:AA32"/>
    <mergeCell ref="AB32:AJ32"/>
    <mergeCell ref="BU30:CC30"/>
    <mergeCell ref="CD30:CL30"/>
    <mergeCell ref="CM30:CU30"/>
    <mergeCell ref="BC29:BK29"/>
    <mergeCell ref="BL29:BT29"/>
    <mergeCell ref="BU29:CC29"/>
    <mergeCell ref="CD29:CL29"/>
    <mergeCell ref="CM29:CU29"/>
    <mergeCell ref="AK29:AS29"/>
    <mergeCell ref="AT30:BB30"/>
    <mergeCell ref="BC30:BK30"/>
    <mergeCell ref="BL30:BT30"/>
    <mergeCell ref="AT29:BB29"/>
    <mergeCell ref="AT27:BB27"/>
    <mergeCell ref="A30:P30"/>
    <mergeCell ref="Q30:S30"/>
    <mergeCell ref="T30:AA30"/>
    <mergeCell ref="AB30:AJ30"/>
    <mergeCell ref="AK30:AS30"/>
    <mergeCell ref="A29:P29"/>
    <mergeCell ref="Q29:S29"/>
    <mergeCell ref="T29:AA29"/>
    <mergeCell ref="AB29:AJ29"/>
    <mergeCell ref="BU28:CC28"/>
    <mergeCell ref="CD28:CL28"/>
    <mergeCell ref="CM28:CU28"/>
    <mergeCell ref="BC27:BK27"/>
    <mergeCell ref="BL27:BT27"/>
    <mergeCell ref="BU27:CC27"/>
    <mergeCell ref="CD27:CL27"/>
    <mergeCell ref="CM27:CU27"/>
    <mergeCell ref="AB28:AJ28"/>
    <mergeCell ref="AT28:BB28"/>
    <mergeCell ref="BC28:BK28"/>
    <mergeCell ref="BL28:BT28"/>
    <mergeCell ref="BU24:CC24"/>
    <mergeCell ref="AK28:AS28"/>
    <mergeCell ref="A27:P27"/>
    <mergeCell ref="Q27:S27"/>
    <mergeCell ref="T27:AA27"/>
    <mergeCell ref="AB27:AJ27"/>
    <mergeCell ref="AK27:AS27"/>
    <mergeCell ref="A28:P28"/>
    <mergeCell ref="Q28:S28"/>
    <mergeCell ref="T28:AA28"/>
    <mergeCell ref="AK25:AS26"/>
    <mergeCell ref="AT25:BB26"/>
    <mergeCell ref="A26:P26"/>
    <mergeCell ref="BL24:BT24"/>
    <mergeCell ref="A25:P25"/>
    <mergeCell ref="Q25:S26"/>
    <mergeCell ref="T25:AA26"/>
    <mergeCell ref="AB25:AJ26"/>
    <mergeCell ref="CM25:CU26"/>
    <mergeCell ref="AK24:AS24"/>
    <mergeCell ref="AT24:BB24"/>
    <mergeCell ref="BC24:BK24"/>
    <mergeCell ref="BC25:BK26"/>
    <mergeCell ref="CD24:CL24"/>
    <mergeCell ref="BL25:BT26"/>
    <mergeCell ref="BU25:CC26"/>
    <mergeCell ref="CD25:CL26"/>
    <mergeCell ref="CM24:CU24"/>
    <mergeCell ref="A24:P24"/>
    <mergeCell ref="Q24:S24"/>
    <mergeCell ref="T24:AA24"/>
    <mergeCell ref="AB24:AJ24"/>
    <mergeCell ref="BL23:BT23"/>
    <mergeCell ref="BU23:CC23"/>
    <mergeCell ref="CD23:CL23"/>
    <mergeCell ref="CM23:CU23"/>
    <mergeCell ref="CD21:CL21"/>
    <mergeCell ref="CD22:CL22"/>
    <mergeCell ref="CM22:CU22"/>
    <mergeCell ref="A23:P23"/>
    <mergeCell ref="Q23:S23"/>
    <mergeCell ref="T23:AA23"/>
    <mergeCell ref="AB23:AJ23"/>
    <mergeCell ref="AK23:AS23"/>
    <mergeCell ref="AT23:BB23"/>
    <mergeCell ref="BC23:BK23"/>
    <mergeCell ref="BU22:CC22"/>
    <mergeCell ref="AK21:AS21"/>
    <mergeCell ref="AT21:BB21"/>
    <mergeCell ref="BC21:BK21"/>
    <mergeCell ref="BL21:BT21"/>
    <mergeCell ref="BU21:CC21"/>
    <mergeCell ref="AK22:AS22"/>
    <mergeCell ref="AT22:BB22"/>
    <mergeCell ref="BC22:BK22"/>
    <mergeCell ref="BL22:BT22"/>
    <mergeCell ref="A22:P22"/>
    <mergeCell ref="Q22:S22"/>
    <mergeCell ref="T22:AA22"/>
    <mergeCell ref="AB22:AJ22"/>
    <mergeCell ref="BU20:CC20"/>
    <mergeCell ref="CD20:CL20"/>
    <mergeCell ref="CM20:CU20"/>
    <mergeCell ref="A21:P21"/>
    <mergeCell ref="Q21:S21"/>
    <mergeCell ref="T21:AA21"/>
    <mergeCell ref="AB21:AD21"/>
    <mergeCell ref="AE21:AG21"/>
    <mergeCell ref="AH21:AJ21"/>
    <mergeCell ref="CM21:CU21"/>
    <mergeCell ref="AK20:AS20"/>
    <mergeCell ref="AT20:BB20"/>
    <mergeCell ref="BC20:BK20"/>
    <mergeCell ref="A19:P19"/>
    <mergeCell ref="Q19:S19"/>
    <mergeCell ref="T19:AA19"/>
    <mergeCell ref="AB19:AJ19"/>
    <mergeCell ref="AK19:BB19"/>
    <mergeCell ref="BC19:BT19"/>
    <mergeCell ref="BL20:BT20"/>
    <mergeCell ref="A20:P20"/>
    <mergeCell ref="Q20:S20"/>
    <mergeCell ref="T20:AA20"/>
    <mergeCell ref="AB20:AJ20"/>
    <mergeCell ref="CJ15:CU15"/>
    <mergeCell ref="BU19:CC19"/>
    <mergeCell ref="CD19:CL19"/>
    <mergeCell ref="CM19:CU19"/>
    <mergeCell ref="CJ16:CU16"/>
    <mergeCell ref="A18:P18"/>
    <mergeCell ref="Q18:S18"/>
    <mergeCell ref="T18:AA18"/>
    <mergeCell ref="AB18:AJ18"/>
    <mergeCell ref="AK18:BT18"/>
    <mergeCell ref="BU18:CC18"/>
    <mergeCell ref="CD18:CU18"/>
    <mergeCell ref="U10:CA10"/>
    <mergeCell ref="CJ10:CU10"/>
    <mergeCell ref="CJ11:CU11"/>
    <mergeCell ref="U12:CA12"/>
    <mergeCell ref="CJ12:CU12"/>
    <mergeCell ref="U13:CA14"/>
    <mergeCell ref="CJ13:CU14"/>
    <mergeCell ref="A3:CI3"/>
    <mergeCell ref="A4:CI5"/>
    <mergeCell ref="CJ5:CU5"/>
    <mergeCell ref="CJ6:CU6"/>
    <mergeCell ref="U9:CA9"/>
    <mergeCell ref="CJ9:CU9"/>
    <mergeCell ref="AL7:AW7"/>
    <mergeCell ref="AZ7:BB7"/>
    <mergeCell ref="CJ7:CU7"/>
    <mergeCell ref="U8:CA8"/>
    <mergeCell ref="CJ8:CU8"/>
  </mergeCells>
  <printOptions/>
  <pageMargins left="0.17" right="0.1" top="0.75" bottom="0.3" header="0.3" footer="0.25"/>
  <pageSetup horizontalDpi="600" verticalDpi="600" orientation="landscape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XTreme</cp:lastModifiedBy>
  <cp:lastPrinted>2013-03-13T01:42:21Z</cp:lastPrinted>
  <dcterms:created xsi:type="dcterms:W3CDTF">2004-09-19T06:34:55Z</dcterms:created>
  <dcterms:modified xsi:type="dcterms:W3CDTF">2013-07-24T02:59:45Z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