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70" windowWidth="11580" windowHeight="5850" activeTab="0"/>
  </bookViews>
  <sheets>
    <sheet name="fact" sheetId="1" r:id="rId1"/>
    <sheet name="собственные" sheetId="2" r:id="rId2"/>
  </sheets>
  <definedNames>
    <definedName name="_xlnm.Print_Area" localSheetId="0">'fact'!$A$1:$F$75</definedName>
    <definedName name="_xlnm.Print_Area" localSheetId="1">'собственные'!$A$1:$F$76</definedName>
  </definedNames>
  <calcPr fullCalcOnLoad="1"/>
</workbook>
</file>

<file path=xl/sharedStrings.xml><?xml version="1.0" encoding="utf-8"?>
<sst xmlns="http://schemas.openxmlformats.org/spreadsheetml/2006/main" count="292" uniqueCount="115">
  <si>
    <t>№ стр.</t>
  </si>
  <si>
    <t>1. Заработная плата (211)</t>
  </si>
  <si>
    <t>3. Начисления на оплату труда (213)</t>
  </si>
  <si>
    <t>4. Услуги связи (221)</t>
  </si>
  <si>
    <t>5. Транспортные услуги (222)</t>
  </si>
  <si>
    <t>6. Коммунальные услуги (223)</t>
  </si>
  <si>
    <t>7. Арендная плата за пользование имуществом (224)</t>
  </si>
  <si>
    <t>8. Услуги по содержанию имущества (225)</t>
  </si>
  <si>
    <t>9. Прочие услуги (226)</t>
  </si>
  <si>
    <t>10. Обслуживание долговых обязательств (230)</t>
  </si>
  <si>
    <t>-прочие</t>
  </si>
  <si>
    <r>
      <t>2. Прочие выплаты (212)</t>
    </r>
    <r>
      <rPr>
        <sz val="11"/>
        <rFont val="Times New Roman Cyr"/>
        <family val="1"/>
      </rPr>
      <t xml:space="preserve"> </t>
    </r>
  </si>
  <si>
    <t>полученные кредиты</t>
  </si>
  <si>
    <t>погашенные кредиты</t>
  </si>
  <si>
    <t>- прочие источники</t>
  </si>
  <si>
    <t>-дотации ЖКХ ( в т.ч. возмещение разницы в тарифах по баням, погребение)</t>
  </si>
  <si>
    <t xml:space="preserve">       остатки на начало года</t>
  </si>
  <si>
    <t xml:space="preserve">       остатки на конец года</t>
  </si>
  <si>
    <r>
      <t xml:space="preserve">в том числе: </t>
    </r>
    <r>
      <rPr>
        <i/>
        <sz val="11"/>
        <rFont val="Times New Roman Cyr"/>
        <family val="0"/>
      </rPr>
      <t>котельно-печное топливо (уголь, мазут и т.д.)</t>
    </r>
  </si>
  <si>
    <t>возврат кредитов</t>
  </si>
  <si>
    <t>предоставление кредитов</t>
  </si>
  <si>
    <t>12.Отрицательные трансферты (251)</t>
  </si>
  <si>
    <t>13.Социальное обеспечение (260)</t>
  </si>
  <si>
    <t>14. Прочие расходы (290)</t>
  </si>
  <si>
    <t>15. Увеличение стоимости основных средств (310)</t>
  </si>
  <si>
    <t>16. Увеличение стоимости нематериальных активов (320)</t>
  </si>
  <si>
    <t>17. Увеличение стоимости материальных запасов (340)</t>
  </si>
  <si>
    <t>18. Поступление финансовых активов (500)</t>
  </si>
  <si>
    <t>19. Выбытие финансовых активов (600)</t>
  </si>
  <si>
    <t>в т.ч. свободные остатки</t>
  </si>
  <si>
    <t>- субсидии транспортным предприятиям</t>
  </si>
  <si>
    <t>Приложение 1</t>
  </si>
  <si>
    <t>- ФФП районов и городских округов (КБК 0002020100104(05)0000151) ЦСР 5160101</t>
  </si>
  <si>
    <t>- ФФП поселений (только для городских округов) (КБК 0002020100104(05)0000151) ЦСР 5160102</t>
  </si>
  <si>
    <t>- дотация на сбалансированность( КБК 0002020100304(05)0000151, 00020201007040000151) 
ЦСР 5170100 (ЗАТО), 5170200</t>
  </si>
  <si>
    <t>- субвенция муниципальным районам для предоставления дотаций поселениям 
(КБК 00020203024050000151) ЦСР 5210255</t>
  </si>
  <si>
    <t>2.1 Субсидии на выполнение государственного (муниципального) задания</t>
  </si>
  <si>
    <t>2.2 Субсидии на иные цели</t>
  </si>
  <si>
    <t>2.3 Бюджетные инвестиции</t>
  </si>
  <si>
    <t>Исполнено</t>
  </si>
  <si>
    <t>х</t>
  </si>
  <si>
    <t>2.4 Доходы от выбытий иных финансовых активов (возврат субсидий и бюджетных инвестиций), со знаком минус</t>
  </si>
  <si>
    <t>План ФХД АУ, БУ</t>
  </si>
  <si>
    <t xml:space="preserve">Уточненный план МО </t>
  </si>
  <si>
    <t>-субсидии муниципальным учреждениям</t>
  </si>
  <si>
    <t>1.1 Налоговые и неналоговые доходы (КБК 00010000000000000000)</t>
  </si>
  <si>
    <t>1.4 Доходы бюджетов от возврата остатков субсидий, субвенций и иных МБТ, имеющих целевое назначение, прошлых лет (КБК 00021800000000000000)</t>
  </si>
  <si>
    <t>1.5 Возврат остатков субсидий, субвенций и иных МБТ, имеющих целевое назначение, прошлых лет (КБК 00021900000000000000) (со знаком минус)</t>
  </si>
  <si>
    <t>-доходы от возврата остатков целевых средств, предоставленных прочим организациям</t>
  </si>
  <si>
    <t>-доходы от возврата остатков целевых средств, предоставленных муниципальным учреждениям</t>
  </si>
  <si>
    <t>- в т.ч. за счет целевых средств</t>
  </si>
  <si>
    <t>010</t>
  </si>
  <si>
    <t>020</t>
  </si>
  <si>
    <t>030</t>
  </si>
  <si>
    <t>040</t>
  </si>
  <si>
    <t>№гр.</t>
  </si>
  <si>
    <t>2.5 Доходы от оказания платных услуг (работ)</t>
  </si>
  <si>
    <r>
      <t>I</t>
    </r>
    <r>
      <rPr>
        <sz val="10"/>
        <rFont val="Times New Roman Cyr"/>
        <family val="0"/>
      </rPr>
      <t xml:space="preserve"> Расходы за счет целевых средств</t>
    </r>
  </si>
  <si>
    <t>- в том числе, предоставляемые в виде субсидий муниципальным учреждениям</t>
  </si>
  <si>
    <t>1.2 Финансовая помощь (стр.7+стр.8+стр.9+стр.10)</t>
  </si>
  <si>
    <t>1.2 Финансовая помощь (стр.5+стр.6+стр.7+стр.8)</t>
  </si>
  <si>
    <t>Пояснения в случае наличия отклонений</t>
  </si>
  <si>
    <t>Отклонение</t>
  </si>
  <si>
    <t>без учета целевых средств</t>
  </si>
  <si>
    <t>1.3 Субсидии, субвенции и  иные МБТ, имеющих целевое назначение
(КБК 00020200000000000000(за исключением средств, указанных в п. 1.2 Финансовая помощь)</t>
  </si>
  <si>
    <t>Консолидированный бюджет МО</t>
  </si>
  <si>
    <t>1.6 Прочие безвозмездные поступления (КБК 2 03, 2 04, 2 07)</t>
  </si>
  <si>
    <t>СПРАВОЧНО: расходы по разделу 05 03 "Благоустройство"</t>
  </si>
  <si>
    <t>всего</t>
  </si>
  <si>
    <t>в том числе за счет целевых средств</t>
  </si>
  <si>
    <t>в том числе за счет собственных средств, из них:</t>
  </si>
  <si>
    <t>1. Заработная плата, Начисления на оплату труда (КОСГУ 211, 213)</t>
  </si>
  <si>
    <r>
      <t>1. ДОХОДЫ местного бюджета</t>
    </r>
    <r>
      <rPr>
        <sz val="11"/>
        <rFont val="Times New Roman Cyr"/>
        <family val="0"/>
      </rPr>
      <t xml:space="preserve"> (стр.3+стр.6+стр.11+стр.12+стр.13+стр.14)</t>
    </r>
  </si>
  <si>
    <r>
      <t>ДОХОДЫ - всего, в том числе</t>
    </r>
    <r>
      <rPr>
        <sz val="11"/>
        <rFont val="Times New Roman Cyr"/>
        <family val="1"/>
      </rPr>
      <t xml:space="preserve"> (стр.2+стр.15)</t>
    </r>
  </si>
  <si>
    <r>
      <t xml:space="preserve">РАСХОДЫ - всего, в том числе </t>
    </r>
    <r>
      <rPr>
        <sz val="11"/>
        <rFont val="Times New Roman Cyr"/>
        <family val="0"/>
      </rPr>
      <t>(стр.26+стр.28)</t>
    </r>
  </si>
  <si>
    <r>
      <t>II</t>
    </r>
    <r>
      <rPr>
        <sz val="10"/>
        <rFont val="Times New Roman Cyr"/>
        <family val="1"/>
      </rPr>
      <t xml:space="preserve"> Расходы за счет собственных доходов, доходов от рыночных продаж товаров и услуг, финансовой помощи (стр.29+стр.30+стр.31+…..+стр.51-стр.52), в том числе </t>
    </r>
  </si>
  <si>
    <r>
      <t xml:space="preserve">ПРОФИЦИТ (со знаком "+")        ДЕФИЦИТ (со знаком "-")    </t>
    </r>
    <r>
      <rPr>
        <sz val="10"/>
        <rFont val="Times New Roman Cyr"/>
        <family val="0"/>
      </rPr>
      <t xml:space="preserve">(стр.1-стр.25)                                </t>
    </r>
  </si>
  <si>
    <r>
      <t>Источники финансирования дефицита</t>
    </r>
    <r>
      <rPr>
        <sz val="10"/>
        <rFont val="Times New Roman Cyr"/>
        <family val="0"/>
      </rPr>
      <t xml:space="preserve"> (стр.55+стр.60+стр.63+стр.66+стр.69)</t>
    </r>
  </si>
  <si>
    <t>-изменение остатков средств (стр. 56-стр.58)</t>
  </si>
  <si>
    <t>- кредиты кредитных организаций (стр.61-стр.62)</t>
  </si>
  <si>
    <t>- бюджетные кредиты из краевого бюджета (стр.64-стр.65)</t>
  </si>
  <si>
    <t>- бюджетные кредиты предоставленные (стр. 67-стр.68)</t>
  </si>
  <si>
    <r>
      <t xml:space="preserve">11. Безвозмездные и безвозвратные перечисления организациям (240) </t>
    </r>
    <r>
      <rPr>
        <sz val="10"/>
        <rFont val="Times New Roman Cyr"/>
        <family val="0"/>
      </rPr>
      <t>(стр.40+стр.41+стр.42+стр.43)</t>
    </r>
  </si>
  <si>
    <r>
      <t xml:space="preserve">2. ДОХОДЫ муниципальных учреждений (бюджетных и автономных) </t>
    </r>
    <r>
      <rPr>
        <sz val="11"/>
        <rFont val="Times New Roman Cyr"/>
        <family val="0"/>
      </rPr>
      <t>(стр.16+стр.18+стр.20+стр.22+стр.24)</t>
    </r>
  </si>
  <si>
    <r>
      <t>ДОХОДЫ - всего, в том числе</t>
    </r>
    <r>
      <rPr>
        <sz val="11"/>
        <rFont val="Times New Roman Cyr"/>
        <family val="1"/>
      </rPr>
      <t xml:space="preserve"> (стр.2+стр.9)</t>
    </r>
  </si>
  <si>
    <r>
      <t xml:space="preserve">2. ДОХОДЫ муниципальных учреждений (бюджетных и автономных) </t>
    </r>
    <r>
      <rPr>
        <sz val="11"/>
        <rFont val="Times New Roman Cyr"/>
        <family val="0"/>
      </rPr>
      <t>(стр.10+стр.11+стр.12+стр.13)</t>
    </r>
  </si>
  <si>
    <r>
      <t>1. ДОХОДЫ местного бюджета</t>
    </r>
    <r>
      <rPr>
        <sz val="11"/>
        <rFont val="Times New Roman Cyr"/>
        <family val="0"/>
      </rPr>
      <t xml:space="preserve"> (стр.3+стр.4)</t>
    </r>
  </si>
  <si>
    <r>
      <t>РАСХОДЫ - всего, в том числе</t>
    </r>
    <r>
      <rPr>
        <sz val="11"/>
        <rFont val="Times New Roman Cyr"/>
        <family val="1"/>
      </rPr>
      <t xml:space="preserve"> (стр.15+стр.16+…+стр.37-стр.38)</t>
    </r>
  </si>
  <si>
    <r>
      <t xml:space="preserve">11. Безвозмездные и безвозвратные перечисления организациям (240) </t>
    </r>
    <r>
      <rPr>
        <sz val="10"/>
        <rFont val="Times New Roman Cyr"/>
        <family val="0"/>
      </rPr>
      <t>(стр.26+стр.27+стр.28+стр.29)</t>
    </r>
  </si>
  <si>
    <r>
      <t xml:space="preserve">ПРОФИЦИТ (со знаком "+")        ДЕФИЦИТ (со знаком "-")    </t>
    </r>
    <r>
      <rPr>
        <sz val="10"/>
        <rFont val="Times New Roman Cyr"/>
        <family val="0"/>
      </rPr>
      <t xml:space="preserve">(стр.1-стр.14)                                </t>
    </r>
  </si>
  <si>
    <r>
      <t>Источники финансирования дефицита</t>
    </r>
    <r>
      <rPr>
        <sz val="10"/>
        <rFont val="Times New Roman Cyr"/>
        <family val="0"/>
      </rPr>
      <t xml:space="preserve"> (стр.41+стр.44+стр.47+стр.50+стр.53)</t>
    </r>
  </si>
  <si>
    <t>-изменение остатков средств (стр. 42-стр.43)</t>
  </si>
  <si>
    <t>- кредиты кредитных организаций (стр.45-стр.46)</t>
  </si>
  <si>
    <t>- бюджетные кредиты из краевого бюджета (стр.48-стр.49)</t>
  </si>
  <si>
    <t>- бюджетные кредиты предоставленные (стр. 51-стр.52)</t>
  </si>
  <si>
    <t>-в т.ч. не имеющие целевого назначения</t>
  </si>
  <si>
    <t>12а</t>
  </si>
  <si>
    <t>Отклонение АУ, БУ</t>
  </si>
  <si>
    <t>собственные</t>
  </si>
  <si>
    <t>целевые</t>
  </si>
  <si>
    <t>1.3 Доходы бюджетов от возврата остатков, не  имеющих целевое назначение, прошлых лет (КБК 00021800000000000000)</t>
  </si>
  <si>
    <t>8а</t>
  </si>
  <si>
    <t>2. Услуги связи (221)</t>
  </si>
  <si>
    <t>3. Транспортные услуги (222)</t>
  </si>
  <si>
    <t>4. Коммунальные услуги (КОСГУ 223)</t>
  </si>
  <si>
    <t>5. Арендная плата за пользование имуществом (224)</t>
  </si>
  <si>
    <t>6. Услуги по содержанию имущества (225)</t>
  </si>
  <si>
    <t>7. Прочие услуги (226)</t>
  </si>
  <si>
    <t>8. Безвозмездные и безвозвратные перечисления организациям (240)</t>
  </si>
  <si>
    <t>9.Социальное обеспечение (260)</t>
  </si>
  <si>
    <t>10. Прочие расходы (290)</t>
  </si>
  <si>
    <t>11. Увеличение стоимости основных средств (310)</t>
  </si>
  <si>
    <t>12. Увеличение стоимости материальных запасов (340)</t>
  </si>
  <si>
    <t>ПЛАН И ИСПОЛНЕНИЕ ДОХОДОВ И РАСХОДОВ КОНСОЛИДИРОВАННОГО БЮДЖЕТА РАЗЪЕЗЖЕНСКОГО СЕЛЬСОВЕТА</t>
  </si>
  <si>
    <t>на   "01"   апреля   2015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</si>
</sst>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#,##0_ ;[Red]\-#,##0\ "/>
    <numFmt numFmtId="166" formatCode="#,##0.00_ ;[Red]\-#,##0.00\ "/>
  </numFmts>
  <fonts count="34">
    <font>
      <sz val="10"/>
      <name val="Arial Cyr"/>
      <family val="0"/>
    </font>
    <font>
      <b/>
      <sz val="10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sz val="8"/>
      <name val="Arial Cyr"/>
      <family val="0"/>
    </font>
    <font>
      <i/>
      <sz val="11"/>
      <name val="Times New Roman Cyr"/>
      <family val="0"/>
    </font>
    <font>
      <i/>
      <sz val="10"/>
      <name val="Times New Roman Cyr"/>
      <family val="0"/>
    </font>
    <font>
      <b/>
      <sz val="12"/>
      <name val="Times New Roman Cyr"/>
      <family val="1"/>
    </font>
    <font>
      <b/>
      <sz val="11"/>
      <name val="Times New Roman Cyr"/>
      <family val="0"/>
    </font>
    <font>
      <b/>
      <sz val="10"/>
      <name val="Times New Roman Cyr"/>
      <family val="0"/>
    </font>
    <font>
      <b/>
      <u val="single"/>
      <sz val="10"/>
      <name val="Times New Roman Cyr"/>
      <family val="0"/>
    </font>
    <font>
      <sz val="9"/>
      <name val="Times New Roman Cyr"/>
      <family val="1"/>
    </font>
    <font>
      <i/>
      <sz val="9"/>
      <name val="Times New Roman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name val="Times New Roman Cyr"/>
      <family val="0"/>
    </font>
    <font>
      <sz val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right" vertical="center"/>
    </xf>
    <xf numFmtId="165" fontId="9" fillId="0" borderId="10" xfId="0" applyNumberFormat="1" applyFont="1" applyBorder="1" applyAlignment="1" applyProtection="1">
      <alignment horizontal="right"/>
      <protection/>
    </xf>
    <xf numFmtId="165" fontId="2" fillId="0" borderId="10" xfId="0" applyNumberFormat="1" applyFont="1" applyBorder="1" applyAlignment="1" applyProtection="1">
      <alignment horizontal="right"/>
      <protection/>
    </xf>
    <xf numFmtId="165" fontId="2" fillId="0" borderId="10" xfId="0" applyNumberFormat="1" applyFont="1" applyBorder="1" applyAlignment="1" applyProtection="1">
      <alignment horizontal="right"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165" fontId="2" fillId="0" borderId="10" xfId="0" applyNumberFormat="1" applyFont="1" applyBorder="1" applyAlignment="1" applyProtection="1">
      <alignment horizontal="center" vertical="center"/>
      <protection locked="0"/>
    </xf>
    <xf numFmtId="49" fontId="12" fillId="0" borderId="10" xfId="0" applyNumberFormat="1" applyFont="1" applyBorder="1" applyAlignment="1" applyProtection="1">
      <alignment horizontal="left" vertical="center" wrapText="1" indent="1"/>
      <protection/>
    </xf>
    <xf numFmtId="165" fontId="9" fillId="0" borderId="10" xfId="0" applyNumberFormat="1" applyFont="1" applyBorder="1" applyAlignment="1" applyProtection="1">
      <alignment horizontal="right"/>
      <protection locked="0"/>
    </xf>
    <xf numFmtId="165" fontId="2" fillId="0" borderId="10" xfId="0" applyNumberFormat="1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left" vertical="center" wrapText="1" indent="1"/>
      <protection/>
    </xf>
    <xf numFmtId="165" fontId="9" fillId="0" borderId="10" xfId="0" applyNumberFormat="1" applyFont="1" applyBorder="1" applyAlignment="1" applyProtection="1">
      <alignment horizontal="center" vertical="center"/>
      <protection/>
    </xf>
    <xf numFmtId="49" fontId="12" fillId="0" borderId="10" xfId="0" applyNumberFormat="1" applyFont="1" applyBorder="1" applyAlignment="1" applyProtection="1">
      <alignment horizontal="left" vertical="center" wrapText="1" indent="2"/>
      <protection/>
    </xf>
    <xf numFmtId="49" fontId="2" fillId="0" borderId="0" xfId="0" applyNumberFormat="1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right" vertical="center" wrapText="1"/>
      <protection/>
    </xf>
    <xf numFmtId="49" fontId="11" fillId="0" borderId="10" xfId="0" applyNumberFormat="1" applyFont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vertical="center" wrapText="1"/>
      <protection/>
    </xf>
    <xf numFmtId="49" fontId="8" fillId="0" borderId="10" xfId="0" applyNumberFormat="1" applyFont="1" applyBorder="1" applyAlignment="1" applyProtection="1">
      <alignment vertical="center" wrapText="1"/>
      <protection/>
    </xf>
    <xf numFmtId="49" fontId="8" fillId="0" borderId="10" xfId="0" applyNumberFormat="1" applyFont="1" applyBorder="1" applyAlignment="1" applyProtection="1">
      <alignment horizontal="left" vertical="center" wrapText="1" indent="1"/>
      <protection/>
    </xf>
    <xf numFmtId="49" fontId="6" fillId="0" borderId="10" xfId="0" applyNumberFormat="1" applyFont="1" applyBorder="1" applyAlignment="1" applyProtection="1">
      <alignment horizontal="left" vertical="center" wrapText="1" indent="1"/>
      <protection/>
    </xf>
    <xf numFmtId="49" fontId="6" fillId="0" borderId="10" xfId="0" applyNumberFormat="1" applyFont="1" applyBorder="1" applyAlignment="1" applyProtection="1">
      <alignment horizontal="left" vertical="center" wrapText="1" indent="1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49" fontId="2" fillId="0" borderId="10" xfId="0" applyNumberFormat="1" applyFont="1" applyBorder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 locked="0"/>
    </xf>
    <xf numFmtId="49" fontId="10" fillId="0" borderId="0" xfId="0" applyNumberFormat="1" applyFont="1" applyAlignment="1" applyProtection="1">
      <alignment vertical="center" wrapText="1"/>
      <protection locked="0"/>
    </xf>
    <xf numFmtId="49" fontId="7" fillId="0" borderId="0" xfId="0" applyNumberFormat="1" applyFont="1" applyAlignment="1">
      <alignment horizontal="right" vertical="center" wrapText="1"/>
    </xf>
    <xf numFmtId="49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0" fontId="9" fillId="0" borderId="10" xfId="0" applyNumberFormat="1" applyFont="1" applyBorder="1" applyAlignment="1" applyProtection="1">
      <alignment horizontal="left" vertical="center" wrapText="1" indent="1"/>
      <protection/>
    </xf>
    <xf numFmtId="49" fontId="1" fillId="0" borderId="10" xfId="0" applyNumberFormat="1" applyFont="1" applyBorder="1" applyAlignment="1" applyProtection="1">
      <alignment horizontal="left" vertical="center" wrapText="1" indent="1"/>
      <protection/>
    </xf>
    <xf numFmtId="49" fontId="6" fillId="0" borderId="10" xfId="0" applyNumberFormat="1" applyFont="1" applyBorder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horizontal="right" vertical="top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49" fontId="9" fillId="0" borderId="10" xfId="0" applyNumberFormat="1" applyFont="1" applyBorder="1" applyAlignment="1" applyProtection="1">
      <alignment vertical="center" wrapText="1"/>
      <protection/>
    </xf>
    <xf numFmtId="165" fontId="2" fillId="0" borderId="10" xfId="0" applyNumberFormat="1" applyFont="1" applyBorder="1" applyAlignment="1" applyProtection="1">
      <alignment vertical="center"/>
      <protection locked="0"/>
    </xf>
    <xf numFmtId="165" fontId="15" fillId="0" borderId="10" xfId="0" applyNumberFormat="1" applyFont="1" applyBorder="1" applyAlignment="1" applyProtection="1">
      <alignment horizontal="right"/>
      <protection locked="0"/>
    </xf>
    <xf numFmtId="49" fontId="2" fillId="0" borderId="0" xfId="0" applyNumberFormat="1" applyFont="1" applyAlignment="1">
      <alignment horizontal="right" vertical="center" wrapText="1"/>
    </xf>
    <xf numFmtId="165" fontId="2" fillId="0" borderId="0" xfId="0" applyNumberFormat="1" applyFont="1" applyAlignment="1">
      <alignment vertical="center"/>
    </xf>
    <xf numFmtId="49" fontId="7" fillId="0" borderId="0" xfId="0" applyNumberFormat="1" applyFont="1" applyAlignment="1" applyProtection="1">
      <alignment horizontal="right" vertical="center" wrapText="1"/>
      <protection/>
    </xf>
    <xf numFmtId="0" fontId="2" fillId="0" borderId="0" xfId="0" applyFont="1" applyAlignment="1" applyProtection="1">
      <alignment vertical="center"/>
      <protection/>
    </xf>
    <xf numFmtId="165" fontId="9" fillId="24" borderId="0" xfId="0" applyNumberFormat="1" applyFont="1" applyFill="1" applyAlignment="1" applyProtection="1">
      <alignment vertical="center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165" fontId="8" fillId="0" borderId="10" xfId="0" applyNumberFormat="1" applyFont="1" applyBorder="1" applyAlignment="1" applyProtection="1">
      <alignment horizontal="right"/>
      <protection/>
    </xf>
    <xf numFmtId="165" fontId="3" fillId="0" borderId="10" xfId="0" applyNumberFormat="1" applyFont="1" applyBorder="1" applyAlignment="1" applyProtection="1">
      <alignment horizontal="right"/>
      <protection/>
    </xf>
    <xf numFmtId="165" fontId="3" fillId="0" borderId="10" xfId="0" applyNumberFormat="1" applyFont="1" applyBorder="1" applyAlignment="1" applyProtection="1">
      <alignment horizontal="center" vertical="center"/>
      <protection/>
    </xf>
    <xf numFmtId="165" fontId="8" fillId="0" borderId="10" xfId="0" applyNumberFormat="1" applyFont="1" applyBorder="1" applyAlignment="1" applyProtection="1">
      <alignment horizontal="center" vertical="center"/>
      <protection/>
    </xf>
    <xf numFmtId="165" fontId="3" fillId="0" borderId="10" xfId="0" applyNumberFormat="1" applyFont="1" applyBorder="1" applyAlignment="1" applyProtection="1">
      <alignment horizontal="right" vertical="center"/>
      <protection/>
    </xf>
    <xf numFmtId="165" fontId="3" fillId="0" borderId="10" xfId="0" applyNumberFormat="1" applyFont="1" applyBorder="1" applyAlignment="1" applyProtection="1">
      <alignment horizontal="center"/>
      <protection/>
    </xf>
    <xf numFmtId="165" fontId="8" fillId="24" borderId="0" xfId="0" applyNumberFormat="1" applyFont="1" applyFill="1" applyAlignment="1">
      <alignment vertical="center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right" vertical="center" wrapText="1"/>
      <protection locked="0"/>
    </xf>
    <xf numFmtId="0" fontId="8" fillId="0" borderId="10" xfId="0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horizontal="right" vertical="center" wrapText="1"/>
      <protection locked="0"/>
    </xf>
    <xf numFmtId="0" fontId="3" fillId="0" borderId="10" xfId="0" applyFont="1" applyBorder="1" applyAlignment="1" applyProtection="1">
      <alignment vertical="center" wrapText="1"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49" fontId="16" fillId="0" borderId="10" xfId="0" applyNumberFormat="1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/>
      <protection/>
    </xf>
    <xf numFmtId="0" fontId="16" fillId="0" borderId="0" xfId="0" applyFont="1" applyAlignment="1">
      <alignment vertical="center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49" fontId="7" fillId="0" borderId="11" xfId="0" applyNumberFormat="1" applyFont="1" applyBorder="1" applyAlignment="1" applyProtection="1">
      <alignment horizontal="center" vertical="center" wrapText="1"/>
      <protection locked="0"/>
    </xf>
    <xf numFmtId="49" fontId="7" fillId="0" borderId="11" xfId="0" applyNumberFormat="1" applyFont="1" applyBorder="1" applyAlignment="1" applyProtection="1">
      <alignment horizontal="center" vertical="center" wrapText="1"/>
      <protection locked="0"/>
    </xf>
    <xf numFmtId="0" fontId="11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49" fontId="2" fillId="0" borderId="14" xfId="0" applyNumberFormat="1" applyFont="1" applyBorder="1" applyAlignment="1" applyProtection="1">
      <alignment horizontal="center" vertical="center" wrapText="1"/>
      <protection/>
    </xf>
    <xf numFmtId="49" fontId="2" fillId="0" borderId="15" xfId="0" applyNumberFormat="1" applyFont="1" applyBorder="1" applyAlignment="1" applyProtection="1">
      <alignment horizontal="center" vertical="center" wrapText="1"/>
      <protection/>
    </xf>
    <xf numFmtId="1" fontId="7" fillId="0" borderId="0" xfId="0" applyNumberFormat="1" applyFont="1" applyBorder="1" applyAlignment="1" applyProtection="1">
      <alignment horizontal="center" vertical="center" wrapText="1"/>
      <protection/>
    </xf>
    <xf numFmtId="1" fontId="7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top" wrapText="1"/>
      <protection/>
    </xf>
    <xf numFmtId="0" fontId="3" fillId="0" borderId="11" xfId="0" applyFont="1" applyBorder="1" applyAlignment="1" applyProtection="1">
      <alignment horizontal="center" vertical="top" wrapText="1"/>
      <protection/>
    </xf>
    <xf numFmtId="49" fontId="9" fillId="0" borderId="12" xfId="0" applyNumberFormat="1" applyFont="1" applyBorder="1" applyAlignment="1" applyProtection="1">
      <alignment horizontal="center" vertical="center" wrapText="1"/>
      <protection/>
    </xf>
    <xf numFmtId="49" fontId="9" fillId="0" borderId="16" xfId="0" applyNumberFormat="1" applyFont="1" applyBorder="1" applyAlignment="1" applyProtection="1">
      <alignment horizontal="center" vertical="center" wrapText="1"/>
      <protection/>
    </xf>
    <xf numFmtId="49" fontId="9" fillId="0" borderId="13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6"/>
  <sheetViews>
    <sheetView tabSelected="1" view="pageBreakPreview" zoomScaleSheetLayoutView="100" zoomScalePageLayoutView="0" workbookViewId="0" topLeftCell="A1">
      <selection activeCell="F66" sqref="F66"/>
    </sheetView>
  </sheetViews>
  <sheetFormatPr defaultColWidth="9.00390625" defaultRowHeight="12.75"/>
  <cols>
    <col min="1" max="1" width="104.75390625" style="2" customWidth="1"/>
    <col min="2" max="2" width="4.75390625" style="1" customWidth="1"/>
    <col min="3" max="3" width="13.625" style="1" customWidth="1"/>
    <col min="4" max="4" width="13.00390625" style="1" customWidth="1"/>
    <col min="5" max="5" width="14.25390625" style="1" customWidth="1"/>
    <col min="6" max="6" width="12.625" style="1" customWidth="1"/>
    <col min="7" max="16384" width="9.125" style="1" customWidth="1"/>
  </cols>
  <sheetData>
    <row r="1" spans="1:6" ht="18.75" customHeight="1">
      <c r="A1" s="66" t="s">
        <v>113</v>
      </c>
      <c r="B1" s="66"/>
      <c r="C1" s="66"/>
      <c r="D1" s="66"/>
      <c r="E1" s="66"/>
      <c r="F1" s="36" t="s">
        <v>31</v>
      </c>
    </row>
    <row r="2" spans="1:6" ht="15.75">
      <c r="A2" s="67" t="s">
        <v>114</v>
      </c>
      <c r="B2" s="68"/>
      <c r="C2" s="68"/>
      <c r="D2" s="68"/>
      <c r="E2" s="68"/>
      <c r="F2" s="16"/>
    </row>
    <row r="3" spans="1:6" ht="16.5" customHeight="1">
      <c r="A3" s="73"/>
      <c r="B3" s="71" t="s">
        <v>0</v>
      </c>
      <c r="C3" s="69" t="s">
        <v>65</v>
      </c>
      <c r="D3" s="70"/>
      <c r="E3" s="69" t="s">
        <v>42</v>
      </c>
      <c r="F3" s="70"/>
    </row>
    <row r="4" spans="1:6" ht="31.5" customHeight="1">
      <c r="A4" s="74"/>
      <c r="B4" s="72"/>
      <c r="C4" s="18" t="s">
        <v>43</v>
      </c>
      <c r="D4" s="18" t="s">
        <v>39</v>
      </c>
      <c r="E4" s="18" t="s">
        <v>43</v>
      </c>
      <c r="F4" s="18" t="s">
        <v>39</v>
      </c>
    </row>
    <row r="5" spans="1:6" ht="11.25" customHeight="1">
      <c r="A5" s="19" t="s">
        <v>55</v>
      </c>
      <c r="B5" s="17"/>
      <c r="C5" s="20" t="s">
        <v>51</v>
      </c>
      <c r="D5" s="20" t="s">
        <v>52</v>
      </c>
      <c r="E5" s="20" t="s">
        <v>53</v>
      </c>
      <c r="F5" s="20" t="s">
        <v>54</v>
      </c>
    </row>
    <row r="6" spans="1:6" ht="23.25" customHeight="1">
      <c r="A6" s="21" t="s">
        <v>73</v>
      </c>
      <c r="B6" s="7">
        <v>1</v>
      </c>
      <c r="C6" s="4">
        <f>C7</f>
        <v>5508</v>
      </c>
      <c r="D6" s="4">
        <f>D7</f>
        <v>969</v>
      </c>
      <c r="E6" s="4">
        <f>E21</f>
        <v>1810</v>
      </c>
      <c r="F6" s="4">
        <f>F21</f>
        <v>473</v>
      </c>
    </row>
    <row r="7" spans="1:6" ht="23.25" customHeight="1">
      <c r="A7" s="22" t="s">
        <v>72</v>
      </c>
      <c r="B7" s="7">
        <v>2</v>
      </c>
      <c r="C7" s="5">
        <f>C8+C11+C16+C17+C19+C20</f>
        <v>5508</v>
      </c>
      <c r="D7" s="5">
        <f>D8+D11+D16+D17+D19+D20</f>
        <v>969</v>
      </c>
      <c r="E7" s="11" t="s">
        <v>40</v>
      </c>
      <c r="F7" s="11" t="s">
        <v>40</v>
      </c>
    </row>
    <row r="8" spans="1:6" ht="19.5" customHeight="1">
      <c r="A8" s="12" t="s">
        <v>45</v>
      </c>
      <c r="B8" s="7">
        <v>3</v>
      </c>
      <c r="C8" s="6">
        <v>525</v>
      </c>
      <c r="D8" s="6">
        <v>101</v>
      </c>
      <c r="E8" s="11" t="s">
        <v>40</v>
      </c>
      <c r="F8" s="11" t="s">
        <v>40</v>
      </c>
    </row>
    <row r="9" spans="1:6" ht="22.5" customHeight="1">
      <c r="A9" s="32" t="s">
        <v>49</v>
      </c>
      <c r="B9" s="7">
        <v>4</v>
      </c>
      <c r="C9" s="40"/>
      <c r="D9" s="40"/>
      <c r="E9" s="11" t="s">
        <v>40</v>
      </c>
      <c r="F9" s="11" t="s">
        <v>40</v>
      </c>
    </row>
    <row r="10" spans="1:6" ht="22.5" customHeight="1">
      <c r="A10" s="32" t="s">
        <v>48</v>
      </c>
      <c r="B10" s="7">
        <v>5</v>
      </c>
      <c r="C10" s="40"/>
      <c r="D10" s="40"/>
      <c r="E10" s="11" t="s">
        <v>40</v>
      </c>
      <c r="F10" s="11" t="s">
        <v>40</v>
      </c>
    </row>
    <row r="11" spans="1:6" ht="20.25" customHeight="1">
      <c r="A11" s="12" t="s">
        <v>59</v>
      </c>
      <c r="B11" s="7">
        <v>6</v>
      </c>
      <c r="C11" s="5">
        <f>C12+C13+C14+C15</f>
        <v>4317</v>
      </c>
      <c r="D11" s="5">
        <f>D12+D13+D14+D15</f>
        <v>854</v>
      </c>
      <c r="E11" s="11" t="s">
        <v>40</v>
      </c>
      <c r="F11" s="11" t="s">
        <v>40</v>
      </c>
    </row>
    <row r="12" spans="1:6" ht="18" customHeight="1">
      <c r="A12" s="9" t="s">
        <v>32</v>
      </c>
      <c r="B12" s="7">
        <v>7</v>
      </c>
      <c r="C12" s="40">
        <v>1087</v>
      </c>
      <c r="D12" s="40">
        <v>231</v>
      </c>
      <c r="E12" s="11" t="s">
        <v>40</v>
      </c>
      <c r="F12" s="11" t="s">
        <v>40</v>
      </c>
    </row>
    <row r="13" spans="1:6" ht="19.5" customHeight="1">
      <c r="A13" s="9" t="s">
        <v>33</v>
      </c>
      <c r="B13" s="7">
        <v>8</v>
      </c>
      <c r="C13" s="40"/>
      <c r="D13" s="40"/>
      <c r="E13" s="11" t="s">
        <v>40</v>
      </c>
      <c r="F13" s="11" t="s">
        <v>40</v>
      </c>
    </row>
    <row r="14" spans="1:6" ht="29.25" customHeight="1">
      <c r="A14" s="9" t="s">
        <v>34</v>
      </c>
      <c r="B14" s="7">
        <v>9</v>
      </c>
      <c r="C14" s="40">
        <f>3896-C16</f>
        <v>3230</v>
      </c>
      <c r="D14" s="40">
        <f>637-D16</f>
        <v>623</v>
      </c>
      <c r="E14" s="11" t="s">
        <v>40</v>
      </c>
      <c r="F14" s="11" t="s">
        <v>40</v>
      </c>
    </row>
    <row r="15" spans="1:6" ht="30" customHeight="1">
      <c r="A15" s="9" t="s">
        <v>35</v>
      </c>
      <c r="B15" s="7">
        <v>10</v>
      </c>
      <c r="C15" s="40"/>
      <c r="D15" s="40"/>
      <c r="E15" s="11" t="s">
        <v>40</v>
      </c>
      <c r="F15" s="11" t="s">
        <v>40</v>
      </c>
    </row>
    <row r="16" spans="1:6" ht="33" customHeight="1">
      <c r="A16" s="12" t="s">
        <v>64</v>
      </c>
      <c r="B16" s="7">
        <v>11</v>
      </c>
      <c r="C16" s="6">
        <f>2+55+532+23+54</f>
        <v>666</v>
      </c>
      <c r="D16" s="6">
        <v>14</v>
      </c>
      <c r="E16" s="11" t="s">
        <v>40</v>
      </c>
      <c r="F16" s="11" t="s">
        <v>40</v>
      </c>
    </row>
    <row r="17" spans="1:6" ht="30.75" customHeight="1">
      <c r="A17" s="12" t="s">
        <v>46</v>
      </c>
      <c r="B17" s="7">
        <v>12</v>
      </c>
      <c r="C17" s="6"/>
      <c r="D17" s="6"/>
      <c r="E17" s="11" t="s">
        <v>40</v>
      </c>
      <c r="F17" s="11" t="s">
        <v>40</v>
      </c>
    </row>
    <row r="18" spans="1:6" ht="22.5" customHeight="1">
      <c r="A18" s="32" t="s">
        <v>95</v>
      </c>
      <c r="B18" s="7" t="s">
        <v>96</v>
      </c>
      <c r="C18" s="40"/>
      <c r="D18" s="40"/>
      <c r="E18" s="11" t="s">
        <v>40</v>
      </c>
      <c r="F18" s="11" t="s">
        <v>40</v>
      </c>
    </row>
    <row r="19" spans="1:6" ht="33.75" customHeight="1">
      <c r="A19" s="12" t="s">
        <v>47</v>
      </c>
      <c r="B19" s="7">
        <v>13</v>
      </c>
      <c r="C19" s="6"/>
      <c r="D19" s="6"/>
      <c r="E19" s="11" t="s">
        <v>40</v>
      </c>
      <c r="F19" s="11" t="s">
        <v>40</v>
      </c>
    </row>
    <row r="20" spans="1:6" ht="22.5" customHeight="1">
      <c r="A20" s="12" t="s">
        <v>66</v>
      </c>
      <c r="B20" s="7">
        <v>14</v>
      </c>
      <c r="C20" s="6"/>
      <c r="D20" s="6"/>
      <c r="E20" s="11" t="s">
        <v>40</v>
      </c>
      <c r="F20" s="11" t="s">
        <v>40</v>
      </c>
    </row>
    <row r="21" spans="1:6" ht="28.5" customHeight="1">
      <c r="A21" s="22" t="s">
        <v>83</v>
      </c>
      <c r="B21" s="7">
        <v>15</v>
      </c>
      <c r="C21" s="13" t="s">
        <v>40</v>
      </c>
      <c r="D21" s="13" t="s">
        <v>40</v>
      </c>
      <c r="E21" s="4">
        <f>E22+E24+E26+E28+E30</f>
        <v>1810</v>
      </c>
      <c r="F21" s="4">
        <f>F22+F24+F26+F28+F30</f>
        <v>473</v>
      </c>
    </row>
    <row r="22" spans="1:6" ht="19.5" customHeight="1">
      <c r="A22" s="12" t="s">
        <v>36</v>
      </c>
      <c r="B22" s="7">
        <v>16</v>
      </c>
      <c r="C22" s="11" t="s">
        <v>40</v>
      </c>
      <c r="D22" s="11" t="s">
        <v>40</v>
      </c>
      <c r="E22" s="8">
        <f>C48+C33</f>
        <v>1810</v>
      </c>
      <c r="F22" s="8">
        <f>D48+D33</f>
        <v>473</v>
      </c>
    </row>
    <row r="23" spans="1:6" ht="19.5" customHeight="1">
      <c r="A23" s="14" t="s">
        <v>50</v>
      </c>
      <c r="B23" s="7">
        <v>17</v>
      </c>
      <c r="C23" s="11" t="s">
        <v>40</v>
      </c>
      <c r="D23" s="11" t="s">
        <v>40</v>
      </c>
      <c r="E23" s="8">
        <f>C33</f>
        <v>54</v>
      </c>
      <c r="F23" s="8">
        <f>D33</f>
        <v>0</v>
      </c>
    </row>
    <row r="24" spans="1:6" ht="17.25" customHeight="1">
      <c r="A24" s="12" t="s">
        <v>37</v>
      </c>
      <c r="B24" s="7">
        <v>18</v>
      </c>
      <c r="C24" s="11" t="s">
        <v>40</v>
      </c>
      <c r="D24" s="11" t="s">
        <v>40</v>
      </c>
      <c r="E24" s="8"/>
      <c r="F24" s="8"/>
    </row>
    <row r="25" spans="1:6" ht="17.25" customHeight="1">
      <c r="A25" s="14" t="s">
        <v>50</v>
      </c>
      <c r="B25" s="7">
        <v>19</v>
      </c>
      <c r="C25" s="11" t="s">
        <v>40</v>
      </c>
      <c r="D25" s="11" t="s">
        <v>40</v>
      </c>
      <c r="E25" s="8"/>
      <c r="F25" s="8"/>
    </row>
    <row r="26" spans="1:6" ht="20.25" customHeight="1">
      <c r="A26" s="12" t="s">
        <v>38</v>
      </c>
      <c r="B26" s="7">
        <v>20</v>
      </c>
      <c r="C26" s="11" t="s">
        <v>40</v>
      </c>
      <c r="D26" s="11" t="s">
        <v>40</v>
      </c>
      <c r="E26" s="39"/>
      <c r="F26" s="39"/>
    </row>
    <row r="27" spans="1:6" ht="20.25" customHeight="1">
      <c r="A27" s="14" t="s">
        <v>50</v>
      </c>
      <c r="B27" s="7">
        <v>21</v>
      </c>
      <c r="C27" s="11" t="s">
        <v>40</v>
      </c>
      <c r="D27" s="11" t="s">
        <v>40</v>
      </c>
      <c r="E27" s="39"/>
      <c r="F27" s="39"/>
    </row>
    <row r="28" spans="1:6" ht="30.75" customHeight="1">
      <c r="A28" s="12" t="s">
        <v>41</v>
      </c>
      <c r="B28" s="7">
        <v>22</v>
      </c>
      <c r="C28" s="11" t="s">
        <v>40</v>
      </c>
      <c r="D28" s="11" t="s">
        <v>40</v>
      </c>
      <c r="E28" s="39"/>
      <c r="F28" s="39"/>
    </row>
    <row r="29" spans="1:6" ht="21" customHeight="1">
      <c r="A29" s="14" t="s">
        <v>50</v>
      </c>
      <c r="B29" s="7">
        <v>23</v>
      </c>
      <c r="C29" s="11" t="s">
        <v>40</v>
      </c>
      <c r="D29" s="11" t="s">
        <v>40</v>
      </c>
      <c r="E29" s="39"/>
      <c r="F29" s="39"/>
    </row>
    <row r="30" spans="1:6" ht="22.5" customHeight="1">
      <c r="A30" s="12" t="s">
        <v>56</v>
      </c>
      <c r="B30" s="7">
        <v>24</v>
      </c>
      <c r="C30" s="11" t="s">
        <v>40</v>
      </c>
      <c r="D30" s="11" t="s">
        <v>40</v>
      </c>
      <c r="E30" s="39"/>
      <c r="F30" s="39"/>
    </row>
    <row r="31" spans="1:6" ht="19.5" customHeight="1">
      <c r="A31" s="21" t="s">
        <v>74</v>
      </c>
      <c r="B31" s="7">
        <v>25</v>
      </c>
      <c r="C31" s="4">
        <f>C32+C34</f>
        <v>5574</v>
      </c>
      <c r="D31" s="4">
        <f>D32+D34</f>
        <v>953</v>
      </c>
      <c r="E31" s="4">
        <f>E32+E34</f>
        <v>1810</v>
      </c>
      <c r="F31" s="4">
        <f>F32+F34</f>
        <v>466</v>
      </c>
    </row>
    <row r="32" spans="1:6" ht="18.75" customHeight="1">
      <c r="A32" s="33" t="s">
        <v>57</v>
      </c>
      <c r="B32" s="7">
        <v>26</v>
      </c>
      <c r="C32" s="6">
        <f>C16</f>
        <v>666</v>
      </c>
      <c r="D32" s="6">
        <f>D16</f>
        <v>14</v>
      </c>
      <c r="E32" s="8">
        <f>C33</f>
        <v>54</v>
      </c>
      <c r="F32" s="8">
        <f>D33</f>
        <v>0</v>
      </c>
    </row>
    <row r="33" spans="1:6" ht="16.5" customHeight="1">
      <c r="A33" s="14" t="s">
        <v>58</v>
      </c>
      <c r="B33" s="7">
        <v>27</v>
      </c>
      <c r="C33" s="6">
        <v>54</v>
      </c>
      <c r="D33" s="6"/>
      <c r="E33" s="11" t="s">
        <v>40</v>
      </c>
      <c r="F33" s="11" t="s">
        <v>40</v>
      </c>
    </row>
    <row r="34" spans="1:6" ht="32.25" customHeight="1">
      <c r="A34" s="34" t="s">
        <v>75</v>
      </c>
      <c r="B34" s="7">
        <v>28</v>
      </c>
      <c r="C34" s="4">
        <f>C35+C36+C37+C38+C39+C40+C41+C42+C43+C44+C45+C51+C52+C53+C54+C57+C55+C50-C58</f>
        <v>4908</v>
      </c>
      <c r="D34" s="4">
        <f>D35+D36+D37+D38+D39+D40+D41+D42+D43+D44+D45+D51+D52+D53+D54+D55+D57+D50-D58</f>
        <v>939</v>
      </c>
      <c r="E34" s="4">
        <f>E35+E36+E37+E38+E39+E40+E41+E42+E43+E44+E45+E51+E52+E53+E54+E55+E57+E50-E58</f>
        <v>1756</v>
      </c>
      <c r="F34" s="4">
        <f>F35+F36+F37+F38+F39+F40+F41+F42+F43+F44+F45+F51+F52+F53+F54+F55+F57+F50-F58</f>
        <v>466</v>
      </c>
    </row>
    <row r="35" spans="1:6" ht="14.25">
      <c r="A35" s="23" t="s">
        <v>1</v>
      </c>
      <c r="B35" s="7">
        <v>29</v>
      </c>
      <c r="C35" s="6">
        <v>1658</v>
      </c>
      <c r="D35" s="6">
        <v>312</v>
      </c>
      <c r="E35" s="39">
        <v>1130</v>
      </c>
      <c r="F35" s="39">
        <v>308</v>
      </c>
    </row>
    <row r="36" spans="1:6" ht="14.25">
      <c r="A36" s="23" t="s">
        <v>11</v>
      </c>
      <c r="B36" s="7">
        <v>30</v>
      </c>
      <c r="C36" s="6">
        <v>2</v>
      </c>
      <c r="D36" s="10"/>
      <c r="E36" s="39"/>
      <c r="F36" s="39"/>
    </row>
    <row r="37" spans="1:6" ht="14.25">
      <c r="A37" s="23" t="s">
        <v>2</v>
      </c>
      <c r="B37" s="7">
        <v>31</v>
      </c>
      <c r="C37" s="6">
        <v>501</v>
      </c>
      <c r="D37" s="6">
        <v>80</v>
      </c>
      <c r="E37" s="39">
        <v>341</v>
      </c>
      <c r="F37" s="39">
        <v>76</v>
      </c>
    </row>
    <row r="38" spans="1:6" ht="14.25">
      <c r="A38" s="23" t="s">
        <v>3</v>
      </c>
      <c r="B38" s="7">
        <v>32</v>
      </c>
      <c r="C38" s="6">
        <v>85</v>
      </c>
      <c r="D38" s="6">
        <v>6</v>
      </c>
      <c r="E38" s="39">
        <v>14</v>
      </c>
      <c r="F38" s="39">
        <v>2</v>
      </c>
    </row>
    <row r="39" spans="1:6" ht="14.25">
      <c r="A39" s="23" t="s">
        <v>4</v>
      </c>
      <c r="B39" s="7">
        <v>33</v>
      </c>
      <c r="C39" s="6">
        <v>22</v>
      </c>
      <c r="D39" s="6"/>
      <c r="E39" s="39">
        <v>35</v>
      </c>
      <c r="F39" s="39">
        <v>7</v>
      </c>
    </row>
    <row r="40" spans="1:6" ht="14.25">
      <c r="A40" s="23" t="s">
        <v>5</v>
      </c>
      <c r="B40" s="7">
        <v>34</v>
      </c>
      <c r="C40" s="6">
        <v>194</v>
      </c>
      <c r="D40" s="6">
        <v>47</v>
      </c>
      <c r="E40" s="39">
        <v>65</v>
      </c>
      <c r="F40" s="39">
        <v>43</v>
      </c>
    </row>
    <row r="41" spans="1:6" ht="14.25">
      <c r="A41" s="23" t="s">
        <v>6</v>
      </c>
      <c r="B41" s="7">
        <v>35</v>
      </c>
      <c r="C41" s="6"/>
      <c r="D41" s="6"/>
      <c r="E41" s="39"/>
      <c r="F41" s="39"/>
    </row>
    <row r="42" spans="1:6" ht="14.25">
      <c r="A42" s="23" t="s">
        <v>7</v>
      </c>
      <c r="B42" s="7">
        <v>36</v>
      </c>
      <c r="C42" s="6">
        <v>123</v>
      </c>
      <c r="D42" s="6">
        <v>4</v>
      </c>
      <c r="E42" s="39">
        <v>80</v>
      </c>
      <c r="F42" s="39"/>
    </row>
    <row r="43" spans="1:6" ht="14.25">
      <c r="A43" s="23" t="s">
        <v>8</v>
      </c>
      <c r="B43" s="7">
        <v>37</v>
      </c>
      <c r="C43" s="6">
        <v>143</v>
      </c>
      <c r="D43" s="6">
        <v>11</v>
      </c>
      <c r="E43" s="39"/>
      <c r="F43" s="39"/>
    </row>
    <row r="44" spans="1:6" ht="14.25">
      <c r="A44" s="23" t="s">
        <v>9</v>
      </c>
      <c r="B44" s="7">
        <v>38</v>
      </c>
      <c r="C44" s="6"/>
      <c r="D44" s="6"/>
      <c r="E44" s="39"/>
      <c r="F44" s="39"/>
    </row>
    <row r="45" spans="1:6" ht="18.75" customHeight="1">
      <c r="A45" s="23" t="s">
        <v>82</v>
      </c>
      <c r="B45" s="7">
        <v>39</v>
      </c>
      <c r="C45" s="5">
        <f>C46+C47+C48+C49</f>
        <v>1756</v>
      </c>
      <c r="D45" s="5">
        <f>D46+D47+D48+D49</f>
        <v>473</v>
      </c>
      <c r="E45" s="5">
        <f>E46+E47+E49</f>
        <v>0</v>
      </c>
      <c r="F45" s="5">
        <f>F46+F47+F49</f>
        <v>0</v>
      </c>
    </row>
    <row r="46" spans="1:6" ht="12.75">
      <c r="A46" s="24" t="s">
        <v>30</v>
      </c>
      <c r="B46" s="7">
        <v>40</v>
      </c>
      <c r="C46" s="6"/>
      <c r="D46" s="6"/>
      <c r="E46" s="39"/>
      <c r="F46" s="39"/>
    </row>
    <row r="47" spans="1:6" ht="14.25" customHeight="1">
      <c r="A47" s="25" t="s">
        <v>15</v>
      </c>
      <c r="B47" s="7">
        <v>41</v>
      </c>
      <c r="C47" s="6"/>
      <c r="D47" s="6"/>
      <c r="E47" s="39"/>
      <c r="F47" s="39"/>
    </row>
    <row r="48" spans="1:6" ht="12.75">
      <c r="A48" s="25" t="s">
        <v>44</v>
      </c>
      <c r="B48" s="7">
        <v>42</v>
      </c>
      <c r="C48" s="6">
        <v>1756</v>
      </c>
      <c r="D48" s="6">
        <v>473</v>
      </c>
      <c r="E48" s="11" t="s">
        <v>40</v>
      </c>
      <c r="F48" s="11" t="s">
        <v>40</v>
      </c>
    </row>
    <row r="49" spans="1:6" ht="12.75">
      <c r="A49" s="24" t="s">
        <v>10</v>
      </c>
      <c r="B49" s="7">
        <v>43</v>
      </c>
      <c r="C49" s="6"/>
      <c r="D49" s="6"/>
      <c r="E49" s="39"/>
      <c r="F49" s="39"/>
    </row>
    <row r="50" spans="1:6" ht="14.25">
      <c r="A50" s="23" t="s">
        <v>21</v>
      </c>
      <c r="B50" s="7">
        <v>44</v>
      </c>
      <c r="C50" s="6">
        <v>21</v>
      </c>
      <c r="D50" s="6"/>
      <c r="E50" s="39"/>
      <c r="F50" s="39"/>
    </row>
    <row r="51" spans="1:6" ht="14.25">
      <c r="A51" s="23" t="s">
        <v>22</v>
      </c>
      <c r="B51" s="7">
        <v>45</v>
      </c>
      <c r="C51" s="6"/>
      <c r="D51" s="6"/>
      <c r="E51" s="39"/>
      <c r="F51" s="39"/>
    </row>
    <row r="52" spans="1:6" ht="14.25">
      <c r="A52" s="23" t="s">
        <v>23</v>
      </c>
      <c r="B52" s="7">
        <v>46</v>
      </c>
      <c r="C52" s="6">
        <v>6</v>
      </c>
      <c r="D52" s="6"/>
      <c r="E52" s="39"/>
      <c r="F52" s="39"/>
    </row>
    <row r="53" spans="1:6" ht="14.25">
      <c r="A53" s="23" t="s">
        <v>24</v>
      </c>
      <c r="B53" s="7">
        <v>47</v>
      </c>
      <c r="C53" s="6">
        <v>40</v>
      </c>
      <c r="D53" s="6"/>
      <c r="E53" s="39"/>
      <c r="F53" s="39"/>
    </row>
    <row r="54" spans="1:6" ht="14.25">
      <c r="A54" s="23" t="s">
        <v>25</v>
      </c>
      <c r="B54" s="7">
        <v>48</v>
      </c>
      <c r="C54" s="6"/>
      <c r="D54" s="6"/>
      <c r="E54" s="39"/>
      <c r="F54" s="39"/>
    </row>
    <row r="55" spans="1:6" ht="18" customHeight="1">
      <c r="A55" s="23" t="s">
        <v>26</v>
      </c>
      <c r="B55" s="7">
        <v>49</v>
      </c>
      <c r="C55" s="6">
        <f>333+66-40-2</f>
        <v>357</v>
      </c>
      <c r="D55" s="6">
        <v>6</v>
      </c>
      <c r="E55" s="39">
        <v>91</v>
      </c>
      <c r="F55" s="39">
        <v>30</v>
      </c>
    </row>
    <row r="56" spans="1:6" ht="18" customHeight="1">
      <c r="A56" s="23" t="s">
        <v>18</v>
      </c>
      <c r="B56" s="7">
        <v>50</v>
      </c>
      <c r="C56" s="6">
        <v>58</v>
      </c>
      <c r="D56" s="6"/>
      <c r="E56" s="39">
        <v>67</v>
      </c>
      <c r="F56" s="39"/>
    </row>
    <row r="57" spans="1:6" ht="18" customHeight="1">
      <c r="A57" s="23" t="s">
        <v>27</v>
      </c>
      <c r="B57" s="7">
        <v>51</v>
      </c>
      <c r="C57" s="6"/>
      <c r="D57" s="6"/>
      <c r="E57" s="39"/>
      <c r="F57" s="39"/>
    </row>
    <row r="58" spans="1:6" ht="18" customHeight="1">
      <c r="A58" s="23" t="s">
        <v>28</v>
      </c>
      <c r="B58" s="7">
        <v>52</v>
      </c>
      <c r="C58" s="6"/>
      <c r="D58" s="6"/>
      <c r="E58" s="39"/>
      <c r="F58" s="39"/>
    </row>
    <row r="59" spans="1:6" ht="18.75" customHeight="1">
      <c r="A59" s="26" t="s">
        <v>76</v>
      </c>
      <c r="B59" s="7">
        <v>53</v>
      </c>
      <c r="C59" s="4">
        <f>C6-C31</f>
        <v>-66</v>
      </c>
      <c r="D59" s="4">
        <f>D6-D31</f>
        <v>16</v>
      </c>
      <c r="E59" s="4">
        <f>E21-E31</f>
        <v>0</v>
      </c>
      <c r="F59" s="4">
        <f>F21-F31</f>
        <v>7</v>
      </c>
    </row>
    <row r="60" spans="1:6" ht="15" customHeight="1">
      <c r="A60" s="26" t="s">
        <v>77</v>
      </c>
      <c r="B60" s="7">
        <v>54</v>
      </c>
      <c r="C60" s="5">
        <f>C61+C66+C69+C72+C75</f>
        <v>66</v>
      </c>
      <c r="D60" s="5">
        <f>D61+D66+D69+D72+D75</f>
        <v>-16</v>
      </c>
      <c r="E60" s="5">
        <f>E61</f>
        <v>0</v>
      </c>
      <c r="F60" s="5">
        <f>F61</f>
        <v>-7</v>
      </c>
    </row>
    <row r="61" spans="1:6" ht="15" customHeight="1">
      <c r="A61" s="27" t="s">
        <v>78</v>
      </c>
      <c r="B61" s="7">
        <v>55</v>
      </c>
      <c r="C61" s="5">
        <f>C62-C64</f>
        <v>66</v>
      </c>
      <c r="D61" s="5">
        <f>D62-D64</f>
        <v>-16</v>
      </c>
      <c r="E61" s="5">
        <f>E62-E64</f>
        <v>0</v>
      </c>
      <c r="F61" s="5">
        <f>F62-F64</f>
        <v>-7</v>
      </c>
    </row>
    <row r="62" spans="1:6" ht="12.75">
      <c r="A62" s="27" t="s">
        <v>16</v>
      </c>
      <c r="B62" s="7">
        <v>56</v>
      </c>
      <c r="C62" s="6">
        <v>66</v>
      </c>
      <c r="D62" s="6">
        <f>C62</f>
        <v>66</v>
      </c>
      <c r="E62" s="39"/>
      <c r="F62" s="39"/>
    </row>
    <row r="63" spans="1:6" ht="12.75">
      <c r="A63" s="35" t="s">
        <v>29</v>
      </c>
      <c r="B63" s="7">
        <v>57</v>
      </c>
      <c r="C63" s="6">
        <v>66</v>
      </c>
      <c r="D63" s="6">
        <f>C63</f>
        <v>66</v>
      </c>
      <c r="E63" s="39"/>
      <c r="F63" s="39"/>
    </row>
    <row r="64" spans="1:6" ht="12.75">
      <c r="A64" s="27" t="s">
        <v>17</v>
      </c>
      <c r="B64" s="7">
        <v>58</v>
      </c>
      <c r="C64" s="6"/>
      <c r="D64" s="6">
        <f>D65</f>
        <v>82</v>
      </c>
      <c r="E64" s="39"/>
      <c r="F64" s="6">
        <f>F63+F59</f>
        <v>7</v>
      </c>
    </row>
    <row r="65" spans="1:6" ht="12.75">
      <c r="A65" s="35" t="s">
        <v>29</v>
      </c>
      <c r="B65" s="7">
        <v>59</v>
      </c>
      <c r="C65" s="6"/>
      <c r="D65" s="6">
        <v>82</v>
      </c>
      <c r="E65" s="39"/>
      <c r="F65" s="6">
        <f>F64</f>
        <v>7</v>
      </c>
    </row>
    <row r="66" spans="1:6" ht="18" customHeight="1">
      <c r="A66" s="28" t="s">
        <v>79</v>
      </c>
      <c r="B66" s="7">
        <v>60</v>
      </c>
      <c r="C66" s="5">
        <f>C67-C68</f>
        <v>0</v>
      </c>
      <c r="D66" s="5">
        <f>D67-D68</f>
        <v>0</v>
      </c>
      <c r="E66" s="11" t="s">
        <v>40</v>
      </c>
      <c r="F66" s="11" t="s">
        <v>40</v>
      </c>
    </row>
    <row r="67" spans="1:6" ht="12.75">
      <c r="A67" s="24" t="s">
        <v>12</v>
      </c>
      <c r="B67" s="7">
        <v>61</v>
      </c>
      <c r="C67" s="6"/>
      <c r="D67" s="6"/>
      <c r="E67" s="11" t="s">
        <v>40</v>
      </c>
      <c r="F67" s="11" t="s">
        <v>40</v>
      </c>
    </row>
    <row r="68" spans="1:6" ht="12.75">
      <c r="A68" s="25" t="s">
        <v>13</v>
      </c>
      <c r="B68" s="7">
        <v>62</v>
      </c>
      <c r="C68" s="6"/>
      <c r="D68" s="6"/>
      <c r="E68" s="11" t="s">
        <v>40</v>
      </c>
      <c r="F68" s="11" t="s">
        <v>40</v>
      </c>
    </row>
    <row r="69" spans="1:6" ht="12.75">
      <c r="A69" s="28" t="s">
        <v>80</v>
      </c>
      <c r="B69" s="7">
        <v>63</v>
      </c>
      <c r="C69" s="5">
        <f>C70-C71</f>
        <v>0</v>
      </c>
      <c r="D69" s="5">
        <f>D70-D71</f>
        <v>0</v>
      </c>
      <c r="E69" s="11" t="s">
        <v>40</v>
      </c>
      <c r="F69" s="11" t="s">
        <v>40</v>
      </c>
    </row>
    <row r="70" spans="1:6" ht="12.75">
      <c r="A70" s="24" t="s">
        <v>12</v>
      </c>
      <c r="B70" s="7">
        <v>64</v>
      </c>
      <c r="C70" s="6"/>
      <c r="D70" s="6"/>
      <c r="E70" s="11" t="s">
        <v>40</v>
      </c>
      <c r="F70" s="11" t="s">
        <v>40</v>
      </c>
    </row>
    <row r="71" spans="1:6" ht="12.75">
      <c r="A71" s="25" t="s">
        <v>13</v>
      </c>
      <c r="B71" s="7">
        <v>65</v>
      </c>
      <c r="C71" s="6"/>
      <c r="D71" s="6"/>
      <c r="E71" s="11" t="s">
        <v>40</v>
      </c>
      <c r="F71" s="11" t="s">
        <v>40</v>
      </c>
    </row>
    <row r="72" spans="1:6" ht="12.75">
      <c r="A72" s="28" t="s">
        <v>81</v>
      </c>
      <c r="B72" s="7">
        <v>66</v>
      </c>
      <c r="C72" s="5">
        <f>C73-C74</f>
        <v>0</v>
      </c>
      <c r="D72" s="5">
        <f>D73-D74</f>
        <v>0</v>
      </c>
      <c r="E72" s="11" t="s">
        <v>40</v>
      </c>
      <c r="F72" s="11" t="s">
        <v>40</v>
      </c>
    </row>
    <row r="73" spans="1:6" ht="12.75">
      <c r="A73" s="24" t="s">
        <v>19</v>
      </c>
      <c r="B73" s="7">
        <v>67</v>
      </c>
      <c r="C73" s="6"/>
      <c r="D73" s="6"/>
      <c r="E73" s="11" t="s">
        <v>40</v>
      </c>
      <c r="F73" s="11" t="s">
        <v>40</v>
      </c>
    </row>
    <row r="74" spans="1:6" ht="12.75">
      <c r="A74" s="25" t="s">
        <v>20</v>
      </c>
      <c r="B74" s="7">
        <v>68</v>
      </c>
      <c r="C74" s="6"/>
      <c r="D74" s="6"/>
      <c r="E74" s="11" t="s">
        <v>40</v>
      </c>
      <c r="F74" s="11" t="s">
        <v>40</v>
      </c>
    </row>
    <row r="75" spans="1:6" ht="12.75">
      <c r="A75" s="28" t="s">
        <v>14</v>
      </c>
      <c r="B75" s="7">
        <v>69</v>
      </c>
      <c r="C75" s="6"/>
      <c r="D75" s="6"/>
      <c r="E75" s="11" t="s">
        <v>40</v>
      </c>
      <c r="F75" s="11" t="s">
        <v>40</v>
      </c>
    </row>
    <row r="76" spans="1:4" ht="15.75">
      <c r="A76" s="43" t="s">
        <v>97</v>
      </c>
      <c r="B76" s="44"/>
      <c r="C76" s="45">
        <f>E22+E24+E27-C33-C48</f>
        <v>0</v>
      </c>
      <c r="D76" s="45">
        <f>F22+F24+F27-D33-D48</f>
        <v>0</v>
      </c>
    </row>
    <row r="77" spans="1:4" ht="12.75">
      <c r="A77" s="41" t="s">
        <v>98</v>
      </c>
      <c r="C77" s="42">
        <f>((E22-E23)+(E24-E25))-C48</f>
        <v>0</v>
      </c>
      <c r="D77" s="42">
        <f>((F22-F23)+(F24-F25))-D48</f>
        <v>0</v>
      </c>
    </row>
    <row r="78" spans="1:4" ht="12.75">
      <c r="A78" s="41" t="s">
        <v>99</v>
      </c>
      <c r="C78" s="42">
        <f>E23+E25+E27-C33</f>
        <v>0</v>
      </c>
      <c r="D78" s="42">
        <f>F23+F25+F27-D33</f>
        <v>0</v>
      </c>
    </row>
    <row r="79" spans="1:4" ht="12.75">
      <c r="A79" s="30" t="s">
        <v>61</v>
      </c>
      <c r="D79" s="3"/>
    </row>
    <row r="80" spans="1:4" ht="12.75">
      <c r="A80" s="15"/>
      <c r="D80" s="3"/>
    </row>
    <row r="81" spans="1:4" ht="12.75">
      <c r="A81" s="15"/>
      <c r="D81" s="3"/>
    </row>
    <row r="82" spans="1:4" ht="12.75">
      <c r="A82" s="15"/>
      <c r="D82" s="3"/>
    </row>
    <row r="83" spans="1:4" ht="12.75">
      <c r="A83" s="15"/>
      <c r="D83" s="3"/>
    </row>
    <row r="84" spans="1:4" ht="12.75">
      <c r="A84" s="15"/>
      <c r="D84" s="3"/>
    </row>
    <row r="85" spans="1:4" ht="12.75">
      <c r="A85" s="15"/>
      <c r="D85" s="3"/>
    </row>
    <row r="86" spans="1:4" ht="12.75">
      <c r="A86" s="15"/>
      <c r="D86" s="3"/>
    </row>
    <row r="87" ht="12.75">
      <c r="D87" s="3"/>
    </row>
    <row r="88" ht="12.75">
      <c r="D88" s="3"/>
    </row>
    <row r="89" ht="12.75">
      <c r="D89" s="3"/>
    </row>
    <row r="90" ht="12.75">
      <c r="D90" s="3"/>
    </row>
    <row r="91" ht="12.75">
      <c r="D91" s="3"/>
    </row>
    <row r="92" ht="12.75">
      <c r="D92" s="3"/>
    </row>
    <row r="93" ht="12.75">
      <c r="D93" s="3"/>
    </row>
    <row r="94" ht="12.75">
      <c r="D94" s="3"/>
    </row>
    <row r="95" ht="12.75">
      <c r="D95" s="3"/>
    </row>
    <row r="96" ht="12.75">
      <c r="D96" s="3"/>
    </row>
    <row r="97" ht="12.75">
      <c r="D97" s="3"/>
    </row>
    <row r="98" ht="12.75">
      <c r="D98" s="3"/>
    </row>
    <row r="99" ht="12.75">
      <c r="D99" s="3"/>
    </row>
    <row r="100" ht="12.75">
      <c r="D100" s="3"/>
    </row>
    <row r="101" ht="12.75">
      <c r="D101" s="3"/>
    </row>
    <row r="102" ht="12.75">
      <c r="D102" s="3"/>
    </row>
    <row r="103" ht="12.75">
      <c r="D103" s="3"/>
    </row>
    <row r="104" ht="12.75">
      <c r="D104" s="3"/>
    </row>
    <row r="105" ht="12.75">
      <c r="D105" s="3"/>
    </row>
    <row r="106" ht="12.75">
      <c r="D106" s="3"/>
    </row>
    <row r="107" ht="12.75">
      <c r="D107" s="3"/>
    </row>
    <row r="108" ht="12.75">
      <c r="D108" s="3"/>
    </row>
    <row r="109" ht="12.75">
      <c r="D109" s="3"/>
    </row>
    <row r="110" ht="12.75">
      <c r="D110" s="3"/>
    </row>
    <row r="111" ht="12.75">
      <c r="D111" s="3"/>
    </row>
    <row r="112" ht="12.75">
      <c r="D112" s="3"/>
    </row>
    <row r="113" ht="12.75">
      <c r="D113" s="3"/>
    </row>
    <row r="114" ht="12.75">
      <c r="D114" s="3"/>
    </row>
    <row r="115" ht="12.75">
      <c r="D115" s="3"/>
    </row>
    <row r="116" ht="12.75">
      <c r="D116" s="3"/>
    </row>
    <row r="117" ht="12.75">
      <c r="D117" s="3"/>
    </row>
    <row r="118" ht="12.75">
      <c r="D118" s="3"/>
    </row>
    <row r="119" ht="12.75">
      <c r="D119" s="3"/>
    </row>
    <row r="120" ht="12.75">
      <c r="D120" s="3"/>
    </row>
    <row r="121" ht="12.75">
      <c r="D121" s="3"/>
    </row>
    <row r="122" ht="12.75">
      <c r="D122" s="3"/>
    </row>
    <row r="123" ht="12.75">
      <c r="D123" s="3"/>
    </row>
    <row r="124" ht="12.75">
      <c r="D124" s="3"/>
    </row>
    <row r="125" ht="12.75">
      <c r="D125" s="3"/>
    </row>
    <row r="126" ht="12.75">
      <c r="D126" s="3"/>
    </row>
    <row r="127" ht="12.75">
      <c r="D127" s="3"/>
    </row>
    <row r="128" ht="12.75">
      <c r="D128" s="3"/>
    </row>
    <row r="129" ht="12.75">
      <c r="D129" s="3"/>
    </row>
    <row r="130" ht="12.75">
      <c r="D130" s="3"/>
    </row>
    <row r="131" ht="12.75">
      <c r="D131" s="3"/>
    </row>
    <row r="132" ht="12.75">
      <c r="D132" s="3"/>
    </row>
    <row r="133" ht="12.75">
      <c r="D133" s="3"/>
    </row>
    <row r="134" ht="12.75">
      <c r="D134" s="3"/>
    </row>
    <row r="135" ht="12.75">
      <c r="D135" s="3"/>
    </row>
    <row r="136" ht="12.75">
      <c r="D136" s="3"/>
    </row>
    <row r="137" ht="12.75">
      <c r="D137" s="3"/>
    </row>
    <row r="138" ht="12.75">
      <c r="D138" s="3"/>
    </row>
    <row r="139" ht="12.75">
      <c r="D139" s="3"/>
    </row>
    <row r="140" ht="12.75">
      <c r="D140" s="3"/>
    </row>
    <row r="141" ht="12.75">
      <c r="D141" s="3"/>
    </row>
    <row r="142" ht="12.75">
      <c r="D142" s="3"/>
    </row>
    <row r="143" ht="12.75">
      <c r="D143" s="3"/>
    </row>
    <row r="144" ht="12.75">
      <c r="D144" s="3"/>
    </row>
    <row r="145" ht="12.75">
      <c r="D145" s="3"/>
    </row>
    <row r="146" ht="12.75">
      <c r="D146" s="3"/>
    </row>
    <row r="147" ht="12.75">
      <c r="D147" s="3"/>
    </row>
    <row r="148" ht="12.75">
      <c r="D148" s="3"/>
    </row>
    <row r="149" ht="12.75">
      <c r="D149" s="3"/>
    </row>
    <row r="150" ht="12.75">
      <c r="D150" s="3"/>
    </row>
    <row r="151" ht="12.75">
      <c r="D151" s="3"/>
    </row>
    <row r="152" ht="12.75">
      <c r="D152" s="3"/>
    </row>
    <row r="153" ht="12.75">
      <c r="D153" s="3"/>
    </row>
    <row r="154" ht="12.75">
      <c r="D154" s="3"/>
    </row>
    <row r="155" ht="12.75">
      <c r="D155" s="3"/>
    </row>
    <row r="156" ht="12.75">
      <c r="D156" s="3"/>
    </row>
    <row r="157" ht="12.75">
      <c r="D157" s="3"/>
    </row>
    <row r="158" ht="12.75">
      <c r="D158" s="3"/>
    </row>
    <row r="159" ht="12.75">
      <c r="D159" s="3"/>
    </row>
    <row r="160" ht="12.75">
      <c r="D160" s="3"/>
    </row>
    <row r="161" ht="12.75">
      <c r="D161" s="3"/>
    </row>
    <row r="162" ht="12.75">
      <c r="D162" s="3"/>
    </row>
    <row r="163" ht="12.75">
      <c r="D163" s="3"/>
    </row>
    <row r="164" ht="12.75">
      <c r="D164" s="3"/>
    </row>
    <row r="165" ht="12.75">
      <c r="D165" s="3"/>
    </row>
    <row r="166" ht="12.75">
      <c r="D166" s="3"/>
    </row>
    <row r="167" ht="12.75">
      <c r="D167" s="3"/>
    </row>
    <row r="168" ht="12.75">
      <c r="D168" s="3"/>
    </row>
    <row r="169" ht="12.75">
      <c r="D169" s="3"/>
    </row>
    <row r="170" ht="12.75">
      <c r="D170" s="3"/>
    </row>
    <row r="171" ht="12.75">
      <c r="D171" s="3"/>
    </row>
    <row r="172" ht="12.75">
      <c r="D172" s="3"/>
    </row>
    <row r="173" ht="12.75">
      <c r="D173" s="3"/>
    </row>
    <row r="174" ht="12.75">
      <c r="D174" s="3"/>
    </row>
    <row r="175" ht="12.75">
      <c r="D175" s="3"/>
    </row>
    <row r="176" ht="12.75">
      <c r="D176" s="3"/>
    </row>
    <row r="177" ht="12.75">
      <c r="D177" s="3"/>
    </row>
    <row r="178" ht="12.75">
      <c r="D178" s="3"/>
    </row>
    <row r="179" ht="12.75">
      <c r="D179" s="3"/>
    </row>
    <row r="180" ht="12.75">
      <c r="D180" s="3"/>
    </row>
    <row r="181" ht="12.75">
      <c r="D181" s="3"/>
    </row>
    <row r="182" ht="12.75">
      <c r="D182" s="3"/>
    </row>
    <row r="183" ht="12.75">
      <c r="D183" s="3"/>
    </row>
    <row r="184" ht="12.75">
      <c r="D184" s="3"/>
    </row>
    <row r="185" ht="12.75">
      <c r="D185" s="3"/>
    </row>
    <row r="186" ht="12.75">
      <c r="D186" s="3"/>
    </row>
    <row r="187" ht="12.75">
      <c r="D187" s="3"/>
    </row>
    <row r="188" ht="12.75">
      <c r="D188" s="3"/>
    </row>
    <row r="189" ht="12.75">
      <c r="D189" s="3"/>
    </row>
    <row r="190" ht="12.75">
      <c r="D190" s="3"/>
    </row>
    <row r="191" ht="12.75">
      <c r="D191" s="3"/>
    </row>
    <row r="192" ht="12.75">
      <c r="D192" s="3"/>
    </row>
    <row r="193" ht="12.75">
      <c r="D193" s="3"/>
    </row>
    <row r="194" ht="12.75">
      <c r="D194" s="3"/>
    </row>
    <row r="195" ht="12.75">
      <c r="D195" s="3"/>
    </row>
    <row r="196" ht="12.75">
      <c r="D196" s="3"/>
    </row>
    <row r="197" ht="12.75">
      <c r="D197" s="3"/>
    </row>
    <row r="198" ht="12.75">
      <c r="D198" s="3"/>
    </row>
    <row r="199" ht="12.75">
      <c r="D199" s="3"/>
    </row>
    <row r="200" ht="12.75">
      <c r="D200" s="3"/>
    </row>
    <row r="201" ht="12.75">
      <c r="D201" s="3"/>
    </row>
    <row r="202" ht="12.75">
      <c r="D202" s="3"/>
    </row>
    <row r="203" ht="12.75">
      <c r="D203" s="3"/>
    </row>
    <row r="204" ht="12.75">
      <c r="D204" s="3"/>
    </row>
    <row r="205" ht="12.75">
      <c r="D205" s="3"/>
    </row>
    <row r="206" ht="12.75">
      <c r="D206" s="3"/>
    </row>
    <row r="207" ht="12.75">
      <c r="D207" s="3"/>
    </row>
    <row r="208" ht="12.75">
      <c r="D208" s="3"/>
    </row>
    <row r="209" ht="12.75">
      <c r="D209" s="3"/>
    </row>
    <row r="210" ht="12.75">
      <c r="D210" s="3"/>
    </row>
    <row r="211" ht="12.75">
      <c r="D211" s="3"/>
    </row>
    <row r="212" ht="12.75">
      <c r="D212" s="3"/>
    </row>
    <row r="213" ht="12.75">
      <c r="D213" s="3"/>
    </row>
    <row r="214" ht="12.75">
      <c r="D214" s="3"/>
    </row>
    <row r="215" ht="12.75">
      <c r="D215" s="3"/>
    </row>
    <row r="216" ht="12.75">
      <c r="D216" s="3"/>
    </row>
    <row r="217" ht="12.75">
      <c r="D217" s="3"/>
    </row>
    <row r="218" ht="12.75">
      <c r="D218" s="3"/>
    </row>
    <row r="219" ht="12.75">
      <c r="D219" s="3"/>
    </row>
    <row r="220" ht="12.75">
      <c r="D220" s="3"/>
    </row>
    <row r="221" ht="12.75">
      <c r="D221" s="3"/>
    </row>
    <row r="222" ht="12.75">
      <c r="D222" s="3"/>
    </row>
    <row r="223" ht="12.75">
      <c r="D223" s="3"/>
    </row>
    <row r="224" ht="12.75">
      <c r="D224" s="3"/>
    </row>
    <row r="225" ht="12.75">
      <c r="D225" s="3"/>
    </row>
    <row r="226" ht="12.75">
      <c r="D226" s="3"/>
    </row>
    <row r="227" ht="12.75">
      <c r="D227" s="3"/>
    </row>
    <row r="228" ht="12.75">
      <c r="D228" s="3"/>
    </row>
    <row r="229" ht="12.75">
      <c r="D229" s="3"/>
    </row>
    <row r="230" ht="12.75">
      <c r="D230" s="3"/>
    </row>
    <row r="231" ht="12.75">
      <c r="D231" s="3"/>
    </row>
    <row r="232" ht="12.75">
      <c r="D232" s="3"/>
    </row>
    <row r="233" ht="12.75">
      <c r="D233" s="3"/>
    </row>
    <row r="234" ht="12.75">
      <c r="D234" s="3"/>
    </row>
    <row r="235" ht="12.75">
      <c r="D235" s="3"/>
    </row>
    <row r="236" ht="12.75">
      <c r="D236" s="3"/>
    </row>
    <row r="237" ht="12.75">
      <c r="D237" s="3"/>
    </row>
    <row r="238" ht="12.75">
      <c r="D238" s="3"/>
    </row>
    <row r="239" ht="12.75">
      <c r="D239" s="3"/>
    </row>
    <row r="240" ht="12.75">
      <c r="D240" s="3"/>
    </row>
    <row r="241" ht="12.75">
      <c r="D241" s="3"/>
    </row>
    <row r="242" ht="12.75">
      <c r="D242" s="3"/>
    </row>
    <row r="243" ht="12.75">
      <c r="D243" s="3"/>
    </row>
    <row r="244" ht="12.75">
      <c r="D244" s="3"/>
    </row>
    <row r="245" ht="12.75">
      <c r="D245" s="3"/>
    </row>
    <row r="246" ht="12.75">
      <c r="D246" s="3"/>
    </row>
    <row r="247" ht="12.75">
      <c r="D247" s="3"/>
    </row>
    <row r="248" ht="12.75">
      <c r="D248" s="3"/>
    </row>
    <row r="249" ht="12.75">
      <c r="D249" s="3"/>
    </row>
    <row r="250" ht="12.75">
      <c r="D250" s="3"/>
    </row>
    <row r="251" ht="12.75">
      <c r="D251" s="3"/>
    </row>
    <row r="252" ht="12.75">
      <c r="D252" s="3"/>
    </row>
    <row r="253" ht="12.75">
      <c r="D253" s="3"/>
    </row>
    <row r="254" ht="12.75">
      <c r="D254" s="3"/>
    </row>
    <row r="255" ht="12.75">
      <c r="D255" s="3"/>
    </row>
    <row r="256" ht="12.75">
      <c r="D256" s="3"/>
    </row>
    <row r="257" ht="12.75">
      <c r="D257" s="3"/>
    </row>
    <row r="258" ht="12.75">
      <c r="D258" s="3"/>
    </row>
    <row r="259" ht="12.75">
      <c r="D259" s="3"/>
    </row>
    <row r="260" ht="12.75">
      <c r="D260" s="3"/>
    </row>
    <row r="261" ht="12.75">
      <c r="D261" s="3"/>
    </row>
    <row r="262" ht="12.75">
      <c r="D262" s="3"/>
    </row>
    <row r="263" ht="12.75">
      <c r="D263" s="3"/>
    </row>
    <row r="264" ht="12.75">
      <c r="D264" s="3"/>
    </row>
    <row r="265" ht="12.75">
      <c r="D265" s="3"/>
    </row>
    <row r="266" ht="12.75">
      <c r="D266" s="3"/>
    </row>
    <row r="267" ht="12.75">
      <c r="D267" s="3"/>
    </row>
    <row r="268" ht="12.75">
      <c r="D268" s="3"/>
    </row>
    <row r="269" ht="12.75">
      <c r="D269" s="3"/>
    </row>
    <row r="270" ht="12.75">
      <c r="D270" s="3"/>
    </row>
    <row r="271" ht="12.75">
      <c r="D271" s="3"/>
    </row>
    <row r="272" ht="12.75">
      <c r="D272" s="3"/>
    </row>
    <row r="273" ht="12.75">
      <c r="D273" s="3"/>
    </row>
    <row r="274" ht="12.75">
      <c r="D274" s="3"/>
    </row>
    <row r="275" ht="12.75">
      <c r="D275" s="3"/>
    </row>
    <row r="276" ht="12.75">
      <c r="D276" s="3"/>
    </row>
    <row r="277" ht="12.75">
      <c r="D277" s="3"/>
    </row>
    <row r="278" ht="12.75">
      <c r="D278" s="3"/>
    </row>
    <row r="279" ht="12.75">
      <c r="D279" s="3"/>
    </row>
    <row r="280" ht="12.75">
      <c r="D280" s="3"/>
    </row>
    <row r="281" ht="12.75">
      <c r="D281" s="3"/>
    </row>
    <row r="282" ht="12.75">
      <c r="D282" s="3"/>
    </row>
    <row r="283" ht="12.75">
      <c r="D283" s="3"/>
    </row>
    <row r="284" ht="12.75">
      <c r="D284" s="3"/>
    </row>
    <row r="285" ht="12.75">
      <c r="D285" s="3"/>
    </row>
    <row r="286" ht="12.75">
      <c r="D286" s="3"/>
    </row>
    <row r="287" ht="12.75">
      <c r="D287" s="3"/>
    </row>
    <row r="288" ht="12.75">
      <c r="D288" s="3"/>
    </row>
    <row r="289" ht="12.75">
      <c r="D289" s="3"/>
    </row>
    <row r="290" ht="12.75">
      <c r="D290" s="3"/>
    </row>
    <row r="291" ht="12.75">
      <c r="D291" s="3"/>
    </row>
    <row r="292" ht="12.75">
      <c r="D292" s="3"/>
    </row>
    <row r="293" ht="12.75">
      <c r="D293" s="3"/>
    </row>
    <row r="294" ht="12.75">
      <c r="D294" s="3"/>
    </row>
    <row r="295" ht="12.75">
      <c r="D295" s="3"/>
    </row>
    <row r="296" ht="12.75">
      <c r="D296" s="3"/>
    </row>
    <row r="297" ht="12.75">
      <c r="D297" s="3"/>
    </row>
    <row r="298" ht="12.75">
      <c r="D298" s="3"/>
    </row>
    <row r="299" ht="12.75">
      <c r="D299" s="3"/>
    </row>
    <row r="300" ht="12.75">
      <c r="D300" s="3"/>
    </row>
    <row r="301" ht="12.75">
      <c r="D301" s="3"/>
    </row>
    <row r="302" ht="12.75">
      <c r="D302" s="3"/>
    </row>
    <row r="303" ht="12.75">
      <c r="D303" s="3"/>
    </row>
    <row r="304" ht="12.75">
      <c r="D304" s="3"/>
    </row>
    <row r="305" ht="12.75">
      <c r="D305" s="3"/>
    </row>
    <row r="306" ht="12.75">
      <c r="D306" s="3"/>
    </row>
    <row r="307" ht="12.75">
      <c r="D307" s="3"/>
    </row>
    <row r="308" ht="12.75">
      <c r="D308" s="3"/>
    </row>
    <row r="309" ht="12.75">
      <c r="D309" s="3"/>
    </row>
    <row r="310" ht="12.75">
      <c r="D310" s="3"/>
    </row>
    <row r="311" ht="12.75">
      <c r="D311" s="3"/>
    </row>
    <row r="312" ht="12.75">
      <c r="D312" s="3"/>
    </row>
    <row r="313" ht="12.75">
      <c r="D313" s="3"/>
    </row>
    <row r="314" ht="12.75">
      <c r="D314" s="3"/>
    </row>
    <row r="315" ht="12.75">
      <c r="D315" s="3"/>
    </row>
    <row r="316" ht="12.75">
      <c r="D316" s="3"/>
    </row>
    <row r="317" ht="12.75">
      <c r="D317" s="3"/>
    </row>
    <row r="318" ht="12.75">
      <c r="D318" s="3"/>
    </row>
    <row r="319" ht="12.75">
      <c r="D319" s="3"/>
    </row>
    <row r="320" ht="12.75">
      <c r="D320" s="3"/>
    </row>
    <row r="321" ht="12.75">
      <c r="D321" s="3"/>
    </row>
    <row r="322" ht="12.75">
      <c r="D322" s="3"/>
    </row>
    <row r="323" ht="12.75">
      <c r="D323" s="3"/>
    </row>
    <row r="324" ht="12.75">
      <c r="D324" s="3"/>
    </row>
    <row r="325" ht="12.75">
      <c r="D325" s="3"/>
    </row>
    <row r="326" ht="12.75">
      <c r="D326" s="3"/>
    </row>
    <row r="327" ht="12.75">
      <c r="D327" s="3"/>
    </row>
    <row r="328" ht="12.75">
      <c r="D328" s="3"/>
    </row>
    <row r="329" ht="12.75">
      <c r="D329" s="3"/>
    </row>
    <row r="330" ht="12.75">
      <c r="D330" s="3"/>
    </row>
    <row r="331" ht="12.75">
      <c r="D331" s="3"/>
    </row>
    <row r="332" ht="12.75">
      <c r="D332" s="3"/>
    </row>
    <row r="333" ht="12.75">
      <c r="D333" s="3"/>
    </row>
    <row r="334" ht="12.75">
      <c r="D334" s="3"/>
    </row>
    <row r="335" ht="12.75">
      <c r="D335" s="3"/>
    </row>
    <row r="336" ht="12.75">
      <c r="D336" s="3"/>
    </row>
    <row r="337" ht="12.75">
      <c r="D337" s="3"/>
    </row>
    <row r="338" ht="12.75">
      <c r="D338" s="3"/>
    </row>
    <row r="339" ht="12.75">
      <c r="D339" s="3"/>
    </row>
    <row r="340" ht="12.75">
      <c r="D340" s="3"/>
    </row>
    <row r="341" ht="12.75">
      <c r="D341" s="3"/>
    </row>
    <row r="342" ht="12.75">
      <c r="D342" s="3"/>
    </row>
    <row r="343" ht="12.75">
      <c r="D343" s="3"/>
    </row>
    <row r="344" ht="12.75">
      <c r="D344" s="3"/>
    </row>
    <row r="345" ht="12.75">
      <c r="D345" s="3"/>
    </row>
    <row r="346" ht="12.75">
      <c r="D346" s="3"/>
    </row>
    <row r="347" ht="12.75">
      <c r="D347" s="3"/>
    </row>
    <row r="348" ht="12.75">
      <c r="D348" s="3"/>
    </row>
    <row r="349" ht="12.75">
      <c r="D349" s="3"/>
    </row>
    <row r="350" ht="12.75">
      <c r="D350" s="3"/>
    </row>
    <row r="351" ht="12.75">
      <c r="D351" s="3"/>
    </row>
    <row r="352" ht="12.75">
      <c r="D352" s="3"/>
    </row>
    <row r="353" ht="12.75">
      <c r="D353" s="3"/>
    </row>
    <row r="354" ht="12.75">
      <c r="D354" s="3"/>
    </row>
    <row r="355" ht="12.75">
      <c r="D355" s="3"/>
    </row>
    <row r="356" ht="12.75">
      <c r="D356" s="3"/>
    </row>
    <row r="357" ht="12.75">
      <c r="D357" s="3"/>
    </row>
    <row r="358" ht="12.75">
      <c r="D358" s="3"/>
    </row>
    <row r="359" ht="12.75">
      <c r="D359" s="3"/>
    </row>
    <row r="360" ht="12.75">
      <c r="D360" s="3"/>
    </row>
    <row r="361" ht="12.75">
      <c r="D361" s="3"/>
    </row>
    <row r="362" ht="12.75">
      <c r="D362" s="3"/>
    </row>
    <row r="363" ht="12.75">
      <c r="D363" s="3"/>
    </row>
    <row r="364" ht="12.75">
      <c r="D364" s="3"/>
    </row>
    <row r="365" ht="12.75">
      <c r="D365" s="3"/>
    </row>
    <row r="366" ht="12.75">
      <c r="D366" s="3"/>
    </row>
    <row r="367" ht="12.75">
      <c r="D367" s="3"/>
    </row>
    <row r="368" ht="12.75">
      <c r="D368" s="3"/>
    </row>
    <row r="369" ht="12.75">
      <c r="D369" s="3"/>
    </row>
    <row r="370" ht="12.75">
      <c r="D370" s="3"/>
    </row>
    <row r="371" ht="12.75">
      <c r="D371" s="3"/>
    </row>
    <row r="372" ht="12.75">
      <c r="D372" s="3"/>
    </row>
    <row r="373" ht="12.75">
      <c r="D373" s="3"/>
    </row>
    <row r="374" ht="12.75">
      <c r="D374" s="3"/>
    </row>
    <row r="375" ht="12.75">
      <c r="D375" s="3"/>
    </row>
    <row r="376" ht="12.75">
      <c r="D376" s="3"/>
    </row>
    <row r="377" ht="12.75">
      <c r="D377" s="3"/>
    </row>
    <row r="378" ht="12.75">
      <c r="D378" s="3"/>
    </row>
    <row r="379" ht="12.75">
      <c r="D379" s="3"/>
    </row>
    <row r="380" ht="12.75">
      <c r="D380" s="3"/>
    </row>
    <row r="381" ht="12.75">
      <c r="D381" s="3"/>
    </row>
    <row r="382" ht="12.75">
      <c r="D382" s="3"/>
    </row>
    <row r="383" ht="12.75">
      <c r="D383" s="3"/>
    </row>
    <row r="384" ht="12.75">
      <c r="D384" s="3"/>
    </row>
    <row r="385" ht="12.75">
      <c r="D385" s="3"/>
    </row>
    <row r="386" ht="12.75">
      <c r="D386" s="3"/>
    </row>
    <row r="387" ht="12.75">
      <c r="D387" s="3"/>
    </row>
    <row r="388" ht="12.75">
      <c r="D388" s="3"/>
    </row>
    <row r="389" ht="12.75">
      <c r="D389" s="3"/>
    </row>
    <row r="390" ht="12.75">
      <c r="D390" s="3"/>
    </row>
    <row r="391" ht="12.75">
      <c r="D391" s="3"/>
    </row>
    <row r="392" ht="12.75">
      <c r="D392" s="3"/>
    </row>
    <row r="393" ht="12.75">
      <c r="D393" s="3"/>
    </row>
    <row r="394" ht="12.75">
      <c r="D394" s="3"/>
    </row>
    <row r="395" ht="12.75">
      <c r="D395" s="3"/>
    </row>
    <row r="396" ht="12.75">
      <c r="D396" s="3"/>
    </row>
    <row r="397" ht="12.75">
      <c r="D397" s="3"/>
    </row>
    <row r="398" ht="12.75">
      <c r="D398" s="3"/>
    </row>
    <row r="399" ht="12.75">
      <c r="D399" s="3"/>
    </row>
    <row r="400" ht="12.75">
      <c r="D400" s="3"/>
    </row>
    <row r="401" ht="12.75">
      <c r="D401" s="3"/>
    </row>
    <row r="402" ht="12.75">
      <c r="D402" s="3"/>
    </row>
    <row r="403" ht="12.75">
      <c r="D403" s="3"/>
    </row>
    <row r="404" ht="12.75">
      <c r="D404" s="3"/>
    </row>
    <row r="405" ht="12.75">
      <c r="D405" s="3"/>
    </row>
    <row r="406" ht="12.75">
      <c r="D406" s="3"/>
    </row>
    <row r="407" ht="12.75">
      <c r="D407" s="3"/>
    </row>
    <row r="408" ht="12.75">
      <c r="D408" s="3"/>
    </row>
    <row r="409" ht="12.75">
      <c r="D409" s="3"/>
    </row>
    <row r="410" ht="12.75">
      <c r="D410" s="3"/>
    </row>
    <row r="411" ht="12.75">
      <c r="D411" s="3"/>
    </row>
    <row r="412" ht="12.75">
      <c r="D412" s="3"/>
    </row>
    <row r="413" ht="12.75">
      <c r="D413" s="3"/>
    </row>
    <row r="414" ht="12.75">
      <c r="D414" s="3"/>
    </row>
    <row r="415" ht="12.75">
      <c r="D415" s="3"/>
    </row>
    <row r="416" ht="12.75">
      <c r="D416" s="3"/>
    </row>
    <row r="417" ht="12.75">
      <c r="D417" s="3"/>
    </row>
    <row r="418" ht="12.75">
      <c r="D418" s="3"/>
    </row>
    <row r="419" ht="12.75">
      <c r="D419" s="3"/>
    </row>
    <row r="420" ht="12.75">
      <c r="D420" s="3"/>
    </row>
    <row r="421" ht="12.75">
      <c r="D421" s="3"/>
    </row>
    <row r="422" ht="12.75">
      <c r="D422" s="3"/>
    </row>
    <row r="423" ht="12.75">
      <c r="D423" s="3"/>
    </row>
    <row r="424" ht="12.75">
      <c r="D424" s="3"/>
    </row>
    <row r="425" ht="12.75">
      <c r="D425" s="3"/>
    </row>
    <row r="426" ht="12.75">
      <c r="D426" s="3"/>
    </row>
    <row r="427" ht="12.75">
      <c r="D427" s="3"/>
    </row>
    <row r="428" ht="12.75">
      <c r="D428" s="3"/>
    </row>
    <row r="429" ht="12.75">
      <c r="D429" s="3"/>
    </row>
    <row r="430" ht="12.75">
      <c r="D430" s="3"/>
    </row>
    <row r="431" ht="12.75">
      <c r="D431" s="3"/>
    </row>
    <row r="432" ht="12.75">
      <c r="D432" s="3"/>
    </row>
    <row r="433" ht="12.75">
      <c r="D433" s="3"/>
    </row>
    <row r="434" ht="12.75">
      <c r="D434" s="3"/>
    </row>
    <row r="435" ht="12.75">
      <c r="D435" s="3"/>
    </row>
    <row r="436" ht="12.75">
      <c r="D436" s="3"/>
    </row>
    <row r="437" ht="12.75">
      <c r="D437" s="3"/>
    </row>
    <row r="438" ht="12.75">
      <c r="D438" s="3"/>
    </row>
    <row r="439" ht="12.75">
      <c r="D439" s="3"/>
    </row>
    <row r="440" ht="12.75">
      <c r="D440" s="3"/>
    </row>
    <row r="441" ht="12.75">
      <c r="D441" s="3"/>
    </row>
    <row r="442" ht="12.75">
      <c r="D442" s="3"/>
    </row>
    <row r="443" ht="12.75">
      <c r="D443" s="3"/>
    </row>
    <row r="444" ht="12.75">
      <c r="D444" s="3"/>
    </row>
    <row r="445" ht="12.75">
      <c r="D445" s="3"/>
    </row>
    <row r="446" ht="12.75">
      <c r="D446" s="3"/>
    </row>
    <row r="447" ht="12.75">
      <c r="D447" s="3"/>
    </row>
    <row r="448" ht="12.75">
      <c r="D448" s="3"/>
    </row>
    <row r="449" ht="12.75">
      <c r="D449" s="3"/>
    </row>
    <row r="450" ht="12.75">
      <c r="D450" s="3"/>
    </row>
    <row r="451" ht="12.75">
      <c r="D451" s="3"/>
    </row>
    <row r="452" ht="12.75">
      <c r="D452" s="3"/>
    </row>
    <row r="453" ht="12.75">
      <c r="D453" s="3"/>
    </row>
    <row r="454" ht="12.75">
      <c r="D454" s="3"/>
    </row>
    <row r="455" ht="12.75">
      <c r="D455" s="3"/>
    </row>
    <row r="456" ht="12.75">
      <c r="D456" s="3"/>
    </row>
    <row r="457" ht="12.75">
      <c r="D457" s="3"/>
    </row>
    <row r="458" ht="12.75">
      <c r="D458" s="3"/>
    </row>
    <row r="459" ht="12.75">
      <c r="D459" s="3"/>
    </row>
    <row r="460" ht="12.75">
      <c r="D460" s="3"/>
    </row>
    <row r="461" ht="12.75">
      <c r="D461" s="3"/>
    </row>
    <row r="462" ht="12.75">
      <c r="D462" s="3"/>
    </row>
    <row r="463" ht="12.75">
      <c r="D463" s="3"/>
    </row>
    <row r="464" ht="12.75">
      <c r="D464" s="3"/>
    </row>
    <row r="465" ht="12.75">
      <c r="D465" s="3"/>
    </row>
    <row r="466" ht="12.75">
      <c r="D466" s="3"/>
    </row>
    <row r="467" ht="12.75">
      <c r="D467" s="3"/>
    </row>
    <row r="468" ht="12.75">
      <c r="D468" s="3"/>
    </row>
    <row r="469" ht="12.75">
      <c r="D469" s="3"/>
    </row>
    <row r="470" ht="12.75">
      <c r="D470" s="3"/>
    </row>
    <row r="471" ht="12.75">
      <c r="D471" s="3"/>
    </row>
    <row r="472" ht="12.75">
      <c r="D472" s="3"/>
    </row>
    <row r="473" ht="12.75">
      <c r="D473" s="3"/>
    </row>
    <row r="474" ht="12.75">
      <c r="D474" s="3"/>
    </row>
    <row r="475" ht="12.75">
      <c r="D475" s="3"/>
    </row>
    <row r="476" ht="12.75">
      <c r="D476" s="3"/>
    </row>
    <row r="477" ht="12.75">
      <c r="D477" s="3"/>
    </row>
    <row r="478" ht="12.75">
      <c r="D478" s="3"/>
    </row>
    <row r="479" ht="12.75">
      <c r="D479" s="3"/>
    </row>
    <row r="480" ht="12.75">
      <c r="D480" s="3"/>
    </row>
    <row r="481" ht="12.75">
      <c r="D481" s="3"/>
    </row>
    <row r="482" ht="12.75">
      <c r="D482" s="3"/>
    </row>
    <row r="483" ht="12.75">
      <c r="D483" s="3"/>
    </row>
    <row r="484" ht="12.75">
      <c r="D484" s="3"/>
    </row>
    <row r="485" ht="12.75">
      <c r="D485" s="3"/>
    </row>
    <row r="486" ht="12.75">
      <c r="D486" s="3"/>
    </row>
    <row r="487" ht="12.75">
      <c r="D487" s="3"/>
    </row>
    <row r="488" ht="12.75">
      <c r="D488" s="3"/>
    </row>
    <row r="489" ht="12.75">
      <c r="D489" s="3"/>
    </row>
    <row r="490" ht="12.75">
      <c r="D490" s="3"/>
    </row>
    <row r="491" ht="12.75">
      <c r="D491" s="3"/>
    </row>
    <row r="492" ht="12.75">
      <c r="D492" s="3"/>
    </row>
    <row r="493" ht="12.75">
      <c r="D493" s="3"/>
    </row>
    <row r="494" ht="12.75">
      <c r="D494" s="3"/>
    </row>
    <row r="495" ht="12.75">
      <c r="D495" s="3"/>
    </row>
    <row r="496" ht="12.75">
      <c r="D496" s="3"/>
    </row>
    <row r="497" ht="12.75">
      <c r="D497" s="3"/>
    </row>
    <row r="498" ht="12.75">
      <c r="D498" s="3"/>
    </row>
    <row r="499" ht="12.75">
      <c r="D499" s="3"/>
    </row>
    <row r="500" ht="12.75">
      <c r="D500" s="3"/>
    </row>
    <row r="501" ht="12.75">
      <c r="D501" s="3"/>
    </row>
    <row r="502" ht="12.75">
      <c r="D502" s="3"/>
    </row>
    <row r="503" ht="12.75">
      <c r="D503" s="3"/>
    </row>
    <row r="504" ht="12.75">
      <c r="D504" s="3"/>
    </row>
    <row r="505" ht="12.75">
      <c r="D505" s="3"/>
    </row>
    <row r="506" ht="12.75">
      <c r="D506" s="3"/>
    </row>
    <row r="507" ht="12.75">
      <c r="D507" s="3"/>
    </row>
    <row r="508" ht="12.75">
      <c r="D508" s="3"/>
    </row>
    <row r="509" ht="12.75">
      <c r="D509" s="3"/>
    </row>
    <row r="510" ht="12.75">
      <c r="D510" s="3"/>
    </row>
    <row r="511" ht="12.75">
      <c r="D511" s="3"/>
    </row>
    <row r="512" ht="12.75">
      <c r="D512" s="3"/>
    </row>
    <row r="513" ht="12.75">
      <c r="D513" s="3"/>
    </row>
    <row r="514" ht="12.75">
      <c r="D514" s="3"/>
    </row>
    <row r="515" ht="12.75">
      <c r="D515" s="3"/>
    </row>
    <row r="516" ht="12.75">
      <c r="D516" s="3"/>
    </row>
    <row r="517" ht="12.75">
      <c r="D517" s="3"/>
    </row>
    <row r="518" ht="12.75">
      <c r="D518" s="3"/>
    </row>
    <row r="519" ht="12.75">
      <c r="D519" s="3"/>
    </row>
    <row r="520" ht="12.75">
      <c r="D520" s="3"/>
    </row>
    <row r="521" ht="12.75">
      <c r="D521" s="3"/>
    </row>
    <row r="522" ht="12.75">
      <c r="D522" s="3"/>
    </row>
    <row r="523" ht="12.75">
      <c r="D523" s="3"/>
    </row>
    <row r="524" ht="12.75">
      <c r="D524" s="3"/>
    </row>
    <row r="525" ht="12.75">
      <c r="D525" s="3"/>
    </row>
    <row r="526" ht="12.75">
      <c r="D526" s="3"/>
    </row>
    <row r="527" ht="12.75">
      <c r="D527" s="3"/>
    </row>
    <row r="528" ht="12.75">
      <c r="D528" s="3"/>
    </row>
    <row r="529" ht="12.75">
      <c r="D529" s="3"/>
    </row>
    <row r="530" ht="12.75">
      <c r="D530" s="3"/>
    </row>
    <row r="531" ht="12.75">
      <c r="D531" s="3"/>
    </row>
    <row r="532" ht="12.75">
      <c r="D532" s="3"/>
    </row>
    <row r="533" ht="12.75">
      <c r="D533" s="3"/>
    </row>
    <row r="534" ht="12.75">
      <c r="D534" s="3"/>
    </row>
    <row r="535" ht="12.75">
      <c r="D535" s="3"/>
    </row>
    <row r="536" ht="12.75">
      <c r="D536" s="3"/>
    </row>
    <row r="537" ht="12.75">
      <c r="D537" s="3"/>
    </row>
    <row r="538" ht="12.75">
      <c r="D538" s="3"/>
    </row>
    <row r="539" ht="12.75">
      <c r="D539" s="3"/>
    </row>
    <row r="540" ht="12.75">
      <c r="D540" s="3"/>
    </row>
    <row r="541" ht="12.75">
      <c r="D541" s="3"/>
    </row>
    <row r="542" ht="12.75">
      <c r="D542" s="3"/>
    </row>
    <row r="543" ht="12.75">
      <c r="D543" s="3"/>
    </row>
    <row r="544" ht="12.75">
      <c r="D544" s="3"/>
    </row>
    <row r="545" ht="12.75">
      <c r="D545" s="3"/>
    </row>
    <row r="546" ht="12.75">
      <c r="D546" s="3"/>
    </row>
    <row r="547" ht="12.75">
      <c r="D547" s="3"/>
    </row>
    <row r="548" ht="12.75">
      <c r="D548" s="3"/>
    </row>
    <row r="549" ht="12.75">
      <c r="D549" s="3"/>
    </row>
    <row r="550" ht="12.75">
      <c r="D550" s="3"/>
    </row>
    <row r="551" ht="12.75">
      <c r="D551" s="3"/>
    </row>
    <row r="552" ht="12.75">
      <c r="D552" s="3"/>
    </row>
    <row r="553" ht="12.75">
      <c r="D553" s="3"/>
    </row>
    <row r="554" ht="12.75">
      <c r="D554" s="3"/>
    </row>
    <row r="555" ht="12.75">
      <c r="D555" s="3"/>
    </row>
    <row r="556" ht="12.75">
      <c r="D556" s="3"/>
    </row>
    <row r="557" ht="12.75">
      <c r="D557" s="3"/>
    </row>
    <row r="558" ht="12.75">
      <c r="D558" s="3"/>
    </row>
    <row r="559" ht="12.75">
      <c r="D559" s="3"/>
    </row>
    <row r="560" ht="12.75">
      <c r="D560" s="3"/>
    </row>
    <row r="561" ht="12.75">
      <c r="D561" s="3"/>
    </row>
    <row r="562" ht="12.75">
      <c r="D562" s="3"/>
    </row>
    <row r="563" ht="12.75">
      <c r="D563" s="3"/>
    </row>
    <row r="564" ht="12.75">
      <c r="D564" s="3"/>
    </row>
    <row r="565" ht="12.75">
      <c r="D565" s="3"/>
    </row>
    <row r="566" ht="12.75">
      <c r="D566" s="3"/>
    </row>
    <row r="567" ht="12.75">
      <c r="D567" s="3"/>
    </row>
    <row r="568" ht="12.75">
      <c r="D568" s="3"/>
    </row>
    <row r="569" ht="12.75">
      <c r="D569" s="3"/>
    </row>
    <row r="570" ht="12.75">
      <c r="D570" s="3"/>
    </row>
    <row r="571" ht="12.75">
      <c r="D571" s="3"/>
    </row>
    <row r="572" ht="12.75">
      <c r="D572" s="3"/>
    </row>
    <row r="573" ht="12.75">
      <c r="D573" s="3"/>
    </row>
    <row r="574" ht="12.75">
      <c r="D574" s="3"/>
    </row>
    <row r="575" ht="12.75">
      <c r="D575" s="3"/>
    </row>
    <row r="576" ht="12.75">
      <c r="D576" s="3"/>
    </row>
    <row r="577" ht="12.75">
      <c r="D577" s="3"/>
    </row>
    <row r="578" ht="12.75">
      <c r="D578" s="3"/>
    </row>
    <row r="579" ht="12.75">
      <c r="D579" s="3"/>
    </row>
    <row r="580" ht="12.75">
      <c r="D580" s="3"/>
    </row>
    <row r="581" ht="12.75">
      <c r="D581" s="3"/>
    </row>
    <row r="582" ht="12.75">
      <c r="D582" s="3"/>
    </row>
    <row r="583" ht="12.75">
      <c r="D583" s="3"/>
    </row>
    <row r="584" ht="12.75">
      <c r="D584" s="3"/>
    </row>
    <row r="585" ht="12.75">
      <c r="D585" s="3"/>
    </row>
    <row r="586" ht="12.75">
      <c r="D586" s="3"/>
    </row>
    <row r="587" ht="12.75">
      <c r="D587" s="3"/>
    </row>
    <row r="588" ht="12.75">
      <c r="D588" s="3"/>
    </row>
    <row r="589" ht="12.75">
      <c r="D589" s="3"/>
    </row>
    <row r="590" ht="12.75">
      <c r="D590" s="3"/>
    </row>
    <row r="591" ht="12.75">
      <c r="D591" s="3"/>
    </row>
    <row r="592" ht="12.75">
      <c r="D592" s="3"/>
    </row>
    <row r="593" ht="12.75">
      <c r="D593" s="3"/>
    </row>
    <row r="594" ht="12.75">
      <c r="D594" s="3"/>
    </row>
    <row r="595" ht="12.75">
      <c r="D595" s="3"/>
    </row>
    <row r="596" ht="12.75">
      <c r="D596" s="3"/>
    </row>
    <row r="597" ht="12.75">
      <c r="D597" s="3"/>
    </row>
    <row r="598" ht="12.75">
      <c r="D598" s="3"/>
    </row>
    <row r="599" ht="12.75">
      <c r="D599" s="3"/>
    </row>
    <row r="600" ht="12.75">
      <c r="D600" s="3"/>
    </row>
    <row r="601" ht="12.75">
      <c r="D601" s="3"/>
    </row>
    <row r="602" ht="12.75">
      <c r="D602" s="3"/>
    </row>
    <row r="603" ht="12.75">
      <c r="D603" s="3"/>
    </row>
    <row r="604" ht="12.75">
      <c r="D604" s="3"/>
    </row>
    <row r="605" ht="12.75">
      <c r="D605" s="3"/>
    </row>
    <row r="606" ht="12.75">
      <c r="D606" s="3"/>
    </row>
    <row r="607" ht="12.75">
      <c r="D607" s="3"/>
    </row>
    <row r="608" ht="12.75">
      <c r="D608" s="3"/>
    </row>
    <row r="609" ht="12.75">
      <c r="D609" s="3"/>
    </row>
    <row r="610" ht="12.75">
      <c r="D610" s="3"/>
    </row>
    <row r="611" ht="12.75">
      <c r="D611" s="3"/>
    </row>
    <row r="612" ht="12.75">
      <c r="D612" s="3"/>
    </row>
    <row r="613" ht="12.75">
      <c r="D613" s="3"/>
    </row>
    <row r="614" ht="12.75">
      <c r="D614" s="3"/>
    </row>
    <row r="615" ht="12.75">
      <c r="D615" s="3"/>
    </row>
    <row r="616" ht="12.75">
      <c r="D616" s="3"/>
    </row>
    <row r="617" ht="12.75">
      <c r="D617" s="3"/>
    </row>
    <row r="618" ht="12.75">
      <c r="D618" s="3"/>
    </row>
    <row r="619" ht="12.75">
      <c r="D619" s="3"/>
    </row>
    <row r="620" ht="12.75">
      <c r="D620" s="3"/>
    </row>
    <row r="621" ht="12.75">
      <c r="D621" s="3"/>
    </row>
    <row r="622" ht="12.75">
      <c r="D622" s="3"/>
    </row>
    <row r="623" ht="12.75">
      <c r="D623" s="3"/>
    </row>
    <row r="624" ht="12.75">
      <c r="D624" s="3"/>
    </row>
    <row r="625" ht="12.75">
      <c r="D625" s="3"/>
    </row>
    <row r="626" ht="12.75">
      <c r="D626" s="3"/>
    </row>
    <row r="627" ht="12.75">
      <c r="D627" s="3"/>
    </row>
    <row r="628" ht="12.75">
      <c r="D628" s="3"/>
    </row>
    <row r="629" ht="12.75">
      <c r="D629" s="3"/>
    </row>
    <row r="630" ht="12.75">
      <c r="D630" s="3"/>
    </row>
    <row r="631" ht="12.75">
      <c r="D631" s="3"/>
    </row>
    <row r="632" ht="12.75">
      <c r="D632" s="3"/>
    </row>
    <row r="633" ht="12.75">
      <c r="D633" s="3"/>
    </row>
    <row r="634" ht="12.75">
      <c r="D634" s="3"/>
    </row>
    <row r="635" ht="12.75">
      <c r="D635" s="3"/>
    </row>
    <row r="636" ht="12.75">
      <c r="D636" s="3"/>
    </row>
    <row r="637" ht="12.75">
      <c r="D637" s="3"/>
    </row>
    <row r="638" ht="12.75">
      <c r="D638" s="3"/>
    </row>
    <row r="639" ht="12.75">
      <c r="D639" s="3"/>
    </row>
    <row r="640" ht="12.75">
      <c r="D640" s="3"/>
    </row>
    <row r="641" ht="12.75">
      <c r="D641" s="3"/>
    </row>
    <row r="642" ht="12.75">
      <c r="D642" s="3"/>
    </row>
    <row r="643" ht="12.75">
      <c r="D643" s="3"/>
    </row>
    <row r="644" ht="12.75">
      <c r="D644" s="3"/>
    </row>
    <row r="645" ht="12.75">
      <c r="D645" s="3"/>
    </row>
    <row r="646" ht="12.75">
      <c r="D646" s="3"/>
    </row>
    <row r="647" ht="12.75">
      <c r="D647" s="3"/>
    </row>
    <row r="648" ht="12.75">
      <c r="D648" s="3"/>
    </row>
    <row r="649" ht="12.75">
      <c r="D649" s="3"/>
    </row>
    <row r="650" ht="12.75">
      <c r="D650" s="3"/>
    </row>
    <row r="651" ht="12.75">
      <c r="D651" s="3"/>
    </row>
    <row r="652" ht="12.75">
      <c r="D652" s="3"/>
    </row>
    <row r="653" ht="12.75">
      <c r="D653" s="3"/>
    </row>
    <row r="654" ht="12.75">
      <c r="D654" s="3"/>
    </row>
    <row r="655" ht="12.75">
      <c r="D655" s="3"/>
    </row>
    <row r="656" ht="12.75">
      <c r="D656" s="3"/>
    </row>
    <row r="657" ht="12.75">
      <c r="D657" s="3"/>
    </row>
    <row r="658" ht="12.75">
      <c r="D658" s="3"/>
    </row>
    <row r="659" ht="12.75">
      <c r="D659" s="3"/>
    </row>
    <row r="660" ht="12.75">
      <c r="D660" s="3"/>
    </row>
    <row r="661" ht="12.75">
      <c r="D661" s="3"/>
    </row>
    <row r="662" ht="12.75">
      <c r="D662" s="3"/>
    </row>
    <row r="663" ht="12.75">
      <c r="D663" s="3"/>
    </row>
    <row r="664" ht="12.75">
      <c r="D664" s="3"/>
    </row>
    <row r="665" ht="12.75">
      <c r="D665" s="3"/>
    </row>
    <row r="666" ht="12.75">
      <c r="D666" s="3"/>
    </row>
    <row r="667" ht="12.75">
      <c r="D667" s="3"/>
    </row>
    <row r="668" ht="12.75">
      <c r="D668" s="3"/>
    </row>
    <row r="669" ht="12.75">
      <c r="D669" s="3"/>
    </row>
    <row r="670" ht="12.75">
      <c r="D670" s="3"/>
    </row>
    <row r="671" ht="12.75">
      <c r="D671" s="3"/>
    </row>
    <row r="672" ht="12.75">
      <c r="D672" s="3"/>
    </row>
    <row r="673" ht="12.75">
      <c r="D673" s="3"/>
    </row>
    <row r="674" ht="12.75">
      <c r="D674" s="3"/>
    </row>
    <row r="675" ht="12.75">
      <c r="D675" s="3"/>
    </row>
    <row r="676" ht="12.75">
      <c r="D676" s="3"/>
    </row>
  </sheetData>
  <sheetProtection password="CC09" sheet="1" sort="0" autoFilter="0" pivotTables="0"/>
  <mergeCells count="6">
    <mergeCell ref="A1:E1"/>
    <mergeCell ref="A2:E2"/>
    <mergeCell ref="C3:D3"/>
    <mergeCell ref="E3:F3"/>
    <mergeCell ref="B3:B4"/>
    <mergeCell ref="A3:A4"/>
  </mergeCells>
  <printOptions/>
  <pageMargins left="0" right="0" top="0" bottom="0" header="0.5118110236220472" footer="0.5118110236220472"/>
  <pageSetup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58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69" sqref="D69"/>
    </sheetView>
  </sheetViews>
  <sheetFormatPr defaultColWidth="9.00390625" defaultRowHeight="12.75"/>
  <cols>
    <col min="1" max="1" width="78.25390625" style="2" customWidth="1"/>
    <col min="2" max="2" width="6.625" style="1" customWidth="1"/>
    <col min="3" max="6" width="11.375" style="60" customWidth="1"/>
    <col min="7" max="16384" width="9.125" style="1" customWidth="1"/>
  </cols>
  <sheetData>
    <row r="1" spans="1:6" ht="31.5" customHeight="1">
      <c r="A1" s="75" t="str">
        <f>fact!A1</f>
        <v>ПЛАН И ИСПОЛНЕНИЕ ДОХОДОВ И РАСХОДОВ КОНСОЛИДИРОВАННОГО БЮДЖЕТА РАЗЪЕЗЖЕНСКОГО СЕЛЬСОВЕТА</v>
      </c>
      <c r="B1" s="75"/>
      <c r="C1" s="75"/>
      <c r="D1" s="75"/>
      <c r="E1" s="75"/>
      <c r="F1" s="77" t="s">
        <v>63</v>
      </c>
    </row>
    <row r="2" spans="1:6" ht="15.75">
      <c r="A2" s="76" t="str">
        <f>fact!A2</f>
        <v>на   "01"   апреля   2015 г.</v>
      </c>
      <c r="B2" s="76"/>
      <c r="C2" s="76"/>
      <c r="D2" s="76"/>
      <c r="E2" s="76"/>
      <c r="F2" s="78"/>
    </row>
    <row r="3" spans="1:6" s="65" customFormat="1" ht="31.5" customHeight="1">
      <c r="A3" s="62"/>
      <c r="B3" s="63" t="s">
        <v>0</v>
      </c>
      <c r="C3" s="63" t="s">
        <v>43</v>
      </c>
      <c r="D3" s="63" t="s">
        <v>39</v>
      </c>
      <c r="E3" s="63" t="s">
        <v>42</v>
      </c>
      <c r="F3" s="64" t="s">
        <v>39</v>
      </c>
    </row>
    <row r="4" spans="1:6" ht="15" customHeight="1">
      <c r="A4" s="19" t="s">
        <v>55</v>
      </c>
      <c r="B4" s="17"/>
      <c r="C4" s="46" t="s">
        <v>51</v>
      </c>
      <c r="D4" s="46" t="s">
        <v>52</v>
      </c>
      <c r="E4" s="46" t="s">
        <v>53</v>
      </c>
      <c r="F4" s="46" t="s">
        <v>54</v>
      </c>
    </row>
    <row r="5" spans="1:6" ht="23.25" customHeight="1">
      <c r="A5" s="21" t="s">
        <v>84</v>
      </c>
      <c r="B5" s="7">
        <v>1</v>
      </c>
      <c r="C5" s="47">
        <f>C6</f>
        <v>4842</v>
      </c>
      <c r="D5" s="47">
        <f>D6</f>
        <v>955</v>
      </c>
      <c r="E5" s="47">
        <f>E14</f>
        <v>1756</v>
      </c>
      <c r="F5" s="47">
        <f>F14</f>
        <v>473</v>
      </c>
    </row>
    <row r="6" spans="1:6" ht="23.25" customHeight="1">
      <c r="A6" s="22" t="s">
        <v>86</v>
      </c>
      <c r="B6" s="7">
        <v>2</v>
      </c>
      <c r="C6" s="48">
        <f>C7+C8+C13</f>
        <v>4842</v>
      </c>
      <c r="D6" s="48">
        <f>D7+D8+D13</f>
        <v>955</v>
      </c>
      <c r="E6" s="49" t="s">
        <v>40</v>
      </c>
      <c r="F6" s="49" t="s">
        <v>40</v>
      </c>
    </row>
    <row r="7" spans="1:6" ht="25.5" customHeight="1">
      <c r="A7" s="12" t="s">
        <v>45</v>
      </c>
      <c r="B7" s="7">
        <v>3</v>
      </c>
      <c r="C7" s="48">
        <f>fact!C8-fact!C9-fact!C10</f>
        <v>525</v>
      </c>
      <c r="D7" s="48">
        <f>fact!D8-fact!D9-fact!D10</f>
        <v>101</v>
      </c>
      <c r="E7" s="49" t="s">
        <v>40</v>
      </c>
      <c r="F7" s="49" t="s">
        <v>40</v>
      </c>
    </row>
    <row r="8" spans="1:6" ht="20.25" customHeight="1">
      <c r="A8" s="12" t="s">
        <v>60</v>
      </c>
      <c r="B8" s="7">
        <v>4</v>
      </c>
      <c r="C8" s="48">
        <f>C9+C10+C11+C12</f>
        <v>4317</v>
      </c>
      <c r="D8" s="48">
        <f>D9+D10+D11+D12</f>
        <v>854</v>
      </c>
      <c r="E8" s="49" t="s">
        <v>40</v>
      </c>
      <c r="F8" s="49" t="s">
        <v>40</v>
      </c>
    </row>
    <row r="9" spans="1:6" ht="18" customHeight="1">
      <c r="A9" s="9" t="s">
        <v>32</v>
      </c>
      <c r="B9" s="7">
        <v>5</v>
      </c>
      <c r="C9" s="48">
        <f>fact!C12</f>
        <v>1087</v>
      </c>
      <c r="D9" s="48">
        <f>fact!D12</f>
        <v>231</v>
      </c>
      <c r="E9" s="49" t="s">
        <v>40</v>
      </c>
      <c r="F9" s="49" t="s">
        <v>40</v>
      </c>
    </row>
    <row r="10" spans="1:6" ht="19.5" customHeight="1">
      <c r="A10" s="9" t="s">
        <v>33</v>
      </c>
      <c r="B10" s="7">
        <v>6</v>
      </c>
      <c r="C10" s="48">
        <f>fact!C13</f>
        <v>0</v>
      </c>
      <c r="D10" s="48">
        <f>fact!D13</f>
        <v>0</v>
      </c>
      <c r="E10" s="49" t="s">
        <v>40</v>
      </c>
      <c r="F10" s="49" t="s">
        <v>40</v>
      </c>
    </row>
    <row r="11" spans="1:6" ht="29.25" customHeight="1">
      <c r="A11" s="9" t="s">
        <v>34</v>
      </c>
      <c r="B11" s="7">
        <v>7</v>
      </c>
      <c r="C11" s="48">
        <f>fact!C14</f>
        <v>3230</v>
      </c>
      <c r="D11" s="48">
        <f>fact!D14</f>
        <v>623</v>
      </c>
      <c r="E11" s="49" t="s">
        <v>40</v>
      </c>
      <c r="F11" s="49" t="s">
        <v>40</v>
      </c>
    </row>
    <row r="12" spans="1:6" ht="30" customHeight="1">
      <c r="A12" s="9" t="s">
        <v>35</v>
      </c>
      <c r="B12" s="7">
        <v>8</v>
      </c>
      <c r="C12" s="48">
        <f>fact!C15</f>
        <v>0</v>
      </c>
      <c r="D12" s="48">
        <f>fact!D15</f>
        <v>0</v>
      </c>
      <c r="E12" s="49" t="s">
        <v>40</v>
      </c>
      <c r="F12" s="49" t="s">
        <v>40</v>
      </c>
    </row>
    <row r="13" spans="1:6" ht="30" customHeight="1">
      <c r="A13" s="12" t="s">
        <v>100</v>
      </c>
      <c r="B13" s="7" t="s">
        <v>101</v>
      </c>
      <c r="C13" s="48">
        <f>fact!C18</f>
        <v>0</v>
      </c>
      <c r="D13" s="48">
        <f>fact!D18</f>
        <v>0</v>
      </c>
      <c r="E13" s="49" t="s">
        <v>40</v>
      </c>
      <c r="F13" s="49" t="s">
        <v>40</v>
      </c>
    </row>
    <row r="14" spans="1:6" ht="23.25" customHeight="1">
      <c r="A14" s="22" t="s">
        <v>85</v>
      </c>
      <c r="B14" s="7">
        <v>9</v>
      </c>
      <c r="C14" s="50" t="s">
        <v>40</v>
      </c>
      <c r="D14" s="50" t="s">
        <v>40</v>
      </c>
      <c r="E14" s="47">
        <f>E15+E16+E17+E18</f>
        <v>1756</v>
      </c>
      <c r="F14" s="47">
        <f>F15+F16+F17+F18</f>
        <v>473</v>
      </c>
    </row>
    <row r="15" spans="1:6" ht="19.5" customHeight="1">
      <c r="A15" s="12" t="s">
        <v>36</v>
      </c>
      <c r="B15" s="7">
        <v>10</v>
      </c>
      <c r="C15" s="49" t="s">
        <v>40</v>
      </c>
      <c r="D15" s="49" t="s">
        <v>40</v>
      </c>
      <c r="E15" s="51">
        <f>fact!E22-fact!E23</f>
        <v>1756</v>
      </c>
      <c r="F15" s="51">
        <f>fact!F22-fact!F23</f>
        <v>473</v>
      </c>
    </row>
    <row r="16" spans="1:6" ht="17.25" customHeight="1">
      <c r="A16" s="12" t="s">
        <v>37</v>
      </c>
      <c r="B16" s="7">
        <v>11</v>
      </c>
      <c r="C16" s="49" t="s">
        <v>40</v>
      </c>
      <c r="D16" s="49" t="s">
        <v>40</v>
      </c>
      <c r="E16" s="51">
        <f>fact!E24-fact!E25</f>
        <v>0</v>
      </c>
      <c r="F16" s="51">
        <f>fact!F24-fact!F25</f>
        <v>0</v>
      </c>
    </row>
    <row r="17" spans="1:6" ht="20.25" customHeight="1">
      <c r="A17" s="12" t="s">
        <v>38</v>
      </c>
      <c r="B17" s="7">
        <v>12</v>
      </c>
      <c r="C17" s="49" t="s">
        <v>40</v>
      </c>
      <c r="D17" s="49" t="s">
        <v>40</v>
      </c>
      <c r="E17" s="51">
        <f>fact!E26-fact!E27</f>
        <v>0</v>
      </c>
      <c r="F17" s="51">
        <f>fact!F26-fact!F27</f>
        <v>0</v>
      </c>
    </row>
    <row r="18" spans="1:6" ht="30.75" customHeight="1">
      <c r="A18" s="12" t="s">
        <v>41</v>
      </c>
      <c r="B18" s="7">
        <v>13</v>
      </c>
      <c r="C18" s="49" t="s">
        <v>40</v>
      </c>
      <c r="D18" s="49" t="s">
        <v>40</v>
      </c>
      <c r="E18" s="51">
        <f>fact!E28-fact!E29</f>
        <v>0</v>
      </c>
      <c r="F18" s="51">
        <f>fact!F28-fact!F29</f>
        <v>0</v>
      </c>
    </row>
    <row r="19" spans="1:6" ht="21.75" customHeight="1">
      <c r="A19" s="21" t="s">
        <v>87</v>
      </c>
      <c r="B19" s="7">
        <v>14</v>
      </c>
      <c r="C19" s="47">
        <f>C20+C21+C22+C23+C24+C25+C26+C27+C28+C29+C30+C36+C37+C38+C39+C42+C40+C35-C43</f>
        <v>4908</v>
      </c>
      <c r="D19" s="47">
        <f>D20+D21+D22+D23+D24+D25+D26+D27+D28+D29+D30+D36+D37+D38+D39+D40+D42+D35-D43</f>
        <v>939</v>
      </c>
      <c r="E19" s="47">
        <f>E20+E21+E22+E23+E24+E25+E26+E27+E28+E29+E30+E36+E37+E38+E39+E40+E42+E35-E43</f>
        <v>1756</v>
      </c>
      <c r="F19" s="47">
        <f>F20+F21+F22+F23+F24+F25+F26+F27+F28+F29+F30+F36+F37+F38+F39+F40+F42+F35-F43</f>
        <v>466</v>
      </c>
    </row>
    <row r="20" spans="1:6" ht="15">
      <c r="A20" s="23" t="s">
        <v>1</v>
      </c>
      <c r="B20" s="7">
        <v>15</v>
      </c>
      <c r="C20" s="48">
        <f>fact!C35</f>
        <v>1658</v>
      </c>
      <c r="D20" s="48">
        <f>fact!D35</f>
        <v>312</v>
      </c>
      <c r="E20" s="48">
        <f>fact!E35</f>
        <v>1130</v>
      </c>
      <c r="F20" s="48">
        <f>fact!F35</f>
        <v>308</v>
      </c>
    </row>
    <row r="21" spans="1:6" ht="15">
      <c r="A21" s="23" t="s">
        <v>11</v>
      </c>
      <c r="B21" s="7">
        <v>16</v>
      </c>
      <c r="C21" s="48">
        <f>fact!C36</f>
        <v>2</v>
      </c>
      <c r="D21" s="48">
        <f>fact!D36</f>
        <v>0</v>
      </c>
      <c r="E21" s="48">
        <f>fact!E36</f>
        <v>0</v>
      </c>
      <c r="F21" s="48">
        <f>fact!F36</f>
        <v>0</v>
      </c>
    </row>
    <row r="22" spans="1:6" ht="15">
      <c r="A22" s="23" t="s">
        <v>2</v>
      </c>
      <c r="B22" s="7">
        <v>17</v>
      </c>
      <c r="C22" s="48">
        <f>fact!C37</f>
        <v>501</v>
      </c>
      <c r="D22" s="48">
        <f>fact!D37</f>
        <v>80</v>
      </c>
      <c r="E22" s="48">
        <f>fact!E37</f>
        <v>341</v>
      </c>
      <c r="F22" s="48">
        <f>fact!F37</f>
        <v>76</v>
      </c>
    </row>
    <row r="23" spans="1:6" ht="15">
      <c r="A23" s="23" t="s">
        <v>3</v>
      </c>
      <c r="B23" s="7">
        <v>18</v>
      </c>
      <c r="C23" s="48">
        <f>fact!C38</f>
        <v>85</v>
      </c>
      <c r="D23" s="48">
        <f>fact!D38</f>
        <v>6</v>
      </c>
      <c r="E23" s="48">
        <f>fact!E38</f>
        <v>14</v>
      </c>
      <c r="F23" s="48">
        <f>fact!F38</f>
        <v>2</v>
      </c>
    </row>
    <row r="24" spans="1:6" ht="15">
      <c r="A24" s="23" t="s">
        <v>4</v>
      </c>
      <c r="B24" s="7">
        <v>19</v>
      </c>
      <c r="C24" s="48">
        <f>fact!C39</f>
        <v>22</v>
      </c>
      <c r="D24" s="48">
        <f>fact!D39</f>
        <v>0</v>
      </c>
      <c r="E24" s="48">
        <f>fact!E39</f>
        <v>35</v>
      </c>
      <c r="F24" s="48">
        <f>fact!F39</f>
        <v>7</v>
      </c>
    </row>
    <row r="25" spans="1:6" ht="15">
      <c r="A25" s="23" t="s">
        <v>5</v>
      </c>
      <c r="B25" s="7">
        <v>20</v>
      </c>
      <c r="C25" s="48">
        <f>fact!C40</f>
        <v>194</v>
      </c>
      <c r="D25" s="48">
        <f>fact!D40</f>
        <v>47</v>
      </c>
      <c r="E25" s="48">
        <f>fact!E40</f>
        <v>65</v>
      </c>
      <c r="F25" s="48">
        <f>fact!F40</f>
        <v>43</v>
      </c>
    </row>
    <row r="26" spans="1:6" ht="15">
      <c r="A26" s="23" t="s">
        <v>6</v>
      </c>
      <c r="B26" s="7">
        <v>21</v>
      </c>
      <c r="C26" s="48">
        <f>fact!C41</f>
        <v>0</v>
      </c>
      <c r="D26" s="48">
        <f>fact!D41</f>
        <v>0</v>
      </c>
      <c r="E26" s="48">
        <f>fact!E41</f>
        <v>0</v>
      </c>
      <c r="F26" s="48">
        <f>fact!F41</f>
        <v>0</v>
      </c>
    </row>
    <row r="27" spans="1:6" ht="15">
      <c r="A27" s="23" t="s">
        <v>7</v>
      </c>
      <c r="B27" s="7">
        <v>22</v>
      </c>
      <c r="C27" s="48">
        <f>fact!C42</f>
        <v>123</v>
      </c>
      <c r="D27" s="48">
        <f>fact!D42</f>
        <v>4</v>
      </c>
      <c r="E27" s="48">
        <f>fact!E42</f>
        <v>80</v>
      </c>
      <c r="F27" s="48">
        <f>fact!F42</f>
        <v>0</v>
      </c>
    </row>
    <row r="28" spans="1:6" ht="15">
      <c r="A28" s="23" t="s">
        <v>8</v>
      </c>
      <c r="B28" s="7">
        <v>23</v>
      </c>
      <c r="C28" s="48">
        <f>fact!C43</f>
        <v>143</v>
      </c>
      <c r="D28" s="48">
        <f>fact!D43</f>
        <v>11</v>
      </c>
      <c r="E28" s="48">
        <f>fact!E43</f>
        <v>0</v>
      </c>
      <c r="F28" s="48">
        <f>fact!F43</f>
        <v>0</v>
      </c>
    </row>
    <row r="29" spans="1:6" ht="15">
      <c r="A29" s="23" t="s">
        <v>9</v>
      </c>
      <c r="B29" s="7">
        <v>24</v>
      </c>
      <c r="C29" s="48">
        <f>fact!C44</f>
        <v>0</v>
      </c>
      <c r="D29" s="48">
        <f>fact!D44</f>
        <v>0</v>
      </c>
      <c r="E29" s="48">
        <f>fact!E44</f>
        <v>0</v>
      </c>
      <c r="F29" s="48">
        <f>fact!F44</f>
        <v>0</v>
      </c>
    </row>
    <row r="30" spans="1:6" ht="17.25" customHeight="1">
      <c r="A30" s="23" t="s">
        <v>88</v>
      </c>
      <c r="B30" s="7">
        <v>25</v>
      </c>
      <c r="C30" s="48">
        <f>C31+C32+C33+C34</f>
        <v>1756</v>
      </c>
      <c r="D30" s="48">
        <f>D31+D32+D33+D34</f>
        <v>473</v>
      </c>
      <c r="E30" s="48">
        <f>E31+E32+E34</f>
        <v>0</v>
      </c>
      <c r="F30" s="48">
        <f>F31+F32+F34</f>
        <v>0</v>
      </c>
    </row>
    <row r="31" spans="1:6" ht="14.25" customHeight="1">
      <c r="A31" s="24" t="s">
        <v>30</v>
      </c>
      <c r="B31" s="7">
        <v>26</v>
      </c>
      <c r="C31" s="48">
        <f>fact!C46</f>
        <v>0</v>
      </c>
      <c r="D31" s="48">
        <f>fact!D46</f>
        <v>0</v>
      </c>
      <c r="E31" s="48">
        <f>fact!E46</f>
        <v>0</v>
      </c>
      <c r="F31" s="48">
        <f>fact!F46</f>
        <v>0</v>
      </c>
    </row>
    <row r="32" spans="1:6" ht="15">
      <c r="A32" s="25" t="s">
        <v>15</v>
      </c>
      <c r="B32" s="7">
        <v>27</v>
      </c>
      <c r="C32" s="48">
        <f>fact!C47</f>
        <v>0</v>
      </c>
      <c r="D32" s="48">
        <f>fact!D47</f>
        <v>0</v>
      </c>
      <c r="E32" s="48">
        <f>fact!E47</f>
        <v>0</v>
      </c>
      <c r="F32" s="48">
        <f>fact!F47</f>
        <v>0</v>
      </c>
    </row>
    <row r="33" spans="1:6" ht="15">
      <c r="A33" s="25" t="s">
        <v>44</v>
      </c>
      <c r="B33" s="7">
        <v>28</v>
      </c>
      <c r="C33" s="48">
        <f>fact!C48</f>
        <v>1756</v>
      </c>
      <c r="D33" s="48">
        <f>fact!D48</f>
        <v>473</v>
      </c>
      <c r="E33" s="52" t="str">
        <f>fact!E48</f>
        <v>х</v>
      </c>
      <c r="F33" s="52" t="str">
        <f>fact!F48</f>
        <v>х</v>
      </c>
    </row>
    <row r="34" spans="1:6" ht="15">
      <c r="A34" s="24" t="s">
        <v>10</v>
      </c>
      <c r="B34" s="7">
        <v>29</v>
      </c>
      <c r="C34" s="48">
        <f>fact!C49</f>
        <v>0</v>
      </c>
      <c r="D34" s="48">
        <f>fact!D49</f>
        <v>0</v>
      </c>
      <c r="E34" s="48">
        <f>fact!E49</f>
        <v>0</v>
      </c>
      <c r="F34" s="48">
        <f>fact!F49</f>
        <v>0</v>
      </c>
    </row>
    <row r="35" spans="1:6" ht="15">
      <c r="A35" s="23" t="s">
        <v>21</v>
      </c>
      <c r="B35" s="7">
        <v>30</v>
      </c>
      <c r="C35" s="48">
        <f>fact!C50</f>
        <v>21</v>
      </c>
      <c r="D35" s="48">
        <f>fact!D50</f>
        <v>0</v>
      </c>
      <c r="E35" s="48">
        <f>fact!E50</f>
        <v>0</v>
      </c>
      <c r="F35" s="48">
        <f>fact!F50</f>
        <v>0</v>
      </c>
    </row>
    <row r="36" spans="1:6" ht="15">
      <c r="A36" s="23" t="s">
        <v>22</v>
      </c>
      <c r="B36" s="7">
        <v>31</v>
      </c>
      <c r="C36" s="48">
        <f>fact!C51</f>
        <v>0</v>
      </c>
      <c r="D36" s="48">
        <f>fact!D51</f>
        <v>0</v>
      </c>
      <c r="E36" s="48">
        <f>fact!E51</f>
        <v>0</v>
      </c>
      <c r="F36" s="48">
        <f>fact!F51</f>
        <v>0</v>
      </c>
    </row>
    <row r="37" spans="1:6" ht="15">
      <c r="A37" s="23" t="s">
        <v>23</v>
      </c>
      <c r="B37" s="7">
        <v>32</v>
      </c>
      <c r="C37" s="48">
        <f>fact!C52</f>
        <v>6</v>
      </c>
      <c r="D37" s="48">
        <f>fact!D52</f>
        <v>0</v>
      </c>
      <c r="E37" s="48">
        <f>fact!E52</f>
        <v>0</v>
      </c>
      <c r="F37" s="48">
        <f>fact!F52</f>
        <v>0</v>
      </c>
    </row>
    <row r="38" spans="1:6" ht="15">
      <c r="A38" s="23" t="s">
        <v>24</v>
      </c>
      <c r="B38" s="7">
        <v>33</v>
      </c>
      <c r="C38" s="48">
        <f>fact!C53</f>
        <v>40</v>
      </c>
      <c r="D38" s="48">
        <f>fact!D53</f>
        <v>0</v>
      </c>
      <c r="E38" s="48">
        <f>fact!E53</f>
        <v>0</v>
      </c>
      <c r="F38" s="48">
        <f>fact!F53</f>
        <v>0</v>
      </c>
    </row>
    <row r="39" spans="1:6" ht="18" customHeight="1">
      <c r="A39" s="23" t="s">
        <v>25</v>
      </c>
      <c r="B39" s="7">
        <v>34</v>
      </c>
      <c r="C39" s="48">
        <f>fact!C54</f>
        <v>0</v>
      </c>
      <c r="D39" s="48">
        <f>fact!D54</f>
        <v>0</v>
      </c>
      <c r="E39" s="48">
        <f>fact!E54</f>
        <v>0</v>
      </c>
      <c r="F39" s="48">
        <f>fact!F54</f>
        <v>0</v>
      </c>
    </row>
    <row r="40" spans="1:6" ht="18" customHeight="1">
      <c r="A40" s="23" t="s">
        <v>26</v>
      </c>
      <c r="B40" s="7">
        <v>35</v>
      </c>
      <c r="C40" s="48">
        <f>fact!C55</f>
        <v>357</v>
      </c>
      <c r="D40" s="48">
        <f>fact!D55</f>
        <v>6</v>
      </c>
      <c r="E40" s="48">
        <f>fact!E55</f>
        <v>91</v>
      </c>
      <c r="F40" s="48">
        <f>fact!F55</f>
        <v>30</v>
      </c>
    </row>
    <row r="41" spans="1:6" ht="18" customHeight="1">
      <c r="A41" s="23" t="s">
        <v>18</v>
      </c>
      <c r="B41" s="7">
        <v>36</v>
      </c>
      <c r="C41" s="48">
        <f>fact!C56</f>
        <v>58</v>
      </c>
      <c r="D41" s="48">
        <f>fact!D56</f>
        <v>0</v>
      </c>
      <c r="E41" s="48">
        <f>fact!E56</f>
        <v>67</v>
      </c>
      <c r="F41" s="48">
        <f>fact!F56</f>
        <v>0</v>
      </c>
    </row>
    <row r="42" spans="1:6" ht="18" customHeight="1">
      <c r="A42" s="23" t="s">
        <v>27</v>
      </c>
      <c r="B42" s="7">
        <v>37</v>
      </c>
      <c r="C42" s="48">
        <f>fact!C57</f>
        <v>0</v>
      </c>
      <c r="D42" s="48">
        <f>fact!D57</f>
        <v>0</v>
      </c>
      <c r="E42" s="48">
        <f>fact!E57</f>
        <v>0</v>
      </c>
      <c r="F42" s="48">
        <f>fact!F57</f>
        <v>0</v>
      </c>
    </row>
    <row r="43" spans="1:6" ht="18.75" customHeight="1">
      <c r="A43" s="23" t="s">
        <v>28</v>
      </c>
      <c r="B43" s="7">
        <v>38</v>
      </c>
      <c r="C43" s="48">
        <f>fact!C58</f>
        <v>0</v>
      </c>
      <c r="D43" s="48">
        <f>fact!D58</f>
        <v>0</v>
      </c>
      <c r="E43" s="48">
        <f>fact!E58</f>
        <v>0</v>
      </c>
      <c r="F43" s="48">
        <f>fact!F58</f>
        <v>0</v>
      </c>
    </row>
    <row r="44" spans="1:6" ht="14.25">
      <c r="A44" s="26" t="s">
        <v>89</v>
      </c>
      <c r="B44" s="7">
        <v>39</v>
      </c>
      <c r="C44" s="47">
        <f>C5-C19</f>
        <v>-66</v>
      </c>
      <c r="D44" s="47">
        <f>D5-D19</f>
        <v>16</v>
      </c>
      <c r="E44" s="47">
        <f>E5-E19</f>
        <v>0</v>
      </c>
      <c r="F44" s="47">
        <f>F5-F19</f>
        <v>7</v>
      </c>
    </row>
    <row r="45" spans="1:6" ht="15">
      <c r="A45" s="26" t="s">
        <v>90</v>
      </c>
      <c r="B45" s="7">
        <v>40</v>
      </c>
      <c r="C45" s="48">
        <f>C46+C49+C52+C55+C58</f>
        <v>66</v>
      </c>
      <c r="D45" s="48">
        <f>D46+D49+D52+D55+D58</f>
        <v>-16</v>
      </c>
      <c r="E45" s="48">
        <f>E46</f>
        <v>0</v>
      </c>
      <c r="F45" s="48">
        <f>F46</f>
        <v>-7</v>
      </c>
    </row>
    <row r="46" spans="1:6" ht="15">
      <c r="A46" s="27" t="s">
        <v>91</v>
      </c>
      <c r="B46" s="7">
        <v>41</v>
      </c>
      <c r="C46" s="48">
        <f>C47-C48</f>
        <v>66</v>
      </c>
      <c r="D46" s="48">
        <f>D47-D48</f>
        <v>-16</v>
      </c>
      <c r="E46" s="48">
        <f>E47-E48</f>
        <v>0</v>
      </c>
      <c r="F46" s="48">
        <f>F47-F48</f>
        <v>-7</v>
      </c>
    </row>
    <row r="47" spans="1:6" ht="15">
      <c r="A47" s="27" t="s">
        <v>16</v>
      </c>
      <c r="B47" s="7">
        <v>42</v>
      </c>
      <c r="C47" s="48">
        <f>fact!C63</f>
        <v>66</v>
      </c>
      <c r="D47" s="48">
        <f>fact!D63</f>
        <v>66</v>
      </c>
      <c r="E47" s="48">
        <f>fact!E63</f>
        <v>0</v>
      </c>
      <c r="F47" s="48">
        <f>fact!F63</f>
        <v>0</v>
      </c>
    </row>
    <row r="48" spans="1:6" ht="15">
      <c r="A48" s="27" t="s">
        <v>17</v>
      </c>
      <c r="B48" s="7">
        <v>43</v>
      </c>
      <c r="C48" s="48">
        <f>fact!C65</f>
        <v>0</v>
      </c>
      <c r="D48" s="48">
        <f>fact!D65</f>
        <v>82</v>
      </c>
      <c r="E48" s="48">
        <f>fact!E65</f>
        <v>0</v>
      </c>
      <c r="F48" s="48">
        <f>fact!F65</f>
        <v>7</v>
      </c>
    </row>
    <row r="49" spans="1:6" ht="15">
      <c r="A49" s="28" t="s">
        <v>92</v>
      </c>
      <c r="B49" s="7">
        <v>44</v>
      </c>
      <c r="C49" s="48">
        <f>C50-C51</f>
        <v>0</v>
      </c>
      <c r="D49" s="48">
        <f>D50-D51</f>
        <v>0</v>
      </c>
      <c r="E49" s="49" t="s">
        <v>40</v>
      </c>
      <c r="F49" s="49" t="s">
        <v>40</v>
      </c>
    </row>
    <row r="50" spans="1:6" ht="15">
      <c r="A50" s="24" t="s">
        <v>12</v>
      </c>
      <c r="B50" s="7">
        <v>45</v>
      </c>
      <c r="C50" s="48">
        <f>fact!C67</f>
        <v>0</v>
      </c>
      <c r="D50" s="48">
        <f>fact!D67</f>
        <v>0</v>
      </c>
      <c r="E50" s="49" t="s">
        <v>40</v>
      </c>
      <c r="F50" s="49" t="s">
        <v>40</v>
      </c>
    </row>
    <row r="51" spans="1:6" ht="15">
      <c r="A51" s="25" t="s">
        <v>13</v>
      </c>
      <c r="B51" s="7">
        <v>46</v>
      </c>
      <c r="C51" s="48">
        <f>fact!C68</f>
        <v>0</v>
      </c>
      <c r="D51" s="48">
        <f>fact!D68</f>
        <v>0</v>
      </c>
      <c r="E51" s="49" t="s">
        <v>40</v>
      </c>
      <c r="F51" s="49" t="s">
        <v>40</v>
      </c>
    </row>
    <row r="52" spans="1:6" ht="15">
      <c r="A52" s="28" t="s">
        <v>93</v>
      </c>
      <c r="B52" s="7">
        <v>47</v>
      </c>
      <c r="C52" s="48">
        <f>C53-C54</f>
        <v>0</v>
      </c>
      <c r="D52" s="48">
        <f>D53-D54</f>
        <v>0</v>
      </c>
      <c r="E52" s="49" t="s">
        <v>40</v>
      </c>
      <c r="F52" s="49" t="s">
        <v>40</v>
      </c>
    </row>
    <row r="53" spans="1:6" ht="15">
      <c r="A53" s="24" t="s">
        <v>12</v>
      </c>
      <c r="B53" s="7">
        <v>48</v>
      </c>
      <c r="C53" s="48">
        <f>fact!C70</f>
        <v>0</v>
      </c>
      <c r="D53" s="48">
        <f>fact!D70</f>
        <v>0</v>
      </c>
      <c r="E53" s="49" t="s">
        <v>40</v>
      </c>
      <c r="F53" s="49" t="s">
        <v>40</v>
      </c>
    </row>
    <row r="54" spans="1:6" ht="15">
      <c r="A54" s="25" t="s">
        <v>13</v>
      </c>
      <c r="B54" s="7">
        <v>49</v>
      </c>
      <c r="C54" s="48">
        <f>fact!C71</f>
        <v>0</v>
      </c>
      <c r="D54" s="48">
        <f>fact!D71</f>
        <v>0</v>
      </c>
      <c r="E54" s="49" t="s">
        <v>40</v>
      </c>
      <c r="F54" s="49" t="s">
        <v>40</v>
      </c>
    </row>
    <row r="55" spans="1:6" ht="15">
      <c r="A55" s="28" t="s">
        <v>94</v>
      </c>
      <c r="B55" s="7">
        <v>50</v>
      </c>
      <c r="C55" s="48">
        <f>C56-C57</f>
        <v>0</v>
      </c>
      <c r="D55" s="48">
        <f>D56-D57</f>
        <v>0</v>
      </c>
      <c r="E55" s="49" t="s">
        <v>40</v>
      </c>
      <c r="F55" s="49" t="s">
        <v>40</v>
      </c>
    </row>
    <row r="56" spans="1:6" ht="15">
      <c r="A56" s="24" t="s">
        <v>19</v>
      </c>
      <c r="B56" s="7">
        <v>51</v>
      </c>
      <c r="C56" s="48">
        <f>fact!C73</f>
        <v>0</v>
      </c>
      <c r="D56" s="48">
        <f>fact!D73</f>
        <v>0</v>
      </c>
      <c r="E56" s="49" t="s">
        <v>40</v>
      </c>
      <c r="F56" s="49" t="s">
        <v>40</v>
      </c>
    </row>
    <row r="57" spans="1:6" ht="15">
      <c r="A57" s="25" t="s">
        <v>20</v>
      </c>
      <c r="B57" s="7">
        <v>52</v>
      </c>
      <c r="C57" s="48">
        <f>fact!C74</f>
        <v>0</v>
      </c>
      <c r="D57" s="48">
        <f>fact!D74</f>
        <v>0</v>
      </c>
      <c r="E57" s="49" t="s">
        <v>40</v>
      </c>
      <c r="F57" s="49" t="s">
        <v>40</v>
      </c>
    </row>
    <row r="58" spans="1:6" ht="15">
      <c r="A58" s="28" t="s">
        <v>14</v>
      </c>
      <c r="B58" s="7">
        <v>53</v>
      </c>
      <c r="C58" s="48">
        <f>fact!C75</f>
        <v>0</v>
      </c>
      <c r="D58" s="48">
        <f>fact!D75</f>
        <v>0</v>
      </c>
      <c r="E58" s="49" t="s">
        <v>40</v>
      </c>
      <c r="F58" s="49" t="s">
        <v>40</v>
      </c>
    </row>
    <row r="59" spans="1:7" ht="15.75">
      <c r="A59" s="31" t="s">
        <v>62</v>
      </c>
      <c r="C59" s="53">
        <f>C44+C45</f>
        <v>0</v>
      </c>
      <c r="D59" s="53">
        <f>D44+D45</f>
        <v>0</v>
      </c>
      <c r="E59" s="53">
        <f>E44+E45</f>
        <v>0</v>
      </c>
      <c r="F59" s="53">
        <f>F44+F45</f>
        <v>0</v>
      </c>
      <c r="G59" s="1" t="s">
        <v>99</v>
      </c>
    </row>
    <row r="60" spans="1:6" ht="15">
      <c r="A60" s="1"/>
      <c r="B60" s="29"/>
      <c r="C60" s="54"/>
      <c r="D60" s="55"/>
      <c r="E60" s="54"/>
      <c r="F60" s="54"/>
    </row>
    <row r="61" spans="1:6" ht="12.75">
      <c r="A61" s="79" t="s">
        <v>67</v>
      </c>
      <c r="B61" s="80"/>
      <c r="C61" s="80"/>
      <c r="D61" s="80"/>
      <c r="E61" s="80"/>
      <c r="F61" s="81"/>
    </row>
    <row r="62" spans="1:6" ht="14.25">
      <c r="A62" s="28" t="s">
        <v>68</v>
      </c>
      <c r="B62" s="37"/>
      <c r="C62" s="56">
        <f>C63+C64</f>
        <v>254</v>
      </c>
      <c r="D62" s="56">
        <f>D63+D64</f>
        <v>43</v>
      </c>
      <c r="E62" s="56">
        <f>E63+E64</f>
        <v>0</v>
      </c>
      <c r="F62" s="56">
        <f>F63+F64</f>
        <v>0</v>
      </c>
    </row>
    <row r="63" spans="1:6" ht="15">
      <c r="A63" s="28" t="s">
        <v>69</v>
      </c>
      <c r="B63" s="37"/>
      <c r="C63" s="57"/>
      <c r="D63" s="58"/>
      <c r="E63" s="57"/>
      <c r="F63" s="57"/>
    </row>
    <row r="64" spans="1:6" ht="15">
      <c r="A64" s="38" t="s">
        <v>70</v>
      </c>
      <c r="B64" s="37"/>
      <c r="C64" s="59">
        <f>SUM(C65:C76)</f>
        <v>254</v>
      </c>
      <c r="D64" s="59">
        <f>SUM(D65:D76)</f>
        <v>43</v>
      </c>
      <c r="E64" s="59">
        <f>SUM(E65:E76)</f>
        <v>0</v>
      </c>
      <c r="F64" s="59">
        <f>SUM(F65:F76)</f>
        <v>0</v>
      </c>
    </row>
    <row r="65" spans="1:6" ht="15">
      <c r="A65" s="28" t="s">
        <v>71</v>
      </c>
      <c r="B65" s="37"/>
      <c r="C65" s="57"/>
      <c r="D65" s="58"/>
      <c r="E65" s="57"/>
      <c r="F65" s="57"/>
    </row>
    <row r="66" spans="1:6" ht="15">
      <c r="A66" s="28" t="s">
        <v>102</v>
      </c>
      <c r="B66" s="37"/>
      <c r="C66" s="57"/>
      <c r="D66" s="58"/>
      <c r="E66" s="57"/>
      <c r="F66" s="57"/>
    </row>
    <row r="67" spans="1:6" ht="15">
      <c r="A67" s="28" t="s">
        <v>103</v>
      </c>
      <c r="B67" s="37"/>
      <c r="C67" s="57"/>
      <c r="D67" s="58"/>
      <c r="E67" s="57"/>
      <c r="F67" s="57"/>
    </row>
    <row r="68" spans="1:6" ht="15">
      <c r="A68" s="28" t="s">
        <v>104</v>
      </c>
      <c r="B68" s="37"/>
      <c r="C68" s="57">
        <v>174</v>
      </c>
      <c r="D68" s="58">
        <v>43</v>
      </c>
      <c r="E68" s="57"/>
      <c r="F68" s="57"/>
    </row>
    <row r="69" spans="1:6" ht="15">
      <c r="A69" s="28" t="s">
        <v>105</v>
      </c>
      <c r="B69" s="37"/>
      <c r="C69" s="57"/>
      <c r="D69" s="58"/>
      <c r="E69" s="57"/>
      <c r="F69" s="57"/>
    </row>
    <row r="70" spans="1:6" ht="15">
      <c r="A70" s="28" t="s">
        <v>106</v>
      </c>
      <c r="B70" s="37"/>
      <c r="C70" s="57">
        <v>5</v>
      </c>
      <c r="D70" s="58"/>
      <c r="E70" s="57"/>
      <c r="F70" s="57"/>
    </row>
    <row r="71" spans="1:6" ht="15">
      <c r="A71" s="28" t="s">
        <v>107</v>
      </c>
      <c r="B71" s="37"/>
      <c r="C71" s="57"/>
      <c r="D71" s="58"/>
      <c r="E71" s="57"/>
      <c r="F71" s="57"/>
    </row>
    <row r="72" spans="1:6" ht="15">
      <c r="A72" s="28" t="s">
        <v>108</v>
      </c>
      <c r="B72" s="37"/>
      <c r="C72" s="57"/>
      <c r="D72" s="58"/>
      <c r="E72" s="57"/>
      <c r="F72" s="57"/>
    </row>
    <row r="73" spans="1:6" ht="15">
      <c r="A73" s="28" t="s">
        <v>109</v>
      </c>
      <c r="B73" s="37"/>
      <c r="C73" s="57"/>
      <c r="D73" s="58"/>
      <c r="E73" s="57"/>
      <c r="F73" s="57"/>
    </row>
    <row r="74" spans="1:6" ht="15">
      <c r="A74" s="28" t="s">
        <v>110</v>
      </c>
      <c r="B74" s="37"/>
      <c r="C74" s="57"/>
      <c r="D74" s="58"/>
      <c r="E74" s="57"/>
      <c r="F74" s="57"/>
    </row>
    <row r="75" spans="1:6" ht="15">
      <c r="A75" s="28" t="s">
        <v>111</v>
      </c>
      <c r="B75" s="37"/>
      <c r="C75" s="57"/>
      <c r="D75" s="58"/>
      <c r="E75" s="57"/>
      <c r="F75" s="57"/>
    </row>
    <row r="76" spans="1:6" ht="15">
      <c r="A76" s="28" t="s">
        <v>112</v>
      </c>
      <c r="B76" s="37"/>
      <c r="C76" s="57">
        <v>75</v>
      </c>
      <c r="D76" s="58"/>
      <c r="E76" s="57"/>
      <c r="F76" s="57"/>
    </row>
    <row r="77" spans="1:6" ht="15">
      <c r="A77" s="1"/>
      <c r="B77" s="29"/>
      <c r="C77" s="54"/>
      <c r="D77" s="55"/>
      <c r="E77" s="54"/>
      <c r="F77" s="54"/>
    </row>
    <row r="78" spans="1:6" ht="15">
      <c r="A78" s="15"/>
      <c r="B78" s="29"/>
      <c r="C78" s="54"/>
      <c r="D78" s="55"/>
      <c r="E78" s="54"/>
      <c r="F78" s="54"/>
    </row>
    <row r="79" spans="1:6" ht="15">
      <c r="A79" s="15"/>
      <c r="B79" s="29"/>
      <c r="C79" s="54"/>
      <c r="D79" s="55"/>
      <c r="E79" s="54"/>
      <c r="F79" s="54"/>
    </row>
    <row r="80" spans="1:6" ht="15">
      <c r="A80" s="15"/>
      <c r="B80" s="29"/>
      <c r="C80" s="54"/>
      <c r="D80" s="55"/>
      <c r="E80" s="54"/>
      <c r="F80" s="54"/>
    </row>
    <row r="81" spans="1:6" ht="15">
      <c r="A81" s="15"/>
      <c r="B81" s="29"/>
      <c r="C81" s="54"/>
      <c r="D81" s="55"/>
      <c r="E81" s="54"/>
      <c r="F81" s="54"/>
    </row>
    <row r="82" ht="15">
      <c r="D82" s="61"/>
    </row>
    <row r="83" ht="15">
      <c r="D83" s="61"/>
    </row>
    <row r="84" ht="15">
      <c r="D84" s="61"/>
    </row>
    <row r="85" ht="15">
      <c r="D85" s="61"/>
    </row>
    <row r="86" ht="15">
      <c r="D86" s="61"/>
    </row>
    <row r="87" ht="15">
      <c r="D87" s="61"/>
    </row>
    <row r="88" ht="15">
      <c r="D88" s="61"/>
    </row>
    <row r="89" ht="15">
      <c r="D89" s="61"/>
    </row>
    <row r="90" ht="15">
      <c r="D90" s="61"/>
    </row>
    <row r="91" ht="15">
      <c r="D91" s="61"/>
    </row>
    <row r="92" ht="15">
      <c r="D92" s="61"/>
    </row>
    <row r="93" ht="15">
      <c r="D93" s="61"/>
    </row>
    <row r="94" ht="15">
      <c r="D94" s="61"/>
    </row>
    <row r="95" ht="15">
      <c r="D95" s="61"/>
    </row>
    <row r="96" ht="15">
      <c r="D96" s="61"/>
    </row>
    <row r="97" ht="15">
      <c r="D97" s="61"/>
    </row>
    <row r="98" ht="15">
      <c r="D98" s="61"/>
    </row>
    <row r="99" ht="15">
      <c r="D99" s="61"/>
    </row>
    <row r="100" ht="15">
      <c r="D100" s="61"/>
    </row>
    <row r="101" ht="15">
      <c r="D101" s="61"/>
    </row>
    <row r="102" ht="15">
      <c r="D102" s="61"/>
    </row>
    <row r="103" ht="15">
      <c r="D103" s="61"/>
    </row>
    <row r="104" ht="15">
      <c r="D104" s="61"/>
    </row>
    <row r="105" ht="15">
      <c r="D105" s="61"/>
    </row>
    <row r="106" ht="15">
      <c r="D106" s="61"/>
    </row>
    <row r="107" ht="15">
      <c r="D107" s="61"/>
    </row>
    <row r="108" ht="15">
      <c r="D108" s="61"/>
    </row>
    <row r="109" ht="15">
      <c r="D109" s="61"/>
    </row>
    <row r="110" ht="15">
      <c r="D110" s="61"/>
    </row>
    <row r="111" ht="15">
      <c r="D111" s="61"/>
    </row>
    <row r="112" ht="15">
      <c r="D112" s="61"/>
    </row>
    <row r="113" ht="15">
      <c r="D113" s="61"/>
    </row>
    <row r="114" ht="15">
      <c r="D114" s="61"/>
    </row>
    <row r="115" ht="15">
      <c r="D115" s="61"/>
    </row>
    <row r="116" ht="15">
      <c r="D116" s="61"/>
    </row>
    <row r="117" ht="15">
      <c r="D117" s="61"/>
    </row>
    <row r="118" ht="15">
      <c r="D118" s="61"/>
    </row>
    <row r="119" ht="15">
      <c r="D119" s="61"/>
    </row>
    <row r="120" ht="15">
      <c r="D120" s="61"/>
    </row>
    <row r="121" ht="15">
      <c r="D121" s="61"/>
    </row>
    <row r="122" ht="15">
      <c r="D122" s="61"/>
    </row>
    <row r="123" ht="15">
      <c r="D123" s="61"/>
    </row>
    <row r="124" ht="15">
      <c r="D124" s="61"/>
    </row>
    <row r="125" ht="15">
      <c r="D125" s="61"/>
    </row>
    <row r="126" ht="15">
      <c r="D126" s="61"/>
    </row>
    <row r="127" ht="15">
      <c r="D127" s="61"/>
    </row>
    <row r="128" ht="15">
      <c r="D128" s="61"/>
    </row>
    <row r="129" ht="15">
      <c r="D129" s="61"/>
    </row>
    <row r="130" ht="15">
      <c r="D130" s="61"/>
    </row>
    <row r="131" ht="15">
      <c r="D131" s="61"/>
    </row>
    <row r="132" ht="15">
      <c r="D132" s="61"/>
    </row>
    <row r="133" ht="15">
      <c r="D133" s="61"/>
    </row>
    <row r="134" ht="15">
      <c r="D134" s="61"/>
    </row>
    <row r="135" ht="15">
      <c r="D135" s="61"/>
    </row>
    <row r="136" ht="15">
      <c r="D136" s="61"/>
    </row>
    <row r="137" ht="15">
      <c r="D137" s="61"/>
    </row>
    <row r="138" ht="15">
      <c r="D138" s="61"/>
    </row>
    <row r="139" ht="15">
      <c r="D139" s="61"/>
    </row>
    <row r="140" ht="15">
      <c r="D140" s="61"/>
    </row>
    <row r="141" ht="15">
      <c r="D141" s="61"/>
    </row>
    <row r="142" ht="15">
      <c r="D142" s="61"/>
    </row>
    <row r="143" ht="15">
      <c r="D143" s="61"/>
    </row>
    <row r="144" ht="15">
      <c r="D144" s="61"/>
    </row>
    <row r="145" ht="15">
      <c r="D145" s="61"/>
    </row>
    <row r="146" ht="15">
      <c r="D146" s="61"/>
    </row>
    <row r="147" ht="15">
      <c r="D147" s="61"/>
    </row>
    <row r="148" ht="15">
      <c r="D148" s="61"/>
    </row>
    <row r="149" ht="15">
      <c r="D149" s="61"/>
    </row>
    <row r="150" ht="15">
      <c r="D150" s="61"/>
    </row>
    <row r="151" ht="15">
      <c r="D151" s="61"/>
    </row>
    <row r="152" ht="15">
      <c r="D152" s="61"/>
    </row>
    <row r="153" ht="15">
      <c r="D153" s="61"/>
    </row>
    <row r="154" ht="15">
      <c r="D154" s="61"/>
    </row>
    <row r="155" ht="15">
      <c r="D155" s="61"/>
    </row>
    <row r="156" ht="15">
      <c r="D156" s="61"/>
    </row>
    <row r="157" ht="15">
      <c r="D157" s="61"/>
    </row>
    <row r="158" ht="15">
      <c r="D158" s="61"/>
    </row>
    <row r="159" ht="15">
      <c r="D159" s="61"/>
    </row>
    <row r="160" ht="15">
      <c r="D160" s="61"/>
    </row>
    <row r="161" ht="15">
      <c r="D161" s="61"/>
    </row>
    <row r="162" ht="15">
      <c r="D162" s="61"/>
    </row>
    <row r="163" ht="15">
      <c r="D163" s="61"/>
    </row>
    <row r="164" ht="15">
      <c r="D164" s="61"/>
    </row>
    <row r="165" ht="15">
      <c r="D165" s="61"/>
    </row>
    <row r="166" ht="15">
      <c r="D166" s="61"/>
    </row>
    <row r="167" ht="15">
      <c r="D167" s="61"/>
    </row>
    <row r="168" ht="15">
      <c r="D168" s="61"/>
    </row>
    <row r="169" ht="15">
      <c r="D169" s="61"/>
    </row>
    <row r="170" ht="15">
      <c r="D170" s="61"/>
    </row>
    <row r="171" ht="15">
      <c r="D171" s="61"/>
    </row>
    <row r="172" ht="15">
      <c r="D172" s="61"/>
    </row>
    <row r="173" ht="15">
      <c r="D173" s="61"/>
    </row>
    <row r="174" ht="15">
      <c r="D174" s="61"/>
    </row>
    <row r="175" ht="15">
      <c r="D175" s="61"/>
    </row>
    <row r="176" ht="15">
      <c r="D176" s="61"/>
    </row>
    <row r="177" ht="15">
      <c r="D177" s="61"/>
    </row>
    <row r="178" ht="15">
      <c r="D178" s="61"/>
    </row>
    <row r="179" ht="15">
      <c r="D179" s="61"/>
    </row>
    <row r="180" ht="15">
      <c r="D180" s="61"/>
    </row>
    <row r="181" ht="15">
      <c r="D181" s="61"/>
    </row>
    <row r="182" ht="15">
      <c r="D182" s="61"/>
    </row>
    <row r="183" ht="15">
      <c r="D183" s="61"/>
    </row>
    <row r="184" ht="15">
      <c r="D184" s="61"/>
    </row>
    <row r="185" ht="15">
      <c r="D185" s="61"/>
    </row>
    <row r="186" ht="15">
      <c r="D186" s="61"/>
    </row>
    <row r="187" ht="15">
      <c r="D187" s="61"/>
    </row>
    <row r="188" ht="15">
      <c r="D188" s="61"/>
    </row>
    <row r="189" ht="15">
      <c r="D189" s="61"/>
    </row>
    <row r="190" ht="15">
      <c r="D190" s="61"/>
    </row>
    <row r="191" ht="15">
      <c r="D191" s="61"/>
    </row>
    <row r="192" ht="15">
      <c r="D192" s="61"/>
    </row>
    <row r="193" ht="15">
      <c r="D193" s="61"/>
    </row>
    <row r="194" ht="15">
      <c r="D194" s="61"/>
    </row>
    <row r="195" ht="15">
      <c r="D195" s="61"/>
    </row>
    <row r="196" ht="15">
      <c r="D196" s="61"/>
    </row>
    <row r="197" ht="15">
      <c r="D197" s="61"/>
    </row>
    <row r="198" ht="15">
      <c r="D198" s="61"/>
    </row>
    <row r="199" ht="15">
      <c r="D199" s="61"/>
    </row>
    <row r="200" ht="15">
      <c r="D200" s="61"/>
    </row>
    <row r="201" ht="15">
      <c r="D201" s="61"/>
    </row>
    <row r="202" ht="15">
      <c r="D202" s="61"/>
    </row>
    <row r="203" ht="15">
      <c r="D203" s="61"/>
    </row>
    <row r="204" ht="15">
      <c r="D204" s="61"/>
    </row>
    <row r="205" ht="15">
      <c r="D205" s="61"/>
    </row>
    <row r="206" ht="15">
      <c r="D206" s="61"/>
    </row>
    <row r="207" ht="15">
      <c r="D207" s="61"/>
    </row>
    <row r="208" ht="15">
      <c r="D208" s="61"/>
    </row>
    <row r="209" ht="15">
      <c r="D209" s="61"/>
    </row>
    <row r="210" ht="15">
      <c r="D210" s="61"/>
    </row>
    <row r="211" ht="15">
      <c r="D211" s="61"/>
    </row>
    <row r="212" ht="15">
      <c r="D212" s="61"/>
    </row>
    <row r="213" ht="15">
      <c r="D213" s="61"/>
    </row>
    <row r="214" ht="15">
      <c r="D214" s="61"/>
    </row>
    <row r="215" ht="15">
      <c r="D215" s="61"/>
    </row>
    <row r="216" ht="15">
      <c r="D216" s="61"/>
    </row>
    <row r="217" ht="15">
      <c r="D217" s="61"/>
    </row>
    <row r="218" ht="15">
      <c r="D218" s="61"/>
    </row>
    <row r="219" ht="15">
      <c r="D219" s="61"/>
    </row>
    <row r="220" ht="15">
      <c r="D220" s="61"/>
    </row>
    <row r="221" ht="15">
      <c r="D221" s="61"/>
    </row>
    <row r="222" ht="15">
      <c r="D222" s="61"/>
    </row>
    <row r="223" ht="15">
      <c r="D223" s="61"/>
    </row>
    <row r="224" ht="15">
      <c r="D224" s="61"/>
    </row>
    <row r="225" ht="15">
      <c r="D225" s="61"/>
    </row>
    <row r="226" ht="15">
      <c r="D226" s="61"/>
    </row>
    <row r="227" ht="15">
      <c r="D227" s="61"/>
    </row>
    <row r="228" ht="15">
      <c r="D228" s="61"/>
    </row>
    <row r="229" ht="15">
      <c r="D229" s="61"/>
    </row>
    <row r="230" ht="15">
      <c r="D230" s="61"/>
    </row>
    <row r="231" ht="15">
      <c r="D231" s="61"/>
    </row>
    <row r="232" ht="15">
      <c r="D232" s="61"/>
    </row>
    <row r="233" ht="15">
      <c r="D233" s="61"/>
    </row>
    <row r="234" ht="15">
      <c r="D234" s="61"/>
    </row>
    <row r="235" ht="15">
      <c r="D235" s="61"/>
    </row>
    <row r="236" ht="15">
      <c r="D236" s="61"/>
    </row>
    <row r="237" ht="15">
      <c r="D237" s="61"/>
    </row>
    <row r="238" ht="15">
      <c r="D238" s="61"/>
    </row>
    <row r="239" ht="15">
      <c r="D239" s="61"/>
    </row>
    <row r="240" ht="15">
      <c r="D240" s="61"/>
    </row>
    <row r="241" ht="15">
      <c r="D241" s="61"/>
    </row>
    <row r="242" ht="15">
      <c r="D242" s="61"/>
    </row>
    <row r="243" ht="15">
      <c r="D243" s="61"/>
    </row>
    <row r="244" ht="15">
      <c r="D244" s="61"/>
    </row>
    <row r="245" ht="15">
      <c r="D245" s="61"/>
    </row>
    <row r="246" ht="15">
      <c r="D246" s="61"/>
    </row>
    <row r="247" ht="15">
      <c r="D247" s="61"/>
    </row>
    <row r="248" ht="15">
      <c r="D248" s="61"/>
    </row>
    <row r="249" ht="15">
      <c r="D249" s="61"/>
    </row>
    <row r="250" ht="15">
      <c r="D250" s="61"/>
    </row>
    <row r="251" ht="15">
      <c r="D251" s="61"/>
    </row>
    <row r="252" ht="15">
      <c r="D252" s="61"/>
    </row>
    <row r="253" ht="15">
      <c r="D253" s="61"/>
    </row>
    <row r="254" ht="15">
      <c r="D254" s="61"/>
    </row>
    <row r="255" ht="15">
      <c r="D255" s="61"/>
    </row>
    <row r="256" ht="15">
      <c r="D256" s="61"/>
    </row>
    <row r="257" ht="15">
      <c r="D257" s="61"/>
    </row>
    <row r="258" ht="15">
      <c r="D258" s="61"/>
    </row>
    <row r="259" ht="15">
      <c r="D259" s="61"/>
    </row>
    <row r="260" ht="15">
      <c r="D260" s="61"/>
    </row>
    <row r="261" ht="15">
      <c r="D261" s="61"/>
    </row>
    <row r="262" ht="15">
      <c r="D262" s="61"/>
    </row>
    <row r="263" ht="15">
      <c r="D263" s="61"/>
    </row>
    <row r="264" ht="15">
      <c r="D264" s="61"/>
    </row>
    <row r="265" ht="15">
      <c r="D265" s="61"/>
    </row>
    <row r="266" ht="15">
      <c r="D266" s="61"/>
    </row>
    <row r="267" ht="15">
      <c r="D267" s="61"/>
    </row>
    <row r="268" ht="15">
      <c r="D268" s="61"/>
    </row>
    <row r="269" ht="15">
      <c r="D269" s="61"/>
    </row>
    <row r="270" ht="15">
      <c r="D270" s="61"/>
    </row>
    <row r="271" ht="15">
      <c r="D271" s="61"/>
    </row>
    <row r="272" ht="15">
      <c r="D272" s="61"/>
    </row>
    <row r="273" ht="15">
      <c r="D273" s="61"/>
    </row>
    <row r="274" ht="15">
      <c r="D274" s="61"/>
    </row>
    <row r="275" ht="15">
      <c r="D275" s="61"/>
    </row>
    <row r="276" ht="15">
      <c r="D276" s="61"/>
    </row>
    <row r="277" ht="15">
      <c r="D277" s="61"/>
    </row>
    <row r="278" ht="15">
      <c r="D278" s="61"/>
    </row>
    <row r="279" ht="15">
      <c r="D279" s="61"/>
    </row>
    <row r="280" ht="15">
      <c r="D280" s="61"/>
    </row>
    <row r="281" ht="15">
      <c r="D281" s="61"/>
    </row>
    <row r="282" ht="15">
      <c r="D282" s="61"/>
    </row>
    <row r="283" ht="15">
      <c r="D283" s="61"/>
    </row>
    <row r="284" ht="15">
      <c r="D284" s="61"/>
    </row>
    <row r="285" ht="15">
      <c r="D285" s="61"/>
    </row>
    <row r="286" ht="15">
      <c r="D286" s="61"/>
    </row>
    <row r="287" ht="15">
      <c r="D287" s="61"/>
    </row>
    <row r="288" ht="15">
      <c r="D288" s="61"/>
    </row>
    <row r="289" ht="15">
      <c r="D289" s="61"/>
    </row>
    <row r="290" ht="15">
      <c r="D290" s="61"/>
    </row>
    <row r="291" ht="15">
      <c r="D291" s="61"/>
    </row>
    <row r="292" ht="15">
      <c r="D292" s="61"/>
    </row>
    <row r="293" ht="15">
      <c r="D293" s="61"/>
    </row>
    <row r="294" ht="15">
      <c r="D294" s="61"/>
    </row>
    <row r="295" ht="15">
      <c r="D295" s="61"/>
    </row>
    <row r="296" ht="15">
      <c r="D296" s="61"/>
    </row>
    <row r="297" ht="15">
      <c r="D297" s="61"/>
    </row>
    <row r="298" ht="15">
      <c r="D298" s="61"/>
    </row>
    <row r="299" ht="15">
      <c r="D299" s="61"/>
    </row>
    <row r="300" ht="15">
      <c r="D300" s="61"/>
    </row>
    <row r="301" ht="15">
      <c r="D301" s="61"/>
    </row>
    <row r="302" ht="15">
      <c r="D302" s="61"/>
    </row>
    <row r="303" ht="15">
      <c r="D303" s="61"/>
    </row>
    <row r="304" ht="15">
      <c r="D304" s="61"/>
    </row>
    <row r="305" ht="15">
      <c r="D305" s="61"/>
    </row>
    <row r="306" ht="15">
      <c r="D306" s="61"/>
    </row>
    <row r="307" ht="15">
      <c r="D307" s="61"/>
    </row>
    <row r="308" ht="15">
      <c r="D308" s="61"/>
    </row>
    <row r="309" ht="15">
      <c r="D309" s="61"/>
    </row>
    <row r="310" ht="15">
      <c r="D310" s="61"/>
    </row>
    <row r="311" ht="15">
      <c r="D311" s="61"/>
    </row>
    <row r="312" ht="15">
      <c r="D312" s="61"/>
    </row>
    <row r="313" ht="15">
      <c r="D313" s="61"/>
    </row>
    <row r="314" ht="15">
      <c r="D314" s="61"/>
    </row>
    <row r="315" ht="15">
      <c r="D315" s="61"/>
    </row>
    <row r="316" ht="15">
      <c r="D316" s="61"/>
    </row>
    <row r="317" ht="15">
      <c r="D317" s="61"/>
    </row>
    <row r="318" ht="15">
      <c r="D318" s="61"/>
    </row>
    <row r="319" ht="15">
      <c r="D319" s="61"/>
    </row>
    <row r="320" ht="15">
      <c r="D320" s="61"/>
    </row>
    <row r="321" ht="15">
      <c r="D321" s="61"/>
    </row>
    <row r="322" ht="15">
      <c r="D322" s="61"/>
    </row>
    <row r="323" ht="15">
      <c r="D323" s="61"/>
    </row>
    <row r="324" ht="15">
      <c r="D324" s="61"/>
    </row>
    <row r="325" ht="15">
      <c r="D325" s="61"/>
    </row>
    <row r="326" ht="15">
      <c r="D326" s="61"/>
    </row>
    <row r="327" ht="15">
      <c r="D327" s="61"/>
    </row>
    <row r="328" ht="15">
      <c r="D328" s="61"/>
    </row>
    <row r="329" ht="15">
      <c r="D329" s="61"/>
    </row>
    <row r="330" ht="15">
      <c r="D330" s="61"/>
    </row>
    <row r="331" ht="15">
      <c r="D331" s="61"/>
    </row>
    <row r="332" ht="15">
      <c r="D332" s="61"/>
    </row>
    <row r="333" ht="15">
      <c r="D333" s="61"/>
    </row>
    <row r="334" ht="15">
      <c r="D334" s="61"/>
    </row>
    <row r="335" ht="15">
      <c r="D335" s="61"/>
    </row>
    <row r="336" ht="15">
      <c r="D336" s="61"/>
    </row>
    <row r="337" ht="15">
      <c r="D337" s="61"/>
    </row>
    <row r="338" ht="15">
      <c r="D338" s="61"/>
    </row>
    <row r="339" ht="15">
      <c r="D339" s="61"/>
    </row>
    <row r="340" ht="15">
      <c r="D340" s="61"/>
    </row>
    <row r="341" ht="15">
      <c r="D341" s="61"/>
    </row>
    <row r="342" ht="15">
      <c r="D342" s="61"/>
    </row>
    <row r="343" ht="15">
      <c r="D343" s="61"/>
    </row>
    <row r="344" ht="15">
      <c r="D344" s="61"/>
    </row>
    <row r="345" ht="15">
      <c r="D345" s="61"/>
    </row>
    <row r="346" ht="15">
      <c r="D346" s="61"/>
    </row>
    <row r="347" ht="15">
      <c r="D347" s="61"/>
    </row>
    <row r="348" ht="15">
      <c r="D348" s="61"/>
    </row>
    <row r="349" ht="15">
      <c r="D349" s="61"/>
    </row>
    <row r="350" ht="15">
      <c r="D350" s="61"/>
    </row>
    <row r="351" ht="15">
      <c r="D351" s="61"/>
    </row>
    <row r="352" ht="15">
      <c r="D352" s="61"/>
    </row>
    <row r="353" ht="15">
      <c r="D353" s="61"/>
    </row>
    <row r="354" ht="15">
      <c r="D354" s="61"/>
    </row>
    <row r="355" ht="15">
      <c r="D355" s="61"/>
    </row>
    <row r="356" ht="15">
      <c r="D356" s="61"/>
    </row>
    <row r="357" ht="15">
      <c r="D357" s="61"/>
    </row>
    <row r="358" ht="15">
      <c r="D358" s="61"/>
    </row>
    <row r="359" ht="15">
      <c r="D359" s="61"/>
    </row>
    <row r="360" ht="15">
      <c r="D360" s="61"/>
    </row>
    <row r="361" ht="15">
      <c r="D361" s="61"/>
    </row>
    <row r="362" ht="15">
      <c r="D362" s="61"/>
    </row>
    <row r="363" ht="15">
      <c r="D363" s="61"/>
    </row>
    <row r="364" ht="15">
      <c r="D364" s="61"/>
    </row>
    <row r="365" ht="15">
      <c r="D365" s="61"/>
    </row>
    <row r="366" ht="15">
      <c r="D366" s="61"/>
    </row>
    <row r="367" ht="15">
      <c r="D367" s="61"/>
    </row>
    <row r="368" ht="15">
      <c r="D368" s="61"/>
    </row>
    <row r="369" ht="15">
      <c r="D369" s="61"/>
    </row>
    <row r="370" ht="15">
      <c r="D370" s="61"/>
    </row>
    <row r="371" ht="15">
      <c r="D371" s="61"/>
    </row>
    <row r="372" ht="15">
      <c r="D372" s="61"/>
    </row>
    <row r="373" ht="15">
      <c r="D373" s="61"/>
    </row>
    <row r="374" ht="15">
      <c r="D374" s="61"/>
    </row>
    <row r="375" ht="15">
      <c r="D375" s="61"/>
    </row>
    <row r="376" ht="15">
      <c r="D376" s="61"/>
    </row>
    <row r="377" ht="15">
      <c r="D377" s="61"/>
    </row>
    <row r="378" ht="15">
      <c r="D378" s="61"/>
    </row>
    <row r="379" ht="15">
      <c r="D379" s="61"/>
    </row>
    <row r="380" ht="15">
      <c r="D380" s="61"/>
    </row>
    <row r="381" ht="15">
      <c r="D381" s="61"/>
    </row>
    <row r="382" ht="15">
      <c r="D382" s="61"/>
    </row>
    <row r="383" ht="15">
      <c r="D383" s="61"/>
    </row>
    <row r="384" ht="15">
      <c r="D384" s="61"/>
    </row>
    <row r="385" ht="15">
      <c r="D385" s="61"/>
    </row>
    <row r="386" ht="15">
      <c r="D386" s="61"/>
    </row>
    <row r="387" ht="15">
      <c r="D387" s="61"/>
    </row>
    <row r="388" ht="15">
      <c r="D388" s="61"/>
    </row>
    <row r="389" ht="15">
      <c r="D389" s="61"/>
    </row>
    <row r="390" ht="15">
      <c r="D390" s="61"/>
    </row>
    <row r="391" ht="15">
      <c r="D391" s="61"/>
    </row>
    <row r="392" ht="15">
      <c r="D392" s="61"/>
    </row>
    <row r="393" ht="15">
      <c r="D393" s="61"/>
    </row>
    <row r="394" ht="15">
      <c r="D394" s="61"/>
    </row>
    <row r="395" ht="15">
      <c r="D395" s="61"/>
    </row>
    <row r="396" ht="15">
      <c r="D396" s="61"/>
    </row>
    <row r="397" ht="15">
      <c r="D397" s="61"/>
    </row>
    <row r="398" ht="15">
      <c r="D398" s="61"/>
    </row>
    <row r="399" ht="15">
      <c r="D399" s="61"/>
    </row>
    <row r="400" ht="15">
      <c r="D400" s="61"/>
    </row>
    <row r="401" ht="15">
      <c r="D401" s="61"/>
    </row>
    <row r="402" ht="15">
      <c r="D402" s="61"/>
    </row>
    <row r="403" ht="15">
      <c r="D403" s="61"/>
    </row>
    <row r="404" ht="15">
      <c r="D404" s="61"/>
    </row>
    <row r="405" ht="15">
      <c r="D405" s="61"/>
    </row>
    <row r="406" ht="15">
      <c r="D406" s="61"/>
    </row>
    <row r="407" ht="15">
      <c r="D407" s="61"/>
    </row>
    <row r="408" ht="15">
      <c r="D408" s="61"/>
    </row>
    <row r="409" ht="15">
      <c r="D409" s="61"/>
    </row>
    <row r="410" ht="15">
      <c r="D410" s="61"/>
    </row>
    <row r="411" ht="15">
      <c r="D411" s="61"/>
    </row>
    <row r="412" ht="15">
      <c r="D412" s="61"/>
    </row>
    <row r="413" ht="15">
      <c r="D413" s="61"/>
    </row>
    <row r="414" ht="15">
      <c r="D414" s="61"/>
    </row>
    <row r="415" ht="15">
      <c r="D415" s="61"/>
    </row>
    <row r="416" ht="15">
      <c r="D416" s="61"/>
    </row>
    <row r="417" ht="15">
      <c r="D417" s="61"/>
    </row>
    <row r="418" ht="15">
      <c r="D418" s="61"/>
    </row>
    <row r="419" ht="15">
      <c r="D419" s="61"/>
    </row>
    <row r="420" ht="15">
      <c r="D420" s="61"/>
    </row>
    <row r="421" ht="15">
      <c r="D421" s="61"/>
    </row>
    <row r="422" ht="15">
      <c r="D422" s="61"/>
    </row>
    <row r="423" ht="15">
      <c r="D423" s="61"/>
    </row>
    <row r="424" ht="15">
      <c r="D424" s="61"/>
    </row>
    <row r="425" ht="15">
      <c r="D425" s="61"/>
    </row>
    <row r="426" ht="15">
      <c r="D426" s="61"/>
    </row>
    <row r="427" ht="15">
      <c r="D427" s="61"/>
    </row>
    <row r="428" ht="15">
      <c r="D428" s="61"/>
    </row>
    <row r="429" ht="15">
      <c r="D429" s="61"/>
    </row>
    <row r="430" ht="15">
      <c r="D430" s="61"/>
    </row>
    <row r="431" ht="15">
      <c r="D431" s="61"/>
    </row>
    <row r="432" ht="15">
      <c r="D432" s="61"/>
    </row>
    <row r="433" ht="15">
      <c r="D433" s="61"/>
    </row>
    <row r="434" ht="15">
      <c r="D434" s="61"/>
    </row>
    <row r="435" ht="15">
      <c r="D435" s="61"/>
    </row>
    <row r="436" ht="15">
      <c r="D436" s="61"/>
    </row>
    <row r="437" ht="15">
      <c r="D437" s="61"/>
    </row>
    <row r="438" ht="15">
      <c r="D438" s="61"/>
    </row>
    <row r="439" ht="15">
      <c r="D439" s="61"/>
    </row>
    <row r="440" ht="15">
      <c r="D440" s="61"/>
    </row>
    <row r="441" ht="15">
      <c r="D441" s="61"/>
    </row>
    <row r="442" ht="15">
      <c r="D442" s="61"/>
    </row>
    <row r="443" ht="15">
      <c r="D443" s="61"/>
    </row>
    <row r="444" ht="15">
      <c r="D444" s="61"/>
    </row>
    <row r="445" ht="15">
      <c r="D445" s="61"/>
    </row>
    <row r="446" ht="15">
      <c r="D446" s="61"/>
    </row>
    <row r="447" ht="15">
      <c r="D447" s="61"/>
    </row>
    <row r="448" ht="15">
      <c r="D448" s="61"/>
    </row>
    <row r="449" ht="15">
      <c r="D449" s="61"/>
    </row>
    <row r="450" ht="15">
      <c r="D450" s="61"/>
    </row>
    <row r="451" ht="15">
      <c r="D451" s="61"/>
    </row>
    <row r="452" ht="15">
      <c r="D452" s="61"/>
    </row>
    <row r="453" ht="15">
      <c r="D453" s="61"/>
    </row>
    <row r="454" ht="15">
      <c r="D454" s="61"/>
    </row>
    <row r="455" ht="15">
      <c r="D455" s="61"/>
    </row>
    <row r="456" ht="15">
      <c r="D456" s="61"/>
    </row>
    <row r="457" ht="15">
      <c r="D457" s="61"/>
    </row>
    <row r="458" ht="15">
      <c r="D458" s="61"/>
    </row>
    <row r="459" ht="15">
      <c r="D459" s="61"/>
    </row>
    <row r="460" ht="15">
      <c r="D460" s="61"/>
    </row>
    <row r="461" ht="15">
      <c r="D461" s="61"/>
    </row>
    <row r="462" ht="15">
      <c r="D462" s="61"/>
    </row>
    <row r="463" ht="15">
      <c r="D463" s="61"/>
    </row>
    <row r="464" ht="15">
      <c r="D464" s="61"/>
    </row>
    <row r="465" ht="15">
      <c r="D465" s="61"/>
    </row>
    <row r="466" ht="15">
      <c r="D466" s="61"/>
    </row>
    <row r="467" ht="15">
      <c r="D467" s="61"/>
    </row>
    <row r="468" ht="15">
      <c r="D468" s="61"/>
    </row>
    <row r="469" ht="15">
      <c r="D469" s="61"/>
    </row>
    <row r="470" ht="15">
      <c r="D470" s="61"/>
    </row>
    <row r="471" ht="15">
      <c r="D471" s="61"/>
    </row>
    <row r="472" ht="15">
      <c r="D472" s="61"/>
    </row>
    <row r="473" ht="15">
      <c r="D473" s="61"/>
    </row>
    <row r="474" ht="15">
      <c r="D474" s="61"/>
    </row>
    <row r="475" ht="15">
      <c r="D475" s="61"/>
    </row>
    <row r="476" ht="15">
      <c r="D476" s="61"/>
    </row>
    <row r="477" ht="15">
      <c r="D477" s="61"/>
    </row>
    <row r="478" ht="15">
      <c r="D478" s="61"/>
    </row>
    <row r="479" ht="15">
      <c r="D479" s="61"/>
    </row>
    <row r="480" ht="15">
      <c r="D480" s="61"/>
    </row>
    <row r="481" ht="15">
      <c r="D481" s="61"/>
    </row>
    <row r="482" ht="15">
      <c r="D482" s="61"/>
    </row>
    <row r="483" ht="15">
      <c r="D483" s="61"/>
    </row>
    <row r="484" ht="15">
      <c r="D484" s="61"/>
    </row>
    <row r="485" ht="15">
      <c r="D485" s="61"/>
    </row>
    <row r="486" ht="15">
      <c r="D486" s="61"/>
    </row>
    <row r="487" ht="15">
      <c r="D487" s="61"/>
    </row>
    <row r="488" ht="15">
      <c r="D488" s="61"/>
    </row>
    <row r="489" ht="15">
      <c r="D489" s="61"/>
    </row>
    <row r="490" ht="15">
      <c r="D490" s="61"/>
    </row>
    <row r="491" ht="15">
      <c r="D491" s="61"/>
    </row>
    <row r="492" ht="15">
      <c r="D492" s="61"/>
    </row>
    <row r="493" ht="15">
      <c r="D493" s="61"/>
    </row>
    <row r="494" ht="15">
      <c r="D494" s="61"/>
    </row>
    <row r="495" ht="15">
      <c r="D495" s="61"/>
    </row>
    <row r="496" ht="15">
      <c r="D496" s="61"/>
    </row>
    <row r="497" ht="15">
      <c r="D497" s="61"/>
    </row>
    <row r="498" ht="15">
      <c r="D498" s="61"/>
    </row>
    <row r="499" ht="15">
      <c r="D499" s="61"/>
    </row>
    <row r="500" ht="15">
      <c r="D500" s="61"/>
    </row>
    <row r="501" ht="15">
      <c r="D501" s="61"/>
    </row>
    <row r="502" ht="15">
      <c r="D502" s="61"/>
    </row>
    <row r="503" ht="15">
      <c r="D503" s="61"/>
    </row>
    <row r="504" ht="15">
      <c r="D504" s="61"/>
    </row>
    <row r="505" ht="15">
      <c r="D505" s="61"/>
    </row>
    <row r="506" ht="15">
      <c r="D506" s="61"/>
    </row>
    <row r="507" ht="15">
      <c r="D507" s="61"/>
    </row>
    <row r="508" ht="15">
      <c r="D508" s="61"/>
    </row>
    <row r="509" ht="15">
      <c r="D509" s="61"/>
    </row>
    <row r="510" ht="15">
      <c r="D510" s="61"/>
    </row>
    <row r="511" ht="15">
      <c r="D511" s="61"/>
    </row>
    <row r="512" ht="15">
      <c r="D512" s="61"/>
    </row>
    <row r="513" ht="15">
      <c r="D513" s="61"/>
    </row>
    <row r="514" ht="15">
      <c r="D514" s="61"/>
    </row>
    <row r="515" ht="15">
      <c r="D515" s="61"/>
    </row>
    <row r="516" ht="15">
      <c r="D516" s="61"/>
    </row>
    <row r="517" ht="15">
      <c r="D517" s="61"/>
    </row>
    <row r="518" ht="15">
      <c r="D518" s="61"/>
    </row>
    <row r="519" ht="15">
      <c r="D519" s="61"/>
    </row>
    <row r="520" ht="15">
      <c r="D520" s="61"/>
    </row>
    <row r="521" ht="15">
      <c r="D521" s="61"/>
    </row>
    <row r="522" ht="15">
      <c r="D522" s="61"/>
    </row>
    <row r="523" ht="15">
      <c r="D523" s="61"/>
    </row>
    <row r="524" ht="15">
      <c r="D524" s="61"/>
    </row>
    <row r="525" ht="15">
      <c r="D525" s="61"/>
    </row>
    <row r="526" ht="15">
      <c r="D526" s="61"/>
    </row>
    <row r="527" ht="15">
      <c r="D527" s="61"/>
    </row>
    <row r="528" ht="15">
      <c r="D528" s="61"/>
    </row>
    <row r="529" ht="15">
      <c r="D529" s="61"/>
    </row>
    <row r="530" ht="15">
      <c r="D530" s="61"/>
    </row>
    <row r="531" ht="15">
      <c r="D531" s="61"/>
    </row>
    <row r="532" ht="15">
      <c r="D532" s="61"/>
    </row>
    <row r="533" ht="15">
      <c r="D533" s="61"/>
    </row>
    <row r="534" ht="15">
      <c r="D534" s="61"/>
    </row>
    <row r="535" ht="15">
      <c r="D535" s="61"/>
    </row>
    <row r="536" ht="15">
      <c r="D536" s="61"/>
    </row>
    <row r="537" ht="15">
      <c r="D537" s="61"/>
    </row>
    <row r="538" ht="15">
      <c r="D538" s="61"/>
    </row>
    <row r="539" ht="15">
      <c r="D539" s="61"/>
    </row>
    <row r="540" ht="15">
      <c r="D540" s="61"/>
    </row>
    <row r="541" ht="15">
      <c r="D541" s="61"/>
    </row>
    <row r="542" ht="15">
      <c r="D542" s="61"/>
    </row>
    <row r="543" ht="15">
      <c r="D543" s="61"/>
    </row>
    <row r="544" ht="15">
      <c r="D544" s="61"/>
    </row>
    <row r="545" ht="15">
      <c r="D545" s="61"/>
    </row>
    <row r="546" ht="15">
      <c r="D546" s="61"/>
    </row>
    <row r="547" ht="15">
      <c r="D547" s="61"/>
    </row>
    <row r="548" ht="15">
      <c r="D548" s="61"/>
    </row>
    <row r="549" ht="15">
      <c r="D549" s="61"/>
    </row>
    <row r="550" ht="15">
      <c r="D550" s="61"/>
    </row>
    <row r="551" ht="15">
      <c r="D551" s="61"/>
    </row>
    <row r="552" ht="15">
      <c r="D552" s="61"/>
    </row>
    <row r="553" ht="15">
      <c r="D553" s="61"/>
    </row>
    <row r="554" ht="15">
      <c r="D554" s="61"/>
    </row>
    <row r="555" ht="15">
      <c r="D555" s="61"/>
    </row>
    <row r="556" ht="15">
      <c r="D556" s="61"/>
    </row>
    <row r="557" ht="15">
      <c r="D557" s="61"/>
    </row>
    <row r="558" ht="15">
      <c r="D558" s="61"/>
    </row>
    <row r="559" ht="15">
      <c r="D559" s="61"/>
    </row>
    <row r="560" ht="15">
      <c r="D560" s="61"/>
    </row>
    <row r="561" ht="15">
      <c r="D561" s="61"/>
    </row>
    <row r="562" ht="15">
      <c r="D562" s="61"/>
    </row>
    <row r="563" ht="15">
      <c r="D563" s="61"/>
    </row>
    <row r="564" ht="15">
      <c r="D564" s="61"/>
    </row>
    <row r="565" ht="15">
      <c r="D565" s="61"/>
    </row>
    <row r="566" ht="15">
      <c r="D566" s="61"/>
    </row>
    <row r="567" ht="15">
      <c r="D567" s="61"/>
    </row>
    <row r="568" ht="15">
      <c r="D568" s="61"/>
    </row>
    <row r="569" ht="15">
      <c r="D569" s="61"/>
    </row>
    <row r="570" ht="15">
      <c r="D570" s="61"/>
    </row>
    <row r="571" ht="15">
      <c r="D571" s="61"/>
    </row>
    <row r="572" ht="15">
      <c r="D572" s="61"/>
    </row>
    <row r="573" ht="15">
      <c r="D573" s="61"/>
    </row>
    <row r="574" ht="15">
      <c r="D574" s="61"/>
    </row>
    <row r="575" ht="15">
      <c r="D575" s="61"/>
    </row>
    <row r="576" ht="15">
      <c r="D576" s="61"/>
    </row>
    <row r="577" ht="15">
      <c r="D577" s="61"/>
    </row>
    <row r="578" ht="15">
      <c r="D578" s="61"/>
    </row>
    <row r="579" ht="15">
      <c r="D579" s="61"/>
    </row>
    <row r="580" ht="15">
      <c r="D580" s="61"/>
    </row>
    <row r="581" ht="15">
      <c r="D581" s="61"/>
    </row>
    <row r="582" ht="15">
      <c r="D582" s="61"/>
    </row>
    <row r="583" ht="15">
      <c r="D583" s="61"/>
    </row>
    <row r="584" ht="15">
      <c r="D584" s="61"/>
    </row>
    <row r="585" ht="15">
      <c r="D585" s="61"/>
    </row>
    <row r="586" ht="15">
      <c r="D586" s="61"/>
    </row>
    <row r="587" ht="15">
      <c r="D587" s="61"/>
    </row>
    <row r="588" ht="15">
      <c r="D588" s="61"/>
    </row>
    <row r="589" ht="15">
      <c r="D589" s="61"/>
    </row>
    <row r="590" ht="15">
      <c r="D590" s="61"/>
    </row>
    <row r="591" ht="15">
      <c r="D591" s="61"/>
    </row>
    <row r="592" ht="15">
      <c r="D592" s="61"/>
    </row>
    <row r="593" ht="15">
      <c r="D593" s="61"/>
    </row>
    <row r="594" ht="15">
      <c r="D594" s="61"/>
    </row>
    <row r="595" ht="15">
      <c r="D595" s="61"/>
    </row>
    <row r="596" ht="15">
      <c r="D596" s="61"/>
    </row>
    <row r="597" ht="15">
      <c r="D597" s="61"/>
    </row>
    <row r="598" ht="15">
      <c r="D598" s="61"/>
    </row>
    <row r="599" ht="15">
      <c r="D599" s="61"/>
    </row>
    <row r="600" ht="15">
      <c r="D600" s="61"/>
    </row>
    <row r="601" ht="15">
      <c r="D601" s="61"/>
    </row>
    <row r="602" ht="15">
      <c r="D602" s="61"/>
    </row>
    <row r="603" ht="15">
      <c r="D603" s="61"/>
    </row>
    <row r="604" ht="15">
      <c r="D604" s="61"/>
    </row>
    <row r="605" ht="15">
      <c r="D605" s="61"/>
    </row>
    <row r="606" ht="15">
      <c r="D606" s="61"/>
    </row>
    <row r="607" ht="15">
      <c r="D607" s="61"/>
    </row>
    <row r="608" ht="15">
      <c r="D608" s="61"/>
    </row>
    <row r="609" ht="15">
      <c r="D609" s="61"/>
    </row>
    <row r="610" ht="15">
      <c r="D610" s="61"/>
    </row>
    <row r="611" ht="15">
      <c r="D611" s="61"/>
    </row>
    <row r="612" ht="15">
      <c r="D612" s="61"/>
    </row>
    <row r="613" ht="15">
      <c r="D613" s="61"/>
    </row>
    <row r="614" ht="15">
      <c r="D614" s="61"/>
    </row>
    <row r="615" ht="15">
      <c r="D615" s="61"/>
    </row>
    <row r="616" ht="15">
      <c r="D616" s="61"/>
    </row>
    <row r="617" ht="15">
      <c r="D617" s="61"/>
    </row>
    <row r="618" ht="15">
      <c r="D618" s="61"/>
    </row>
    <row r="619" ht="15">
      <c r="D619" s="61"/>
    </row>
    <row r="620" ht="15">
      <c r="D620" s="61"/>
    </row>
    <row r="621" ht="15">
      <c r="D621" s="61"/>
    </row>
    <row r="622" ht="15">
      <c r="D622" s="61"/>
    </row>
    <row r="623" ht="15">
      <c r="D623" s="61"/>
    </row>
    <row r="624" ht="15">
      <c r="D624" s="61"/>
    </row>
    <row r="625" ht="15">
      <c r="D625" s="61"/>
    </row>
    <row r="626" ht="15">
      <c r="D626" s="61"/>
    </row>
    <row r="627" ht="15">
      <c r="D627" s="61"/>
    </row>
    <row r="628" ht="15">
      <c r="D628" s="61"/>
    </row>
    <row r="629" ht="15">
      <c r="D629" s="61"/>
    </row>
    <row r="630" ht="15">
      <c r="D630" s="61"/>
    </row>
    <row r="631" ht="15">
      <c r="D631" s="61"/>
    </row>
    <row r="632" ht="15">
      <c r="D632" s="61"/>
    </row>
    <row r="633" ht="15">
      <c r="D633" s="61"/>
    </row>
    <row r="634" ht="15">
      <c r="D634" s="61"/>
    </row>
    <row r="635" ht="15">
      <c r="D635" s="61"/>
    </row>
    <row r="636" ht="15">
      <c r="D636" s="61"/>
    </row>
    <row r="637" ht="15">
      <c r="D637" s="61"/>
    </row>
    <row r="638" ht="15">
      <c r="D638" s="61"/>
    </row>
    <row r="639" ht="15">
      <c r="D639" s="61"/>
    </row>
    <row r="640" ht="15">
      <c r="D640" s="61"/>
    </row>
    <row r="641" ht="15">
      <c r="D641" s="61"/>
    </row>
    <row r="642" ht="15">
      <c r="D642" s="61"/>
    </row>
    <row r="643" ht="15">
      <c r="D643" s="61"/>
    </row>
    <row r="644" ht="15">
      <c r="D644" s="61"/>
    </row>
    <row r="645" ht="15">
      <c r="D645" s="61"/>
    </row>
    <row r="646" ht="15">
      <c r="D646" s="61"/>
    </row>
    <row r="647" ht="15">
      <c r="D647" s="61"/>
    </row>
    <row r="648" ht="15">
      <c r="D648" s="61"/>
    </row>
    <row r="649" ht="15">
      <c r="D649" s="61"/>
    </row>
    <row r="650" ht="15">
      <c r="D650" s="61"/>
    </row>
    <row r="651" ht="15">
      <c r="D651" s="61"/>
    </row>
    <row r="652" ht="15">
      <c r="D652" s="61"/>
    </row>
    <row r="653" ht="15">
      <c r="D653" s="61"/>
    </row>
    <row r="654" ht="15">
      <c r="D654" s="61"/>
    </row>
    <row r="655" ht="15">
      <c r="D655" s="61"/>
    </row>
    <row r="656" ht="15">
      <c r="D656" s="61"/>
    </row>
    <row r="657" ht="15">
      <c r="D657" s="61"/>
    </row>
    <row r="658" ht="15">
      <c r="D658" s="61"/>
    </row>
  </sheetData>
  <sheetProtection sort="0" autoFilter="0" pivotTables="0"/>
  <mergeCells count="4">
    <mergeCell ref="A1:E1"/>
    <mergeCell ref="A2:E2"/>
    <mergeCell ref="F1:F2"/>
    <mergeCell ref="A61:F61"/>
  </mergeCells>
  <printOptions/>
  <pageMargins left="0" right="0" top="0" bottom="0" header="0.5118110236220472" footer="0.5118110236220472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Borisov</dc:creator>
  <cp:keywords/>
  <dc:description/>
  <cp:lastModifiedBy>XTreme</cp:lastModifiedBy>
  <cp:lastPrinted>2015-04-03T05:35:27Z</cp:lastPrinted>
  <dcterms:created xsi:type="dcterms:W3CDTF">2003-04-09T07:37:31Z</dcterms:created>
  <dcterms:modified xsi:type="dcterms:W3CDTF">2015-04-03T09:03:31Z</dcterms:modified>
  <cp:category/>
  <cp:version/>
  <cp:contentType/>
  <cp:contentStatus/>
</cp:coreProperties>
</file>