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2"/>
  </bookViews>
  <sheets>
    <sheet name="благ-во" sheetId="1" r:id="rId1"/>
    <sheet name="сод ул сети" sheetId="2" r:id="rId2"/>
    <sheet name="безопасность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кат">#REF!</definedName>
    <definedName name="М1">'[7]ПРОГНОЗ_1'!#REF!</definedName>
    <definedName name="Мониторинг1">'[8]Гр5(о)'!#REF!</definedName>
    <definedName name="_xlnm.Print_Area" localSheetId="2">'безопасность'!$A$1:$O$24</definedName>
    <definedName name="_xlnm.Print_Area" localSheetId="0">'благ-во'!$A$1:$O$24</definedName>
    <definedName name="_xlnm.Print_Area" localSheetId="1">'сод ул сети'!$A$1:$O$17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<sst xmlns="http://schemas.openxmlformats.org/spreadsheetml/2006/main" count="187" uniqueCount="92">
  <si>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</si>
  <si>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</si>
  <si>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</si>
  <si>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</si>
  <si>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</si>
  <si>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</si>
  <si>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</si>
  <si>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</si>
  <si>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</si>
  <si>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</si>
  <si>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</si>
  <si>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</si>
  <si>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</si>
  <si>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</si>
  <si>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</si>
  <si>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</si>
  <si>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</si>
  <si>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</si>
  <si>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</si>
  <si>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перезарядка огнетушителей</t>
  </si>
  <si>
    <t>0310</t>
  </si>
  <si>
    <t>Готовность огнетушителей 100%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</si>
  <si>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</si>
  <si>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</si>
  <si>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</si>
  <si>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</si>
  <si>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</si>
  <si>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</si>
  <si>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</si>
  <si>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</si>
  <si>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Ремонт и замена дорожных знаков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</si>
  <si>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</si>
  <si>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</si>
  <si>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</si>
  <si>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</si>
  <si>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</si>
  <si>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</si>
  <si>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</si>
  <si>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</si>
  <si>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Частичная замена эл. провода, эл. лампочек</t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</si>
  <si>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</si>
  <si>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</si>
  <si>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</si>
  <si>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</si>
  <si>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</si>
  <si>
    <t>«Содержание улично-дорожной сети Разъезженского сельсовета»</t>
  </si>
  <si>
    <t>Круглогодичное содержание  и ремонт улично-дорожной сети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</si>
  <si>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</si>
  <si>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</si>
  <si>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</si>
  <si>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t>Содержание пожарной машины ГАЗ-66</t>
  </si>
  <si>
    <t>Содержание памятника "Солдату"</t>
  </si>
  <si>
    <t>Содержание кладбища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</si>
  <si>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</si>
  <si>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</si>
  <si>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</si>
  <si>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</si>
  <si>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4928342</t>
  </si>
  <si>
    <t>4929508</t>
  </si>
  <si>
    <t>4920000</t>
  </si>
  <si>
    <t>КЦП "Дороги Красноярья" на 2012-2016 гг</t>
  </si>
  <si>
    <t>4927508</t>
  </si>
  <si>
    <t>4918340</t>
  </si>
  <si>
    <t>4937555</t>
  </si>
  <si>
    <t>4939555</t>
  </si>
  <si>
    <t>4938348</t>
  </si>
  <si>
    <t>4930000</t>
  </si>
  <si>
    <t>09 09</t>
  </si>
  <si>
    <t xml:space="preserve"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
 на 2014 - 2017годы
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</si>
  <si>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</si>
  <si>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</si>
  <si>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</si>
  <si>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</si>
  <si>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</si>
  <si>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</si>
  <si>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</si>
  <si>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</si>
  <si>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</si>
  <si>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Итого на 2014 -2017 годы</t>
  </si>
  <si>
    <t>Содержание площадки хранения ТБО</t>
  </si>
  <si>
    <t>4918493</t>
  </si>
  <si>
    <t>благоустройство аллеи</t>
  </si>
  <si>
    <t>Протяженность освещенных улиц населенных пунктов составит  к 2017 году 10,3 км.</t>
  </si>
  <si>
    <t>Благоустройство территории вокруг села</t>
  </si>
  <si>
    <t xml:space="preserve"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
 на 2014 - 2017 годы
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</si>
  <si>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«Благоустройство территории Разъезженского сельсовета» на 2014-2017 годы</t>
  </si>
  <si>
    <t xml:space="preserve">противоклещевая обработка мест массового посещения населения </t>
  </si>
  <si>
    <t>Мероприятия по проведениюобязательных энергетических обследований муниципальных учреждений Разъезженского сельсовета</t>
  </si>
  <si>
    <t>01 04</t>
  </si>
  <si>
    <t>08 01</t>
  </si>
  <si>
    <t>4937423</t>
  </si>
  <si>
    <t>4939423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</si>
</sst>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  <numFmt numFmtId="183" formatCode="#,##0.000_ ;\-#,##0.000\ "/>
    <numFmt numFmtId="184" formatCode="_-* #,##0.0_р_._-;\-* #,##0.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73" fontId="2" fillId="0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left" vertical="top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82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82" fontId="1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 wrapText="1"/>
    </xf>
    <xf numFmtId="43" fontId="8" fillId="0" borderId="0" xfId="63" applyNumberFormat="1" applyFont="1" applyFill="1" applyBorder="1" applyAlignment="1">
      <alignment horizontal="right" vertical="top" wrapText="1"/>
    </xf>
    <xf numFmtId="43" fontId="2" fillId="0" borderId="0" xfId="63" applyNumberFormat="1" applyFont="1" applyFill="1" applyBorder="1" applyAlignment="1">
      <alignment horizontal="right" vertical="top" wrapText="1"/>
    </xf>
    <xf numFmtId="43" fontId="10" fillId="0" borderId="0" xfId="63" applyNumberFormat="1" applyFont="1" applyBorder="1" applyAlignment="1">
      <alignment horizontal="right" wrapText="1"/>
    </xf>
    <xf numFmtId="43" fontId="10" fillId="0" borderId="0" xfId="63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0" fillId="0" borderId="10" xfId="0" applyNumberFormat="1" applyFont="1" applyFill="1" applyBorder="1" applyAlignment="1">
      <alignment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181" fontId="22" fillId="0" borderId="15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vertical="center" wrapText="1"/>
    </xf>
    <xf numFmtId="173" fontId="13" fillId="0" borderId="17" xfId="0" applyNumberFormat="1" applyFont="1" applyFill="1" applyBorder="1" applyAlignment="1">
      <alignment vertical="center" wrapText="1"/>
    </xf>
    <xf numFmtId="173" fontId="13" fillId="0" borderId="18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73" fontId="1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O24"/>
  <sheetViews>
    <sheetView view="pageBreakPreview" zoomScaleSheetLayoutView="100" zoomScalePageLayoutView="0" workbookViewId="0" topLeftCell="C4">
      <pane ySplit="2" topLeftCell="A6" activePane="bottomLeft" state="frozen"/>
      <selection pane="topLeft" activeCell="B4" sqref="B4"/>
      <selection pane="bottomLeft" activeCell="O14" sqref="O14:O22"/>
    </sheetView>
  </sheetViews>
  <sheetFormatPr defaultColWidth="9.00390625" defaultRowHeight="12.75"/>
  <cols>
    <col min="1" max="1" width="7.75390625" style="9" customWidth="1"/>
    <col min="2" max="2" width="36.00390625" style="6" customWidth="1"/>
    <col min="3" max="3" width="13.25390625" style="6" customWidth="1"/>
    <col min="4" max="5" width="9.125" style="6" customWidth="1"/>
    <col min="6" max="6" width="4.625" style="6" customWidth="1"/>
    <col min="7" max="7" width="2.375" style="6" customWidth="1"/>
    <col min="8" max="8" width="6.875" style="6" customWidth="1"/>
    <col min="9" max="9" width="9.125" style="6" customWidth="1"/>
    <col min="10" max="10" width="10.375" style="6" customWidth="1"/>
    <col min="11" max="11" width="11.375" style="6" customWidth="1"/>
    <col min="12" max="12" width="11.75390625" style="6" customWidth="1"/>
    <col min="13" max="13" width="10.125" style="6" customWidth="1"/>
    <col min="14" max="14" width="15.00390625" style="6" customWidth="1"/>
    <col min="15" max="15" width="45.375" style="6" customWidth="1"/>
  </cols>
  <sheetData>
    <row r="1" spans="5:15" ht="85.5" customHeight="1">
      <c r="E1" s="94"/>
      <c r="F1" s="95"/>
      <c r="G1" s="95"/>
      <c r="I1" s="99" t="s">
        <v>68</v>
      </c>
      <c r="J1" s="99"/>
      <c r="K1" s="99"/>
      <c r="L1" s="99"/>
      <c r="M1" s="99"/>
      <c r="N1" s="99"/>
      <c r="O1" s="99"/>
    </row>
    <row r="2" spans="1:15" ht="34.5" customHeight="1">
      <c r="A2" s="96" t="s">
        <v>41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5:9" ht="15.75">
      <c r="E3" s="4"/>
      <c r="F3" s="3" t="s">
        <v>11</v>
      </c>
      <c r="G3" s="4">
        <v>4</v>
      </c>
      <c r="H3" s="4"/>
      <c r="I3" s="4"/>
    </row>
    <row r="4" spans="1:15" ht="15.75" customHeight="1">
      <c r="A4" s="97" t="s">
        <v>12</v>
      </c>
      <c r="B4" s="98" t="s">
        <v>36</v>
      </c>
      <c r="C4" s="98" t="s">
        <v>0</v>
      </c>
      <c r="D4" s="98" t="s">
        <v>1</v>
      </c>
      <c r="E4" s="98"/>
      <c r="F4" s="98"/>
      <c r="G4" s="98"/>
      <c r="H4" s="98"/>
      <c r="I4" s="98"/>
      <c r="J4" s="98" t="s">
        <v>2</v>
      </c>
      <c r="K4" s="98"/>
      <c r="L4" s="98"/>
      <c r="M4" s="98"/>
      <c r="N4" s="98"/>
      <c r="O4" s="98" t="s">
        <v>3</v>
      </c>
    </row>
    <row r="5" spans="1:15" ht="31.5">
      <c r="A5" s="97"/>
      <c r="B5" s="98"/>
      <c r="C5" s="98"/>
      <c r="D5" s="5" t="s">
        <v>4</v>
      </c>
      <c r="E5" s="5" t="s">
        <v>5</v>
      </c>
      <c r="F5" s="98" t="s">
        <v>6</v>
      </c>
      <c r="G5" s="98"/>
      <c r="H5" s="98"/>
      <c r="I5" s="5" t="s">
        <v>7</v>
      </c>
      <c r="J5" s="5" t="s">
        <v>8</v>
      </c>
      <c r="K5" s="5" t="s">
        <v>9</v>
      </c>
      <c r="L5" s="5" t="s">
        <v>10</v>
      </c>
      <c r="M5" s="5" t="s">
        <v>77</v>
      </c>
      <c r="N5" s="5" t="s">
        <v>78</v>
      </c>
      <c r="O5" s="98"/>
    </row>
    <row r="6" spans="1:15" ht="18" customHeight="1">
      <c r="A6" s="11"/>
      <c r="B6" s="102" t="s">
        <v>40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2"/>
    </row>
    <row r="7" spans="1:15" ht="42" customHeight="1">
      <c r="A7" s="11"/>
      <c r="B7" s="101" t="s">
        <v>38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2"/>
    </row>
    <row r="8" spans="1:15" ht="83.25" customHeight="1">
      <c r="A8" s="104" t="s">
        <v>43</v>
      </c>
      <c r="B8" s="105"/>
      <c r="C8" s="43" t="s">
        <v>42</v>
      </c>
      <c r="D8" s="23" t="s">
        <v>55</v>
      </c>
      <c r="E8" s="23"/>
      <c r="F8" s="106"/>
      <c r="G8" s="107"/>
      <c r="H8" s="108"/>
      <c r="I8" s="24"/>
      <c r="J8" s="39">
        <f>J10+J14+J15+J23+J24</f>
        <v>336.38</v>
      </c>
      <c r="K8" s="39">
        <f>K10+K14+K15+K23+K24</f>
        <v>253.525</v>
      </c>
      <c r="L8" s="39">
        <f>L10+L14+L15+L23+L24</f>
        <v>253.53</v>
      </c>
      <c r="M8" s="39">
        <f>M10+M14+M15+M23+M24</f>
        <v>283.53</v>
      </c>
      <c r="N8" s="39">
        <f>N10+N14+N15+N23+N24</f>
        <v>1126.965</v>
      </c>
      <c r="O8" s="28"/>
    </row>
    <row r="9" spans="1:15" s="13" customFormat="1" ht="15.75">
      <c r="A9" s="23"/>
      <c r="B9" s="103" t="s">
        <v>14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0" spans="1:15" s="13" customFormat="1" ht="15.75">
      <c r="A10" s="23"/>
      <c r="B10" s="27" t="s">
        <v>17</v>
      </c>
      <c r="C10" s="86"/>
      <c r="D10" s="23" t="s">
        <v>55</v>
      </c>
      <c r="E10" s="23" t="s">
        <v>13</v>
      </c>
      <c r="F10" s="109"/>
      <c r="G10" s="110"/>
      <c r="H10" s="111"/>
      <c r="I10" s="24"/>
      <c r="J10" s="46">
        <f>J11+J12+J13</f>
        <v>209.2</v>
      </c>
      <c r="K10" s="46">
        <f>K11+K12+K13</f>
        <v>193.525</v>
      </c>
      <c r="L10" s="46">
        <f>L11+L12+L13</f>
        <v>193.53</v>
      </c>
      <c r="M10" s="46">
        <f>M11+M12+M13</f>
        <v>223.53</v>
      </c>
      <c r="N10" s="46">
        <f>N11+N12+N13</f>
        <v>819.785</v>
      </c>
      <c r="O10" s="27"/>
    </row>
    <row r="11" spans="1:15" ht="15.75">
      <c r="A11" s="17"/>
      <c r="B11" s="29" t="s">
        <v>15</v>
      </c>
      <c r="C11" s="87"/>
      <c r="D11" s="25" t="s">
        <v>55</v>
      </c>
      <c r="E11" s="25" t="s">
        <v>13</v>
      </c>
      <c r="F11" s="112" t="s">
        <v>62</v>
      </c>
      <c r="G11" s="113"/>
      <c r="H11" s="114"/>
      <c r="I11" s="26">
        <v>244</v>
      </c>
      <c r="J11" s="48">
        <v>169.2</v>
      </c>
      <c r="K11" s="48">
        <v>173.525</v>
      </c>
      <c r="L11" s="48">
        <v>173.53</v>
      </c>
      <c r="M11" s="48">
        <v>203.53</v>
      </c>
      <c r="N11" s="48">
        <f>L11+K11+J11+M11</f>
        <v>719.785</v>
      </c>
      <c r="O11" s="100" t="s">
        <v>82</v>
      </c>
    </row>
    <row r="12" spans="1:15" ht="29.25" customHeight="1">
      <c r="A12" s="17"/>
      <c r="B12" s="29" t="s">
        <v>16</v>
      </c>
      <c r="C12" s="87"/>
      <c r="D12" s="25" t="s">
        <v>55</v>
      </c>
      <c r="E12" s="25" t="s">
        <v>13</v>
      </c>
      <c r="F12" s="112" t="s">
        <v>62</v>
      </c>
      <c r="G12" s="113"/>
      <c r="H12" s="114"/>
      <c r="I12" s="26">
        <v>244</v>
      </c>
      <c r="J12" s="48">
        <v>5</v>
      </c>
      <c r="K12" s="48">
        <v>5</v>
      </c>
      <c r="L12" s="48">
        <v>5</v>
      </c>
      <c r="M12" s="48">
        <v>5</v>
      </c>
      <c r="N12" s="48">
        <f>L12+K12+J12+M12</f>
        <v>20</v>
      </c>
      <c r="O12" s="100"/>
    </row>
    <row r="13" spans="1:15" ht="30.75" customHeight="1">
      <c r="A13" s="17"/>
      <c r="B13" s="29" t="s">
        <v>39</v>
      </c>
      <c r="C13" s="87"/>
      <c r="D13" s="25" t="s">
        <v>55</v>
      </c>
      <c r="E13" s="25" t="s">
        <v>13</v>
      </c>
      <c r="F13" s="112" t="s">
        <v>62</v>
      </c>
      <c r="G13" s="113"/>
      <c r="H13" s="114"/>
      <c r="I13" s="26">
        <v>244</v>
      </c>
      <c r="J13" s="48">
        <v>35</v>
      </c>
      <c r="K13" s="48">
        <v>15</v>
      </c>
      <c r="L13" s="48">
        <v>15</v>
      </c>
      <c r="M13" s="48">
        <v>15</v>
      </c>
      <c r="N13" s="48">
        <f>L13+K13+J13+M13</f>
        <v>80</v>
      </c>
      <c r="O13" s="100"/>
    </row>
    <row r="14" spans="1:15" s="13" customFormat="1" ht="27" customHeight="1">
      <c r="A14" s="23"/>
      <c r="B14" s="56" t="s">
        <v>51</v>
      </c>
      <c r="C14" s="87"/>
      <c r="D14" s="23" t="s">
        <v>55</v>
      </c>
      <c r="E14" s="23" t="s">
        <v>13</v>
      </c>
      <c r="F14" s="115" t="s">
        <v>62</v>
      </c>
      <c r="G14" s="116"/>
      <c r="H14" s="117"/>
      <c r="I14" s="53">
        <v>244</v>
      </c>
      <c r="J14" s="54">
        <v>5</v>
      </c>
      <c r="K14" s="54">
        <v>15</v>
      </c>
      <c r="L14" s="54">
        <v>15</v>
      </c>
      <c r="M14" s="54">
        <v>15</v>
      </c>
      <c r="N14" s="54">
        <f>L14+K14+J14+M14</f>
        <v>50</v>
      </c>
      <c r="O14" s="88" t="s">
        <v>53</v>
      </c>
    </row>
    <row r="15" spans="1:15" s="58" customFormat="1" ht="32.25" customHeight="1">
      <c r="A15" s="55"/>
      <c r="B15" s="56" t="s">
        <v>69</v>
      </c>
      <c r="C15" s="87"/>
      <c r="D15" s="91" t="s">
        <v>55</v>
      </c>
      <c r="E15" s="91" t="s">
        <v>76</v>
      </c>
      <c r="F15" s="77" t="s">
        <v>62</v>
      </c>
      <c r="G15" s="78"/>
      <c r="H15" s="79"/>
      <c r="I15" s="74">
        <v>244</v>
      </c>
      <c r="J15" s="57">
        <f>J16+J17+J18+J19+J21+J22+J20</f>
        <v>70</v>
      </c>
      <c r="K15" s="57">
        <f>K16+K17+K18+K19+K21+K22+K20</f>
        <v>35</v>
      </c>
      <c r="L15" s="57">
        <f>L16+L17+L18+L19+L21+L22+L20</f>
        <v>35</v>
      </c>
      <c r="M15" s="57">
        <f>M16+M17+M18+M19+M21+M22+M20</f>
        <v>35</v>
      </c>
      <c r="N15" s="57">
        <f>N16+N17+N18+N19+N21+N22+N20</f>
        <v>175</v>
      </c>
      <c r="O15" s="89"/>
    </row>
    <row r="16" spans="1:15" ht="16.5" customHeight="1">
      <c r="A16" s="17"/>
      <c r="B16" s="29" t="s">
        <v>70</v>
      </c>
      <c r="C16" s="87"/>
      <c r="D16" s="92"/>
      <c r="E16" s="92"/>
      <c r="F16" s="80"/>
      <c r="G16" s="81"/>
      <c r="H16" s="82"/>
      <c r="I16" s="75"/>
      <c r="J16" s="59">
        <v>25</v>
      </c>
      <c r="K16" s="59"/>
      <c r="L16" s="59"/>
      <c r="M16" s="59"/>
      <c r="N16" s="59">
        <f>J16+K16+L16+M16</f>
        <v>25</v>
      </c>
      <c r="O16" s="89"/>
    </row>
    <row r="17" spans="1:15" ht="21" customHeight="1">
      <c r="A17" s="17"/>
      <c r="B17" s="29" t="s">
        <v>71</v>
      </c>
      <c r="C17" s="87"/>
      <c r="D17" s="92"/>
      <c r="E17" s="92"/>
      <c r="F17" s="80"/>
      <c r="G17" s="81"/>
      <c r="H17" s="82"/>
      <c r="I17" s="75"/>
      <c r="J17" s="59"/>
      <c r="K17" s="59">
        <v>5</v>
      </c>
      <c r="L17" s="59"/>
      <c r="M17" s="59"/>
      <c r="N17" s="59">
        <f aca="true" t="shared" si="0" ref="N17:N22">J17+K17+L17+M17</f>
        <v>5</v>
      </c>
      <c r="O17" s="89"/>
    </row>
    <row r="18" spans="1:15" ht="21" customHeight="1">
      <c r="A18" s="17"/>
      <c r="B18" s="29" t="s">
        <v>72</v>
      </c>
      <c r="C18" s="87"/>
      <c r="D18" s="92"/>
      <c r="E18" s="92"/>
      <c r="F18" s="80"/>
      <c r="G18" s="81"/>
      <c r="H18" s="82"/>
      <c r="I18" s="75"/>
      <c r="J18" s="59"/>
      <c r="K18" s="59">
        <v>5</v>
      </c>
      <c r="L18" s="59"/>
      <c r="M18" s="59"/>
      <c r="N18" s="59">
        <f t="shared" si="0"/>
        <v>5</v>
      </c>
      <c r="O18" s="89"/>
    </row>
    <row r="19" spans="1:15" ht="21" customHeight="1">
      <c r="A19" s="17"/>
      <c r="B19" s="29" t="s">
        <v>73</v>
      </c>
      <c r="C19" s="87"/>
      <c r="D19" s="92"/>
      <c r="E19" s="92"/>
      <c r="F19" s="80"/>
      <c r="G19" s="81"/>
      <c r="H19" s="82"/>
      <c r="I19" s="75"/>
      <c r="J19" s="59"/>
      <c r="K19" s="59">
        <v>25</v>
      </c>
      <c r="L19" s="59"/>
      <c r="M19" s="59"/>
      <c r="N19" s="59">
        <f t="shared" si="0"/>
        <v>25</v>
      </c>
      <c r="O19" s="89"/>
    </row>
    <row r="20" spans="1:15" ht="21" customHeight="1">
      <c r="A20" s="17"/>
      <c r="B20" s="29" t="s">
        <v>81</v>
      </c>
      <c r="C20" s="87"/>
      <c r="D20" s="92"/>
      <c r="E20" s="92"/>
      <c r="F20" s="80"/>
      <c r="G20" s="81"/>
      <c r="H20" s="82"/>
      <c r="I20" s="75"/>
      <c r="J20" s="59"/>
      <c r="K20" s="59"/>
      <c r="L20" s="59">
        <v>30</v>
      </c>
      <c r="M20" s="59">
        <v>30</v>
      </c>
      <c r="N20" s="59">
        <f t="shared" si="0"/>
        <v>60</v>
      </c>
      <c r="O20" s="89"/>
    </row>
    <row r="21" spans="1:15" ht="21" customHeight="1">
      <c r="A21" s="17"/>
      <c r="B21" s="29" t="s">
        <v>75</v>
      </c>
      <c r="C21" s="87"/>
      <c r="D21" s="92"/>
      <c r="E21" s="92"/>
      <c r="F21" s="80"/>
      <c r="G21" s="81"/>
      <c r="H21" s="82"/>
      <c r="I21" s="75"/>
      <c r="J21" s="59">
        <v>45</v>
      </c>
      <c r="K21" s="59"/>
      <c r="L21" s="59"/>
      <c r="M21" s="59"/>
      <c r="N21" s="59">
        <f t="shared" si="0"/>
        <v>45</v>
      </c>
      <c r="O21" s="89"/>
    </row>
    <row r="22" spans="1:15" ht="21" customHeight="1">
      <c r="A22" s="17"/>
      <c r="B22" s="29" t="s">
        <v>74</v>
      </c>
      <c r="C22" s="87"/>
      <c r="D22" s="93"/>
      <c r="E22" s="93"/>
      <c r="F22" s="83"/>
      <c r="G22" s="84"/>
      <c r="H22" s="85"/>
      <c r="I22" s="76"/>
      <c r="J22" s="59"/>
      <c r="K22" s="59"/>
      <c r="L22" s="59">
        <v>5</v>
      </c>
      <c r="M22" s="59">
        <v>5</v>
      </c>
      <c r="N22" s="59">
        <f t="shared" si="0"/>
        <v>10</v>
      </c>
      <c r="O22" s="90"/>
    </row>
    <row r="23" spans="1:15" s="13" customFormat="1" ht="21" customHeight="1">
      <c r="A23" s="23"/>
      <c r="B23" s="60" t="s">
        <v>52</v>
      </c>
      <c r="C23" s="87"/>
      <c r="D23" s="23" t="s">
        <v>55</v>
      </c>
      <c r="E23" s="23" t="s">
        <v>13</v>
      </c>
      <c r="F23" s="118" t="s">
        <v>62</v>
      </c>
      <c r="G23" s="118"/>
      <c r="H23" s="118"/>
      <c r="I23" s="53">
        <v>244</v>
      </c>
      <c r="J23" s="61"/>
      <c r="K23" s="61">
        <v>10</v>
      </c>
      <c r="L23" s="61">
        <v>10</v>
      </c>
      <c r="M23" s="61">
        <v>10</v>
      </c>
      <c r="N23" s="61">
        <f>L23+K23+J23+M23</f>
        <v>30</v>
      </c>
      <c r="O23" s="63" t="s">
        <v>54</v>
      </c>
    </row>
    <row r="24" spans="1:15" s="13" customFormat="1" ht="27" customHeight="1">
      <c r="A24" s="23"/>
      <c r="B24" s="62" t="s">
        <v>79</v>
      </c>
      <c r="C24" s="6"/>
      <c r="D24" s="23" t="s">
        <v>55</v>
      </c>
      <c r="E24" s="23" t="s">
        <v>13</v>
      </c>
      <c r="F24" s="118" t="s">
        <v>80</v>
      </c>
      <c r="G24" s="118"/>
      <c r="H24" s="118"/>
      <c r="I24" s="53">
        <v>244</v>
      </c>
      <c r="J24" s="61">
        <v>52.18</v>
      </c>
      <c r="K24" s="61"/>
      <c r="L24" s="61"/>
      <c r="M24" s="61"/>
      <c r="N24" s="61">
        <f>L24+K24+J24+M24</f>
        <v>52.18</v>
      </c>
      <c r="O24" s="63" t="s">
        <v>83</v>
      </c>
    </row>
  </sheetData>
  <sheetProtection/>
  <mergeCells count="29">
    <mergeCell ref="F13:H13"/>
    <mergeCell ref="F14:H14"/>
    <mergeCell ref="F23:H23"/>
    <mergeCell ref="F24:H24"/>
    <mergeCell ref="B7:N7"/>
    <mergeCell ref="J4:N4"/>
    <mergeCell ref="O4:O5"/>
    <mergeCell ref="F5:H5"/>
    <mergeCell ref="B6:N6"/>
    <mergeCell ref="B9:O9"/>
    <mergeCell ref="A8:B8"/>
    <mergeCell ref="F8:H8"/>
    <mergeCell ref="E1:G1"/>
    <mergeCell ref="A2:O2"/>
    <mergeCell ref="A4:A5"/>
    <mergeCell ref="B4:B5"/>
    <mergeCell ref="C4:C5"/>
    <mergeCell ref="D4:I4"/>
    <mergeCell ref="I1:O1"/>
    <mergeCell ref="I15:I22"/>
    <mergeCell ref="F15:H22"/>
    <mergeCell ref="C10:C23"/>
    <mergeCell ref="O14:O22"/>
    <mergeCell ref="D15:D22"/>
    <mergeCell ref="E15:E22"/>
    <mergeCell ref="O11:O13"/>
    <mergeCell ref="F10:H10"/>
    <mergeCell ref="F11:H11"/>
    <mergeCell ref="F12:H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P50"/>
  <sheetViews>
    <sheetView view="pageBreakPreview" zoomScale="75" zoomScaleSheetLayoutView="75" zoomScalePageLayoutView="0" workbookViewId="0" topLeftCell="B1">
      <selection activeCell="N9" sqref="N9"/>
    </sheetView>
  </sheetViews>
  <sheetFormatPr defaultColWidth="9.00390625" defaultRowHeight="12.75"/>
  <cols>
    <col min="1" max="1" width="7.75390625" style="9" customWidth="1"/>
    <col min="2" max="2" width="30.875" style="6" customWidth="1"/>
    <col min="3" max="3" width="18.375" style="6" customWidth="1"/>
    <col min="4" max="5" width="9.125" style="6" customWidth="1"/>
    <col min="6" max="6" width="4.625" style="6" customWidth="1"/>
    <col min="7" max="7" width="2.375" style="6" customWidth="1"/>
    <col min="8" max="8" width="6.875" style="6" customWidth="1"/>
    <col min="9" max="9" width="9.125" style="6" customWidth="1"/>
    <col min="10" max="10" width="10.375" style="6" customWidth="1"/>
    <col min="11" max="11" width="11.375" style="6" customWidth="1"/>
    <col min="12" max="13" width="10.125" style="6" customWidth="1"/>
    <col min="14" max="14" width="18.625" style="6" customWidth="1"/>
    <col min="15" max="15" width="26.25390625" style="6" customWidth="1"/>
  </cols>
  <sheetData>
    <row r="1" spans="5:15" ht="97.5" customHeight="1">
      <c r="E1" s="94"/>
      <c r="F1" s="95"/>
      <c r="G1" s="95"/>
      <c r="J1" s="99" t="s">
        <v>84</v>
      </c>
      <c r="K1" s="99"/>
      <c r="L1" s="99"/>
      <c r="M1" s="99"/>
      <c r="N1" s="99"/>
      <c r="O1" s="99"/>
    </row>
    <row r="2" spans="1:15" ht="43.5" customHeight="1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5:9" ht="15.75">
      <c r="E3" s="4"/>
      <c r="F3" s="3" t="s">
        <v>11</v>
      </c>
      <c r="G3" s="4">
        <v>4</v>
      </c>
      <c r="H3" s="4"/>
      <c r="I3" s="4"/>
    </row>
    <row r="4" spans="1:15" ht="15.75">
      <c r="A4" s="97" t="s">
        <v>12</v>
      </c>
      <c r="B4" s="128"/>
      <c r="C4" s="98" t="s">
        <v>0</v>
      </c>
      <c r="D4" s="98" t="s">
        <v>1</v>
      </c>
      <c r="E4" s="98"/>
      <c r="F4" s="98"/>
      <c r="G4" s="98"/>
      <c r="H4" s="98"/>
      <c r="I4" s="98"/>
      <c r="J4" s="137" t="s">
        <v>2</v>
      </c>
      <c r="K4" s="138"/>
      <c r="L4" s="138"/>
      <c r="M4" s="138"/>
      <c r="N4" s="139"/>
      <c r="O4" s="98" t="s">
        <v>3</v>
      </c>
    </row>
    <row r="5" spans="1:15" ht="31.5">
      <c r="A5" s="97"/>
      <c r="B5" s="129"/>
      <c r="C5" s="98"/>
      <c r="D5" s="5" t="s">
        <v>4</v>
      </c>
      <c r="E5" s="5" t="s">
        <v>5</v>
      </c>
      <c r="F5" s="137" t="s">
        <v>6</v>
      </c>
      <c r="G5" s="138"/>
      <c r="H5" s="139"/>
      <c r="I5" s="5" t="s">
        <v>7</v>
      </c>
      <c r="J5" s="5" t="s">
        <v>8</v>
      </c>
      <c r="K5" s="5" t="s">
        <v>9</v>
      </c>
      <c r="L5" s="5" t="s">
        <v>10</v>
      </c>
      <c r="M5" s="5" t="s">
        <v>77</v>
      </c>
      <c r="N5" s="5" t="s">
        <v>78</v>
      </c>
      <c r="O5" s="98"/>
    </row>
    <row r="6" spans="1:15" ht="26.25" customHeight="1">
      <c r="A6" s="1"/>
      <c r="B6" s="22" t="s">
        <v>36</v>
      </c>
      <c r="C6" s="122" t="s">
        <v>45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39.75" customHeight="1">
      <c r="A7" s="11"/>
      <c r="B7" s="131" t="s">
        <v>44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12"/>
    </row>
    <row r="8" spans="1:15" ht="36.75" customHeight="1">
      <c r="A8" s="11"/>
      <c r="B8" s="131" t="s">
        <v>35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3"/>
      <c r="O8" s="12"/>
    </row>
    <row r="9" spans="1:15" s="13" customFormat="1" ht="63">
      <c r="A9" s="11"/>
      <c r="B9" s="14" t="s">
        <v>46</v>
      </c>
      <c r="C9" s="45" t="s">
        <v>42</v>
      </c>
      <c r="D9" s="23" t="s">
        <v>55</v>
      </c>
      <c r="E9" s="23" t="s">
        <v>28</v>
      </c>
      <c r="F9" s="106" t="s">
        <v>59</v>
      </c>
      <c r="G9" s="107"/>
      <c r="H9" s="108"/>
      <c r="I9" s="24">
        <v>244</v>
      </c>
      <c r="J9" s="46">
        <f>J11+J12+J13+J14+J15+J16</f>
        <v>181.48999999999998</v>
      </c>
      <c r="K9" s="46">
        <f>K11+K12+K13+K14+K15+K16</f>
        <v>86.39999999999999</v>
      </c>
      <c r="L9" s="46">
        <f>L11+L12+L13+L14+L15+L16</f>
        <v>100.6</v>
      </c>
      <c r="M9" s="46">
        <f>M11+M12+M13+M14+M15+M16</f>
        <v>84.6</v>
      </c>
      <c r="N9" s="46">
        <f>N11+N12+N13+N14+N15+N16</f>
        <v>368.49</v>
      </c>
      <c r="O9" s="47"/>
    </row>
    <row r="10" spans="1:15" ht="15.75">
      <c r="A10" s="11"/>
      <c r="B10" s="131" t="s">
        <v>14</v>
      </c>
      <c r="C10" s="132"/>
      <c r="D10" s="132"/>
      <c r="E10" s="132"/>
      <c r="F10" s="134"/>
      <c r="G10" s="134"/>
      <c r="H10" s="134"/>
      <c r="I10" s="132"/>
      <c r="J10" s="132"/>
      <c r="K10" s="132"/>
      <c r="L10" s="132"/>
      <c r="M10" s="132"/>
      <c r="N10" s="132"/>
      <c r="O10" s="133"/>
    </row>
    <row r="11" spans="1:15" ht="31.5">
      <c r="A11" s="1"/>
      <c r="B11" s="15" t="s">
        <v>60</v>
      </c>
      <c r="C11" s="125" t="s">
        <v>42</v>
      </c>
      <c r="D11" s="17" t="s">
        <v>55</v>
      </c>
      <c r="E11" s="17" t="s">
        <v>28</v>
      </c>
      <c r="F11" s="119" t="s">
        <v>61</v>
      </c>
      <c r="G11" s="120"/>
      <c r="H11" s="121"/>
      <c r="I11" s="21">
        <v>244</v>
      </c>
      <c r="J11" s="20">
        <v>35.5</v>
      </c>
      <c r="K11" s="20"/>
      <c r="L11" s="20"/>
      <c r="M11" s="20"/>
      <c r="N11" s="20">
        <f>L11+K11+J11</f>
        <v>35.5</v>
      </c>
      <c r="O11" s="15"/>
    </row>
    <row r="12" spans="1:15" ht="54.75" customHeight="1">
      <c r="A12" s="11"/>
      <c r="B12" s="2" t="s">
        <v>47</v>
      </c>
      <c r="C12" s="126"/>
      <c r="D12" s="17" t="s">
        <v>55</v>
      </c>
      <c r="E12" s="19" t="s">
        <v>29</v>
      </c>
      <c r="F12" s="119" t="s">
        <v>57</v>
      </c>
      <c r="G12" s="120"/>
      <c r="H12" s="121"/>
      <c r="I12" s="21">
        <v>244</v>
      </c>
      <c r="J12" s="20">
        <f>85.95-50</f>
        <v>35.95</v>
      </c>
      <c r="K12" s="20">
        <v>45</v>
      </c>
      <c r="L12" s="20">
        <v>50</v>
      </c>
      <c r="M12" s="20">
        <v>55</v>
      </c>
      <c r="N12" s="20">
        <f>SUM(J12:L12)</f>
        <v>130.95</v>
      </c>
      <c r="O12" s="2" t="s">
        <v>33</v>
      </c>
    </row>
    <row r="13" spans="1:15" ht="69.75" customHeight="1">
      <c r="A13" s="1"/>
      <c r="B13" s="2" t="s">
        <v>48</v>
      </c>
      <c r="C13" s="126"/>
      <c r="D13" s="17" t="s">
        <v>55</v>
      </c>
      <c r="E13" s="17" t="s">
        <v>28</v>
      </c>
      <c r="F13" s="119" t="s">
        <v>57</v>
      </c>
      <c r="G13" s="120"/>
      <c r="H13" s="121"/>
      <c r="I13" s="21">
        <v>244</v>
      </c>
      <c r="J13" s="20">
        <f>50+50</f>
        <v>100</v>
      </c>
      <c r="K13" s="20">
        <v>31.35</v>
      </c>
      <c r="L13" s="20">
        <v>45.55</v>
      </c>
      <c r="M13" s="20">
        <v>24.6</v>
      </c>
      <c r="N13" s="20">
        <f>L13+K13+J13</f>
        <v>176.9</v>
      </c>
      <c r="O13" s="135" t="s">
        <v>34</v>
      </c>
    </row>
    <row r="14" spans="1:15" ht="31.5">
      <c r="A14" s="1"/>
      <c r="B14" s="2" t="s">
        <v>30</v>
      </c>
      <c r="C14" s="126"/>
      <c r="D14" s="17" t="s">
        <v>55</v>
      </c>
      <c r="E14" s="17" t="s">
        <v>28</v>
      </c>
      <c r="F14" s="119" t="s">
        <v>57</v>
      </c>
      <c r="G14" s="120"/>
      <c r="H14" s="121"/>
      <c r="I14" s="21">
        <v>244</v>
      </c>
      <c r="J14" s="20">
        <v>10</v>
      </c>
      <c r="K14" s="20"/>
      <c r="L14" s="20">
        <v>5</v>
      </c>
      <c r="M14" s="20">
        <v>5</v>
      </c>
      <c r="N14" s="20">
        <f>L14+K14+J14</f>
        <v>15</v>
      </c>
      <c r="O14" s="136"/>
    </row>
    <row r="15" spans="1:15" ht="31.5">
      <c r="A15" s="1"/>
      <c r="B15" s="2" t="s">
        <v>31</v>
      </c>
      <c r="C15" s="126"/>
      <c r="D15" s="17" t="s">
        <v>55</v>
      </c>
      <c r="E15" s="17" t="s">
        <v>28</v>
      </c>
      <c r="F15" s="119" t="s">
        <v>57</v>
      </c>
      <c r="G15" s="120"/>
      <c r="H15" s="121"/>
      <c r="I15" s="21">
        <v>244</v>
      </c>
      <c r="J15" s="20"/>
      <c r="K15" s="20">
        <v>10</v>
      </c>
      <c r="L15" s="20"/>
      <c r="M15" s="20"/>
      <c r="N15" s="20">
        <f>L15+K15+J15</f>
        <v>10</v>
      </c>
      <c r="O15" s="10"/>
    </row>
    <row r="16" spans="1:15" ht="47.25">
      <c r="A16" s="1"/>
      <c r="B16" s="15" t="s">
        <v>32</v>
      </c>
      <c r="C16" s="127"/>
      <c r="D16" s="17" t="s">
        <v>55</v>
      </c>
      <c r="E16" s="17" t="s">
        <v>28</v>
      </c>
      <c r="F16" s="119" t="s">
        <v>58</v>
      </c>
      <c r="G16" s="120"/>
      <c r="H16" s="121"/>
      <c r="I16" s="21">
        <v>244</v>
      </c>
      <c r="J16" s="20">
        <v>0.04</v>
      </c>
      <c r="K16" s="20">
        <v>0.05</v>
      </c>
      <c r="L16" s="20">
        <v>0.05</v>
      </c>
      <c r="M16" s="20"/>
      <c r="N16" s="20">
        <f>L16+K16+J16</f>
        <v>0.14</v>
      </c>
      <c r="O16" s="15"/>
    </row>
    <row r="17" spans="1:15" ht="18.75">
      <c r="A17" s="130"/>
      <c r="B17" s="130"/>
      <c r="C17" s="130"/>
      <c r="D17" s="130"/>
      <c r="E17" s="8"/>
      <c r="F17" s="8"/>
      <c r="G17" s="8"/>
      <c r="H17" s="8"/>
      <c r="I17" s="8"/>
      <c r="J17" s="7"/>
      <c r="K17" s="7"/>
      <c r="L17" s="7"/>
      <c r="M17" s="7"/>
      <c r="N17" s="7"/>
      <c r="O17" s="8"/>
    </row>
    <row r="19" spans="9:15" ht="15.75">
      <c r="I19" s="64"/>
      <c r="J19" s="65"/>
      <c r="K19" s="65"/>
      <c r="L19" s="65"/>
      <c r="M19" s="65"/>
      <c r="N19" s="65"/>
      <c r="O19" s="64"/>
    </row>
    <row r="20" spans="9:15" ht="18.75">
      <c r="I20" s="64"/>
      <c r="J20" s="68"/>
      <c r="K20" s="68"/>
      <c r="L20" s="68"/>
      <c r="M20" s="68"/>
      <c r="N20" s="68"/>
      <c r="O20" s="66"/>
    </row>
    <row r="21" spans="8:16" ht="18.75">
      <c r="H21" s="64"/>
      <c r="I21" s="64"/>
      <c r="J21" s="69"/>
      <c r="K21" s="69"/>
      <c r="L21" s="69"/>
      <c r="M21" s="69"/>
      <c r="N21" s="68"/>
      <c r="O21" s="66"/>
      <c r="P21" s="70"/>
    </row>
    <row r="22" spans="8:16" ht="18.75">
      <c r="H22" s="64"/>
      <c r="I22" s="64"/>
      <c r="J22" s="68"/>
      <c r="K22" s="68"/>
      <c r="L22" s="68"/>
      <c r="M22" s="68"/>
      <c r="N22" s="68"/>
      <c r="O22" s="66"/>
      <c r="P22" s="70"/>
    </row>
    <row r="23" spans="8:16" ht="15.75">
      <c r="H23" s="64"/>
      <c r="I23" s="64"/>
      <c r="J23" s="67"/>
      <c r="K23" s="67"/>
      <c r="L23" s="67"/>
      <c r="M23" s="67"/>
      <c r="N23" s="67"/>
      <c r="O23" s="67"/>
      <c r="P23" s="70"/>
    </row>
    <row r="24" spans="8:16" ht="15.75">
      <c r="H24" s="64"/>
      <c r="I24" s="64"/>
      <c r="J24" s="67"/>
      <c r="K24" s="67"/>
      <c r="L24" s="67"/>
      <c r="M24" s="67"/>
      <c r="N24" s="67"/>
      <c r="O24" s="67"/>
      <c r="P24" s="70"/>
    </row>
    <row r="25" spans="8:16" ht="15.75">
      <c r="H25" s="64"/>
      <c r="I25" s="64"/>
      <c r="J25" s="67"/>
      <c r="K25" s="67"/>
      <c r="L25" s="67"/>
      <c r="M25" s="67"/>
      <c r="N25" s="67"/>
      <c r="O25" s="67"/>
      <c r="P25" s="70"/>
    </row>
    <row r="26" spans="8:16" ht="15.75">
      <c r="H26" s="64"/>
      <c r="I26" s="64"/>
      <c r="J26" s="64"/>
      <c r="K26" s="64"/>
      <c r="L26" s="64"/>
      <c r="M26" s="64"/>
      <c r="N26" s="64"/>
      <c r="O26" s="64"/>
      <c r="P26" s="70"/>
    </row>
    <row r="27" spans="8:16" ht="15.75">
      <c r="H27" s="64"/>
      <c r="I27" s="64"/>
      <c r="J27" s="64"/>
      <c r="K27" s="64"/>
      <c r="L27" s="64"/>
      <c r="M27" s="64"/>
      <c r="N27" s="64"/>
      <c r="O27" s="64"/>
      <c r="P27" s="70"/>
    </row>
    <row r="28" spans="8:16" ht="15.75">
      <c r="H28" s="64"/>
      <c r="I28" s="64"/>
      <c r="J28" s="64"/>
      <c r="K28" s="64"/>
      <c r="L28" s="64"/>
      <c r="M28" s="64"/>
      <c r="N28" s="64"/>
      <c r="O28" s="64"/>
      <c r="P28" s="70"/>
    </row>
    <row r="29" spans="8:16" ht="15.75">
      <c r="H29" s="64"/>
      <c r="I29" s="64"/>
      <c r="J29" s="64"/>
      <c r="K29" s="64"/>
      <c r="L29" s="64"/>
      <c r="M29" s="64"/>
      <c r="N29" s="64"/>
      <c r="O29" s="64"/>
      <c r="P29" s="70"/>
    </row>
    <row r="30" spans="8:16" ht="15.75">
      <c r="H30" s="64"/>
      <c r="I30" s="64"/>
      <c r="J30" s="64"/>
      <c r="K30" s="64"/>
      <c r="L30" s="64"/>
      <c r="M30" s="64"/>
      <c r="N30" s="64"/>
      <c r="O30" s="64"/>
      <c r="P30" s="70"/>
    </row>
    <row r="31" spans="8:16" ht="15.75">
      <c r="H31" s="64"/>
      <c r="I31" s="64"/>
      <c r="J31" s="64"/>
      <c r="K31" s="64"/>
      <c r="L31" s="64"/>
      <c r="M31" s="64"/>
      <c r="N31" s="64"/>
      <c r="O31" s="64"/>
      <c r="P31" s="70"/>
    </row>
    <row r="32" spans="8:16" ht="15.75">
      <c r="H32" s="64"/>
      <c r="I32" s="64"/>
      <c r="J32" s="64"/>
      <c r="K32" s="64"/>
      <c r="L32" s="64"/>
      <c r="M32" s="64"/>
      <c r="N32" s="64"/>
      <c r="O32" s="64"/>
      <c r="P32" s="70"/>
    </row>
    <row r="33" spans="8:16" ht="15.75">
      <c r="H33" s="64"/>
      <c r="I33" s="64"/>
      <c r="J33" s="64"/>
      <c r="K33" s="64"/>
      <c r="L33" s="64"/>
      <c r="M33" s="64"/>
      <c r="N33" s="64"/>
      <c r="O33" s="64"/>
      <c r="P33" s="70"/>
    </row>
    <row r="34" spans="8:16" ht="15.75">
      <c r="H34" s="64"/>
      <c r="I34" s="64"/>
      <c r="J34" s="64"/>
      <c r="K34" s="64"/>
      <c r="L34" s="64"/>
      <c r="M34" s="64"/>
      <c r="N34" s="64"/>
      <c r="O34" s="64"/>
      <c r="P34" s="70"/>
    </row>
    <row r="35" spans="8:16" ht="15.75">
      <c r="H35" s="64"/>
      <c r="I35" s="64"/>
      <c r="J35" s="64"/>
      <c r="K35" s="64"/>
      <c r="L35" s="64"/>
      <c r="M35" s="64"/>
      <c r="N35" s="64"/>
      <c r="O35" s="64"/>
      <c r="P35" s="70"/>
    </row>
    <row r="36" spans="8:16" ht="15.75">
      <c r="H36" s="64"/>
      <c r="I36" s="64"/>
      <c r="J36" s="64"/>
      <c r="K36" s="64"/>
      <c r="L36" s="64"/>
      <c r="M36" s="64"/>
      <c r="N36" s="64"/>
      <c r="O36" s="64"/>
      <c r="P36" s="70"/>
    </row>
    <row r="37" spans="8:16" ht="15.75">
      <c r="H37" s="64"/>
      <c r="I37" s="64"/>
      <c r="J37" s="64"/>
      <c r="K37" s="64"/>
      <c r="L37" s="64"/>
      <c r="M37" s="64"/>
      <c r="N37" s="64"/>
      <c r="O37" s="64"/>
      <c r="P37" s="70"/>
    </row>
    <row r="38" spans="8:16" ht="15.75">
      <c r="H38" s="64"/>
      <c r="I38" s="64"/>
      <c r="J38" s="64"/>
      <c r="K38" s="64"/>
      <c r="L38" s="64"/>
      <c r="M38" s="64"/>
      <c r="N38" s="64"/>
      <c r="O38" s="64"/>
      <c r="P38" s="70"/>
    </row>
    <row r="39" spans="8:16" ht="15.75">
      <c r="H39" s="64"/>
      <c r="I39" s="64"/>
      <c r="J39" s="64"/>
      <c r="K39" s="64"/>
      <c r="L39" s="64"/>
      <c r="M39" s="64"/>
      <c r="N39" s="64"/>
      <c r="O39" s="64"/>
      <c r="P39" s="70"/>
    </row>
    <row r="40" spans="8:16" ht="15.75">
      <c r="H40" s="64"/>
      <c r="I40" s="64"/>
      <c r="J40" s="64"/>
      <c r="K40" s="64"/>
      <c r="L40" s="64"/>
      <c r="M40" s="64"/>
      <c r="N40" s="64"/>
      <c r="O40" s="64"/>
      <c r="P40" s="70"/>
    </row>
    <row r="41" spans="8:16" ht="15.75">
      <c r="H41" s="64"/>
      <c r="I41" s="64"/>
      <c r="J41" s="64"/>
      <c r="K41" s="64"/>
      <c r="L41" s="64"/>
      <c r="M41" s="64"/>
      <c r="N41" s="64"/>
      <c r="O41" s="64"/>
      <c r="P41" s="70"/>
    </row>
    <row r="42" spans="8:16" ht="15.75">
      <c r="H42" s="64"/>
      <c r="I42" s="64"/>
      <c r="J42" s="64"/>
      <c r="K42" s="64"/>
      <c r="L42" s="64"/>
      <c r="M42" s="64"/>
      <c r="N42" s="64"/>
      <c r="O42" s="64"/>
      <c r="P42" s="70"/>
    </row>
    <row r="43" spans="8:16" ht="15.75">
      <c r="H43" s="64"/>
      <c r="I43" s="64"/>
      <c r="J43" s="64"/>
      <c r="K43" s="64"/>
      <c r="L43" s="64"/>
      <c r="M43" s="64"/>
      <c r="N43" s="64"/>
      <c r="O43" s="64"/>
      <c r="P43" s="70"/>
    </row>
    <row r="44" spans="8:16" ht="15.75">
      <c r="H44" s="64"/>
      <c r="I44" s="64"/>
      <c r="J44" s="64"/>
      <c r="K44" s="64"/>
      <c r="L44" s="64"/>
      <c r="M44" s="64"/>
      <c r="N44" s="64"/>
      <c r="O44" s="64"/>
      <c r="P44" s="70"/>
    </row>
    <row r="45" spans="8:16" ht="15.75">
      <c r="H45" s="64"/>
      <c r="I45" s="64"/>
      <c r="J45" s="64"/>
      <c r="K45" s="64"/>
      <c r="L45" s="64"/>
      <c r="M45" s="64"/>
      <c r="N45" s="64"/>
      <c r="O45" s="64"/>
      <c r="P45" s="70"/>
    </row>
    <row r="46" spans="8:16" ht="15.75">
      <c r="H46" s="64"/>
      <c r="I46" s="64"/>
      <c r="J46" s="64"/>
      <c r="K46" s="64"/>
      <c r="L46" s="64"/>
      <c r="M46" s="64"/>
      <c r="N46" s="64"/>
      <c r="O46" s="64"/>
      <c r="P46" s="70"/>
    </row>
    <row r="47" spans="8:16" ht="15.75">
      <c r="H47" s="64"/>
      <c r="I47" s="64"/>
      <c r="J47" s="64"/>
      <c r="K47" s="64"/>
      <c r="L47" s="64"/>
      <c r="M47" s="64"/>
      <c r="N47" s="64"/>
      <c r="O47" s="64"/>
      <c r="P47" s="70"/>
    </row>
    <row r="48" spans="8:16" ht="15.75">
      <c r="H48" s="64"/>
      <c r="I48" s="64"/>
      <c r="J48" s="64"/>
      <c r="K48" s="64"/>
      <c r="L48" s="64"/>
      <c r="M48" s="64"/>
      <c r="N48" s="64"/>
      <c r="O48" s="64"/>
      <c r="P48" s="70"/>
    </row>
    <row r="49" spans="8:16" ht="15.75">
      <c r="H49" s="64"/>
      <c r="I49" s="64"/>
      <c r="J49" s="64"/>
      <c r="K49" s="64"/>
      <c r="L49" s="64"/>
      <c r="M49" s="64"/>
      <c r="N49" s="64"/>
      <c r="O49" s="64"/>
      <c r="P49" s="70"/>
    </row>
    <row r="50" spans="8:16" ht="15.75">
      <c r="H50" s="64"/>
      <c r="I50" s="64"/>
      <c r="J50" s="64"/>
      <c r="K50" s="64"/>
      <c r="L50" s="64"/>
      <c r="M50" s="64"/>
      <c r="N50" s="64"/>
      <c r="O50" s="64"/>
      <c r="P50" s="70"/>
    </row>
  </sheetData>
  <sheetProtection/>
  <mergeCells count="24">
    <mergeCell ref="D4:I4"/>
    <mergeCell ref="J4:N4"/>
    <mergeCell ref="O4:O5"/>
    <mergeCell ref="F5:H5"/>
    <mergeCell ref="A17:D17"/>
    <mergeCell ref="B7:N7"/>
    <mergeCell ref="B8:N8"/>
    <mergeCell ref="B10:O10"/>
    <mergeCell ref="O13:O14"/>
    <mergeCell ref="F9:H9"/>
    <mergeCell ref="F12:H12"/>
    <mergeCell ref="F13:H13"/>
    <mergeCell ref="F14:H14"/>
    <mergeCell ref="F15:H15"/>
    <mergeCell ref="F16:H16"/>
    <mergeCell ref="J1:O1"/>
    <mergeCell ref="F11:H11"/>
    <mergeCell ref="C6:O6"/>
    <mergeCell ref="C11:C16"/>
    <mergeCell ref="E1:G1"/>
    <mergeCell ref="A2:O2"/>
    <mergeCell ref="A4:A5"/>
    <mergeCell ref="B4:B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O24"/>
  <sheetViews>
    <sheetView tabSelected="1" view="pageBreakPreview" zoomScale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7.75390625" style="9" customWidth="1"/>
    <col min="2" max="2" width="30.875" style="6" customWidth="1"/>
    <col min="3" max="3" width="18.375" style="6" customWidth="1"/>
    <col min="4" max="5" width="9.125" style="6" customWidth="1"/>
    <col min="6" max="6" width="4.625" style="6" customWidth="1"/>
    <col min="7" max="7" width="2.375" style="6" customWidth="1"/>
    <col min="8" max="8" width="6.875" style="6" customWidth="1"/>
    <col min="9" max="9" width="9.125" style="6" customWidth="1"/>
    <col min="10" max="11" width="14.25390625" style="6" bestFit="1" customWidth="1"/>
    <col min="12" max="13" width="14.625" style="6" customWidth="1"/>
    <col min="14" max="14" width="15.125" style="6" customWidth="1"/>
    <col min="15" max="15" width="26.25390625" style="6" customWidth="1"/>
  </cols>
  <sheetData>
    <row r="1" spans="5:15" ht="111" customHeight="1">
      <c r="E1" s="94"/>
      <c r="F1" s="95"/>
      <c r="G1" s="95"/>
      <c r="L1" s="165" t="s">
        <v>85</v>
      </c>
      <c r="M1" s="165"/>
      <c r="N1" s="165"/>
      <c r="O1" s="165"/>
    </row>
    <row r="2" spans="1:15" ht="40.5" customHeight="1">
      <c r="A2" s="96" t="s">
        <v>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5:9" ht="15.75">
      <c r="E3" s="4"/>
      <c r="F3" s="3" t="s">
        <v>11</v>
      </c>
      <c r="G3" s="4">
        <v>4</v>
      </c>
      <c r="H3" s="4"/>
      <c r="I3" s="4"/>
    </row>
    <row r="4" spans="1:15" ht="15.75">
      <c r="A4" s="97" t="s">
        <v>12</v>
      </c>
      <c r="B4" s="128" t="s">
        <v>36</v>
      </c>
      <c r="C4" s="98" t="s">
        <v>0</v>
      </c>
      <c r="D4" s="98" t="s">
        <v>1</v>
      </c>
      <c r="E4" s="98"/>
      <c r="F4" s="98"/>
      <c r="G4" s="98"/>
      <c r="H4" s="98"/>
      <c r="I4" s="98"/>
      <c r="J4" s="137" t="s">
        <v>2</v>
      </c>
      <c r="K4" s="138"/>
      <c r="L4" s="138"/>
      <c r="M4" s="138"/>
      <c r="N4" s="139"/>
      <c r="O4" s="98" t="s">
        <v>3</v>
      </c>
    </row>
    <row r="5" spans="1:15" ht="31.5">
      <c r="A5" s="97"/>
      <c r="B5" s="129"/>
      <c r="C5" s="98"/>
      <c r="D5" s="5" t="s">
        <v>4</v>
      </c>
      <c r="E5" s="5" t="s">
        <v>5</v>
      </c>
      <c r="F5" s="137" t="s">
        <v>6</v>
      </c>
      <c r="G5" s="138"/>
      <c r="H5" s="139"/>
      <c r="I5" s="5" t="s">
        <v>7</v>
      </c>
      <c r="J5" s="5" t="s">
        <v>8</v>
      </c>
      <c r="K5" s="5" t="s">
        <v>9</v>
      </c>
      <c r="L5" s="5" t="s">
        <v>10</v>
      </c>
      <c r="M5" s="5" t="s">
        <v>77</v>
      </c>
      <c r="N5" s="5" t="s">
        <v>78</v>
      </c>
      <c r="O5" s="98"/>
    </row>
    <row r="6" spans="1:15" ht="21" customHeight="1">
      <c r="A6" s="11"/>
      <c r="B6" s="131" t="s">
        <v>26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12"/>
    </row>
    <row r="7" spans="1:15" ht="36" customHeight="1">
      <c r="A7" s="11"/>
      <c r="B7" s="131" t="s">
        <v>49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15" s="34" customFormat="1" ht="65.25" customHeight="1">
      <c r="A8" s="32"/>
      <c r="B8" s="166" t="s">
        <v>37</v>
      </c>
      <c r="C8" s="167"/>
      <c r="D8" s="167"/>
      <c r="E8" s="167"/>
      <c r="F8" s="167"/>
      <c r="G8" s="167"/>
      <c r="H8" s="167"/>
      <c r="I8" s="168"/>
      <c r="J8" s="39">
        <f>J11+J12+J13+J16+J17+J20</f>
        <v>315.28</v>
      </c>
      <c r="K8" s="39">
        <f>K11+K12+K13+K16+K17+K20</f>
        <v>190.99</v>
      </c>
      <c r="L8" s="39">
        <f>L11+L12+L13+L16+L17+L20</f>
        <v>190.99</v>
      </c>
      <c r="M8" s="39">
        <f>M11+M12+M13+M16+M17+M20</f>
        <v>190.99</v>
      </c>
      <c r="N8" s="39">
        <f>N11+N12+N13+N16+N17+N20</f>
        <v>888.25</v>
      </c>
      <c r="O8" s="44"/>
    </row>
    <row r="9" spans="1:15" s="35" customFormat="1" ht="15.75">
      <c r="A9" s="23"/>
      <c r="B9" s="122" t="s">
        <v>14</v>
      </c>
      <c r="C9" s="123"/>
      <c r="D9" s="123"/>
      <c r="E9" s="123"/>
      <c r="F9" s="164"/>
      <c r="G9" s="164"/>
      <c r="H9" s="164"/>
      <c r="I9" s="123"/>
      <c r="J9" s="123"/>
      <c r="K9" s="123"/>
      <c r="L9" s="123"/>
      <c r="M9" s="123"/>
      <c r="N9" s="123"/>
      <c r="O9" s="124"/>
    </row>
    <row r="10" spans="1:15" s="35" customFormat="1" ht="15.75">
      <c r="A10" s="23"/>
      <c r="B10" s="49"/>
      <c r="C10" s="50"/>
      <c r="D10" s="50"/>
      <c r="E10" s="50"/>
      <c r="F10" s="52"/>
      <c r="G10" s="52"/>
      <c r="H10" s="52"/>
      <c r="I10" s="50"/>
      <c r="J10" s="73">
        <f>J12+J11+J13+J16</f>
        <v>167.16</v>
      </c>
      <c r="K10" s="73">
        <f>K12+K11+K13+K16</f>
        <v>167.99</v>
      </c>
      <c r="L10" s="73">
        <f>L12+L11+L13+L16</f>
        <v>167.99</v>
      </c>
      <c r="M10" s="73">
        <f>M12+M11+M13+M16</f>
        <v>167.99</v>
      </c>
      <c r="N10" s="73">
        <f>N12+N11+N13+N16</f>
        <v>671.13</v>
      </c>
      <c r="O10" s="51"/>
    </row>
    <row r="11" spans="1:15" s="34" customFormat="1" ht="31.5" customHeight="1">
      <c r="A11" s="17"/>
      <c r="B11" s="30" t="s">
        <v>19</v>
      </c>
      <c r="C11" s="31"/>
      <c r="D11" s="17" t="s">
        <v>55</v>
      </c>
      <c r="E11" s="17" t="s">
        <v>20</v>
      </c>
      <c r="F11" s="119" t="s">
        <v>65</v>
      </c>
      <c r="G11" s="120"/>
      <c r="H11" s="121"/>
      <c r="I11" s="18">
        <v>244</v>
      </c>
      <c r="J11" s="72">
        <v>5</v>
      </c>
      <c r="K11" s="33">
        <v>5</v>
      </c>
      <c r="L11" s="33">
        <v>5</v>
      </c>
      <c r="M11" s="33">
        <v>5</v>
      </c>
      <c r="N11" s="33">
        <f>J11+K11+L11+M11</f>
        <v>20</v>
      </c>
      <c r="O11" s="36" t="s">
        <v>21</v>
      </c>
    </row>
    <row r="12" spans="1:15" s="34" customFormat="1" ht="156.75" customHeight="1">
      <c r="A12" s="17"/>
      <c r="B12" s="37" t="s">
        <v>25</v>
      </c>
      <c r="C12" s="31" t="s">
        <v>42</v>
      </c>
      <c r="D12" s="17" t="s">
        <v>55</v>
      </c>
      <c r="E12" s="17" t="s">
        <v>20</v>
      </c>
      <c r="F12" s="119" t="s">
        <v>65</v>
      </c>
      <c r="G12" s="120"/>
      <c r="H12" s="121"/>
      <c r="I12" s="18">
        <v>244</v>
      </c>
      <c r="J12" s="33">
        <v>15</v>
      </c>
      <c r="K12" s="33">
        <v>11.34</v>
      </c>
      <c r="L12" s="33">
        <v>11.34</v>
      </c>
      <c r="M12" s="33">
        <v>11.34</v>
      </c>
      <c r="N12" s="33">
        <f>J12+K12+L12+M12</f>
        <v>49.019999999999996</v>
      </c>
      <c r="O12" s="16" t="s">
        <v>22</v>
      </c>
    </row>
    <row r="13" spans="1:15" s="34" customFormat="1" ht="24.75" customHeight="1">
      <c r="A13" s="148"/>
      <c r="B13" s="152" t="s">
        <v>50</v>
      </c>
      <c r="C13" s="155"/>
      <c r="D13" s="23" t="s">
        <v>55</v>
      </c>
      <c r="E13" s="23" t="s">
        <v>20</v>
      </c>
      <c r="F13" s="106" t="s">
        <v>65</v>
      </c>
      <c r="G13" s="107"/>
      <c r="H13" s="108"/>
      <c r="I13" s="24"/>
      <c r="J13" s="39">
        <f>J14+J15</f>
        <v>137.16</v>
      </c>
      <c r="K13" s="39">
        <f>K14+K15</f>
        <v>141.65</v>
      </c>
      <c r="L13" s="39">
        <f>L14+L15</f>
        <v>141.65</v>
      </c>
      <c r="M13" s="39">
        <f>M14+M15</f>
        <v>141.65</v>
      </c>
      <c r="N13" s="39">
        <f>N14+N15</f>
        <v>562.11</v>
      </c>
      <c r="O13" s="158" t="s">
        <v>56</v>
      </c>
    </row>
    <row r="14" spans="1:15" s="34" customFormat="1" ht="15" customHeight="1">
      <c r="A14" s="149"/>
      <c r="B14" s="153"/>
      <c r="C14" s="156"/>
      <c r="D14" s="40" t="s">
        <v>55</v>
      </c>
      <c r="E14" s="40" t="s">
        <v>20</v>
      </c>
      <c r="F14" s="140" t="s">
        <v>65</v>
      </c>
      <c r="G14" s="141"/>
      <c r="H14" s="142"/>
      <c r="I14" s="41">
        <v>121</v>
      </c>
      <c r="J14" s="42">
        <f>36.41+11</f>
        <v>47.41</v>
      </c>
      <c r="K14" s="42">
        <v>49.65</v>
      </c>
      <c r="L14" s="42">
        <v>49.65</v>
      </c>
      <c r="M14" s="42">
        <v>49.65</v>
      </c>
      <c r="N14" s="42">
        <f>J14+K14+L14+M14</f>
        <v>196.36</v>
      </c>
      <c r="O14" s="159"/>
    </row>
    <row r="15" spans="1:15" s="34" customFormat="1" ht="14.25" customHeight="1">
      <c r="A15" s="150"/>
      <c r="B15" s="154"/>
      <c r="C15" s="157"/>
      <c r="D15" s="40" t="s">
        <v>55</v>
      </c>
      <c r="E15" s="40" t="s">
        <v>20</v>
      </c>
      <c r="F15" s="140" t="s">
        <v>65</v>
      </c>
      <c r="G15" s="141"/>
      <c r="H15" s="142"/>
      <c r="I15" s="41">
        <v>244</v>
      </c>
      <c r="J15" s="42">
        <v>89.75</v>
      </c>
      <c r="K15" s="42">
        <v>92</v>
      </c>
      <c r="L15" s="42">
        <v>92</v>
      </c>
      <c r="M15" s="42">
        <v>92</v>
      </c>
      <c r="N15" s="42">
        <f>J15+K15+L15+M15</f>
        <v>365.75</v>
      </c>
      <c r="O15" s="160"/>
    </row>
    <row r="16" spans="1:15" s="34" customFormat="1" ht="62.25" customHeight="1">
      <c r="A16" s="17"/>
      <c r="B16" s="38" t="s">
        <v>23</v>
      </c>
      <c r="C16" s="31"/>
      <c r="D16" s="17" t="s">
        <v>55</v>
      </c>
      <c r="E16" s="17" t="s">
        <v>20</v>
      </c>
      <c r="F16" s="119" t="s">
        <v>65</v>
      </c>
      <c r="G16" s="120"/>
      <c r="H16" s="121"/>
      <c r="I16" s="18">
        <v>244</v>
      </c>
      <c r="J16" s="33">
        <v>10</v>
      </c>
      <c r="K16" s="33">
        <v>10</v>
      </c>
      <c r="L16" s="33">
        <v>10</v>
      </c>
      <c r="M16" s="33">
        <v>10</v>
      </c>
      <c r="N16" s="33">
        <f>L16+K16+J16+M16</f>
        <v>40</v>
      </c>
      <c r="O16" s="28" t="s">
        <v>24</v>
      </c>
    </row>
    <row r="17" spans="1:15" s="34" customFormat="1" ht="24.75" customHeight="1">
      <c r="A17" s="148"/>
      <c r="B17" s="152" t="s">
        <v>86</v>
      </c>
      <c r="C17" s="155"/>
      <c r="D17" s="161" t="s">
        <v>55</v>
      </c>
      <c r="E17" s="161" t="s">
        <v>67</v>
      </c>
      <c r="F17" s="106" t="s">
        <v>66</v>
      </c>
      <c r="G17" s="107"/>
      <c r="H17" s="108"/>
      <c r="I17" s="24">
        <v>244</v>
      </c>
      <c r="J17" s="39">
        <f>J18+J19</f>
        <v>28</v>
      </c>
      <c r="K17" s="39">
        <f>K18+K19</f>
        <v>23</v>
      </c>
      <c r="L17" s="39">
        <f>L18+L19</f>
        <v>23</v>
      </c>
      <c r="M17" s="39">
        <f>M18+M19</f>
        <v>23</v>
      </c>
      <c r="N17" s="39">
        <f>N18+N19</f>
        <v>97</v>
      </c>
      <c r="O17" s="158" t="s">
        <v>56</v>
      </c>
    </row>
    <row r="18" spans="1:15" s="34" customFormat="1" ht="15" customHeight="1">
      <c r="A18" s="149"/>
      <c r="B18" s="153"/>
      <c r="C18" s="156"/>
      <c r="D18" s="162"/>
      <c r="E18" s="162"/>
      <c r="F18" s="140" t="s">
        <v>63</v>
      </c>
      <c r="G18" s="141"/>
      <c r="H18" s="142"/>
      <c r="I18" s="41">
        <v>244</v>
      </c>
      <c r="J18" s="42">
        <v>25</v>
      </c>
      <c r="K18" s="42">
        <v>20</v>
      </c>
      <c r="L18" s="42">
        <v>20</v>
      </c>
      <c r="M18" s="42">
        <v>20</v>
      </c>
      <c r="N18" s="42">
        <f>J18+K18+L18+M18</f>
        <v>85</v>
      </c>
      <c r="O18" s="159"/>
    </row>
    <row r="19" spans="1:15" s="34" customFormat="1" ht="14.25" customHeight="1">
      <c r="A19" s="150"/>
      <c r="B19" s="154"/>
      <c r="C19" s="157"/>
      <c r="D19" s="163"/>
      <c r="E19" s="163"/>
      <c r="F19" s="140" t="s">
        <v>64</v>
      </c>
      <c r="G19" s="141"/>
      <c r="H19" s="142"/>
      <c r="I19" s="41">
        <v>244</v>
      </c>
      <c r="J19" s="42">
        <v>3</v>
      </c>
      <c r="K19" s="42">
        <v>3</v>
      </c>
      <c r="L19" s="42">
        <v>3</v>
      </c>
      <c r="M19" s="42">
        <v>3</v>
      </c>
      <c r="N19" s="42">
        <f>J19+K19+L19+M19</f>
        <v>12</v>
      </c>
      <c r="O19" s="160"/>
    </row>
    <row r="20" spans="1:15" s="34" customFormat="1" ht="24.75" customHeight="1">
      <c r="A20" s="147"/>
      <c r="B20" s="151" t="s">
        <v>87</v>
      </c>
      <c r="C20" s="145"/>
      <c r="D20" s="146" t="s">
        <v>55</v>
      </c>
      <c r="E20" s="71" t="s">
        <v>67</v>
      </c>
      <c r="F20" s="106" t="s">
        <v>66</v>
      </c>
      <c r="G20" s="107"/>
      <c r="H20" s="108"/>
      <c r="I20" s="24"/>
      <c r="J20" s="39">
        <f>J21+J22+J23+J24</f>
        <v>120.12</v>
      </c>
      <c r="K20" s="39">
        <f>K21+K22+K23+K24</f>
        <v>0</v>
      </c>
      <c r="L20" s="39">
        <f>L21+L22+L23+L24</f>
        <v>0</v>
      </c>
      <c r="M20" s="39">
        <f>M21+M22+M23+M24</f>
        <v>0</v>
      </c>
      <c r="N20" s="39">
        <f>N21+N22+N23+N24</f>
        <v>120.12</v>
      </c>
      <c r="O20" s="143" t="s">
        <v>56</v>
      </c>
    </row>
    <row r="21" spans="1:15" s="34" customFormat="1" ht="15" customHeight="1">
      <c r="A21" s="147"/>
      <c r="B21" s="151"/>
      <c r="C21" s="145"/>
      <c r="D21" s="146"/>
      <c r="E21" s="147" t="s">
        <v>88</v>
      </c>
      <c r="F21" s="140" t="s">
        <v>90</v>
      </c>
      <c r="G21" s="141"/>
      <c r="H21" s="142"/>
      <c r="I21" s="41">
        <v>244</v>
      </c>
      <c r="J21" s="42">
        <v>60</v>
      </c>
      <c r="K21" s="42"/>
      <c r="L21" s="42"/>
      <c r="M21" s="42"/>
      <c r="N21" s="42">
        <f>J21+K21+L21</f>
        <v>60</v>
      </c>
      <c r="O21" s="144"/>
    </row>
    <row r="22" spans="1:15" s="34" customFormat="1" ht="14.25" customHeight="1">
      <c r="A22" s="147"/>
      <c r="B22" s="151"/>
      <c r="C22" s="145"/>
      <c r="D22" s="146"/>
      <c r="E22" s="147"/>
      <c r="F22" s="140" t="s">
        <v>91</v>
      </c>
      <c r="G22" s="141"/>
      <c r="H22" s="142"/>
      <c r="I22" s="41">
        <v>244</v>
      </c>
      <c r="J22" s="42">
        <v>0.06</v>
      </c>
      <c r="K22" s="42"/>
      <c r="L22" s="42"/>
      <c r="M22" s="42"/>
      <c r="N22" s="42">
        <f>J22+K22+L22</f>
        <v>0.06</v>
      </c>
      <c r="O22" s="144"/>
    </row>
    <row r="23" spans="1:15" ht="15.75" customHeight="1">
      <c r="A23" s="147"/>
      <c r="B23" s="151"/>
      <c r="C23" s="145"/>
      <c r="D23" s="146"/>
      <c r="E23" s="98" t="s">
        <v>89</v>
      </c>
      <c r="F23" s="140" t="s">
        <v>90</v>
      </c>
      <c r="G23" s="141"/>
      <c r="H23" s="142"/>
      <c r="I23" s="41">
        <v>611</v>
      </c>
      <c r="J23" s="42">
        <v>60</v>
      </c>
      <c r="K23" s="42"/>
      <c r="L23" s="42"/>
      <c r="M23" s="42"/>
      <c r="N23" s="42">
        <f>J23+K23+L23</f>
        <v>60</v>
      </c>
      <c r="O23" s="144"/>
    </row>
    <row r="24" spans="1:15" ht="15.75" customHeight="1">
      <c r="A24" s="147"/>
      <c r="B24" s="151"/>
      <c r="C24" s="145"/>
      <c r="D24" s="146"/>
      <c r="E24" s="98"/>
      <c r="F24" s="140" t="s">
        <v>91</v>
      </c>
      <c r="G24" s="141"/>
      <c r="H24" s="142"/>
      <c r="I24" s="41">
        <v>611</v>
      </c>
      <c r="J24" s="42">
        <v>0.06</v>
      </c>
      <c r="K24" s="42"/>
      <c r="L24" s="42"/>
      <c r="M24" s="42"/>
      <c r="N24" s="42">
        <f>J24+K24+L24</f>
        <v>0.06</v>
      </c>
      <c r="O24" s="144"/>
    </row>
  </sheetData>
  <sheetProtection/>
  <mergeCells count="45">
    <mergeCell ref="F13:H13"/>
    <mergeCell ref="F16:H16"/>
    <mergeCell ref="O13:O15"/>
    <mergeCell ref="B13:B15"/>
    <mergeCell ref="C13:C15"/>
    <mergeCell ref="F15:H15"/>
    <mergeCell ref="F14:H14"/>
    <mergeCell ref="F5:H5"/>
    <mergeCell ref="B6:N6"/>
    <mergeCell ref="B7:O7"/>
    <mergeCell ref="B8:I8"/>
    <mergeCell ref="F11:H11"/>
    <mergeCell ref="F12:H12"/>
    <mergeCell ref="B9:O9"/>
    <mergeCell ref="E1:G1"/>
    <mergeCell ref="L1:O1"/>
    <mergeCell ref="A2:O2"/>
    <mergeCell ref="A4:A5"/>
    <mergeCell ref="B4:B5"/>
    <mergeCell ref="C4:C5"/>
    <mergeCell ref="D4:I4"/>
    <mergeCell ref="J4:N4"/>
    <mergeCell ref="O4:O5"/>
    <mergeCell ref="F17:H17"/>
    <mergeCell ref="O17:O19"/>
    <mergeCell ref="F18:H18"/>
    <mergeCell ref="F19:H19"/>
    <mergeCell ref="D17:D19"/>
    <mergeCell ref="E17:E19"/>
    <mergeCell ref="A17:A19"/>
    <mergeCell ref="A13:A15"/>
    <mergeCell ref="A20:A24"/>
    <mergeCell ref="B20:B24"/>
    <mergeCell ref="B17:B19"/>
    <mergeCell ref="C17:C19"/>
    <mergeCell ref="F21:H21"/>
    <mergeCell ref="F22:H22"/>
    <mergeCell ref="F23:H23"/>
    <mergeCell ref="O20:O24"/>
    <mergeCell ref="F20:H20"/>
    <mergeCell ref="C20:C24"/>
    <mergeCell ref="D20:D24"/>
    <mergeCell ref="E21:E22"/>
    <mergeCell ref="E23:E24"/>
    <mergeCell ref="F24:H24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2014-10-01T06:42:05Z</cp:lastPrinted>
  <dcterms:created xsi:type="dcterms:W3CDTF">2013-07-29T03:10:57Z</dcterms:created>
  <dcterms:modified xsi:type="dcterms:W3CDTF">2015-04-06T08:45:08Z</dcterms:modified>
  <cp:category/>
  <cp:version/>
  <cp:contentType/>
  <cp:contentStatus/>
</cp:coreProperties>
</file>