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75" windowWidth="14985" windowHeight="7935" tabRatio="773" activeTab="2"/>
  </bookViews>
  <sheets>
    <sheet name="Решение" sheetId="25" r:id="rId1"/>
    <sheet name="прил 9 ВЕДОМ" sheetId="6" r:id="rId2"/>
    <sheet name="прил 11 ЦСР,ВР,РП" sheetId="21" r:id="rId3"/>
  </sheets>
  <definedNames>
    <definedName name="_xlnm.Print_Area" localSheetId="2">'прил 11 ЦСР,ВР,РП'!$A$1:$H$116</definedName>
    <definedName name="_xlnm.Print_Area" localSheetId="1">'прил 9 ВЕДОМ'!$A$1:$I$147</definedName>
    <definedName name="_xlnm.Print_Area" localSheetId="0">Решение!$A$1:$I$48</definedName>
  </definedNames>
  <calcPr calcId="145621"/>
</workbook>
</file>

<file path=xl/calcChain.xml><?xml version="1.0" encoding="utf-8"?>
<calcChain xmlns="http://schemas.openxmlformats.org/spreadsheetml/2006/main">
  <c r="J19" i="25" l="1"/>
  <c r="H76" i="21"/>
  <c r="H75" i="21" s="1"/>
  <c r="H74" i="21" s="1"/>
  <c r="G75" i="21"/>
  <c r="G74" i="21" s="1"/>
  <c r="F75" i="21"/>
  <c r="F74" i="21" s="1"/>
  <c r="I126" i="6"/>
  <c r="I125" i="6" s="1"/>
  <c r="I124" i="6" s="1"/>
  <c r="H125" i="6"/>
  <c r="H124" i="6" s="1"/>
  <c r="G125" i="6"/>
  <c r="G124" i="6" s="1"/>
  <c r="F78" i="21"/>
  <c r="H85" i="21"/>
  <c r="H84" i="21" s="1"/>
  <c r="H83" i="21" s="1"/>
  <c r="G84" i="21"/>
  <c r="G83" i="21" s="1"/>
  <c r="F84" i="21"/>
  <c r="F83" i="21" s="1"/>
  <c r="H82" i="21"/>
  <c r="H81" i="21" s="1"/>
  <c r="H80" i="21" s="1"/>
  <c r="G81" i="21"/>
  <c r="G80" i="21" s="1"/>
  <c r="F81" i="21"/>
  <c r="F80" i="21" s="1"/>
  <c r="I135" i="6"/>
  <c r="I134" i="6" s="1"/>
  <c r="I133" i="6" s="1"/>
  <c r="H134" i="6"/>
  <c r="H133" i="6" s="1"/>
  <c r="G134" i="6"/>
  <c r="G133" i="6" s="1"/>
  <c r="I132" i="6"/>
  <c r="I131" i="6" s="1"/>
  <c r="I130" i="6" s="1"/>
  <c r="H131" i="6"/>
  <c r="H130" i="6" s="1"/>
  <c r="G131" i="6"/>
  <c r="G130" i="6" s="1"/>
  <c r="H35" i="21"/>
  <c r="H34" i="21" s="1"/>
  <c r="H33" i="21" s="1"/>
  <c r="G34" i="21"/>
  <c r="G33" i="21" s="1"/>
  <c r="F34" i="21"/>
  <c r="F33" i="21" s="1"/>
  <c r="H32" i="21"/>
  <c r="H31" i="21" s="1"/>
  <c r="H30" i="21" s="1"/>
  <c r="G31" i="21"/>
  <c r="G30" i="21" s="1"/>
  <c r="F31" i="21"/>
  <c r="F30" i="21" s="1"/>
  <c r="H29" i="21"/>
  <c r="H28" i="21" s="1"/>
  <c r="H27" i="21" s="1"/>
  <c r="G28" i="21"/>
  <c r="G27" i="21" s="1"/>
  <c r="F28" i="21"/>
  <c r="F27" i="21"/>
  <c r="H26" i="21"/>
  <c r="H25" i="21" s="1"/>
  <c r="H24" i="21" s="1"/>
  <c r="G25" i="21"/>
  <c r="F25" i="21"/>
  <c r="F24" i="21" s="1"/>
  <c r="G24" i="21"/>
  <c r="H23" i="21"/>
  <c r="H22" i="21" s="1"/>
  <c r="H21" i="21" s="1"/>
  <c r="G22" i="21"/>
  <c r="F22" i="21"/>
  <c r="F21" i="21" s="1"/>
  <c r="G21" i="21"/>
  <c r="I109" i="6" l="1"/>
  <c r="I108" i="6" s="1"/>
  <c r="I107" i="6" s="1"/>
  <c r="H108" i="6"/>
  <c r="G108" i="6"/>
  <c r="G107" i="6" s="1"/>
  <c r="H107" i="6"/>
  <c r="I106" i="6"/>
  <c r="I105" i="6" s="1"/>
  <c r="I104" i="6" s="1"/>
  <c r="H105" i="6"/>
  <c r="H104" i="6" s="1"/>
  <c r="G105" i="6"/>
  <c r="G104" i="6" s="1"/>
  <c r="I103" i="6"/>
  <c r="I102" i="6" s="1"/>
  <c r="I101" i="6" s="1"/>
  <c r="H102" i="6"/>
  <c r="G102" i="6"/>
  <c r="G101" i="6" s="1"/>
  <c r="H101" i="6"/>
  <c r="I100" i="6"/>
  <c r="I99" i="6" s="1"/>
  <c r="I98" i="6" s="1"/>
  <c r="H99" i="6"/>
  <c r="H98" i="6" s="1"/>
  <c r="G99" i="6"/>
  <c r="G98" i="6" s="1"/>
  <c r="I112" i="6"/>
  <c r="I111" i="6" s="1"/>
  <c r="I110" i="6" s="1"/>
  <c r="H111" i="6"/>
  <c r="H110" i="6" s="1"/>
  <c r="G111" i="6"/>
  <c r="G110" i="6" s="1"/>
  <c r="H64" i="21" l="1"/>
  <c r="H63" i="21" s="1"/>
  <c r="H62" i="21" s="1"/>
  <c r="G63" i="21"/>
  <c r="G62" i="21" s="1"/>
  <c r="F63" i="21"/>
  <c r="F62" i="21" s="1"/>
  <c r="I77" i="6"/>
  <c r="I76" i="6" s="1"/>
  <c r="I75" i="6" s="1"/>
  <c r="I74" i="6" s="1"/>
  <c r="I73" i="6" s="1"/>
  <c r="I72" i="6" s="1"/>
  <c r="H76" i="6"/>
  <c r="H75" i="6" s="1"/>
  <c r="H74" i="6" s="1"/>
  <c r="H73" i="6" s="1"/>
  <c r="H72" i="6" s="1"/>
  <c r="G76" i="6"/>
  <c r="G75" i="6" s="1"/>
  <c r="G74" i="6" s="1"/>
  <c r="G73" i="6" s="1"/>
  <c r="G72" i="6" s="1"/>
  <c r="F104" i="21" l="1"/>
  <c r="F94" i="21"/>
  <c r="F93" i="21" s="1"/>
  <c r="F89" i="21"/>
  <c r="H111" i="21"/>
  <c r="I49" i="6"/>
  <c r="F106" i="21" l="1"/>
  <c r="F107" i="21"/>
  <c r="F97" i="21"/>
  <c r="F96" i="21" s="1"/>
  <c r="F66" i="21"/>
  <c r="F65" i="21" s="1"/>
  <c r="F110" i="21"/>
  <c r="F109" i="21" s="1"/>
  <c r="G110" i="21"/>
  <c r="G109" i="21" s="1"/>
  <c r="G107" i="21"/>
  <c r="F100" i="21"/>
  <c r="F77" i="21" l="1"/>
  <c r="F73" i="21" s="1"/>
  <c r="F102" i="21"/>
  <c r="F99" i="21" s="1"/>
  <c r="F91" i="21"/>
  <c r="F88" i="21" s="1"/>
  <c r="G114" i="21"/>
  <c r="G113" i="21" s="1"/>
  <c r="G112" i="21" s="1"/>
  <c r="F114" i="21"/>
  <c r="F113" i="21" s="1"/>
  <c r="F112" i="21" s="1"/>
  <c r="H115" i="21"/>
  <c r="H114" i="21" s="1"/>
  <c r="H113" i="21" s="1"/>
  <c r="H112" i="21" s="1"/>
  <c r="G71" i="21"/>
  <c r="G70" i="21" s="1"/>
  <c r="G69" i="21" s="1"/>
  <c r="F71" i="21"/>
  <c r="F70" i="21" s="1"/>
  <c r="F69" i="21" s="1"/>
  <c r="H72" i="21"/>
  <c r="H71" i="21" s="1"/>
  <c r="H70" i="21" s="1"/>
  <c r="H69" i="21" s="1"/>
  <c r="G57" i="21"/>
  <c r="G56" i="21" s="1"/>
  <c r="F57" i="21"/>
  <c r="F56" i="21" s="1"/>
  <c r="H58" i="21"/>
  <c r="H57" i="21" s="1"/>
  <c r="H56" i="21" s="1"/>
  <c r="F54" i="21"/>
  <c r="F53" i="21" s="1"/>
  <c r="I43" i="6"/>
  <c r="I42" i="6" s="1"/>
  <c r="I41" i="6" s="1"/>
  <c r="I40" i="6" s="1"/>
  <c r="H42" i="6"/>
  <c r="H41" i="6" s="1"/>
  <c r="H40" i="6" s="1"/>
  <c r="G42" i="6"/>
  <c r="G41" i="6" s="1"/>
  <c r="G40" i="6" s="1"/>
  <c r="G121" i="6"/>
  <c r="G120" i="6" s="1"/>
  <c r="G119" i="6" s="1"/>
  <c r="I122" i="6"/>
  <c r="I121" i="6" s="1"/>
  <c r="I120" i="6" s="1"/>
  <c r="I119" i="6" s="1"/>
  <c r="H121" i="6"/>
  <c r="H120" i="6" s="1"/>
  <c r="H119" i="6" s="1"/>
  <c r="I68" i="6"/>
  <c r="I67" i="6" s="1"/>
  <c r="I66" i="6" s="1"/>
  <c r="H67" i="6"/>
  <c r="H66" i="6" s="1"/>
  <c r="G67" i="6"/>
  <c r="G66" i="6" s="1"/>
  <c r="F87" i="21" l="1"/>
  <c r="F86" i="21" s="1"/>
  <c r="F68" i="21"/>
  <c r="F60" i="21"/>
  <c r="F59" i="21" s="1"/>
  <c r="F49" i="21" s="1"/>
  <c r="H61" i="21"/>
  <c r="H60" i="21" s="1"/>
  <c r="H59" i="21" s="1"/>
  <c r="G60" i="21"/>
  <c r="G59" i="21" s="1"/>
  <c r="I71" i="6"/>
  <c r="I70" i="6" s="1"/>
  <c r="I69" i="6" s="1"/>
  <c r="H70" i="6"/>
  <c r="H69" i="6" s="1"/>
  <c r="G70" i="6"/>
  <c r="G69" i="6" s="1"/>
  <c r="F19" i="21" l="1"/>
  <c r="F18" i="21" s="1"/>
  <c r="F37" i="21"/>
  <c r="F36" i="21" s="1"/>
  <c r="H38" i="21"/>
  <c r="H37" i="21" s="1"/>
  <c r="H36" i="21" s="1"/>
  <c r="G37" i="21"/>
  <c r="G36" i="21" s="1"/>
  <c r="G19" i="21"/>
  <c r="F17" i="21" l="1"/>
  <c r="D24" i="25"/>
  <c r="D23" i="25"/>
  <c r="H23" i="25"/>
  <c r="H24" i="25"/>
  <c r="I115" i="6"/>
  <c r="I114" i="6" s="1"/>
  <c r="I113" i="6" s="1"/>
  <c r="H114" i="6"/>
  <c r="H113" i="6" s="1"/>
  <c r="G114" i="6"/>
  <c r="G113" i="6" s="1"/>
  <c r="F41" i="21"/>
  <c r="F40" i="21" s="1"/>
  <c r="F44" i="21"/>
  <c r="F43" i="21" s="1"/>
  <c r="F47" i="21"/>
  <c r="F46" i="21" s="1"/>
  <c r="F39" i="21" l="1"/>
  <c r="H48" i="21"/>
  <c r="H47" i="21" s="1"/>
  <c r="H46" i="21" s="1"/>
  <c r="G47" i="21"/>
  <c r="G46" i="21" s="1"/>
  <c r="H45" i="21"/>
  <c r="H44" i="21" s="1"/>
  <c r="H43" i="21" s="1"/>
  <c r="G44" i="21"/>
  <c r="G43" i="21" s="1"/>
  <c r="F16" i="21" l="1"/>
  <c r="F116" i="21" s="1"/>
  <c r="I90" i="6"/>
  <c r="I89" i="6" s="1"/>
  <c r="I88" i="6" s="1"/>
  <c r="H89" i="6"/>
  <c r="H88" i="6" s="1"/>
  <c r="G89" i="6"/>
  <c r="G88" i="6" s="1"/>
  <c r="I87" i="6"/>
  <c r="I86" i="6" s="1"/>
  <c r="I85" i="6" s="1"/>
  <c r="H86" i="6"/>
  <c r="H85" i="6" s="1"/>
  <c r="G86" i="6"/>
  <c r="G85" i="6" s="1"/>
  <c r="G104" i="21"/>
  <c r="H105" i="21"/>
  <c r="H104" i="21" s="1"/>
  <c r="G106" i="21"/>
  <c r="G100" i="21"/>
  <c r="G97" i="21"/>
  <c r="G96" i="21" s="1"/>
  <c r="G94" i="21"/>
  <c r="G93" i="21" s="1"/>
  <c r="G91" i="21"/>
  <c r="G89" i="21"/>
  <c r="H90" i="21"/>
  <c r="H89" i="21" s="1"/>
  <c r="G78" i="21"/>
  <c r="G77" i="21" s="1"/>
  <c r="G51" i="21"/>
  <c r="G50" i="21" s="1"/>
  <c r="G66" i="21"/>
  <c r="G65" i="21" s="1"/>
  <c r="G54" i="21"/>
  <c r="G53" i="21" s="1"/>
  <c r="G41" i="21"/>
  <c r="G40" i="21" s="1"/>
  <c r="G39" i="21" s="1"/>
  <c r="H42" i="21"/>
  <c r="H41" i="21" s="1"/>
  <c r="H40" i="21" s="1"/>
  <c r="H39" i="21" s="1"/>
  <c r="G18" i="21"/>
  <c r="G17" i="21" s="1"/>
  <c r="H67" i="21"/>
  <c r="H66" i="21" s="1"/>
  <c r="H35" i="6"/>
  <c r="G35" i="6"/>
  <c r="I36" i="6"/>
  <c r="I34" i="6"/>
  <c r="I33" i="6" s="1"/>
  <c r="I145" i="6"/>
  <c r="I144" i="6" s="1"/>
  <c r="I143" i="6" s="1"/>
  <c r="H144" i="6"/>
  <c r="H143" i="6" s="1"/>
  <c r="I142" i="6"/>
  <c r="I141" i="6" s="1"/>
  <c r="I140" i="6" s="1"/>
  <c r="H141" i="6"/>
  <c r="H140" i="6" s="1"/>
  <c r="I129" i="6"/>
  <c r="I128" i="6" s="1"/>
  <c r="I127" i="6" s="1"/>
  <c r="I123" i="6" s="1"/>
  <c r="H128" i="6"/>
  <c r="H127" i="6" s="1"/>
  <c r="H123" i="6" s="1"/>
  <c r="I97" i="6"/>
  <c r="I96" i="6" s="1"/>
  <c r="I95" i="6" s="1"/>
  <c r="I94" i="6" s="1"/>
  <c r="H96" i="6"/>
  <c r="H95" i="6" s="1"/>
  <c r="H94" i="6" s="1"/>
  <c r="I84" i="6"/>
  <c r="I83" i="6" s="1"/>
  <c r="I82" i="6" s="1"/>
  <c r="H83" i="6"/>
  <c r="H82" i="6" s="1"/>
  <c r="I65" i="6"/>
  <c r="I64" i="6" s="1"/>
  <c r="I63" i="6" s="1"/>
  <c r="I62" i="6" s="1"/>
  <c r="H64" i="6"/>
  <c r="H63" i="6" s="1"/>
  <c r="H62" i="6" s="1"/>
  <c r="I58" i="6"/>
  <c r="I57" i="6" s="1"/>
  <c r="I56" i="6"/>
  <c r="I55" i="6" s="1"/>
  <c r="I48" i="6"/>
  <c r="I47" i="6" s="1"/>
  <c r="I46" i="6" s="1"/>
  <c r="I45" i="6" s="1"/>
  <c r="I44" i="6" s="1"/>
  <c r="I39" i="6"/>
  <c r="I38" i="6" s="1"/>
  <c r="I37" i="6" s="1"/>
  <c r="I29" i="6"/>
  <c r="I28" i="6" s="1"/>
  <c r="I27" i="6" s="1"/>
  <c r="I23" i="6"/>
  <c r="I22" i="6" s="1"/>
  <c r="I21" i="6" s="1"/>
  <c r="I20" i="6" s="1"/>
  <c r="I19" i="6" s="1"/>
  <c r="I18" i="6" s="1"/>
  <c r="H57" i="6"/>
  <c r="H55" i="6"/>
  <c r="H48" i="6"/>
  <c r="H47" i="6" s="1"/>
  <c r="H46" i="6" s="1"/>
  <c r="H45" i="6" s="1"/>
  <c r="H44" i="6" s="1"/>
  <c r="H38" i="6"/>
  <c r="H37" i="6" s="1"/>
  <c r="H31" i="6"/>
  <c r="H28" i="6"/>
  <c r="H27" i="6" s="1"/>
  <c r="H22" i="6"/>
  <c r="H21" i="6" s="1"/>
  <c r="H20" i="6" s="1"/>
  <c r="H19" i="6" s="1"/>
  <c r="H18" i="6" s="1"/>
  <c r="G22" i="6"/>
  <c r="G21" i="6" s="1"/>
  <c r="G20" i="6" s="1"/>
  <c r="G19" i="6" s="1"/>
  <c r="G18" i="6" s="1"/>
  <c r="G28" i="6"/>
  <c r="G27" i="6" s="1"/>
  <c r="G31" i="6"/>
  <c r="G33" i="6"/>
  <c r="G38" i="6"/>
  <c r="G37" i="6" s="1"/>
  <c r="G48" i="6"/>
  <c r="G47" i="6" s="1"/>
  <c r="G46" i="6" s="1"/>
  <c r="G45" i="6" s="1"/>
  <c r="G44" i="6" s="1"/>
  <c r="G55" i="6"/>
  <c r="G57" i="6"/>
  <c r="G64" i="6"/>
  <c r="G63" i="6" s="1"/>
  <c r="G62" i="6" s="1"/>
  <c r="G83" i="6"/>
  <c r="G82" i="6" s="1"/>
  <c r="G96" i="6"/>
  <c r="G95" i="6" s="1"/>
  <c r="G94" i="6" s="1"/>
  <c r="G128" i="6"/>
  <c r="G127" i="6" s="1"/>
  <c r="G123" i="6" s="1"/>
  <c r="G141" i="6"/>
  <c r="G140" i="6" s="1"/>
  <c r="G144" i="6"/>
  <c r="G143" i="6" s="1"/>
  <c r="G88" i="21" l="1"/>
  <c r="G73" i="21"/>
  <c r="G68" i="21" s="1"/>
  <c r="G49" i="21"/>
  <c r="G16" i="21" s="1"/>
  <c r="I81" i="6"/>
  <c r="I80" i="6" s="1"/>
  <c r="I79" i="6" s="1"/>
  <c r="I78" i="6" s="1"/>
  <c r="H81" i="6"/>
  <c r="H80" i="6" s="1"/>
  <c r="H79" i="6" s="1"/>
  <c r="H78" i="6" s="1"/>
  <c r="G139" i="6"/>
  <c r="G138" i="6" s="1"/>
  <c r="G137" i="6" s="1"/>
  <c r="G81" i="6"/>
  <c r="G80" i="6" s="1"/>
  <c r="G79" i="6" s="1"/>
  <c r="G78" i="6" s="1"/>
  <c r="G30" i="6"/>
  <c r="G26" i="6" s="1"/>
  <c r="G93" i="6"/>
  <c r="G92" i="6" s="1"/>
  <c r="G118" i="6"/>
  <c r="G117" i="6" s="1"/>
  <c r="G116" i="6" s="1"/>
  <c r="H118" i="6"/>
  <c r="H117" i="6" s="1"/>
  <c r="H116" i="6" s="1"/>
  <c r="I118" i="6"/>
  <c r="I117" i="6" s="1"/>
  <c r="I116" i="6" s="1"/>
  <c r="G61" i="6"/>
  <c r="G60" i="6" s="1"/>
  <c r="I61" i="6"/>
  <c r="I60" i="6" s="1"/>
  <c r="H61" i="6"/>
  <c r="H60" i="6" s="1"/>
  <c r="I93" i="6"/>
  <c r="I92" i="6" s="1"/>
  <c r="I91" i="6" s="1"/>
  <c r="H93" i="6"/>
  <c r="H92" i="6" s="1"/>
  <c r="H53" i="6"/>
  <c r="H52" i="6" s="1"/>
  <c r="G53" i="6"/>
  <c r="G52" i="6" s="1"/>
  <c r="I32" i="6"/>
  <c r="I31" i="6" s="1"/>
  <c r="H95" i="21"/>
  <c r="H94" i="21" s="1"/>
  <c r="H93" i="21" s="1"/>
  <c r="H79" i="21"/>
  <c r="H78" i="21" s="1"/>
  <c r="H77" i="21" s="1"/>
  <c r="H55" i="21"/>
  <c r="H54" i="21" s="1"/>
  <c r="H53" i="21" s="1"/>
  <c r="H52" i="21"/>
  <c r="H51" i="21" s="1"/>
  <c r="H50" i="21" s="1"/>
  <c r="H65" i="21"/>
  <c r="H92" i="21"/>
  <c r="H91" i="21" s="1"/>
  <c r="H88" i="21" s="1"/>
  <c r="H103" i="21"/>
  <c r="H102" i="21" s="1"/>
  <c r="H101" i="21"/>
  <c r="H100" i="21" s="1"/>
  <c r="H110" i="21"/>
  <c r="H109" i="21" s="1"/>
  <c r="H20" i="21"/>
  <c r="H19" i="21" s="1"/>
  <c r="H18" i="21" s="1"/>
  <c r="H17" i="21" s="1"/>
  <c r="H98" i="21"/>
  <c r="H97" i="21" s="1"/>
  <c r="H96" i="21" s="1"/>
  <c r="H108" i="21"/>
  <c r="H107" i="21" s="1"/>
  <c r="H106" i="21" s="1"/>
  <c r="G102" i="21"/>
  <c r="G99" i="21" s="1"/>
  <c r="G87" i="21" s="1"/>
  <c r="I35" i="6"/>
  <c r="H33" i="6"/>
  <c r="H30" i="6" s="1"/>
  <c r="H26" i="6" s="1"/>
  <c r="I139" i="6"/>
  <c r="I138" i="6" s="1"/>
  <c r="I137" i="6" s="1"/>
  <c r="H139" i="6"/>
  <c r="H138" i="6" s="1"/>
  <c r="H137" i="6" s="1"/>
  <c r="I54" i="6"/>
  <c r="I53" i="6" s="1"/>
  <c r="I52" i="6" s="1"/>
  <c r="I30" i="6" l="1"/>
  <c r="I26" i="6" s="1"/>
  <c r="H73" i="21"/>
  <c r="H68" i="21" s="1"/>
  <c r="H49" i="21"/>
  <c r="H16" i="21" s="1"/>
  <c r="G59" i="6"/>
  <c r="I59" i="6"/>
  <c r="H59" i="6"/>
  <c r="H91" i="6"/>
  <c r="G91" i="6"/>
  <c r="H99" i="21"/>
  <c r="H87" i="21" s="1"/>
  <c r="G51" i="6"/>
  <c r="G50" i="6" s="1"/>
  <c r="I28" i="25"/>
  <c r="G86" i="21"/>
  <c r="G116" i="21" s="1"/>
  <c r="G25" i="6"/>
  <c r="G24" i="6" s="1"/>
  <c r="H51" i="6"/>
  <c r="H50" i="6" s="1"/>
  <c r="G136" i="6"/>
  <c r="I136" i="6"/>
  <c r="H136" i="6"/>
  <c r="I51" i="6"/>
  <c r="I50" i="6" s="1"/>
  <c r="H25" i="6"/>
  <c r="H24" i="6" s="1"/>
  <c r="E28" i="25"/>
  <c r="G146" i="6" l="1"/>
  <c r="F117" i="21" s="1"/>
  <c r="F118" i="21" s="1"/>
  <c r="H146" i="6"/>
  <c r="G117" i="21" s="1"/>
  <c r="G118" i="21" s="1"/>
  <c r="H17" i="6"/>
  <c r="H16" i="6" s="1"/>
  <c r="G17" i="6"/>
  <c r="G16" i="6" s="1"/>
  <c r="H21" i="25"/>
  <c r="J28" i="25"/>
  <c r="H86" i="21"/>
  <c r="H116" i="21" s="1"/>
  <c r="I25" i="6"/>
  <c r="I24" i="6" s="1"/>
  <c r="I146" i="6" s="1"/>
  <c r="H117" i="21" s="1"/>
  <c r="D21" i="25"/>
  <c r="E27" i="25"/>
  <c r="H118" i="21" l="1"/>
  <c r="I17" i="6"/>
  <c r="I16" i="6" s="1"/>
  <c r="I27" i="25"/>
  <c r="J27" i="25" s="1"/>
  <c r="D22" i="25"/>
  <c r="J21" i="25"/>
  <c r="J20" i="25"/>
  <c r="H22" i="25" l="1"/>
  <c r="J22" i="25" s="1"/>
  <c r="J24" i="25"/>
  <c r="J23" i="25"/>
</calcChain>
</file>

<file path=xl/sharedStrings.xml><?xml version="1.0" encoding="utf-8"?>
<sst xmlns="http://schemas.openxmlformats.org/spreadsheetml/2006/main" count="1034" uniqueCount="207">
  <si>
    <t xml:space="preserve">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«Обеспечение   безопасности  и  комфортных условий жизнедеятельности населения Разъезженского сельсовета» </t>
  </si>
  <si>
    <t xml:space="preserve"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жизнедеятельности населения Разъезженского сельсовета». </t>
  </si>
  <si>
    <t xml:space="preserve">Софинасирование 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жизнедеятельности  населения Разъезженского сельсовета»  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</si>
  <si>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условий     жизнедеятельности        населения Разъезженского сельсовета» на 2014 - 2017 годы</t>
  </si>
  <si>
    <t>Расходы на оплату труда работников органов местного самоуправления не относящихся к должностям муниципальной службы в рамках непрограмных расходов местного самоуправления</t>
  </si>
  <si>
    <t>№ строки</t>
  </si>
  <si>
    <t>(тыс. рублей)</t>
  </si>
  <si>
    <t>021</t>
  </si>
  <si>
    <t>120</t>
  </si>
  <si>
    <t>Администрация Разъезженского сельсовета Ермаковского района Красноярского края</t>
  </si>
  <si>
    <t xml:space="preserve">       Наименование показателя  бюджетной  классификации</t>
  </si>
  <si>
    <t>Сумма  на  год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</si>
  <si>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</si>
  <si>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Благоустройство </t>
  </si>
  <si>
    <t xml:space="preserve">Культура </t>
  </si>
  <si>
    <t>ВСЕГО</t>
  </si>
  <si>
    <t>Код ведомства</t>
  </si>
  <si>
    <t>Раздел - подраздел</t>
  </si>
  <si>
    <t>целевая статья</t>
  </si>
  <si>
    <t>вид расходов</t>
  </si>
  <si>
    <t>Обеспечение пожарной безопасности</t>
  </si>
  <si>
    <t>Дорожное хозяйство (дорожные фонды)</t>
  </si>
  <si>
    <t xml:space="preserve">Другие вопросы в области здравоохранения </t>
  </si>
  <si>
    <t xml:space="preserve">Культура, кинематография </t>
  </si>
  <si>
    <t>0310</t>
  </si>
  <si>
    <t>0503</t>
  </si>
  <si>
    <t>0909</t>
  </si>
  <si>
    <t>0409</t>
  </si>
  <si>
    <t xml:space="preserve"> сельского совета  депутатов</t>
  </si>
  <si>
    <t>240</t>
  </si>
  <si>
    <t>Руководство и управление в сфере установленных функций органов местного самоуправления в рамках непрограммных расходов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</si>
  <si>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</si>
  <si>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</si>
  <si>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</si>
  <si>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</si>
  <si>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</si>
  <si>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</si>
  <si>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</si>
  <si>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Резервные средства</t>
  </si>
  <si>
    <t>НАЦИОНАЛЬНАЯ ОБОРОНА</t>
  </si>
  <si>
    <t>Мобилизационная и вневойсковая подготовка</t>
  </si>
  <si>
    <t>ЗДРАВООХРАНЕНИЕ</t>
  </si>
  <si>
    <t/>
  </si>
  <si>
    <t>100</t>
  </si>
  <si>
    <t>0100</t>
  </si>
  <si>
    <t>0102</t>
  </si>
  <si>
    <t>0104</t>
  </si>
  <si>
    <t>200</t>
  </si>
  <si>
    <t>800</t>
  </si>
  <si>
    <t>870</t>
  </si>
  <si>
    <t>0111</t>
  </si>
  <si>
    <t>0200</t>
  </si>
  <si>
    <t>0203</t>
  </si>
  <si>
    <t>0900</t>
  </si>
  <si>
    <t>РЕЗЕРВНЫЕ ФОНДЫ</t>
  </si>
  <si>
    <t>ЖИЛИЩНО-КОММУНАЛЬНОЕ ХОЗЯЙСТВО</t>
  </si>
  <si>
    <t>0500</t>
  </si>
  <si>
    <t>Отдельные мероприятия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</si>
  <si>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</si>
  <si>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</si>
  <si>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</si>
  <si>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</si>
  <si>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Муниципальная программа Разъезженского сельсовета «Развитие культуры»</t>
  </si>
  <si>
    <t>0801</t>
  </si>
  <si>
    <t>0800</t>
  </si>
  <si>
    <t>Обеспечение деятельности (оказание услуг) подведомственных учреждений в рамках муниципальной программы Разъезженского сельсовета «Развитие культуры»</t>
  </si>
  <si>
    <t xml:space="preserve">Непрограммные расходы органов местного самоуправления Разъезженского сельсовета </t>
  </si>
  <si>
    <t xml:space="preserve">Функционирование администрации Разъезженского сельсовета </t>
  </si>
  <si>
    <t>Непрограммные расходы органов местного самоуправления  Разъезженского сельсовета</t>
  </si>
  <si>
    <t>Функционирование администрации Разъезженского сельсовета</t>
  </si>
  <si>
    <t>Выполнение государственных полномочий по созданию и обеспечению деятельности административных комиссий по  администрации Разъезженского сельсовета Ермаковского района в рамках непрограммных расходов органов местного самоуправления</t>
  </si>
  <si>
    <t>Резервный фонд  администрации Разъезженского сельсовета Ермаковского района в рамках непрограммных расходов органов местного самоуправления</t>
  </si>
  <si>
    <t>НАЦИОНАЛЬНАЯ БЕЗОПАСНОСТЬ И ПРАВООХРАНИТЕЛЬНАЯ ДЕЯТЕЛЬНОСТЬ</t>
  </si>
  <si>
    <t>0300</t>
  </si>
  <si>
    <t>Подпрограмма "Обеспечение безопасности жизнедеятельности населения"</t>
  </si>
  <si>
    <t>НАЦИОНАЛЬНАЯ ЭКОНОМИКА</t>
  </si>
  <si>
    <t>0400</t>
  </si>
  <si>
    <t xml:space="preserve">Подпрограмма «Содержание улично-дорожной сети Разъезженского сельсовета»  </t>
  </si>
  <si>
    <t>Подпрограмма «Благоустройство территории Разъезженского сельсовета»</t>
  </si>
  <si>
    <t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сельсовета».</t>
  </si>
  <si>
    <t>Осуществление первичного воинского учета на территориях, где отсутствуют военные комиссариаты по администрации Разъезженского сельсоветав рамках непрограммных расходов органов местного самоуправления</t>
  </si>
  <si>
    <t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</si>
  <si>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 xml:space="preserve">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«Обеспечение   безопасности  и  комфортных условий жизнедеятельности        населения Разъезженского сельсовета» </t>
  </si>
  <si>
    <t xml:space="preserve"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сельсовета». </t>
  </si>
  <si>
    <t>МУНИЦИПАЛЬНОЕ ОБРАЗОВАНИЕ</t>
  </si>
  <si>
    <t>РАЗЪЕЗЖЕНСКИЙ СЕЛЬСОВЕТ</t>
  </si>
  <si>
    <t>РАЗЪЕЗЖЕНСКИЙ СЕЛЬСКИЙ СОВЕТ ДЕПУТАТОВ</t>
  </si>
  <si>
    <t>Р  Е  Ш  Е  Н  И  Е</t>
  </si>
  <si>
    <t xml:space="preserve">дополнений в решение  Совета </t>
  </si>
  <si>
    <t xml:space="preserve">подпункте 1. сумму    </t>
  </si>
  <si>
    <t xml:space="preserve">заменить на сумму </t>
  </si>
  <si>
    <t>тыс.руб.;</t>
  </si>
  <si>
    <t>доходы</t>
  </si>
  <si>
    <t xml:space="preserve">подпункте 2. сумму    </t>
  </si>
  <si>
    <t>расходы</t>
  </si>
  <si>
    <t xml:space="preserve">подпункте 3. сумму    </t>
  </si>
  <si>
    <t>дефицит</t>
  </si>
  <si>
    <t xml:space="preserve">подпункте 4. сумму    </t>
  </si>
  <si>
    <t>источники</t>
  </si>
  <si>
    <t xml:space="preserve">(Расходы-субвенции)*15% </t>
  </si>
  <si>
    <t>50% собственных доходов</t>
  </si>
  <si>
    <t>к решению  Разъезженского</t>
  </si>
  <si>
    <t xml:space="preserve">«О  внесении  изменений  и  </t>
  </si>
  <si>
    <t>к  решению  Разъезженского</t>
  </si>
  <si>
    <t xml:space="preserve">Председатель сельского Совета депутатов               </t>
  </si>
  <si>
    <t>________________ А.А. Карташев</t>
  </si>
  <si>
    <t>7600000000</t>
  </si>
  <si>
    <t>7610000000</t>
  </si>
  <si>
    <t>7610080210</t>
  </si>
  <si>
    <t>7610075140</t>
  </si>
  <si>
    <t>7610080270</t>
  </si>
  <si>
    <t>7610081120</t>
  </si>
  <si>
    <t>7610051180</t>
  </si>
  <si>
    <t>Муниципальная программа Разъезженского сельсовета «Обеспечение   безопасности  и  комфортных 
условий     жизнедеятельности        населения 
Разъезженского сельсовета»</t>
  </si>
  <si>
    <t>4900000000</t>
  </si>
  <si>
    <t>4930000000</t>
  </si>
  <si>
    <t>4930083480</t>
  </si>
  <si>
    <t xml:space="preserve"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  </t>
  </si>
  <si>
    <t>4920000000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</si>
  <si>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
условий     жизнедеятельности        населения 
Разъезженского сельсовета» на 2014 - 2016 годы</t>
  </si>
  <si>
    <t>4920083420</t>
  </si>
  <si>
    <t>4910000000</t>
  </si>
  <si>
    <t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</si>
  <si>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4910083400</t>
  </si>
  <si>
    <t>5000000000</t>
  </si>
  <si>
    <t>5090000000</t>
  </si>
  <si>
    <t>5090080610</t>
  </si>
  <si>
    <t>4930075550</t>
  </si>
  <si>
    <t>Софинасирование 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    жизнедеятельности        населения Разъезженского сельсовета»   годы</t>
  </si>
  <si>
    <t>4930095550</t>
  </si>
  <si>
    <t>Изменение</t>
  </si>
  <si>
    <t>850</t>
  </si>
  <si>
    <t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  жизнедеятельности населения Разъезженского сельсовета»</t>
  </si>
  <si>
    <t>Уплата налогов, сборов и иных платежей</t>
  </si>
  <si>
    <t>Субсидия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</si>
  <si>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Софинансирование осуществления дорожной деятельности в отношении автомобильных дорог общего пользования местного значения за счет средств местного бюджета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</si>
  <si>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r>
      <t xml:space="preserve">    Руководствуясь Бюджетным Кодексом РФ и  ст. 53 Устава Разъезженского сельсовета сельский  Совета  депутатов</t>
    </r>
    <r>
      <rPr>
        <b/>
        <sz val="14"/>
        <rFont val="Times New Roman"/>
        <family val="1"/>
        <charset val="204"/>
      </rPr>
      <t xml:space="preserve">   Р Е Ш И Л  :</t>
    </r>
  </si>
  <si>
    <t>Саянская ул., 58, с. Разъезжее, Ермаковский район, 662833                                             тел 8 (391-38) 2-24-18</t>
  </si>
  <si>
    <t>Приложение 1</t>
  </si>
  <si>
    <t>4910084930</t>
  </si>
  <si>
    <t>49100849300</t>
  </si>
  <si>
    <t>Обращение с твердыми бытовыми отходами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</si>
  <si>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Обращение с твердыми бытовыми отходами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  жизнедеятельности населения Разъезженского сельсовета»</t>
  </si>
  <si>
    <t>_____________ Т.Ф. Вербовская</t>
  </si>
  <si>
    <t xml:space="preserve">Глава сельсовета                                               </t>
  </si>
  <si>
    <t>Софинансирование обеспечения первичных мер пожарной безопасности за счет средств местного бюджета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</si>
  <si>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4930074120</t>
  </si>
  <si>
    <t xml:space="preserve">Софинансирование обеспечения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жизнедеятельности населения Разъезженского сельсовета». </t>
  </si>
  <si>
    <t>4930094120</t>
  </si>
  <si>
    <t>Обеспечения первичных мер пожарной безопасности за счет средств бюджета Красноярского края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населения Разъезженского сельсовета»</t>
  </si>
  <si>
    <t>Прочие региональные выплаты</t>
  </si>
  <si>
    <t>Прочие региональные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Разъезженскому сельсовету в рамках непрограмный расходов органов местного самоуправления</t>
  </si>
  <si>
    <t>5020000000</t>
  </si>
  <si>
    <t>5020010210</t>
  </si>
  <si>
    <t>7620000000</t>
  </si>
  <si>
    <t>7620010210</t>
  </si>
  <si>
    <t xml:space="preserve">депутатов № 19-49 р. от  26.12.2016 г. </t>
  </si>
  <si>
    <t>«О  бюджете Разъезженского сельсовета на 2017 год и плановый период 2018-2019 годов»</t>
  </si>
  <si>
    <t xml:space="preserve">от 26.12.2016  № 19-49 р. </t>
  </si>
  <si>
    <t xml:space="preserve">от 26.12.2016 № 19-49 р. </t>
  </si>
  <si>
    <t>Ведомственная структура   расходов  сельского бюджета                                                                                        на    2017   год</t>
  </si>
  <si>
    <t>4920075080</t>
  </si>
  <si>
    <t>4920095080</t>
  </si>
  <si>
    <t>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2017   год</t>
  </si>
  <si>
    <t xml:space="preserve">1)      Внести  изменения в решение сельского  Совета депутатов  № 19-49 р. от  26.12.2016 г.  «О  бюджете Разъезженского сельсовета на 2017 год и плановый период 2018- 2019 годов», в пункте 1 "Основные характеристики  бюджета Разъезженского     сельсовета  на 2017 г." : </t>
  </si>
  <si>
    <t xml:space="preserve">2)      Внести  изменения в решения  сельского  Совета депутатов  № 19-49 р. от  26.12.2016 г.  «О  бюджете Разъезженского сельсовета на 2017 год и плановый период 2018-2019 годов», в пункте 9: </t>
  </si>
  <si>
    <t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</si>
  <si>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6)      Внести    изменения в приложение № 6 «Доходы сельского бюджета на плановый период 2018-2019 годов»  к  решению   сельского  Совета депутатов № 19-49 р. от  26.12.2016 г.  «О  бюджете Разъезженского сельсовета на 2017 год и плановый период 2018- 2019 годов», изложив его в редакции согласно приложения № 4 настоящего решения.</t>
  </si>
  <si>
    <t>0314</t>
  </si>
  <si>
    <t>Другие вопросы в области национальной безопасности и правоохранительной деятельности</t>
  </si>
  <si>
    <t>4930084750</t>
  </si>
  <si>
    <t>Приобретение  и распространение памяток, листовок антитеррористической и антиэкстремистской направленности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</si>
  <si>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Приобретение  и распространение памяток листовок антитеррористической и антиэкстремистской направленности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</si>
  <si>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4910083580</t>
  </si>
  <si>
    <t>Прочие мероприятия по благоустройству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</si>
  <si>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4910077410</t>
  </si>
  <si>
    <t>Реализация проектов по благоустройству территории поселения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</si>
  <si>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Софинансирование реализации проектов по благоустройству территории поселения в рамках подпрограммы «Благоустройство территории Разъезженского сельсовета» муниципальной программы «Обеспечение   безопасности  и  комфортных условий     жизнедеятельности        населения Разъезженского сельсовета»</t>
  </si>
  <si>
    <t>Реализация проектов по решению вопросов местного значения сельских поселений в рамках подпрограммы «Благоустройство территории Разъезженского сельсовета» муниципальной программы  «Обеспечение   безопасности  и  комфортных условий     жизнедеятельности        населения Разъезженского сельсовета»</t>
  </si>
  <si>
    <t>Софинансирование реализации проектов по решению вопросов местного значения сельских поселений в рамках подпрограммы «Благоустройство территории Разъезженского сельсовета» муниципальной программы  «Обеспечение   безопасности  и  комфортных условий     жизнедеятельности        населения Разъезженского сельсовета»</t>
  </si>
  <si>
    <t>4910077490</t>
  </si>
  <si>
    <t>4910097490</t>
  </si>
  <si>
    <t>4910097410</t>
  </si>
  <si>
    <t>Приложение 2</t>
  </si>
  <si>
    <t>Реализация проектов по благоустройству территории поселения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    жизнедеятельности        населения Разъезженского сельсовета»</t>
  </si>
  <si>
    <t>Прочие мероприятия по благоустройству в рамках подпрограммы «Благоустройство территории Разъезженского сельсовета» муниципальной программы  «Обеспечение   безопасности  и  комфортных условий     жизнедеятельности        населения 
Разъезженского сельсовета»</t>
  </si>
  <si>
    <t>Обеспечение развития и укрепления материально-технической базы муниципальных домов культуры в рамках муниципальной программы Разъезженского сельсовета «Развитие культуры»</t>
  </si>
  <si>
    <t>50900R5580</t>
  </si>
  <si>
    <t>50900L5580</t>
  </si>
  <si>
    <t>Софинансирование обеспечения развития и укрепления материально-технической базы муниципальных домов культуры в рамках муниципальной программы Разъезженского сельсовета «Развитие культуры»</t>
  </si>
  <si>
    <t>3)       Внести    изменения в приложение 1 «Источники внутреннего финансирования дефицита сельского бюджета на 2017 г.»  к  решению   сельского  Совета депутатов № 19-49 р. от  26.12.2016 г.  «О  бюджете Разъезженского сельсовета на 2017 год и плановый период 2018- 2019 годов», изложив его в редакции согласно приложения 1 настоящего решения.</t>
  </si>
  <si>
    <t>4)      Внести    изменения в приложение 5 «Доходы сельского бюджета на 2017 г.»  к  решению   сельского  Совета депутатов № 19-49 р. от  26.12.2016 г.  «О  бюджете Разъезженского сельсовета на 2017 год и плановый период 2018- 2019 годов», изложив его в редакции согласно приложения 2 настоящего решения.</t>
  </si>
  <si>
    <t>5)     Внести    изменения в приложение 7 «Распределение бюджетных ассигнований по разделам и подразделам бюджетной классификации расходов бюджетов Российской Федерации на 2017 год»  к  решению   сельского  Совета депутатов № 19-49 р. от  26.12.2016 г.  «О  бюджете Разъезженского сельсовета на 2017 год и плановый период 2018- 2019 годов», изложив его в редакции согласно приложения 3 настоящего решения.</t>
  </si>
  <si>
    <t>6)      Внести    изменения в приложение 9 «Ведомственная структура   расходов  сельского бюджета  на    2017   год»  к  решению   сельского  Совета депутатов   № 19-49 р. от  26.12.2016 г.  «О  бюджете Разъезженского сельсовета на 2017 год и плановый период 2018-2019 годов», изложив его в редакции согласно приложения 4 настоящего решения.</t>
  </si>
  <si>
    <t>7)      Внести    изменения в приложение 11 «Распределение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2017   год»  к  решению   сельского  Совета депутатов  № 19-49 р. от  26.12.2016 г.  «О  бюджете Разъезженского сельсовета на 2017 год и плановый период 2018-2019 годов», изложив его в редакции согласно приложения 5 настоящего решения.</t>
  </si>
  <si>
    <t>Приложение  9</t>
  </si>
  <si>
    <t>Приложение  11</t>
  </si>
  <si>
    <t>5090010460</t>
  </si>
  <si>
    <t>Средства на повышение размеров оплаты труда основного и административно-управленческого персонала учрежденией культуры, подведомственных муниципальным органам управления в области культуры в рамках муниципальной программы Разъезженского сельсовета «Развитие культуры»</t>
  </si>
  <si>
    <t xml:space="preserve">1)      Внести  изменения в решение сельского  Совета депутатов  № 19-49 р. от  26.12.2016 г.  «О  бюджете Разъезженского сельсовета на 2017 год и плановый период 2018- 2019 годов», в приложение 9 «Ведомственная структура   расходов  сельского бюджета  на    2017   год»  к  решению   сельского  Совета депутатов   № 19-49 р. от  26.12.2016 г.  «О  бюджете Разъезженского сельсовета на 2017 год и плановый период 2018-2019 годов», изложив его в редакции согласно приложения 1 настоящего решения. </t>
  </si>
  <si>
    <t>2)      Внести    изменения в приложение 11 «Распределение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2017   год»  к  решению   сельского  Совета депутатов  № 19-49 р. от  26.12.2016 г.  «О  бюджете Разъезженского сельсовета на 2017 год и плановый период 2018-2019 годов», изложив его в редакции согласно приложения 2 настоящего решения.</t>
  </si>
  <si>
    <t>3)    Контроль за исполнение решения возложить на председателя по социальной политике и финансам Разъезженского сельского Совета депутатов Иванову Т.В.</t>
  </si>
  <si>
    <t>4)      Решение вступает в силу в день следующий за днем обнародования на территории Разъезженского сельсовета.</t>
  </si>
  <si>
    <t>Сумма на год</t>
  </si>
  <si>
    <r>
      <t xml:space="preserve">27.10.2017 год                     с. Разъезжее                      № 29-81 р. </t>
    </r>
    <r>
      <rPr>
        <sz val="14"/>
        <rFont val="Times New Roman"/>
        <family val="1"/>
        <charset val="204"/>
      </rPr>
      <t xml:space="preserve">    </t>
    </r>
  </si>
  <si>
    <t>от 27.10.2017 № 29-81 р.</t>
  </si>
  <si>
    <t>от 27.10.2017 № 29-81р.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</si>
</sst>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4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0"/>
      <name val="Arial Cyr"/>
      <charset val="204"/>
    </font>
    <font>
      <sz val="10"/>
      <name val="Helv"/>
      <charset val="204"/>
    </font>
    <font>
      <b/>
      <sz val="9"/>
      <name val="Times New Roman"/>
      <family val="1"/>
      <charset val="204"/>
    </font>
    <font>
      <b/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name val="Helv"/>
      <charset val="204"/>
    </font>
    <font>
      <sz val="14"/>
      <name val="Helv"/>
      <charset val="204"/>
    </font>
    <font>
      <sz val="14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0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19">
    <xf numFmtId="0" fontId="0" fillId="0" borderId="0" xfId="0"/>
    <xf numFmtId="0" fontId="10" fillId="0" borderId="0" xfId="0" applyFont="1" applyFill="1" applyAlignment="1">
      <alignment horizontal="left"/>
    </xf>
    <xf numFmtId="4" fontId="10" fillId="0" borderId="0" xfId="0" applyNumberFormat="1" applyFont="1" applyFill="1"/>
    <xf numFmtId="49" fontId="10" fillId="0" borderId="0" xfId="0" applyNumberFormat="1" applyFont="1" applyFill="1"/>
    <xf numFmtId="49" fontId="10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/>
    <xf numFmtId="0" fontId="12" fillId="0" borderId="0" xfId="0" applyFont="1" applyFill="1"/>
    <xf numFmtId="3" fontId="2" fillId="0" borderId="11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/>
    <xf numFmtId="49" fontId="10" fillId="0" borderId="0" xfId="0" applyNumberFormat="1" applyFont="1" applyFill="1" applyBorder="1" applyAlignment="1">
      <alignment horizontal="left"/>
    </xf>
    <xf numFmtId="0" fontId="8" fillId="0" borderId="18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2" fillId="0" borderId="0" xfId="0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0" fontId="10" fillId="0" borderId="0" xfId="0" applyFont="1" applyFill="1"/>
    <xf numFmtId="0" fontId="10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64" fontId="3" fillId="0" borderId="34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4" fontId="3" fillId="0" borderId="35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vertical="top" wrapText="1"/>
    </xf>
    <xf numFmtId="164" fontId="2" fillId="0" borderId="35" xfId="0" applyNumberFormat="1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2" fontId="11" fillId="0" borderId="10" xfId="0" applyNumberFormat="1" applyFont="1" applyFill="1" applyBorder="1" applyAlignment="1">
      <alignment vertical="top" wrapText="1"/>
    </xf>
    <xf numFmtId="164" fontId="10" fillId="0" borderId="0" xfId="0" applyNumberFormat="1" applyFont="1" applyFill="1"/>
    <xf numFmtId="0" fontId="1" fillId="0" borderId="0" xfId="0" applyFont="1" applyFill="1"/>
    <xf numFmtId="164" fontId="3" fillId="0" borderId="0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horizontal="right" vertical="center" wrapText="1"/>
    </xf>
    <xf numFmtId="164" fontId="2" fillId="0" borderId="34" xfId="0" applyNumberFormat="1" applyFont="1" applyFill="1" applyBorder="1" applyAlignment="1">
      <alignment horizontal="right" vertical="center" wrapText="1"/>
    </xf>
    <xf numFmtId="2" fontId="2" fillId="0" borderId="36" xfId="0" applyNumberFormat="1" applyFont="1" applyFill="1" applyBorder="1" applyAlignment="1">
      <alignment vertical="top" wrapText="1"/>
    </xf>
    <xf numFmtId="49" fontId="2" fillId="0" borderId="36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 vertical="center" wrapText="1"/>
    </xf>
    <xf numFmtId="164" fontId="3" fillId="0" borderId="37" xfId="0" applyNumberFormat="1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wrapText="1"/>
    </xf>
    <xf numFmtId="4" fontId="10" fillId="0" borderId="0" xfId="0" applyNumberFormat="1" applyFont="1" applyFill="1" applyAlignment="1">
      <alignment horizontal="right"/>
    </xf>
    <xf numFmtId="0" fontId="10" fillId="0" borderId="0" xfId="0" applyFont="1" applyFill="1"/>
    <xf numFmtId="0" fontId="32" fillId="0" borderId="0" xfId="0" applyFont="1" applyFill="1"/>
    <xf numFmtId="0" fontId="33" fillId="0" borderId="0" xfId="0" applyFont="1" applyFill="1"/>
    <xf numFmtId="164" fontId="33" fillId="0" borderId="0" xfId="0" applyNumberFormat="1" applyFont="1" applyFill="1" applyAlignment="1">
      <alignment horizontal="center"/>
    </xf>
    <xf numFmtId="164" fontId="33" fillId="0" borderId="0" xfId="0" applyNumberFormat="1" applyFont="1" applyFill="1" applyAlignment="1">
      <alignment horizontal="center" wrapText="1"/>
    </xf>
    <xf numFmtId="164" fontId="33" fillId="0" borderId="0" xfId="0" applyNumberFormat="1" applyFont="1" applyFill="1" applyAlignment="1">
      <alignment vertical="top" wrapText="1"/>
    </xf>
    <xf numFmtId="4" fontId="33" fillId="0" borderId="0" xfId="0" applyNumberFormat="1" applyFont="1" applyFill="1" applyAlignment="1">
      <alignment horizontal="center" vertical="top" wrapText="1"/>
    </xf>
    <xf numFmtId="164" fontId="2" fillId="0" borderId="28" xfId="0" applyNumberFormat="1" applyFont="1" applyFill="1" applyBorder="1" applyAlignment="1">
      <alignment horizontal="right" vertical="center" wrapText="1"/>
    </xf>
    <xf numFmtId="164" fontId="2" fillId="0" borderId="27" xfId="0" applyNumberFormat="1" applyFont="1" applyFill="1" applyBorder="1" applyAlignment="1">
      <alignment horizontal="right" vertical="center" wrapText="1"/>
    </xf>
    <xf numFmtId="164" fontId="2" fillId="0" borderId="42" xfId="0" applyNumberFormat="1" applyFont="1" applyFill="1" applyBorder="1" applyAlignment="1">
      <alignment horizontal="right" vertical="center" wrapText="1"/>
    </xf>
    <xf numFmtId="164" fontId="3" fillId="0" borderId="43" xfId="0" applyNumberFormat="1" applyFont="1" applyFill="1" applyBorder="1" applyAlignment="1">
      <alignment vertical="center"/>
    </xf>
    <xf numFmtId="0" fontId="8" fillId="0" borderId="45" xfId="0" applyFont="1" applyFill="1" applyBorder="1" applyAlignment="1">
      <alignment horizontal="center" vertical="center"/>
    </xf>
    <xf numFmtId="164" fontId="3" fillId="0" borderId="43" xfId="0" applyNumberFormat="1" applyFont="1" applyFill="1" applyBorder="1" applyAlignment="1">
      <alignment horizontal="right" vertical="center" wrapText="1"/>
    </xf>
    <xf numFmtId="164" fontId="3" fillId="0" borderId="27" xfId="0" applyNumberFormat="1" applyFont="1" applyFill="1" applyBorder="1" applyAlignment="1">
      <alignment horizontal="right" vertical="center" wrapText="1"/>
    </xf>
    <xf numFmtId="0" fontId="2" fillId="0" borderId="28" xfId="0" applyFont="1" applyFill="1" applyBorder="1" applyAlignment="1">
      <alignment vertical="center"/>
    </xf>
    <xf numFmtId="165" fontId="2" fillId="0" borderId="28" xfId="0" applyNumberFormat="1" applyFont="1" applyFill="1" applyBorder="1" applyAlignment="1">
      <alignment vertical="center"/>
    </xf>
    <xf numFmtId="3" fontId="8" fillId="0" borderId="33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8" fillId="0" borderId="48" xfId="0" applyFont="1" applyFill="1" applyBorder="1" applyAlignment="1">
      <alignment horizontal="center" vertical="center" wrapText="1"/>
    </xf>
    <xf numFmtId="164" fontId="3" fillId="0" borderId="19" xfId="0" applyNumberFormat="1" applyFont="1" applyFill="1" applyBorder="1" applyAlignment="1">
      <alignment vertical="center"/>
    </xf>
    <xf numFmtId="164" fontId="2" fillId="0" borderId="19" xfId="0" applyNumberFormat="1" applyFont="1" applyFill="1" applyBorder="1"/>
    <xf numFmtId="164" fontId="2" fillId="0" borderId="49" xfId="0" applyNumberFormat="1" applyFont="1" applyFill="1" applyBorder="1" applyAlignment="1">
      <alignment horizontal="right" vertical="center" wrapText="1"/>
    </xf>
    <xf numFmtId="164" fontId="3" fillId="0" borderId="50" xfId="0" applyNumberFormat="1" applyFont="1" applyFill="1" applyBorder="1" applyAlignment="1">
      <alignment horizontal="right" vertical="center" wrapText="1"/>
    </xf>
    <xf numFmtId="0" fontId="8" fillId="0" borderId="53" xfId="0" applyFont="1" applyFill="1" applyBorder="1" applyAlignment="1">
      <alignment horizontal="center" vertical="center"/>
    </xf>
    <xf numFmtId="164" fontId="3" fillId="0" borderId="54" xfId="0" applyNumberFormat="1" applyFont="1" applyFill="1" applyBorder="1" applyAlignment="1">
      <alignment vertical="center"/>
    </xf>
    <xf numFmtId="164" fontId="2" fillId="0" borderId="11" xfId="0" applyNumberFormat="1" applyFont="1" applyFill="1" applyBorder="1" applyAlignment="1">
      <alignment horizontal="right" vertical="center" wrapText="1"/>
    </xf>
    <xf numFmtId="164" fontId="2" fillId="0" borderId="55" xfId="0" applyNumberFormat="1" applyFont="1" applyFill="1" applyBorder="1" applyAlignment="1">
      <alignment horizontal="right" vertical="center" wrapText="1"/>
    </xf>
    <xf numFmtId="0" fontId="2" fillId="0" borderId="56" xfId="0" applyFont="1" applyFill="1" applyBorder="1"/>
    <xf numFmtId="0" fontId="2" fillId="0" borderId="52" xfId="0" applyFont="1" applyFill="1" applyBorder="1"/>
    <xf numFmtId="164" fontId="3" fillId="0" borderId="11" xfId="0" applyNumberFormat="1" applyFont="1" applyFill="1" applyBorder="1" applyAlignment="1">
      <alignment vertical="center"/>
    </xf>
    <xf numFmtId="164" fontId="2" fillId="0" borderId="11" xfId="0" applyNumberFormat="1" applyFont="1" applyFill="1" applyBorder="1"/>
    <xf numFmtId="0" fontId="2" fillId="0" borderId="57" xfId="0" applyFont="1" applyFill="1" applyBorder="1"/>
    <xf numFmtId="0" fontId="2" fillId="0" borderId="12" xfId="0" applyFont="1" applyFill="1" applyBorder="1"/>
    <xf numFmtId="164" fontId="3" fillId="0" borderId="58" xfId="0" applyNumberFormat="1" applyFont="1" applyFill="1" applyBorder="1" applyAlignment="1">
      <alignment horizontal="right" vertical="center" wrapText="1"/>
    </xf>
    <xf numFmtId="0" fontId="10" fillId="0" borderId="0" xfId="0" applyFont="1" applyFill="1"/>
    <xf numFmtId="0" fontId="10" fillId="0" borderId="0" xfId="0" applyFont="1" applyFill="1"/>
    <xf numFmtId="0" fontId="10" fillId="0" borderId="0" xfId="0" applyFont="1" applyFill="1"/>
    <xf numFmtId="2" fontId="2" fillId="0" borderId="10" xfId="0" applyNumberFormat="1" applyFont="1" applyFill="1" applyBorder="1" applyAlignment="1">
      <alignment vertical="center" wrapText="1"/>
    </xf>
    <xf numFmtId="164" fontId="2" fillId="0" borderId="61" xfId="0" applyNumberFormat="1" applyFont="1" applyFill="1" applyBorder="1" applyAlignment="1">
      <alignment horizontal="right" vertical="center" wrapText="1"/>
    </xf>
    <xf numFmtId="49" fontId="2" fillId="0" borderId="62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2" fontId="2" fillId="0" borderId="59" xfId="0" applyNumberFormat="1" applyFont="1" applyFill="1" applyBorder="1" applyAlignment="1">
      <alignment vertical="top" wrapText="1"/>
    </xf>
    <xf numFmtId="49" fontId="2" fillId="0" borderId="59" xfId="0" applyNumberFormat="1" applyFont="1" applyFill="1" applyBorder="1" applyAlignment="1">
      <alignment horizontal="center" vertical="center" wrapText="1"/>
    </xf>
    <xf numFmtId="164" fontId="2" fillId="0" borderId="63" xfId="0" applyNumberFormat="1" applyFont="1" applyFill="1" applyBorder="1" applyAlignment="1">
      <alignment horizontal="right" vertical="center" wrapText="1"/>
    </xf>
    <xf numFmtId="164" fontId="2" fillId="0" borderId="12" xfId="0" applyNumberFormat="1" applyFont="1" applyFill="1" applyBorder="1" applyAlignment="1">
      <alignment horizontal="right" vertical="center" wrapText="1"/>
    </xf>
    <xf numFmtId="165" fontId="2" fillId="0" borderId="16" xfId="0" applyNumberFormat="1" applyFont="1" applyFill="1" applyBorder="1"/>
    <xf numFmtId="164" fontId="2" fillId="0" borderId="64" xfId="0" applyNumberFormat="1" applyFont="1" applyFill="1" applyBorder="1" applyAlignment="1">
      <alignment horizontal="right" vertical="center" wrapText="1"/>
    </xf>
    <xf numFmtId="165" fontId="2" fillId="0" borderId="56" xfId="0" applyNumberFormat="1" applyFont="1" applyFill="1" applyBorder="1"/>
    <xf numFmtId="2" fontId="2" fillId="0" borderId="14" xfId="0" applyNumberFormat="1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12" fillId="0" borderId="0" xfId="0" applyFont="1" applyFill="1" applyBorder="1"/>
    <xf numFmtId="0" fontId="1" fillId="0" borderId="0" xfId="0" applyFont="1" applyFill="1" applyBorder="1"/>
    <xf numFmtId="0" fontId="9" fillId="0" borderId="0" xfId="0" applyFont="1" applyFill="1" applyBorder="1"/>
    <xf numFmtId="0" fontId="3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164" fontId="3" fillId="0" borderId="66" xfId="0" applyNumberFormat="1" applyFont="1" applyFill="1" applyBorder="1" applyAlignment="1">
      <alignment horizontal="right" vertical="center" wrapText="1"/>
    </xf>
    <xf numFmtId="164" fontId="2" fillId="0" borderId="23" xfId="0" applyNumberFormat="1" applyFont="1" applyFill="1" applyBorder="1" applyAlignment="1">
      <alignment vertical="center"/>
    </xf>
    <xf numFmtId="164" fontId="2" fillId="0" borderId="63" xfId="0" applyNumberFormat="1" applyFont="1" applyFill="1" applyBorder="1" applyAlignment="1">
      <alignment vertical="center"/>
    </xf>
    <xf numFmtId="0" fontId="8" fillId="0" borderId="21" xfId="0" applyFont="1" applyFill="1" applyBorder="1" applyAlignment="1">
      <alignment horizontal="center" vertical="center"/>
    </xf>
    <xf numFmtId="164" fontId="3" fillId="0" borderId="66" xfId="0" applyNumberFormat="1" applyFont="1" applyFill="1" applyBorder="1" applyAlignment="1">
      <alignment vertical="center"/>
    </xf>
    <xf numFmtId="164" fontId="2" fillId="0" borderId="23" xfId="0" applyNumberFormat="1" applyFont="1" applyFill="1" applyBorder="1" applyAlignment="1">
      <alignment horizontal="right" vertical="center" wrapText="1"/>
    </xf>
    <xf numFmtId="164" fontId="2" fillId="0" borderId="63" xfId="0" applyNumberFormat="1" applyFont="1" applyFill="1" applyBorder="1"/>
    <xf numFmtId="164" fontId="2" fillId="0" borderId="35" xfId="0" applyNumberFormat="1" applyFont="1" applyFill="1" applyBorder="1"/>
    <xf numFmtId="164" fontId="3" fillId="0" borderId="35" xfId="0" applyNumberFormat="1" applyFont="1" applyFill="1" applyBorder="1" applyAlignment="1">
      <alignment vertical="center"/>
    </xf>
    <xf numFmtId="164" fontId="2" fillId="0" borderId="22" xfId="0" applyNumberFormat="1" applyFont="1" applyFill="1" applyBorder="1" applyAlignment="1">
      <alignment horizontal="right" vertical="center" wrapText="1"/>
    </xf>
    <xf numFmtId="164" fontId="3" fillId="0" borderId="40" xfId="0" applyNumberFormat="1" applyFont="1" applyFill="1" applyBorder="1" applyAlignment="1">
      <alignment horizontal="right" vertical="center" wrapText="1"/>
    </xf>
    <xf numFmtId="165" fontId="2" fillId="0" borderId="52" xfId="0" applyNumberFormat="1" applyFont="1" applyFill="1" applyBorder="1"/>
    <xf numFmtId="0" fontId="10" fillId="0" borderId="52" xfId="0" applyFon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164" fontId="2" fillId="0" borderId="63" xfId="0" applyNumberFormat="1" applyFont="1" applyFill="1" applyBorder="1" applyAlignment="1">
      <alignment horizontal="right" vertical="center"/>
    </xf>
    <xf numFmtId="165" fontId="2" fillId="0" borderId="56" xfId="0" applyNumberFormat="1" applyFont="1" applyFill="1" applyBorder="1" applyAlignment="1">
      <alignment vertical="center"/>
    </xf>
    <xf numFmtId="0" fontId="0" fillId="0" borderId="0" xfId="0" applyFont="1" applyFill="1"/>
    <xf numFmtId="0" fontId="5" fillId="0" borderId="0" xfId="0" applyFont="1" applyFill="1" applyAlignment="1">
      <alignment horizontal="center"/>
    </xf>
    <xf numFmtId="0" fontId="32" fillId="0" borderId="0" xfId="0" applyFont="1" applyFill="1" applyAlignment="1"/>
    <xf numFmtId="0" fontId="32" fillId="0" borderId="0" xfId="0" applyFont="1" applyFill="1" applyAlignment="1">
      <alignment horizontal="center"/>
    </xf>
    <xf numFmtId="0" fontId="32" fillId="0" borderId="0" xfId="0" applyFont="1" applyFill="1" applyAlignment="1">
      <alignment wrapText="1"/>
    </xf>
    <xf numFmtId="0" fontId="33" fillId="0" borderId="0" xfId="0" applyFont="1" applyFill="1" applyAlignment="1">
      <alignment horizontal="center" wrapText="1"/>
    </xf>
    <xf numFmtId="0" fontId="33" fillId="0" borderId="0" xfId="0" applyFont="1" applyFill="1" applyAlignment="1">
      <alignment horizontal="center"/>
    </xf>
    <xf numFmtId="0" fontId="33" fillId="0" borderId="0" xfId="0" applyFont="1" applyFill="1" applyAlignment="1">
      <alignment horizontal="justify" wrapText="1"/>
    </xf>
    <xf numFmtId="0" fontId="33" fillId="0" borderId="0" xfId="0" applyFont="1" applyFill="1" applyAlignment="1">
      <alignment horizontal="center" vertical="top"/>
    </xf>
    <xf numFmtId="0" fontId="33" fillId="0" borderId="0" xfId="0" applyFont="1" applyFill="1" applyAlignment="1">
      <alignment horizontal="center" vertical="top" wrapText="1"/>
    </xf>
    <xf numFmtId="164" fontId="3" fillId="0" borderId="19" xfId="0" applyNumberFormat="1" applyFont="1" applyFill="1" applyBorder="1" applyAlignment="1">
      <alignment horizontal="right" vertical="center" wrapText="1"/>
    </xf>
    <xf numFmtId="0" fontId="10" fillId="0" borderId="0" xfId="0" applyFont="1" applyFill="1"/>
    <xf numFmtId="0" fontId="10" fillId="0" borderId="0" xfId="0" applyFont="1" applyFill="1"/>
    <xf numFmtId="164" fontId="3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/>
    <xf numFmtId="164" fontId="3" fillId="0" borderId="11" xfId="0" applyNumberFormat="1" applyFont="1" applyFill="1" applyBorder="1" applyAlignment="1">
      <alignment horizontal="right" vertical="center" wrapText="1"/>
    </xf>
    <xf numFmtId="164" fontId="2" fillId="0" borderId="60" xfId="0" applyNumberFormat="1" applyFont="1" applyFill="1" applyBorder="1" applyAlignment="1">
      <alignment horizontal="right" vertical="center" wrapText="1"/>
    </xf>
    <xf numFmtId="0" fontId="2" fillId="0" borderId="41" xfId="0" applyFont="1" applyFill="1" applyBorder="1" applyAlignment="1">
      <alignment vertical="center"/>
    </xf>
    <xf numFmtId="165" fontId="2" fillId="0" borderId="41" xfId="0" applyNumberFormat="1" applyFont="1" applyFill="1" applyBorder="1" applyAlignment="1">
      <alignment vertical="center"/>
    </xf>
    <xf numFmtId="164" fontId="2" fillId="0" borderId="43" xfId="0" applyNumberFormat="1" applyFont="1" applyFill="1" applyBorder="1" applyAlignment="1">
      <alignment horizontal="right" vertical="center" wrapText="1"/>
    </xf>
    <xf numFmtId="0" fontId="2" fillId="0" borderId="46" xfId="0" applyFont="1" applyFill="1" applyBorder="1" applyAlignment="1">
      <alignment vertical="center"/>
    </xf>
    <xf numFmtId="164" fontId="2" fillId="0" borderId="64" xfId="0" applyNumberFormat="1" applyFont="1" applyFill="1" applyBorder="1" applyAlignment="1">
      <alignment vertical="center"/>
    </xf>
    <xf numFmtId="0" fontId="10" fillId="0" borderId="0" xfId="0" applyFont="1" applyFill="1"/>
    <xf numFmtId="165" fontId="2" fillId="0" borderId="35" xfId="0" applyNumberFormat="1" applyFont="1" applyBorder="1" applyAlignment="1">
      <alignment horizontal="right" vertical="center"/>
    </xf>
    <xf numFmtId="165" fontId="2" fillId="0" borderId="42" xfId="0" applyNumberFormat="1" applyFont="1" applyBorder="1" applyAlignment="1">
      <alignment horizontal="right" vertical="center"/>
    </xf>
    <xf numFmtId="0" fontId="10" fillId="0" borderId="0" xfId="0" applyFont="1" applyFill="1"/>
    <xf numFmtId="0" fontId="10" fillId="0" borderId="0" xfId="0" applyFont="1" applyFill="1"/>
    <xf numFmtId="165" fontId="9" fillId="0" borderId="42" xfId="0" applyNumberFormat="1" applyFont="1" applyFill="1" applyBorder="1"/>
    <xf numFmtId="165" fontId="0" fillId="0" borderId="35" xfId="0" applyNumberFormat="1" applyFill="1" applyBorder="1"/>
    <xf numFmtId="165" fontId="0" fillId="0" borderId="70" xfId="0" applyNumberFormat="1" applyFill="1" applyBorder="1"/>
    <xf numFmtId="165" fontId="0" fillId="0" borderId="42" xfId="0" applyNumberFormat="1" applyFill="1" applyBorder="1"/>
    <xf numFmtId="0" fontId="10" fillId="0" borderId="0" xfId="0" applyFont="1" applyFill="1"/>
    <xf numFmtId="0" fontId="33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 vertical="top"/>
    </xf>
    <xf numFmtId="0" fontId="33" fillId="0" borderId="0" xfId="0" applyFont="1" applyFill="1" applyAlignment="1">
      <alignment horizontal="right"/>
    </xf>
    <xf numFmtId="0" fontId="32" fillId="0" borderId="0" xfId="0" applyFont="1" applyFill="1" applyAlignment="1">
      <alignment horizontal="right"/>
    </xf>
    <xf numFmtId="0" fontId="33" fillId="0" borderId="0" xfId="0" applyFont="1" applyFill="1" applyAlignment="1">
      <alignment horizontal="left" wrapText="1"/>
    </xf>
    <xf numFmtId="0" fontId="32" fillId="0" borderId="0" xfId="0" applyFont="1" applyFill="1" applyAlignment="1">
      <alignment horizontal="left" wrapText="1"/>
    </xf>
    <xf numFmtId="0" fontId="33" fillId="0" borderId="0" xfId="0" applyFont="1" applyFill="1" applyAlignment="1">
      <alignment wrapText="1"/>
    </xf>
    <xf numFmtId="0" fontId="32" fillId="0" borderId="0" xfId="0" applyFont="1" applyFill="1" applyAlignment="1">
      <alignment wrapText="1"/>
    </xf>
    <xf numFmtId="0" fontId="33" fillId="0" borderId="0" xfId="0" applyFont="1" applyFill="1" applyAlignment="1">
      <alignment horizontal="justify" wrapText="1"/>
    </xf>
    <xf numFmtId="0" fontId="33" fillId="0" borderId="0" xfId="0" applyFont="1" applyFill="1" applyAlignment="1">
      <alignment horizontal="center" wrapText="1"/>
    </xf>
    <xf numFmtId="0" fontId="33" fillId="0" borderId="0" xfId="0" applyFont="1" applyFill="1" applyAlignment="1">
      <alignment horizontal="center" vertical="top" wrapText="1"/>
    </xf>
    <xf numFmtId="0" fontId="33" fillId="0" borderId="0" xfId="0" applyNumberFormat="1" applyFont="1" applyFill="1" applyAlignment="1">
      <alignment horizontal="left" wrapText="1"/>
    </xf>
    <xf numFmtId="0" fontId="33" fillId="0" borderId="0" xfId="0" applyFont="1" applyFill="1" applyAlignment="1">
      <alignment horizontal="left"/>
    </xf>
    <xf numFmtId="0" fontId="33" fillId="0" borderId="0" xfId="0" applyFont="1" applyFill="1" applyAlignment="1">
      <alignment horizontal="center" vertical="top"/>
    </xf>
    <xf numFmtId="0" fontId="33" fillId="0" borderId="0" xfId="0" applyFont="1" applyFill="1" applyAlignment="1">
      <alignment horizontal="center"/>
    </xf>
    <xf numFmtId="0" fontId="33" fillId="0" borderId="0" xfId="0" applyFont="1" applyFill="1" applyAlignment="1"/>
    <xf numFmtId="0" fontId="5" fillId="0" borderId="0" xfId="0" applyFont="1" applyFill="1" applyAlignment="1">
      <alignment wrapText="1"/>
    </xf>
    <xf numFmtId="0" fontId="32" fillId="0" borderId="0" xfId="0" applyFont="1" applyFill="1" applyAlignment="1"/>
    <xf numFmtId="0" fontId="33" fillId="0" borderId="0" xfId="0" applyFont="1" applyFill="1" applyAlignment="1">
      <alignment horizontal="justify"/>
    </xf>
    <xf numFmtId="0" fontId="5" fillId="0" borderId="0" xfId="0" applyFont="1" applyFill="1" applyAlignment="1">
      <alignment horizontal="justify"/>
    </xf>
    <xf numFmtId="0" fontId="5" fillId="0" borderId="0" xfId="0" applyFont="1" applyFill="1" applyAlignment="1"/>
    <xf numFmtId="0" fontId="5" fillId="0" borderId="25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32" fillId="0" borderId="20" xfId="0" applyFont="1" applyFill="1" applyBorder="1" applyAlignment="1"/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64" fontId="2" fillId="0" borderId="31" xfId="0" applyNumberFormat="1" applyFont="1" applyFill="1" applyBorder="1" applyAlignment="1">
      <alignment horizontal="center" vertical="center" wrapText="1"/>
    </xf>
    <xf numFmtId="164" fontId="2" fillId="0" borderId="32" xfId="0" applyNumberFormat="1" applyFont="1" applyFill="1" applyBorder="1" applyAlignment="1">
      <alignment horizontal="center" vertical="center" wrapText="1"/>
    </xf>
    <xf numFmtId="164" fontId="10" fillId="0" borderId="2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wrapText="1"/>
    </xf>
    <xf numFmtId="0" fontId="10" fillId="0" borderId="0" xfId="0" applyFont="1" applyFill="1"/>
    <xf numFmtId="0" fontId="8" fillId="0" borderId="26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/>
    </xf>
  </cellXfs>
  <cellStyles count="43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3">
    <dxf>
      <font>
        <condense val="0"/>
        <extend val="0"/>
        <color indexed="41"/>
      </font>
    </dxf>
    <dxf>
      <font>
        <condense val="0"/>
        <extend val="0"/>
        <color indexed="31"/>
      </font>
    </dxf>
    <dxf>
      <font>
        <condense val="0"/>
        <extend val="0"/>
        <color indexed="41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view="pageBreakPreview" zoomScaleNormal="100" zoomScaleSheetLayoutView="100" workbookViewId="0">
      <selection activeCell="H1" sqref="H1:I1"/>
    </sheetView>
  </sheetViews>
  <sheetFormatPr defaultRowHeight="19.5" x14ac:dyDescent="0.35"/>
  <cols>
    <col min="1" max="1" width="5" style="54" customWidth="1"/>
    <col min="2" max="2" width="17.7109375" style="54" customWidth="1"/>
    <col min="3" max="3" width="9.140625" style="54"/>
    <col min="4" max="4" width="10.5703125" style="54" customWidth="1"/>
    <col min="5" max="5" width="10.28515625" style="54" customWidth="1"/>
    <col min="6" max="6" width="7.7109375" style="54" customWidth="1"/>
    <col min="7" max="7" width="9.140625" style="54"/>
    <col min="8" max="8" width="12.140625" style="54" customWidth="1"/>
    <col min="9" max="9" width="11.7109375" style="54" customWidth="1"/>
    <col min="10" max="10" width="9.140625" style="54"/>
    <col min="11" max="11" width="10" style="54" customWidth="1"/>
    <col min="12" max="16384" width="9.140625" style="54"/>
  </cols>
  <sheetData>
    <row r="1" spans="1:9" ht="37.5" customHeight="1" x14ac:dyDescent="0.35">
      <c r="H1" s="160"/>
      <c r="I1" s="160"/>
    </row>
    <row r="2" spans="1:9" ht="19.5" customHeight="1" x14ac:dyDescent="0.35">
      <c r="A2" s="181" t="s">
        <v>84</v>
      </c>
      <c r="B2" s="176"/>
      <c r="C2" s="176"/>
      <c r="D2" s="176"/>
      <c r="E2" s="176"/>
      <c r="F2" s="176"/>
      <c r="G2" s="176"/>
      <c r="H2" s="176"/>
      <c r="I2" s="176"/>
    </row>
    <row r="3" spans="1:9" ht="6" customHeight="1" x14ac:dyDescent="0.35">
      <c r="A3" s="181"/>
      <c r="B3" s="176"/>
      <c r="C3" s="176"/>
      <c r="D3" s="176"/>
      <c r="E3" s="176"/>
      <c r="F3" s="176"/>
      <c r="G3" s="176"/>
      <c r="H3" s="176"/>
      <c r="I3" s="176"/>
    </row>
    <row r="4" spans="1:9" ht="18" customHeight="1" x14ac:dyDescent="0.35">
      <c r="A4" s="181" t="s">
        <v>85</v>
      </c>
      <c r="B4" s="176"/>
      <c r="C4" s="176"/>
      <c r="D4" s="176"/>
      <c r="E4" s="176"/>
      <c r="F4" s="176"/>
      <c r="G4" s="176"/>
      <c r="H4" s="176"/>
      <c r="I4" s="176"/>
    </row>
    <row r="5" spans="1:9" ht="5.25" customHeight="1" x14ac:dyDescent="0.35">
      <c r="A5" s="127"/>
      <c r="B5" s="128"/>
      <c r="C5" s="128"/>
      <c r="D5" s="128"/>
      <c r="E5" s="128"/>
      <c r="F5" s="128"/>
      <c r="G5" s="128"/>
      <c r="H5" s="128"/>
      <c r="I5" s="128"/>
    </row>
    <row r="6" spans="1:9" ht="18.75" customHeight="1" thickBot="1" x14ac:dyDescent="0.4">
      <c r="A6" s="183" t="s">
        <v>86</v>
      </c>
      <c r="B6" s="184"/>
      <c r="C6" s="184"/>
      <c r="D6" s="184"/>
      <c r="E6" s="184"/>
      <c r="F6" s="184"/>
      <c r="G6" s="184"/>
      <c r="H6" s="184"/>
      <c r="I6" s="184"/>
    </row>
    <row r="7" spans="1:9" ht="35.25" customHeight="1" x14ac:dyDescent="0.35">
      <c r="A7" s="180" t="s">
        <v>137</v>
      </c>
      <c r="B7" s="180"/>
      <c r="C7" s="180"/>
      <c r="D7" s="180"/>
      <c r="E7" s="180"/>
      <c r="F7" s="180"/>
      <c r="G7" s="180"/>
      <c r="H7" s="180"/>
      <c r="I7" s="180"/>
    </row>
    <row r="8" spans="1:9" x14ac:dyDescent="0.35">
      <c r="A8" s="127"/>
      <c r="B8" s="128"/>
      <c r="C8" s="128"/>
      <c r="D8" s="128"/>
      <c r="E8" s="128"/>
      <c r="F8" s="128"/>
      <c r="G8" s="128"/>
      <c r="H8" s="128"/>
      <c r="I8" s="128"/>
    </row>
    <row r="9" spans="1:9" ht="22.5" customHeight="1" x14ac:dyDescent="0.35">
      <c r="A9" s="181" t="s">
        <v>87</v>
      </c>
      <c r="B9" s="176"/>
      <c r="C9" s="176"/>
      <c r="D9" s="176"/>
      <c r="E9" s="176"/>
      <c r="F9" s="176"/>
      <c r="G9" s="176"/>
      <c r="H9" s="176"/>
      <c r="I9" s="176"/>
    </row>
    <row r="10" spans="1:9" ht="11.25" customHeight="1" x14ac:dyDescent="0.35">
      <c r="A10" s="181"/>
      <c r="B10" s="176"/>
      <c r="C10" s="176"/>
      <c r="D10" s="176"/>
      <c r="E10" s="176"/>
      <c r="F10" s="176"/>
      <c r="G10" s="176"/>
      <c r="H10" s="176"/>
      <c r="I10" s="176"/>
    </row>
    <row r="11" spans="1:9" ht="18" customHeight="1" x14ac:dyDescent="0.35">
      <c r="A11" s="181" t="s">
        <v>204</v>
      </c>
      <c r="B11" s="182"/>
      <c r="C11" s="182"/>
      <c r="D11" s="182"/>
      <c r="E11" s="182"/>
      <c r="F11" s="182"/>
      <c r="G11" s="182"/>
      <c r="H11" s="182"/>
      <c r="I11" s="182"/>
    </row>
    <row r="12" spans="1:9" x14ac:dyDescent="0.35">
      <c r="A12" s="178"/>
      <c r="B12" s="176"/>
      <c r="C12" s="176"/>
      <c r="D12" s="176"/>
      <c r="E12" s="176"/>
      <c r="F12" s="176"/>
      <c r="G12" s="176"/>
      <c r="H12" s="176"/>
      <c r="I12" s="176"/>
    </row>
    <row r="13" spans="1:9" x14ac:dyDescent="0.35">
      <c r="A13" s="179" t="s">
        <v>102</v>
      </c>
      <c r="B13" s="176"/>
      <c r="C13" s="176"/>
      <c r="D13" s="176"/>
      <c r="E13" s="176"/>
      <c r="F13" s="176"/>
    </row>
    <row r="14" spans="1:9" x14ac:dyDescent="0.35">
      <c r="A14" s="179" t="s">
        <v>88</v>
      </c>
      <c r="B14" s="176"/>
      <c r="C14" s="176"/>
      <c r="D14" s="176"/>
      <c r="E14" s="176"/>
      <c r="F14" s="176"/>
    </row>
    <row r="15" spans="1:9" x14ac:dyDescent="0.35">
      <c r="A15" s="179" t="s">
        <v>156</v>
      </c>
      <c r="B15" s="176"/>
      <c r="C15" s="176"/>
      <c r="D15" s="176"/>
      <c r="E15" s="176"/>
      <c r="F15" s="176"/>
    </row>
    <row r="16" spans="1:9" ht="39.75" customHeight="1" x14ac:dyDescent="0.35">
      <c r="A16" s="175" t="s">
        <v>157</v>
      </c>
      <c r="B16" s="176"/>
      <c r="C16" s="176"/>
      <c r="D16" s="176"/>
      <c r="E16" s="176"/>
      <c r="F16" s="176"/>
    </row>
    <row r="17" spans="1:13" ht="15.75" customHeight="1" x14ac:dyDescent="0.35">
      <c r="A17" s="175"/>
      <c r="B17" s="166"/>
      <c r="C17" s="166"/>
      <c r="D17" s="166"/>
      <c r="E17" s="166"/>
      <c r="F17" s="166"/>
      <c r="G17" s="166"/>
      <c r="H17" s="166"/>
      <c r="I17" s="166"/>
    </row>
    <row r="18" spans="1:13" ht="35.25" customHeight="1" x14ac:dyDescent="0.35">
      <c r="A18" s="177" t="s">
        <v>136</v>
      </c>
      <c r="B18" s="174"/>
      <c r="C18" s="174"/>
      <c r="D18" s="174"/>
      <c r="E18" s="174"/>
      <c r="F18" s="174"/>
      <c r="G18" s="174"/>
      <c r="H18" s="174"/>
      <c r="I18" s="174"/>
      <c r="J18" s="55"/>
      <c r="K18" s="55"/>
      <c r="L18" s="55"/>
      <c r="M18" s="55"/>
    </row>
    <row r="19" spans="1:13" s="159" customFormat="1" ht="135" customHeight="1" x14ac:dyDescent="0.35">
      <c r="A19" s="165" t="s">
        <v>199</v>
      </c>
      <c r="B19" s="165"/>
      <c r="C19" s="165"/>
      <c r="D19" s="165"/>
      <c r="E19" s="165"/>
      <c r="F19" s="165"/>
      <c r="G19" s="165"/>
      <c r="H19" s="165"/>
      <c r="I19" s="165"/>
      <c r="J19" s="56">
        <f>H20-D20</f>
        <v>0</v>
      </c>
      <c r="K19" s="158"/>
      <c r="L19" s="158"/>
      <c r="M19" s="158"/>
    </row>
    <row r="20" spans="1:13" s="129" customFormat="1" ht="79.5" hidden="1" customHeight="1" x14ac:dyDescent="0.35">
      <c r="A20" s="165" t="s">
        <v>164</v>
      </c>
      <c r="B20" s="165"/>
      <c r="C20" s="165"/>
      <c r="D20" s="165"/>
      <c r="E20" s="165"/>
      <c r="F20" s="165"/>
      <c r="G20" s="165"/>
      <c r="H20" s="165"/>
      <c r="I20" s="165"/>
      <c r="J20" s="56" t="e">
        <f>H21-D21</f>
        <v>#REF!</v>
      </c>
      <c r="K20" s="132"/>
      <c r="L20" s="132"/>
      <c r="M20" s="132"/>
    </row>
    <row r="21" spans="1:13" s="129" customFormat="1" ht="28.5" hidden="1" customHeight="1" x14ac:dyDescent="0.35">
      <c r="A21" s="168" t="s">
        <v>89</v>
      </c>
      <c r="B21" s="168"/>
      <c r="C21" s="168"/>
      <c r="D21" s="57" t="e">
        <f>#REF!</f>
        <v>#REF!</v>
      </c>
      <c r="E21" s="168" t="s">
        <v>90</v>
      </c>
      <c r="F21" s="168"/>
      <c r="G21" s="168"/>
      <c r="H21" s="57" t="e">
        <f>#REF!</f>
        <v>#REF!</v>
      </c>
      <c r="I21" s="131" t="s">
        <v>91</v>
      </c>
      <c r="J21" s="56" t="e">
        <f>H21-D21</f>
        <v>#REF!</v>
      </c>
      <c r="K21" s="132" t="s">
        <v>92</v>
      </c>
      <c r="L21" s="132"/>
      <c r="M21" s="132"/>
    </row>
    <row r="22" spans="1:13" s="129" customFormat="1" ht="20.25" hidden="1" customHeight="1" x14ac:dyDescent="0.35">
      <c r="A22" s="168" t="s">
        <v>93</v>
      </c>
      <c r="B22" s="168"/>
      <c r="C22" s="168"/>
      <c r="D22" s="57">
        <f>'прил 9 ВЕДОМ'!G146</f>
        <v>7228.3000000000011</v>
      </c>
      <c r="E22" s="168" t="s">
        <v>90</v>
      </c>
      <c r="F22" s="168"/>
      <c r="G22" s="168"/>
      <c r="H22" s="57">
        <f>'прил 9 ВЕДОМ'!I146</f>
        <v>7228.3000000000011</v>
      </c>
      <c r="I22" s="131" t="s">
        <v>91</v>
      </c>
      <c r="J22" s="56">
        <f>H22-D22</f>
        <v>0</v>
      </c>
      <c r="K22" s="132" t="s">
        <v>94</v>
      </c>
      <c r="L22" s="132"/>
      <c r="M22" s="132"/>
    </row>
    <row r="23" spans="1:13" s="129" customFormat="1" ht="20.25" hidden="1" customHeight="1" x14ac:dyDescent="0.35">
      <c r="A23" s="168" t="s">
        <v>95</v>
      </c>
      <c r="B23" s="168"/>
      <c r="C23" s="168"/>
      <c r="D23" s="57" t="e">
        <f>#REF!</f>
        <v>#REF!</v>
      </c>
      <c r="E23" s="168" t="s">
        <v>90</v>
      </c>
      <c r="F23" s="168"/>
      <c r="G23" s="168"/>
      <c r="H23" s="57" t="e">
        <f>#REF!</f>
        <v>#REF!</v>
      </c>
      <c r="I23" s="131" t="s">
        <v>91</v>
      </c>
      <c r="J23" s="56" t="e">
        <f>H23-D23</f>
        <v>#REF!</v>
      </c>
      <c r="K23" s="132" t="s">
        <v>96</v>
      </c>
      <c r="L23" s="132"/>
      <c r="M23" s="132"/>
    </row>
    <row r="24" spans="1:13" ht="20.25" hidden="1" customHeight="1" x14ac:dyDescent="0.35">
      <c r="A24" s="168" t="s">
        <v>97</v>
      </c>
      <c r="B24" s="168"/>
      <c r="C24" s="168"/>
      <c r="D24" s="57" t="e">
        <f>#REF!</f>
        <v>#REF!</v>
      </c>
      <c r="E24" s="168" t="s">
        <v>90</v>
      </c>
      <c r="F24" s="168"/>
      <c r="G24" s="168"/>
      <c r="H24" s="57" t="e">
        <f>#REF!</f>
        <v>#REF!</v>
      </c>
      <c r="I24" s="131" t="s">
        <v>91</v>
      </c>
      <c r="J24" s="56" t="e">
        <f>H24-D24</f>
        <v>#REF!</v>
      </c>
      <c r="K24" s="55" t="s">
        <v>98</v>
      </c>
      <c r="L24" s="55"/>
      <c r="M24" s="55"/>
    </row>
    <row r="25" spans="1:13" s="129" customFormat="1" ht="11.25" hidden="1" customHeight="1" x14ac:dyDescent="0.35">
      <c r="A25" s="173"/>
      <c r="B25" s="174"/>
      <c r="C25" s="174"/>
      <c r="D25" s="174"/>
      <c r="E25" s="174"/>
      <c r="F25" s="174"/>
      <c r="G25" s="174"/>
      <c r="H25" s="174"/>
      <c r="I25" s="174"/>
      <c r="J25" s="58"/>
      <c r="K25" s="132"/>
      <c r="L25" s="132"/>
      <c r="M25" s="132"/>
    </row>
    <row r="26" spans="1:13" s="129" customFormat="1" ht="55.5" hidden="1" customHeight="1" x14ac:dyDescent="0.35">
      <c r="A26" s="165" t="s">
        <v>165</v>
      </c>
      <c r="B26" s="165"/>
      <c r="C26" s="165"/>
      <c r="D26" s="165"/>
      <c r="E26" s="165"/>
      <c r="F26" s="165"/>
      <c r="G26" s="165"/>
      <c r="H26" s="165"/>
      <c r="I26" s="165"/>
      <c r="J26" s="135" t="s">
        <v>91</v>
      </c>
      <c r="K26" s="171"/>
      <c r="L26" s="171"/>
      <c r="M26" s="171"/>
    </row>
    <row r="27" spans="1:13" s="129" customFormat="1" ht="28.5" hidden="1" customHeight="1" x14ac:dyDescent="0.35">
      <c r="A27" s="134"/>
      <c r="B27" s="168" t="s">
        <v>93</v>
      </c>
      <c r="C27" s="168"/>
      <c r="D27" s="168"/>
      <c r="E27" s="57" t="e">
        <f>#REF!</f>
        <v>#REF!</v>
      </c>
      <c r="F27" s="168" t="s">
        <v>90</v>
      </c>
      <c r="G27" s="168"/>
      <c r="H27" s="168"/>
      <c r="I27" s="57" t="e">
        <f>#REF!</f>
        <v>#REF!</v>
      </c>
      <c r="J27" s="59" t="e">
        <f>I27-E27</f>
        <v>#REF!</v>
      </c>
      <c r="K27" s="171" t="s">
        <v>99</v>
      </c>
      <c r="L27" s="171"/>
      <c r="M27" s="171"/>
    </row>
    <row r="28" spans="1:13" s="129" customFormat="1" ht="19.5" hidden="1" customHeight="1" x14ac:dyDescent="0.35">
      <c r="A28" s="134"/>
      <c r="B28" s="168" t="s">
        <v>95</v>
      </c>
      <c r="C28" s="168"/>
      <c r="D28" s="168"/>
      <c r="E28" s="57" t="e">
        <f>#REF!</f>
        <v>#REF!</v>
      </c>
      <c r="F28" s="168" t="s">
        <v>90</v>
      </c>
      <c r="G28" s="168"/>
      <c r="H28" s="168"/>
      <c r="I28" s="57" t="e">
        <f>#REF!</f>
        <v>#REF!</v>
      </c>
      <c r="J28" s="59" t="e">
        <f>I28-E28</f>
        <v>#REF!</v>
      </c>
      <c r="K28" s="171" t="s">
        <v>100</v>
      </c>
      <c r="L28" s="171"/>
      <c r="M28" s="171"/>
    </row>
    <row r="29" spans="1:13" ht="11.25" hidden="1" customHeight="1" x14ac:dyDescent="0.35">
      <c r="A29" s="172"/>
      <c r="B29" s="172"/>
      <c r="C29" s="172"/>
      <c r="D29" s="172"/>
      <c r="E29" s="172"/>
      <c r="F29" s="172"/>
      <c r="G29" s="172"/>
      <c r="H29" s="172"/>
      <c r="I29" s="172"/>
      <c r="J29" s="55"/>
      <c r="K29" s="55"/>
      <c r="L29" s="55"/>
      <c r="M29" s="55"/>
    </row>
    <row r="30" spans="1:13" ht="97.5" hidden="1" customHeight="1" x14ac:dyDescent="0.35">
      <c r="A30" s="170" t="s">
        <v>190</v>
      </c>
      <c r="B30" s="170"/>
      <c r="C30" s="170"/>
      <c r="D30" s="170"/>
      <c r="E30" s="170"/>
      <c r="F30" s="170"/>
      <c r="G30" s="170"/>
      <c r="H30" s="170"/>
      <c r="I30" s="170"/>
      <c r="J30" s="55"/>
      <c r="K30" s="55"/>
      <c r="L30" s="55"/>
      <c r="M30" s="55"/>
    </row>
    <row r="31" spans="1:13" ht="6" hidden="1" customHeight="1" x14ac:dyDescent="0.35">
      <c r="A31" s="167"/>
      <c r="B31" s="166"/>
      <c r="C31" s="166"/>
      <c r="D31" s="166"/>
      <c r="E31" s="166"/>
      <c r="F31" s="166"/>
      <c r="G31" s="166"/>
      <c r="H31" s="166"/>
      <c r="I31" s="166"/>
    </row>
    <row r="32" spans="1:13" ht="76.5" hidden="1" customHeight="1" x14ac:dyDescent="0.35">
      <c r="A32" s="165" t="s">
        <v>191</v>
      </c>
      <c r="B32" s="166"/>
      <c r="C32" s="166"/>
      <c r="D32" s="166"/>
      <c r="E32" s="166"/>
      <c r="F32" s="166"/>
      <c r="G32" s="166"/>
      <c r="H32" s="166"/>
      <c r="I32" s="166"/>
    </row>
    <row r="33" spans="1:9" ht="6" hidden="1" customHeight="1" x14ac:dyDescent="0.35">
      <c r="A33" s="167"/>
      <c r="B33" s="166"/>
      <c r="C33" s="166"/>
      <c r="D33" s="166"/>
      <c r="E33" s="166"/>
      <c r="F33" s="166"/>
      <c r="G33" s="166"/>
      <c r="H33" s="166"/>
      <c r="I33" s="166"/>
    </row>
    <row r="34" spans="1:9" ht="99.75" hidden="1" customHeight="1" x14ac:dyDescent="0.35">
      <c r="A34" s="165" t="s">
        <v>167</v>
      </c>
      <c r="B34" s="166"/>
      <c r="C34" s="166"/>
      <c r="D34" s="166"/>
      <c r="E34" s="166"/>
      <c r="F34" s="166"/>
      <c r="G34" s="166"/>
      <c r="H34" s="166"/>
      <c r="I34" s="166"/>
    </row>
    <row r="35" spans="1:9" ht="6" hidden="1" customHeight="1" x14ac:dyDescent="0.35">
      <c r="A35" s="167"/>
      <c r="B35" s="166"/>
      <c r="C35" s="166"/>
      <c r="D35" s="166"/>
      <c r="E35" s="166"/>
      <c r="F35" s="166"/>
      <c r="G35" s="166"/>
      <c r="H35" s="166"/>
      <c r="I35" s="166"/>
    </row>
    <row r="36" spans="1:9" ht="113.25" hidden="1" customHeight="1" x14ac:dyDescent="0.35">
      <c r="A36" s="167" t="s">
        <v>192</v>
      </c>
      <c r="B36" s="166"/>
      <c r="C36" s="166"/>
      <c r="D36" s="166"/>
      <c r="E36" s="166"/>
      <c r="F36" s="166"/>
      <c r="G36" s="166"/>
      <c r="H36" s="166"/>
      <c r="I36" s="166"/>
    </row>
    <row r="37" spans="1:9" ht="6" hidden="1" customHeight="1" x14ac:dyDescent="0.35">
      <c r="A37" s="167"/>
      <c r="B37" s="166"/>
      <c r="C37" s="166"/>
      <c r="D37" s="166"/>
      <c r="E37" s="166"/>
      <c r="F37" s="166"/>
      <c r="G37" s="166"/>
      <c r="H37" s="166"/>
      <c r="I37" s="166"/>
    </row>
    <row r="38" spans="1:9" ht="145.5" customHeight="1" x14ac:dyDescent="0.35">
      <c r="A38" s="167" t="s">
        <v>200</v>
      </c>
      <c r="B38" s="166"/>
      <c r="C38" s="166"/>
      <c r="D38" s="166"/>
      <c r="E38" s="166"/>
      <c r="F38" s="166"/>
      <c r="G38" s="166"/>
      <c r="H38" s="166"/>
      <c r="I38" s="166"/>
    </row>
    <row r="39" spans="1:9" ht="97.5" hidden="1" customHeight="1" x14ac:dyDescent="0.35">
      <c r="A39" s="167" t="s">
        <v>193</v>
      </c>
      <c r="B39" s="166"/>
      <c r="C39" s="166"/>
      <c r="D39" s="166"/>
      <c r="E39" s="166"/>
      <c r="F39" s="166"/>
      <c r="G39" s="166"/>
      <c r="H39" s="166"/>
      <c r="I39" s="166"/>
    </row>
    <row r="40" spans="1:9" ht="5.25" hidden="1" customHeight="1" x14ac:dyDescent="0.35">
      <c r="A40" s="167"/>
      <c r="B40" s="166"/>
      <c r="C40" s="166"/>
      <c r="D40" s="166"/>
      <c r="E40" s="166"/>
      <c r="F40" s="166"/>
      <c r="G40" s="166"/>
      <c r="H40" s="166"/>
      <c r="I40" s="166"/>
    </row>
    <row r="41" spans="1:9" ht="150.75" hidden="1" customHeight="1" x14ac:dyDescent="0.35">
      <c r="A41" s="167" t="s">
        <v>194</v>
      </c>
      <c r="B41" s="166"/>
      <c r="C41" s="166"/>
      <c r="D41" s="166"/>
      <c r="E41" s="166"/>
      <c r="F41" s="166"/>
      <c r="G41" s="166"/>
      <c r="H41" s="166"/>
      <c r="I41" s="166"/>
    </row>
    <row r="42" spans="1:9" ht="3" customHeight="1" x14ac:dyDescent="0.35">
      <c r="A42" s="133"/>
      <c r="B42" s="130"/>
      <c r="C42" s="130"/>
      <c r="D42" s="130"/>
      <c r="E42" s="130"/>
      <c r="F42" s="130"/>
      <c r="G42" s="130"/>
      <c r="H42" s="130"/>
      <c r="I42" s="130"/>
    </row>
    <row r="43" spans="1:9" ht="55.5" customHeight="1" x14ac:dyDescent="0.35">
      <c r="A43" s="167" t="s">
        <v>201</v>
      </c>
      <c r="B43" s="166"/>
      <c r="C43" s="166"/>
      <c r="D43" s="166"/>
      <c r="E43" s="166"/>
      <c r="F43" s="166"/>
      <c r="G43" s="166"/>
      <c r="H43" s="166"/>
      <c r="I43" s="166"/>
    </row>
    <row r="44" spans="1:9" ht="6" customHeight="1" x14ac:dyDescent="0.35">
      <c r="A44" s="167"/>
      <c r="B44" s="166"/>
      <c r="C44" s="166"/>
      <c r="D44" s="166"/>
      <c r="E44" s="166"/>
      <c r="F44" s="166"/>
      <c r="G44" s="166"/>
      <c r="H44" s="166"/>
      <c r="I44" s="166"/>
    </row>
    <row r="45" spans="1:9" ht="35.25" customHeight="1" x14ac:dyDescent="0.35">
      <c r="A45" s="167" t="s">
        <v>202</v>
      </c>
      <c r="B45" s="166"/>
      <c r="C45" s="166"/>
      <c r="D45" s="166"/>
      <c r="E45" s="166"/>
      <c r="F45" s="166"/>
      <c r="G45" s="166"/>
      <c r="H45" s="166"/>
      <c r="I45" s="166"/>
    </row>
    <row r="46" spans="1:9" ht="12.75" customHeight="1" x14ac:dyDescent="0.35">
      <c r="A46" s="165"/>
      <c r="B46" s="166"/>
      <c r="C46" s="166"/>
      <c r="D46" s="166"/>
      <c r="E46" s="166"/>
      <c r="F46" s="166"/>
      <c r="G46" s="166"/>
      <c r="H46" s="166"/>
      <c r="I46" s="166"/>
    </row>
    <row r="47" spans="1:9" ht="36.75" customHeight="1" x14ac:dyDescent="0.35">
      <c r="A47" s="168" t="s">
        <v>104</v>
      </c>
      <c r="B47" s="168"/>
      <c r="C47" s="168"/>
      <c r="D47" s="168"/>
      <c r="E47" s="130"/>
      <c r="F47" s="169" t="s">
        <v>144</v>
      </c>
      <c r="G47" s="169"/>
      <c r="H47" s="169"/>
      <c r="I47" s="169"/>
    </row>
    <row r="48" spans="1:9" ht="25.5" customHeight="1" x14ac:dyDescent="0.35">
      <c r="A48" s="161" t="s">
        <v>105</v>
      </c>
      <c r="B48" s="162"/>
      <c r="C48" s="162"/>
      <c r="D48" s="162"/>
      <c r="E48" s="130"/>
      <c r="F48" s="163" t="s">
        <v>143</v>
      </c>
      <c r="G48" s="164"/>
      <c r="H48" s="164"/>
      <c r="I48" s="164"/>
    </row>
  </sheetData>
  <mergeCells count="56">
    <mergeCell ref="A7:I7"/>
    <mergeCell ref="A9:I9"/>
    <mergeCell ref="A10:I10"/>
    <mergeCell ref="A11:I11"/>
    <mergeCell ref="A2:I2"/>
    <mergeCell ref="A3:I3"/>
    <mergeCell ref="A4:I4"/>
    <mergeCell ref="A6:I6"/>
    <mergeCell ref="A16:F16"/>
    <mergeCell ref="A17:I17"/>
    <mergeCell ref="A18:I18"/>
    <mergeCell ref="A20:I20"/>
    <mergeCell ref="A12:I12"/>
    <mergeCell ref="A13:F13"/>
    <mergeCell ref="A14:F14"/>
    <mergeCell ref="A15:F15"/>
    <mergeCell ref="A19:I19"/>
    <mergeCell ref="A23:C23"/>
    <mergeCell ref="E23:G23"/>
    <mergeCell ref="A24:C24"/>
    <mergeCell ref="E24:G24"/>
    <mergeCell ref="A21:C21"/>
    <mergeCell ref="E21:G21"/>
    <mergeCell ref="A22:C22"/>
    <mergeCell ref="E22:G22"/>
    <mergeCell ref="B28:D28"/>
    <mergeCell ref="F28:H28"/>
    <mergeCell ref="K28:M28"/>
    <mergeCell ref="A29:I29"/>
    <mergeCell ref="A25:I25"/>
    <mergeCell ref="A26:I26"/>
    <mergeCell ref="K26:M26"/>
    <mergeCell ref="B27:D27"/>
    <mergeCell ref="F27:H27"/>
    <mergeCell ref="K27:M27"/>
    <mergeCell ref="A33:I33"/>
    <mergeCell ref="A30:I30"/>
    <mergeCell ref="A38:I38"/>
    <mergeCell ref="A34:I34"/>
    <mergeCell ref="A35:I35"/>
    <mergeCell ref="H1:I1"/>
    <mergeCell ref="A48:D48"/>
    <mergeCell ref="F48:I48"/>
    <mergeCell ref="A46:I46"/>
    <mergeCell ref="A41:I41"/>
    <mergeCell ref="A43:I43"/>
    <mergeCell ref="A44:I44"/>
    <mergeCell ref="A45:I45"/>
    <mergeCell ref="A47:D47"/>
    <mergeCell ref="F47:I47"/>
    <mergeCell ref="A36:I36"/>
    <mergeCell ref="A37:I37"/>
    <mergeCell ref="A39:I39"/>
    <mergeCell ref="A40:I40"/>
    <mergeCell ref="A31:I31"/>
    <mergeCell ref="A32:I32"/>
  </mergeCells>
  <phoneticPr fontId="6" type="noConversion"/>
  <pageMargins left="0.75" right="0.16" top="0.38" bottom="0.31" header="0.14000000000000001" footer="0.19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6"/>
  <sheetViews>
    <sheetView topLeftCell="A151" zoomScaleNormal="100" zoomScaleSheetLayoutView="100" workbookViewId="0">
      <selection activeCell="L7" sqref="L7"/>
    </sheetView>
  </sheetViews>
  <sheetFormatPr defaultRowHeight="12.75" x14ac:dyDescent="0.2"/>
  <cols>
    <col min="1" max="1" width="5.42578125" style="19" customWidth="1"/>
    <col min="2" max="2" width="41.7109375" style="19" customWidth="1"/>
    <col min="3" max="3" width="6.5703125" style="19" customWidth="1"/>
    <col min="4" max="4" width="7.42578125" style="19" customWidth="1"/>
    <col min="5" max="5" width="10.140625" style="1" customWidth="1"/>
    <col min="6" max="6" width="6.5703125" style="2" customWidth="1"/>
    <col min="7" max="7" width="11" style="42" hidden="1" customWidth="1"/>
    <col min="8" max="8" width="0" style="140" hidden="1" customWidth="1"/>
    <col min="9" max="9" width="9.140625" style="140"/>
    <col min="10" max="11" width="9.140625" style="152"/>
    <col min="12" max="256" width="9.140625" style="19"/>
    <col min="257" max="257" width="5.42578125" style="19" customWidth="1"/>
    <col min="258" max="258" width="41.7109375" style="19" customWidth="1"/>
    <col min="259" max="259" width="6.5703125" style="19" customWidth="1"/>
    <col min="260" max="260" width="7.42578125" style="19" customWidth="1"/>
    <col min="261" max="261" width="10.140625" style="19" customWidth="1"/>
    <col min="262" max="262" width="6.5703125" style="19" customWidth="1"/>
    <col min="263" max="263" width="11" style="19" customWidth="1"/>
    <col min="264" max="512" width="9.140625" style="19"/>
    <col min="513" max="513" width="5.42578125" style="19" customWidth="1"/>
    <col min="514" max="514" width="41.7109375" style="19" customWidth="1"/>
    <col min="515" max="515" width="6.5703125" style="19" customWidth="1"/>
    <col min="516" max="516" width="7.42578125" style="19" customWidth="1"/>
    <col min="517" max="517" width="10.140625" style="19" customWidth="1"/>
    <col min="518" max="518" width="6.5703125" style="19" customWidth="1"/>
    <col min="519" max="519" width="11" style="19" customWidth="1"/>
    <col min="520" max="768" width="9.140625" style="19"/>
    <col min="769" max="769" width="5.42578125" style="19" customWidth="1"/>
    <col min="770" max="770" width="41.7109375" style="19" customWidth="1"/>
    <col min="771" max="771" width="6.5703125" style="19" customWidth="1"/>
    <col min="772" max="772" width="7.42578125" style="19" customWidth="1"/>
    <col min="773" max="773" width="10.140625" style="19" customWidth="1"/>
    <col min="774" max="774" width="6.5703125" style="19" customWidth="1"/>
    <col min="775" max="775" width="11" style="19" customWidth="1"/>
    <col min="776" max="1024" width="9.140625" style="19"/>
    <col min="1025" max="1025" width="5.42578125" style="19" customWidth="1"/>
    <col min="1026" max="1026" width="41.7109375" style="19" customWidth="1"/>
    <col min="1027" max="1027" width="6.5703125" style="19" customWidth="1"/>
    <col min="1028" max="1028" width="7.42578125" style="19" customWidth="1"/>
    <col min="1029" max="1029" width="10.140625" style="19" customWidth="1"/>
    <col min="1030" max="1030" width="6.5703125" style="19" customWidth="1"/>
    <col min="1031" max="1031" width="11" style="19" customWidth="1"/>
    <col min="1032" max="1280" width="9.140625" style="19"/>
    <col min="1281" max="1281" width="5.42578125" style="19" customWidth="1"/>
    <col min="1282" max="1282" width="41.7109375" style="19" customWidth="1"/>
    <col min="1283" max="1283" width="6.5703125" style="19" customWidth="1"/>
    <col min="1284" max="1284" width="7.42578125" style="19" customWidth="1"/>
    <col min="1285" max="1285" width="10.140625" style="19" customWidth="1"/>
    <col min="1286" max="1286" width="6.5703125" style="19" customWidth="1"/>
    <col min="1287" max="1287" width="11" style="19" customWidth="1"/>
    <col min="1288" max="1536" width="9.140625" style="19"/>
    <col min="1537" max="1537" width="5.42578125" style="19" customWidth="1"/>
    <col min="1538" max="1538" width="41.7109375" style="19" customWidth="1"/>
    <col min="1539" max="1539" width="6.5703125" style="19" customWidth="1"/>
    <col min="1540" max="1540" width="7.42578125" style="19" customWidth="1"/>
    <col min="1541" max="1541" width="10.140625" style="19" customWidth="1"/>
    <col min="1542" max="1542" width="6.5703125" style="19" customWidth="1"/>
    <col min="1543" max="1543" width="11" style="19" customWidth="1"/>
    <col min="1544" max="1792" width="9.140625" style="19"/>
    <col min="1793" max="1793" width="5.42578125" style="19" customWidth="1"/>
    <col min="1794" max="1794" width="41.7109375" style="19" customWidth="1"/>
    <col min="1795" max="1795" width="6.5703125" style="19" customWidth="1"/>
    <col min="1796" max="1796" width="7.42578125" style="19" customWidth="1"/>
    <col min="1797" max="1797" width="10.140625" style="19" customWidth="1"/>
    <col min="1798" max="1798" width="6.5703125" style="19" customWidth="1"/>
    <col min="1799" max="1799" width="11" style="19" customWidth="1"/>
    <col min="1800" max="2048" width="9.140625" style="19"/>
    <col min="2049" max="2049" width="5.42578125" style="19" customWidth="1"/>
    <col min="2050" max="2050" width="41.7109375" style="19" customWidth="1"/>
    <col min="2051" max="2051" width="6.5703125" style="19" customWidth="1"/>
    <col min="2052" max="2052" width="7.42578125" style="19" customWidth="1"/>
    <col min="2053" max="2053" width="10.140625" style="19" customWidth="1"/>
    <col min="2054" max="2054" width="6.5703125" style="19" customWidth="1"/>
    <col min="2055" max="2055" width="11" style="19" customWidth="1"/>
    <col min="2056" max="2304" width="9.140625" style="19"/>
    <col min="2305" max="2305" width="5.42578125" style="19" customWidth="1"/>
    <col min="2306" max="2306" width="41.7109375" style="19" customWidth="1"/>
    <col min="2307" max="2307" width="6.5703125" style="19" customWidth="1"/>
    <col min="2308" max="2308" width="7.42578125" style="19" customWidth="1"/>
    <col min="2309" max="2309" width="10.140625" style="19" customWidth="1"/>
    <col min="2310" max="2310" width="6.5703125" style="19" customWidth="1"/>
    <col min="2311" max="2311" width="11" style="19" customWidth="1"/>
    <col min="2312" max="2560" width="9.140625" style="19"/>
    <col min="2561" max="2561" width="5.42578125" style="19" customWidth="1"/>
    <col min="2562" max="2562" width="41.7109375" style="19" customWidth="1"/>
    <col min="2563" max="2563" width="6.5703125" style="19" customWidth="1"/>
    <col min="2564" max="2564" width="7.42578125" style="19" customWidth="1"/>
    <col min="2565" max="2565" width="10.140625" style="19" customWidth="1"/>
    <col min="2566" max="2566" width="6.5703125" style="19" customWidth="1"/>
    <col min="2567" max="2567" width="11" style="19" customWidth="1"/>
    <col min="2568" max="2816" width="9.140625" style="19"/>
    <col min="2817" max="2817" width="5.42578125" style="19" customWidth="1"/>
    <col min="2818" max="2818" width="41.7109375" style="19" customWidth="1"/>
    <col min="2819" max="2819" width="6.5703125" style="19" customWidth="1"/>
    <col min="2820" max="2820" width="7.42578125" style="19" customWidth="1"/>
    <col min="2821" max="2821" width="10.140625" style="19" customWidth="1"/>
    <col min="2822" max="2822" width="6.5703125" style="19" customWidth="1"/>
    <col min="2823" max="2823" width="11" style="19" customWidth="1"/>
    <col min="2824" max="3072" width="9.140625" style="19"/>
    <col min="3073" max="3073" width="5.42578125" style="19" customWidth="1"/>
    <col min="3074" max="3074" width="41.7109375" style="19" customWidth="1"/>
    <col min="3075" max="3075" width="6.5703125" style="19" customWidth="1"/>
    <col min="3076" max="3076" width="7.42578125" style="19" customWidth="1"/>
    <col min="3077" max="3077" width="10.140625" style="19" customWidth="1"/>
    <col min="3078" max="3078" width="6.5703125" style="19" customWidth="1"/>
    <col min="3079" max="3079" width="11" style="19" customWidth="1"/>
    <col min="3080" max="3328" width="9.140625" style="19"/>
    <col min="3329" max="3329" width="5.42578125" style="19" customWidth="1"/>
    <col min="3330" max="3330" width="41.7109375" style="19" customWidth="1"/>
    <col min="3331" max="3331" width="6.5703125" style="19" customWidth="1"/>
    <col min="3332" max="3332" width="7.42578125" style="19" customWidth="1"/>
    <col min="3333" max="3333" width="10.140625" style="19" customWidth="1"/>
    <col min="3334" max="3334" width="6.5703125" style="19" customWidth="1"/>
    <col min="3335" max="3335" width="11" style="19" customWidth="1"/>
    <col min="3336" max="3584" width="9.140625" style="19"/>
    <col min="3585" max="3585" width="5.42578125" style="19" customWidth="1"/>
    <col min="3586" max="3586" width="41.7109375" style="19" customWidth="1"/>
    <col min="3587" max="3587" width="6.5703125" style="19" customWidth="1"/>
    <col min="3588" max="3588" width="7.42578125" style="19" customWidth="1"/>
    <col min="3589" max="3589" width="10.140625" style="19" customWidth="1"/>
    <col min="3590" max="3590" width="6.5703125" style="19" customWidth="1"/>
    <col min="3591" max="3591" width="11" style="19" customWidth="1"/>
    <col min="3592" max="3840" width="9.140625" style="19"/>
    <col min="3841" max="3841" width="5.42578125" style="19" customWidth="1"/>
    <col min="3842" max="3842" width="41.7109375" style="19" customWidth="1"/>
    <col min="3843" max="3843" width="6.5703125" style="19" customWidth="1"/>
    <col min="3844" max="3844" width="7.42578125" style="19" customWidth="1"/>
    <col min="3845" max="3845" width="10.140625" style="19" customWidth="1"/>
    <col min="3846" max="3846" width="6.5703125" style="19" customWidth="1"/>
    <col min="3847" max="3847" width="11" style="19" customWidth="1"/>
    <col min="3848" max="4096" width="9.140625" style="19"/>
    <col min="4097" max="4097" width="5.42578125" style="19" customWidth="1"/>
    <col min="4098" max="4098" width="41.7109375" style="19" customWidth="1"/>
    <col min="4099" max="4099" width="6.5703125" style="19" customWidth="1"/>
    <col min="4100" max="4100" width="7.42578125" style="19" customWidth="1"/>
    <col min="4101" max="4101" width="10.140625" style="19" customWidth="1"/>
    <col min="4102" max="4102" width="6.5703125" style="19" customWidth="1"/>
    <col min="4103" max="4103" width="11" style="19" customWidth="1"/>
    <col min="4104" max="4352" width="9.140625" style="19"/>
    <col min="4353" max="4353" width="5.42578125" style="19" customWidth="1"/>
    <col min="4354" max="4354" width="41.7109375" style="19" customWidth="1"/>
    <col min="4355" max="4355" width="6.5703125" style="19" customWidth="1"/>
    <col min="4356" max="4356" width="7.42578125" style="19" customWidth="1"/>
    <col min="4357" max="4357" width="10.140625" style="19" customWidth="1"/>
    <col min="4358" max="4358" width="6.5703125" style="19" customWidth="1"/>
    <col min="4359" max="4359" width="11" style="19" customWidth="1"/>
    <col min="4360" max="4608" width="9.140625" style="19"/>
    <col min="4609" max="4609" width="5.42578125" style="19" customWidth="1"/>
    <col min="4610" max="4610" width="41.7109375" style="19" customWidth="1"/>
    <col min="4611" max="4611" width="6.5703125" style="19" customWidth="1"/>
    <col min="4612" max="4612" width="7.42578125" style="19" customWidth="1"/>
    <col min="4613" max="4613" width="10.140625" style="19" customWidth="1"/>
    <col min="4614" max="4614" width="6.5703125" style="19" customWidth="1"/>
    <col min="4615" max="4615" width="11" style="19" customWidth="1"/>
    <col min="4616" max="4864" width="9.140625" style="19"/>
    <col min="4865" max="4865" width="5.42578125" style="19" customWidth="1"/>
    <col min="4866" max="4866" width="41.7109375" style="19" customWidth="1"/>
    <col min="4867" max="4867" width="6.5703125" style="19" customWidth="1"/>
    <col min="4868" max="4868" width="7.42578125" style="19" customWidth="1"/>
    <col min="4869" max="4869" width="10.140625" style="19" customWidth="1"/>
    <col min="4870" max="4870" width="6.5703125" style="19" customWidth="1"/>
    <col min="4871" max="4871" width="11" style="19" customWidth="1"/>
    <col min="4872" max="5120" width="9.140625" style="19"/>
    <col min="5121" max="5121" width="5.42578125" style="19" customWidth="1"/>
    <col min="5122" max="5122" width="41.7109375" style="19" customWidth="1"/>
    <col min="5123" max="5123" width="6.5703125" style="19" customWidth="1"/>
    <col min="5124" max="5124" width="7.42578125" style="19" customWidth="1"/>
    <col min="5125" max="5125" width="10.140625" style="19" customWidth="1"/>
    <col min="5126" max="5126" width="6.5703125" style="19" customWidth="1"/>
    <col min="5127" max="5127" width="11" style="19" customWidth="1"/>
    <col min="5128" max="5376" width="9.140625" style="19"/>
    <col min="5377" max="5377" width="5.42578125" style="19" customWidth="1"/>
    <col min="5378" max="5378" width="41.7109375" style="19" customWidth="1"/>
    <col min="5379" max="5379" width="6.5703125" style="19" customWidth="1"/>
    <col min="5380" max="5380" width="7.42578125" style="19" customWidth="1"/>
    <col min="5381" max="5381" width="10.140625" style="19" customWidth="1"/>
    <col min="5382" max="5382" width="6.5703125" style="19" customWidth="1"/>
    <col min="5383" max="5383" width="11" style="19" customWidth="1"/>
    <col min="5384" max="5632" width="9.140625" style="19"/>
    <col min="5633" max="5633" width="5.42578125" style="19" customWidth="1"/>
    <col min="5634" max="5634" width="41.7109375" style="19" customWidth="1"/>
    <col min="5635" max="5635" width="6.5703125" style="19" customWidth="1"/>
    <col min="5636" max="5636" width="7.42578125" style="19" customWidth="1"/>
    <col min="5637" max="5637" width="10.140625" style="19" customWidth="1"/>
    <col min="5638" max="5638" width="6.5703125" style="19" customWidth="1"/>
    <col min="5639" max="5639" width="11" style="19" customWidth="1"/>
    <col min="5640" max="5888" width="9.140625" style="19"/>
    <col min="5889" max="5889" width="5.42578125" style="19" customWidth="1"/>
    <col min="5890" max="5890" width="41.7109375" style="19" customWidth="1"/>
    <col min="5891" max="5891" width="6.5703125" style="19" customWidth="1"/>
    <col min="5892" max="5892" width="7.42578125" style="19" customWidth="1"/>
    <col min="5893" max="5893" width="10.140625" style="19" customWidth="1"/>
    <col min="5894" max="5894" width="6.5703125" style="19" customWidth="1"/>
    <col min="5895" max="5895" width="11" style="19" customWidth="1"/>
    <col min="5896" max="6144" width="9.140625" style="19"/>
    <col min="6145" max="6145" width="5.42578125" style="19" customWidth="1"/>
    <col min="6146" max="6146" width="41.7109375" style="19" customWidth="1"/>
    <col min="6147" max="6147" width="6.5703125" style="19" customWidth="1"/>
    <col min="6148" max="6148" width="7.42578125" style="19" customWidth="1"/>
    <col min="6149" max="6149" width="10.140625" style="19" customWidth="1"/>
    <col min="6150" max="6150" width="6.5703125" style="19" customWidth="1"/>
    <col min="6151" max="6151" width="11" style="19" customWidth="1"/>
    <col min="6152" max="6400" width="9.140625" style="19"/>
    <col min="6401" max="6401" width="5.42578125" style="19" customWidth="1"/>
    <col min="6402" max="6402" width="41.7109375" style="19" customWidth="1"/>
    <col min="6403" max="6403" width="6.5703125" style="19" customWidth="1"/>
    <col min="6404" max="6404" width="7.42578125" style="19" customWidth="1"/>
    <col min="6405" max="6405" width="10.140625" style="19" customWidth="1"/>
    <col min="6406" max="6406" width="6.5703125" style="19" customWidth="1"/>
    <col min="6407" max="6407" width="11" style="19" customWidth="1"/>
    <col min="6408" max="6656" width="9.140625" style="19"/>
    <col min="6657" max="6657" width="5.42578125" style="19" customWidth="1"/>
    <col min="6658" max="6658" width="41.7109375" style="19" customWidth="1"/>
    <col min="6659" max="6659" width="6.5703125" style="19" customWidth="1"/>
    <col min="6660" max="6660" width="7.42578125" style="19" customWidth="1"/>
    <col min="6661" max="6661" width="10.140625" style="19" customWidth="1"/>
    <col min="6662" max="6662" width="6.5703125" style="19" customWidth="1"/>
    <col min="6663" max="6663" width="11" style="19" customWidth="1"/>
    <col min="6664" max="6912" width="9.140625" style="19"/>
    <col min="6913" max="6913" width="5.42578125" style="19" customWidth="1"/>
    <col min="6914" max="6914" width="41.7109375" style="19" customWidth="1"/>
    <col min="6915" max="6915" width="6.5703125" style="19" customWidth="1"/>
    <col min="6916" max="6916" width="7.42578125" style="19" customWidth="1"/>
    <col min="6917" max="6917" width="10.140625" style="19" customWidth="1"/>
    <col min="6918" max="6918" width="6.5703125" style="19" customWidth="1"/>
    <col min="6919" max="6919" width="11" style="19" customWidth="1"/>
    <col min="6920" max="7168" width="9.140625" style="19"/>
    <col min="7169" max="7169" width="5.42578125" style="19" customWidth="1"/>
    <col min="7170" max="7170" width="41.7109375" style="19" customWidth="1"/>
    <col min="7171" max="7171" width="6.5703125" style="19" customWidth="1"/>
    <col min="7172" max="7172" width="7.42578125" style="19" customWidth="1"/>
    <col min="7173" max="7173" width="10.140625" style="19" customWidth="1"/>
    <col min="7174" max="7174" width="6.5703125" style="19" customWidth="1"/>
    <col min="7175" max="7175" width="11" style="19" customWidth="1"/>
    <col min="7176" max="7424" width="9.140625" style="19"/>
    <col min="7425" max="7425" width="5.42578125" style="19" customWidth="1"/>
    <col min="7426" max="7426" width="41.7109375" style="19" customWidth="1"/>
    <col min="7427" max="7427" width="6.5703125" style="19" customWidth="1"/>
    <col min="7428" max="7428" width="7.42578125" style="19" customWidth="1"/>
    <col min="7429" max="7429" width="10.140625" style="19" customWidth="1"/>
    <col min="7430" max="7430" width="6.5703125" style="19" customWidth="1"/>
    <col min="7431" max="7431" width="11" style="19" customWidth="1"/>
    <col min="7432" max="7680" width="9.140625" style="19"/>
    <col min="7681" max="7681" width="5.42578125" style="19" customWidth="1"/>
    <col min="7682" max="7682" width="41.7109375" style="19" customWidth="1"/>
    <col min="7683" max="7683" width="6.5703125" style="19" customWidth="1"/>
    <col min="7684" max="7684" width="7.42578125" style="19" customWidth="1"/>
    <col min="7685" max="7685" width="10.140625" style="19" customWidth="1"/>
    <col min="7686" max="7686" width="6.5703125" style="19" customWidth="1"/>
    <col min="7687" max="7687" width="11" style="19" customWidth="1"/>
    <col min="7688" max="7936" width="9.140625" style="19"/>
    <col min="7937" max="7937" width="5.42578125" style="19" customWidth="1"/>
    <col min="7938" max="7938" width="41.7109375" style="19" customWidth="1"/>
    <col min="7939" max="7939" width="6.5703125" style="19" customWidth="1"/>
    <col min="7940" max="7940" width="7.42578125" style="19" customWidth="1"/>
    <col min="7941" max="7941" width="10.140625" style="19" customWidth="1"/>
    <col min="7942" max="7942" width="6.5703125" style="19" customWidth="1"/>
    <col min="7943" max="7943" width="11" style="19" customWidth="1"/>
    <col min="7944" max="8192" width="9.140625" style="19"/>
    <col min="8193" max="8193" width="5.42578125" style="19" customWidth="1"/>
    <col min="8194" max="8194" width="41.7109375" style="19" customWidth="1"/>
    <col min="8195" max="8195" width="6.5703125" style="19" customWidth="1"/>
    <col min="8196" max="8196" width="7.42578125" style="19" customWidth="1"/>
    <col min="8197" max="8197" width="10.140625" style="19" customWidth="1"/>
    <col min="8198" max="8198" width="6.5703125" style="19" customWidth="1"/>
    <col min="8199" max="8199" width="11" style="19" customWidth="1"/>
    <col min="8200" max="8448" width="9.140625" style="19"/>
    <col min="8449" max="8449" width="5.42578125" style="19" customWidth="1"/>
    <col min="8450" max="8450" width="41.7109375" style="19" customWidth="1"/>
    <col min="8451" max="8451" width="6.5703125" style="19" customWidth="1"/>
    <col min="8452" max="8452" width="7.42578125" style="19" customWidth="1"/>
    <col min="8453" max="8453" width="10.140625" style="19" customWidth="1"/>
    <col min="8454" max="8454" width="6.5703125" style="19" customWidth="1"/>
    <col min="8455" max="8455" width="11" style="19" customWidth="1"/>
    <col min="8456" max="8704" width="9.140625" style="19"/>
    <col min="8705" max="8705" width="5.42578125" style="19" customWidth="1"/>
    <col min="8706" max="8706" width="41.7109375" style="19" customWidth="1"/>
    <col min="8707" max="8707" width="6.5703125" style="19" customWidth="1"/>
    <col min="8708" max="8708" width="7.42578125" style="19" customWidth="1"/>
    <col min="8709" max="8709" width="10.140625" style="19" customWidth="1"/>
    <col min="8710" max="8710" width="6.5703125" style="19" customWidth="1"/>
    <col min="8711" max="8711" width="11" style="19" customWidth="1"/>
    <col min="8712" max="8960" width="9.140625" style="19"/>
    <col min="8961" max="8961" width="5.42578125" style="19" customWidth="1"/>
    <col min="8962" max="8962" width="41.7109375" style="19" customWidth="1"/>
    <col min="8963" max="8963" width="6.5703125" style="19" customWidth="1"/>
    <col min="8964" max="8964" width="7.42578125" style="19" customWidth="1"/>
    <col min="8965" max="8965" width="10.140625" style="19" customWidth="1"/>
    <col min="8966" max="8966" width="6.5703125" style="19" customWidth="1"/>
    <col min="8967" max="8967" width="11" style="19" customWidth="1"/>
    <col min="8968" max="9216" width="9.140625" style="19"/>
    <col min="9217" max="9217" width="5.42578125" style="19" customWidth="1"/>
    <col min="9218" max="9218" width="41.7109375" style="19" customWidth="1"/>
    <col min="9219" max="9219" width="6.5703125" style="19" customWidth="1"/>
    <col min="9220" max="9220" width="7.42578125" style="19" customWidth="1"/>
    <col min="9221" max="9221" width="10.140625" style="19" customWidth="1"/>
    <col min="9222" max="9222" width="6.5703125" style="19" customWidth="1"/>
    <col min="9223" max="9223" width="11" style="19" customWidth="1"/>
    <col min="9224" max="9472" width="9.140625" style="19"/>
    <col min="9473" max="9473" width="5.42578125" style="19" customWidth="1"/>
    <col min="9474" max="9474" width="41.7109375" style="19" customWidth="1"/>
    <col min="9475" max="9475" width="6.5703125" style="19" customWidth="1"/>
    <col min="9476" max="9476" width="7.42578125" style="19" customWidth="1"/>
    <col min="9477" max="9477" width="10.140625" style="19" customWidth="1"/>
    <col min="9478" max="9478" width="6.5703125" style="19" customWidth="1"/>
    <col min="9479" max="9479" width="11" style="19" customWidth="1"/>
    <col min="9480" max="9728" width="9.140625" style="19"/>
    <col min="9729" max="9729" width="5.42578125" style="19" customWidth="1"/>
    <col min="9730" max="9730" width="41.7109375" style="19" customWidth="1"/>
    <col min="9731" max="9731" width="6.5703125" style="19" customWidth="1"/>
    <col min="9732" max="9732" width="7.42578125" style="19" customWidth="1"/>
    <col min="9733" max="9733" width="10.140625" style="19" customWidth="1"/>
    <col min="9734" max="9734" width="6.5703125" style="19" customWidth="1"/>
    <col min="9735" max="9735" width="11" style="19" customWidth="1"/>
    <col min="9736" max="9984" width="9.140625" style="19"/>
    <col min="9985" max="9985" width="5.42578125" style="19" customWidth="1"/>
    <col min="9986" max="9986" width="41.7109375" style="19" customWidth="1"/>
    <col min="9987" max="9987" width="6.5703125" style="19" customWidth="1"/>
    <col min="9988" max="9988" width="7.42578125" style="19" customWidth="1"/>
    <col min="9989" max="9989" width="10.140625" style="19" customWidth="1"/>
    <col min="9990" max="9990" width="6.5703125" style="19" customWidth="1"/>
    <col min="9991" max="9991" width="11" style="19" customWidth="1"/>
    <col min="9992" max="10240" width="9.140625" style="19"/>
    <col min="10241" max="10241" width="5.42578125" style="19" customWidth="1"/>
    <col min="10242" max="10242" width="41.7109375" style="19" customWidth="1"/>
    <col min="10243" max="10243" width="6.5703125" style="19" customWidth="1"/>
    <col min="10244" max="10244" width="7.42578125" style="19" customWidth="1"/>
    <col min="10245" max="10245" width="10.140625" style="19" customWidth="1"/>
    <col min="10246" max="10246" width="6.5703125" style="19" customWidth="1"/>
    <col min="10247" max="10247" width="11" style="19" customWidth="1"/>
    <col min="10248" max="10496" width="9.140625" style="19"/>
    <col min="10497" max="10497" width="5.42578125" style="19" customWidth="1"/>
    <col min="10498" max="10498" width="41.7109375" style="19" customWidth="1"/>
    <col min="10499" max="10499" width="6.5703125" style="19" customWidth="1"/>
    <col min="10500" max="10500" width="7.42578125" style="19" customWidth="1"/>
    <col min="10501" max="10501" width="10.140625" style="19" customWidth="1"/>
    <col min="10502" max="10502" width="6.5703125" style="19" customWidth="1"/>
    <col min="10503" max="10503" width="11" style="19" customWidth="1"/>
    <col min="10504" max="10752" width="9.140625" style="19"/>
    <col min="10753" max="10753" width="5.42578125" style="19" customWidth="1"/>
    <col min="10754" max="10754" width="41.7109375" style="19" customWidth="1"/>
    <col min="10755" max="10755" width="6.5703125" style="19" customWidth="1"/>
    <col min="10756" max="10756" width="7.42578125" style="19" customWidth="1"/>
    <col min="10757" max="10757" width="10.140625" style="19" customWidth="1"/>
    <col min="10758" max="10758" width="6.5703125" style="19" customWidth="1"/>
    <col min="10759" max="10759" width="11" style="19" customWidth="1"/>
    <col min="10760" max="11008" width="9.140625" style="19"/>
    <col min="11009" max="11009" width="5.42578125" style="19" customWidth="1"/>
    <col min="11010" max="11010" width="41.7109375" style="19" customWidth="1"/>
    <col min="11011" max="11011" width="6.5703125" style="19" customWidth="1"/>
    <col min="11012" max="11012" width="7.42578125" style="19" customWidth="1"/>
    <col min="11013" max="11013" width="10.140625" style="19" customWidth="1"/>
    <col min="11014" max="11014" width="6.5703125" style="19" customWidth="1"/>
    <col min="11015" max="11015" width="11" style="19" customWidth="1"/>
    <col min="11016" max="11264" width="9.140625" style="19"/>
    <col min="11265" max="11265" width="5.42578125" style="19" customWidth="1"/>
    <col min="11266" max="11266" width="41.7109375" style="19" customWidth="1"/>
    <col min="11267" max="11267" width="6.5703125" style="19" customWidth="1"/>
    <col min="11268" max="11268" width="7.42578125" style="19" customWidth="1"/>
    <col min="11269" max="11269" width="10.140625" style="19" customWidth="1"/>
    <col min="11270" max="11270" width="6.5703125" style="19" customWidth="1"/>
    <col min="11271" max="11271" width="11" style="19" customWidth="1"/>
    <col min="11272" max="11520" width="9.140625" style="19"/>
    <col min="11521" max="11521" width="5.42578125" style="19" customWidth="1"/>
    <col min="11522" max="11522" width="41.7109375" style="19" customWidth="1"/>
    <col min="11523" max="11523" width="6.5703125" style="19" customWidth="1"/>
    <col min="11524" max="11524" width="7.42578125" style="19" customWidth="1"/>
    <col min="11525" max="11525" width="10.140625" style="19" customWidth="1"/>
    <col min="11526" max="11526" width="6.5703125" style="19" customWidth="1"/>
    <col min="11527" max="11527" width="11" style="19" customWidth="1"/>
    <col min="11528" max="11776" width="9.140625" style="19"/>
    <col min="11777" max="11777" width="5.42578125" style="19" customWidth="1"/>
    <col min="11778" max="11778" width="41.7109375" style="19" customWidth="1"/>
    <col min="11779" max="11779" width="6.5703125" style="19" customWidth="1"/>
    <col min="11780" max="11780" width="7.42578125" style="19" customWidth="1"/>
    <col min="11781" max="11781" width="10.140625" style="19" customWidth="1"/>
    <col min="11782" max="11782" width="6.5703125" style="19" customWidth="1"/>
    <col min="11783" max="11783" width="11" style="19" customWidth="1"/>
    <col min="11784" max="12032" width="9.140625" style="19"/>
    <col min="12033" max="12033" width="5.42578125" style="19" customWidth="1"/>
    <col min="12034" max="12034" width="41.7109375" style="19" customWidth="1"/>
    <col min="12035" max="12035" width="6.5703125" style="19" customWidth="1"/>
    <col min="12036" max="12036" width="7.42578125" style="19" customWidth="1"/>
    <col min="12037" max="12037" width="10.140625" style="19" customWidth="1"/>
    <col min="12038" max="12038" width="6.5703125" style="19" customWidth="1"/>
    <col min="12039" max="12039" width="11" style="19" customWidth="1"/>
    <col min="12040" max="12288" width="9.140625" style="19"/>
    <col min="12289" max="12289" width="5.42578125" style="19" customWidth="1"/>
    <col min="12290" max="12290" width="41.7109375" style="19" customWidth="1"/>
    <col min="12291" max="12291" width="6.5703125" style="19" customWidth="1"/>
    <col min="12292" max="12292" width="7.42578125" style="19" customWidth="1"/>
    <col min="12293" max="12293" width="10.140625" style="19" customWidth="1"/>
    <col min="12294" max="12294" width="6.5703125" style="19" customWidth="1"/>
    <col min="12295" max="12295" width="11" style="19" customWidth="1"/>
    <col min="12296" max="12544" width="9.140625" style="19"/>
    <col min="12545" max="12545" width="5.42578125" style="19" customWidth="1"/>
    <col min="12546" max="12546" width="41.7109375" style="19" customWidth="1"/>
    <col min="12547" max="12547" width="6.5703125" style="19" customWidth="1"/>
    <col min="12548" max="12548" width="7.42578125" style="19" customWidth="1"/>
    <col min="12549" max="12549" width="10.140625" style="19" customWidth="1"/>
    <col min="12550" max="12550" width="6.5703125" style="19" customWidth="1"/>
    <col min="12551" max="12551" width="11" style="19" customWidth="1"/>
    <col min="12552" max="12800" width="9.140625" style="19"/>
    <col min="12801" max="12801" width="5.42578125" style="19" customWidth="1"/>
    <col min="12802" max="12802" width="41.7109375" style="19" customWidth="1"/>
    <col min="12803" max="12803" width="6.5703125" style="19" customWidth="1"/>
    <col min="12804" max="12804" width="7.42578125" style="19" customWidth="1"/>
    <col min="12805" max="12805" width="10.140625" style="19" customWidth="1"/>
    <col min="12806" max="12806" width="6.5703125" style="19" customWidth="1"/>
    <col min="12807" max="12807" width="11" style="19" customWidth="1"/>
    <col min="12808" max="13056" width="9.140625" style="19"/>
    <col min="13057" max="13057" width="5.42578125" style="19" customWidth="1"/>
    <col min="13058" max="13058" width="41.7109375" style="19" customWidth="1"/>
    <col min="13059" max="13059" width="6.5703125" style="19" customWidth="1"/>
    <col min="13060" max="13060" width="7.42578125" style="19" customWidth="1"/>
    <col min="13061" max="13061" width="10.140625" style="19" customWidth="1"/>
    <col min="13062" max="13062" width="6.5703125" style="19" customWidth="1"/>
    <col min="13063" max="13063" width="11" style="19" customWidth="1"/>
    <col min="13064" max="13312" width="9.140625" style="19"/>
    <col min="13313" max="13313" width="5.42578125" style="19" customWidth="1"/>
    <col min="13314" max="13314" width="41.7109375" style="19" customWidth="1"/>
    <col min="13315" max="13315" width="6.5703125" style="19" customWidth="1"/>
    <col min="13316" max="13316" width="7.42578125" style="19" customWidth="1"/>
    <col min="13317" max="13317" width="10.140625" style="19" customWidth="1"/>
    <col min="13318" max="13318" width="6.5703125" style="19" customWidth="1"/>
    <col min="13319" max="13319" width="11" style="19" customWidth="1"/>
    <col min="13320" max="13568" width="9.140625" style="19"/>
    <col min="13569" max="13569" width="5.42578125" style="19" customWidth="1"/>
    <col min="13570" max="13570" width="41.7109375" style="19" customWidth="1"/>
    <col min="13571" max="13571" width="6.5703125" style="19" customWidth="1"/>
    <col min="13572" max="13572" width="7.42578125" style="19" customWidth="1"/>
    <col min="13573" max="13573" width="10.140625" style="19" customWidth="1"/>
    <col min="13574" max="13574" width="6.5703125" style="19" customWidth="1"/>
    <col min="13575" max="13575" width="11" style="19" customWidth="1"/>
    <col min="13576" max="13824" width="9.140625" style="19"/>
    <col min="13825" max="13825" width="5.42578125" style="19" customWidth="1"/>
    <col min="13826" max="13826" width="41.7109375" style="19" customWidth="1"/>
    <col min="13827" max="13827" width="6.5703125" style="19" customWidth="1"/>
    <col min="13828" max="13828" width="7.42578125" style="19" customWidth="1"/>
    <col min="13829" max="13829" width="10.140625" style="19" customWidth="1"/>
    <col min="13830" max="13830" width="6.5703125" style="19" customWidth="1"/>
    <col min="13831" max="13831" width="11" style="19" customWidth="1"/>
    <col min="13832" max="14080" width="9.140625" style="19"/>
    <col min="14081" max="14081" width="5.42578125" style="19" customWidth="1"/>
    <col min="14082" max="14082" width="41.7109375" style="19" customWidth="1"/>
    <col min="14083" max="14083" width="6.5703125" style="19" customWidth="1"/>
    <col min="14084" max="14084" width="7.42578125" style="19" customWidth="1"/>
    <col min="14085" max="14085" width="10.140625" style="19" customWidth="1"/>
    <col min="14086" max="14086" width="6.5703125" style="19" customWidth="1"/>
    <col min="14087" max="14087" width="11" style="19" customWidth="1"/>
    <col min="14088" max="14336" width="9.140625" style="19"/>
    <col min="14337" max="14337" width="5.42578125" style="19" customWidth="1"/>
    <col min="14338" max="14338" width="41.7109375" style="19" customWidth="1"/>
    <col min="14339" max="14339" width="6.5703125" style="19" customWidth="1"/>
    <col min="14340" max="14340" width="7.42578125" style="19" customWidth="1"/>
    <col min="14341" max="14341" width="10.140625" style="19" customWidth="1"/>
    <col min="14342" max="14342" width="6.5703125" style="19" customWidth="1"/>
    <col min="14343" max="14343" width="11" style="19" customWidth="1"/>
    <col min="14344" max="14592" width="9.140625" style="19"/>
    <col min="14593" max="14593" width="5.42578125" style="19" customWidth="1"/>
    <col min="14594" max="14594" width="41.7109375" style="19" customWidth="1"/>
    <col min="14595" max="14595" width="6.5703125" style="19" customWidth="1"/>
    <col min="14596" max="14596" width="7.42578125" style="19" customWidth="1"/>
    <col min="14597" max="14597" width="10.140625" style="19" customWidth="1"/>
    <col min="14598" max="14598" width="6.5703125" style="19" customWidth="1"/>
    <col min="14599" max="14599" width="11" style="19" customWidth="1"/>
    <col min="14600" max="14848" width="9.140625" style="19"/>
    <col min="14849" max="14849" width="5.42578125" style="19" customWidth="1"/>
    <col min="14850" max="14850" width="41.7109375" style="19" customWidth="1"/>
    <col min="14851" max="14851" width="6.5703125" style="19" customWidth="1"/>
    <col min="14852" max="14852" width="7.42578125" style="19" customWidth="1"/>
    <col min="14853" max="14853" width="10.140625" style="19" customWidth="1"/>
    <col min="14854" max="14854" width="6.5703125" style="19" customWidth="1"/>
    <col min="14855" max="14855" width="11" style="19" customWidth="1"/>
    <col min="14856" max="15104" width="9.140625" style="19"/>
    <col min="15105" max="15105" width="5.42578125" style="19" customWidth="1"/>
    <col min="15106" max="15106" width="41.7109375" style="19" customWidth="1"/>
    <col min="15107" max="15107" width="6.5703125" style="19" customWidth="1"/>
    <col min="15108" max="15108" width="7.42578125" style="19" customWidth="1"/>
    <col min="15109" max="15109" width="10.140625" style="19" customWidth="1"/>
    <col min="15110" max="15110" width="6.5703125" style="19" customWidth="1"/>
    <col min="15111" max="15111" width="11" style="19" customWidth="1"/>
    <col min="15112" max="15360" width="9.140625" style="19"/>
    <col min="15361" max="15361" width="5.42578125" style="19" customWidth="1"/>
    <col min="15362" max="15362" width="41.7109375" style="19" customWidth="1"/>
    <col min="15363" max="15363" width="6.5703125" style="19" customWidth="1"/>
    <col min="15364" max="15364" width="7.42578125" style="19" customWidth="1"/>
    <col min="15365" max="15365" width="10.140625" style="19" customWidth="1"/>
    <col min="15366" max="15366" width="6.5703125" style="19" customWidth="1"/>
    <col min="15367" max="15367" width="11" style="19" customWidth="1"/>
    <col min="15368" max="15616" width="9.140625" style="19"/>
    <col min="15617" max="15617" width="5.42578125" style="19" customWidth="1"/>
    <col min="15618" max="15618" width="41.7109375" style="19" customWidth="1"/>
    <col min="15619" max="15619" width="6.5703125" style="19" customWidth="1"/>
    <col min="15620" max="15620" width="7.42578125" style="19" customWidth="1"/>
    <col min="15621" max="15621" width="10.140625" style="19" customWidth="1"/>
    <col min="15622" max="15622" width="6.5703125" style="19" customWidth="1"/>
    <col min="15623" max="15623" width="11" style="19" customWidth="1"/>
    <col min="15624" max="15872" width="9.140625" style="19"/>
    <col min="15873" max="15873" width="5.42578125" style="19" customWidth="1"/>
    <col min="15874" max="15874" width="41.7109375" style="19" customWidth="1"/>
    <col min="15875" max="15875" width="6.5703125" style="19" customWidth="1"/>
    <col min="15876" max="15876" width="7.42578125" style="19" customWidth="1"/>
    <col min="15877" max="15877" width="10.140625" style="19" customWidth="1"/>
    <col min="15878" max="15878" width="6.5703125" style="19" customWidth="1"/>
    <col min="15879" max="15879" width="11" style="19" customWidth="1"/>
    <col min="15880" max="16128" width="9.140625" style="19"/>
    <col min="16129" max="16129" width="5.42578125" style="19" customWidth="1"/>
    <col min="16130" max="16130" width="41.7109375" style="19" customWidth="1"/>
    <col min="16131" max="16131" width="6.5703125" style="19" customWidth="1"/>
    <col min="16132" max="16132" width="7.42578125" style="19" customWidth="1"/>
    <col min="16133" max="16133" width="10.140625" style="19" customWidth="1"/>
    <col min="16134" max="16134" width="6.5703125" style="19" customWidth="1"/>
    <col min="16135" max="16135" width="11" style="19" customWidth="1"/>
    <col min="16136" max="16384" width="9.140625" style="19"/>
  </cols>
  <sheetData>
    <row r="1" spans="1:10" s="16" customFormat="1" ht="15.75" x14ac:dyDescent="0.25">
      <c r="A1" s="18"/>
      <c r="B1" s="17"/>
      <c r="C1" s="202" t="s">
        <v>138</v>
      </c>
      <c r="D1" s="202"/>
      <c r="E1" s="202"/>
      <c r="F1" s="202"/>
      <c r="G1" s="202"/>
      <c r="H1" s="202"/>
      <c r="I1" s="202"/>
    </row>
    <row r="2" spans="1:10" s="16" customFormat="1" ht="16.5" customHeight="1" x14ac:dyDescent="0.25">
      <c r="A2" s="18"/>
      <c r="B2" s="17"/>
      <c r="C2" s="203" t="s">
        <v>101</v>
      </c>
      <c r="D2" s="203"/>
      <c r="E2" s="203"/>
      <c r="F2" s="203"/>
      <c r="G2" s="203"/>
      <c r="H2" s="203"/>
      <c r="I2" s="203"/>
    </row>
    <row r="3" spans="1:10" s="16" customFormat="1" ht="16.5" customHeight="1" x14ac:dyDescent="0.25">
      <c r="A3" s="18"/>
      <c r="B3" s="17"/>
      <c r="C3" s="203" t="s">
        <v>28</v>
      </c>
      <c r="D3" s="203"/>
      <c r="E3" s="203"/>
      <c r="F3" s="203"/>
      <c r="G3" s="203"/>
      <c r="H3" s="203"/>
      <c r="I3" s="203"/>
    </row>
    <row r="4" spans="1:10" s="16" customFormat="1" ht="15.75" x14ac:dyDescent="0.25">
      <c r="A4" s="18"/>
      <c r="B4" s="17"/>
      <c r="C4" s="204" t="s">
        <v>205</v>
      </c>
      <c r="D4" s="204"/>
      <c r="E4" s="204"/>
      <c r="F4" s="204"/>
      <c r="G4" s="204"/>
      <c r="H4" s="204"/>
      <c r="I4" s="204"/>
    </row>
    <row r="6" spans="1:10" ht="12.75" customHeight="1" x14ac:dyDescent="0.2">
      <c r="D6" s="201" t="s">
        <v>195</v>
      </c>
      <c r="E6" s="201"/>
      <c r="F6" s="201"/>
      <c r="G6" s="201"/>
      <c r="H6" s="201"/>
      <c r="I6" s="201"/>
    </row>
    <row r="7" spans="1:10" ht="12.75" customHeight="1" x14ac:dyDescent="0.2">
      <c r="D7" s="200" t="s">
        <v>103</v>
      </c>
      <c r="E7" s="200"/>
      <c r="F7" s="200"/>
      <c r="G7" s="200"/>
      <c r="H7" s="200"/>
      <c r="I7" s="200"/>
    </row>
    <row r="8" spans="1:10" ht="13.5" customHeight="1" x14ac:dyDescent="0.2">
      <c r="D8" s="200" t="s">
        <v>28</v>
      </c>
      <c r="E8" s="200"/>
      <c r="F8" s="200"/>
      <c r="G8" s="200"/>
      <c r="H8" s="200"/>
      <c r="I8" s="200"/>
    </row>
    <row r="9" spans="1:10" ht="12.75" customHeight="1" x14ac:dyDescent="0.2">
      <c r="D9" s="200" t="s">
        <v>159</v>
      </c>
      <c r="E9" s="200"/>
      <c r="F9" s="200"/>
      <c r="G9" s="200"/>
      <c r="H9" s="200"/>
      <c r="I9" s="200"/>
    </row>
    <row r="11" spans="1:10" ht="37.5" customHeight="1" x14ac:dyDescent="0.3">
      <c r="A11" s="192" t="s">
        <v>160</v>
      </c>
      <c r="B11" s="192"/>
      <c r="C11" s="192"/>
      <c r="D11" s="192"/>
      <c r="E11" s="192"/>
      <c r="F11" s="192"/>
      <c r="G11" s="192"/>
    </row>
    <row r="12" spans="1:10" ht="13.5" thickBot="1" x14ac:dyDescent="0.25">
      <c r="A12" s="10"/>
      <c r="B12" s="10"/>
      <c r="C12" s="10"/>
      <c r="D12" s="10"/>
      <c r="E12" s="11"/>
      <c r="F12" s="199" t="s">
        <v>6</v>
      </c>
      <c r="G12" s="199"/>
      <c r="H12" s="199"/>
      <c r="I12" s="199"/>
    </row>
    <row r="13" spans="1:10" s="5" customFormat="1" ht="22.5" customHeight="1" x14ac:dyDescent="0.2">
      <c r="A13" s="193" t="s">
        <v>5</v>
      </c>
      <c r="B13" s="195" t="s">
        <v>10</v>
      </c>
      <c r="C13" s="195" t="s">
        <v>16</v>
      </c>
      <c r="D13" s="195" t="s">
        <v>17</v>
      </c>
      <c r="E13" s="195" t="s">
        <v>18</v>
      </c>
      <c r="F13" s="195" t="s">
        <v>19</v>
      </c>
      <c r="G13" s="197" t="s">
        <v>11</v>
      </c>
      <c r="H13" s="188" t="s">
        <v>130</v>
      </c>
      <c r="I13" s="190" t="s">
        <v>203</v>
      </c>
      <c r="J13" s="108"/>
    </row>
    <row r="14" spans="1:10" s="5" customFormat="1" ht="27.75" customHeight="1" x14ac:dyDescent="0.2">
      <c r="A14" s="194"/>
      <c r="B14" s="196"/>
      <c r="C14" s="196"/>
      <c r="D14" s="196"/>
      <c r="E14" s="196"/>
      <c r="F14" s="196"/>
      <c r="G14" s="198"/>
      <c r="H14" s="189"/>
      <c r="I14" s="191"/>
      <c r="J14" s="108"/>
    </row>
    <row r="15" spans="1:10" s="13" customFormat="1" ht="12.75" customHeight="1" x14ac:dyDescent="0.2">
      <c r="A15" s="14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69">
        <v>7</v>
      </c>
      <c r="H15" s="64">
        <v>8</v>
      </c>
      <c r="I15" s="109">
        <v>7</v>
      </c>
      <c r="J15" s="107"/>
    </row>
    <row r="16" spans="1:10" ht="25.5" x14ac:dyDescent="0.2">
      <c r="A16" s="22">
        <v>1</v>
      </c>
      <c r="B16" s="23" t="s">
        <v>9</v>
      </c>
      <c r="C16" s="24" t="s">
        <v>7</v>
      </c>
      <c r="D16" s="25"/>
      <c r="E16" s="25"/>
      <c r="F16" s="25"/>
      <c r="G16" s="26">
        <f>G17+G50+G59+G78+G91+G116+G136</f>
        <v>7228.3000000000011</v>
      </c>
      <c r="H16" s="65">
        <f>H17+H50+H59+H78+H91+H116+H136</f>
        <v>0</v>
      </c>
      <c r="I16" s="110">
        <f>I17+I50+I59+I78+I91+I116+I136</f>
        <v>7228.3000000000011</v>
      </c>
      <c r="J16" s="103"/>
    </row>
    <row r="17" spans="1:12" s="7" customFormat="1" x14ac:dyDescent="0.2">
      <c r="A17" s="22">
        <v>2</v>
      </c>
      <c r="B17" s="27" t="s">
        <v>33</v>
      </c>
      <c r="C17" s="28" t="s">
        <v>7</v>
      </c>
      <c r="D17" s="29" t="s">
        <v>44</v>
      </c>
      <c r="E17" s="29"/>
      <c r="F17" s="29"/>
      <c r="G17" s="30">
        <f>G18+G24+G44</f>
        <v>3401</v>
      </c>
      <c r="H17" s="136">
        <f>H18+H24+H44</f>
        <v>0</v>
      </c>
      <c r="I17" s="30">
        <f>I18+I24+I44</f>
        <v>3401</v>
      </c>
      <c r="J17" s="104"/>
    </row>
    <row r="18" spans="1:12" ht="38.25" x14ac:dyDescent="0.2">
      <c r="A18" s="22">
        <v>3</v>
      </c>
      <c r="B18" s="27" t="s">
        <v>34</v>
      </c>
      <c r="C18" s="28" t="s">
        <v>7</v>
      </c>
      <c r="D18" s="29" t="s">
        <v>45</v>
      </c>
      <c r="E18" s="29"/>
      <c r="F18" s="29"/>
      <c r="G18" s="30">
        <f>G19</f>
        <v>584.20000000000005</v>
      </c>
      <c r="H18" s="66">
        <f t="shared" ref="H18:I22" si="0">H19</f>
        <v>0</v>
      </c>
      <c r="I18" s="30">
        <f t="shared" si="0"/>
        <v>584.20000000000005</v>
      </c>
      <c r="J18" s="103"/>
    </row>
    <row r="19" spans="1:12" ht="35.25" customHeight="1" x14ac:dyDescent="0.2">
      <c r="A19" s="22">
        <v>4</v>
      </c>
      <c r="B19" s="31" t="s">
        <v>66</v>
      </c>
      <c r="C19" s="28" t="s">
        <v>7</v>
      </c>
      <c r="D19" s="28" t="s">
        <v>45</v>
      </c>
      <c r="E19" s="28" t="s">
        <v>106</v>
      </c>
      <c r="F19" s="28"/>
      <c r="G19" s="32">
        <f>G20</f>
        <v>584.20000000000005</v>
      </c>
      <c r="H19" s="61">
        <f t="shared" si="0"/>
        <v>0</v>
      </c>
      <c r="I19" s="32">
        <f t="shared" si="0"/>
        <v>584.20000000000005</v>
      </c>
      <c r="J19" s="103"/>
    </row>
    <row r="20" spans="1:12" ht="33.75" customHeight="1" x14ac:dyDescent="0.2">
      <c r="A20" s="22">
        <v>5</v>
      </c>
      <c r="B20" s="31" t="s">
        <v>67</v>
      </c>
      <c r="C20" s="28" t="s">
        <v>7</v>
      </c>
      <c r="D20" s="28" t="s">
        <v>45</v>
      </c>
      <c r="E20" s="28" t="s">
        <v>107</v>
      </c>
      <c r="F20" s="28"/>
      <c r="G20" s="32">
        <f>G21</f>
        <v>584.20000000000005</v>
      </c>
      <c r="H20" s="61">
        <f t="shared" si="0"/>
        <v>0</v>
      </c>
      <c r="I20" s="32">
        <f t="shared" si="0"/>
        <v>584.20000000000005</v>
      </c>
      <c r="J20" s="103"/>
      <c r="L20" s="103"/>
    </row>
    <row r="21" spans="1:12" ht="51" x14ac:dyDescent="0.2">
      <c r="A21" s="22">
        <v>6</v>
      </c>
      <c r="B21" s="31" t="s">
        <v>30</v>
      </c>
      <c r="C21" s="28" t="s">
        <v>7</v>
      </c>
      <c r="D21" s="28" t="s">
        <v>45</v>
      </c>
      <c r="E21" s="28" t="s">
        <v>108</v>
      </c>
      <c r="F21" s="28" t="s">
        <v>42</v>
      </c>
      <c r="G21" s="32">
        <f>G22</f>
        <v>584.20000000000005</v>
      </c>
      <c r="H21" s="61">
        <f t="shared" si="0"/>
        <v>0</v>
      </c>
      <c r="I21" s="32">
        <f t="shared" si="0"/>
        <v>584.20000000000005</v>
      </c>
      <c r="J21" s="103"/>
    </row>
    <row r="22" spans="1:12" s="43" customFormat="1" ht="77.25" customHeight="1" x14ac:dyDescent="0.2">
      <c r="A22" s="22">
        <v>7</v>
      </c>
      <c r="B22" s="31" t="s">
        <v>31</v>
      </c>
      <c r="C22" s="28" t="s">
        <v>7</v>
      </c>
      <c r="D22" s="28" t="s">
        <v>45</v>
      </c>
      <c r="E22" s="28" t="s">
        <v>108</v>
      </c>
      <c r="F22" s="28" t="s">
        <v>43</v>
      </c>
      <c r="G22" s="32">
        <f>G23</f>
        <v>584.20000000000005</v>
      </c>
      <c r="H22" s="61">
        <f t="shared" si="0"/>
        <v>0</v>
      </c>
      <c r="I22" s="32">
        <f t="shared" si="0"/>
        <v>584.20000000000005</v>
      </c>
      <c r="J22" s="105"/>
    </row>
    <row r="23" spans="1:12" ht="39" customHeight="1" x14ac:dyDescent="0.2">
      <c r="A23" s="22">
        <v>8</v>
      </c>
      <c r="B23" s="31" t="s">
        <v>32</v>
      </c>
      <c r="C23" s="28" t="s">
        <v>7</v>
      </c>
      <c r="D23" s="28" t="s">
        <v>45</v>
      </c>
      <c r="E23" s="28" t="s">
        <v>108</v>
      </c>
      <c r="F23" s="28" t="s">
        <v>8</v>
      </c>
      <c r="G23" s="32">
        <v>584.20000000000005</v>
      </c>
      <c r="H23" s="67"/>
      <c r="I23" s="111">
        <f>G23+H23</f>
        <v>584.20000000000005</v>
      </c>
      <c r="J23" s="103"/>
    </row>
    <row r="24" spans="1:12" ht="51" x14ac:dyDescent="0.2">
      <c r="A24" s="22">
        <v>9</v>
      </c>
      <c r="B24" s="27" t="s">
        <v>12</v>
      </c>
      <c r="C24" s="28" t="s">
        <v>7</v>
      </c>
      <c r="D24" s="29" t="s">
        <v>46</v>
      </c>
      <c r="E24" s="29"/>
      <c r="F24" s="29"/>
      <c r="G24" s="30">
        <f>G25</f>
        <v>2811.7999999999997</v>
      </c>
      <c r="H24" s="66">
        <f>H25</f>
        <v>0</v>
      </c>
      <c r="I24" s="30">
        <f>I25</f>
        <v>2811.7999999999997</v>
      </c>
      <c r="J24" s="103"/>
    </row>
    <row r="25" spans="1:12" ht="25.5" x14ac:dyDescent="0.2">
      <c r="A25" s="22">
        <v>10</v>
      </c>
      <c r="B25" s="31" t="s">
        <v>68</v>
      </c>
      <c r="C25" s="28" t="s">
        <v>7</v>
      </c>
      <c r="D25" s="28" t="s">
        <v>46</v>
      </c>
      <c r="E25" s="28" t="s">
        <v>106</v>
      </c>
      <c r="F25" s="28"/>
      <c r="G25" s="32">
        <f>G26+G40</f>
        <v>2811.7999999999997</v>
      </c>
      <c r="H25" s="45">
        <f>H26+H40</f>
        <v>0</v>
      </c>
      <c r="I25" s="32">
        <f>I26+I40</f>
        <v>2811.7999999999997</v>
      </c>
      <c r="J25" s="103"/>
    </row>
    <row r="26" spans="1:12" ht="25.5" x14ac:dyDescent="0.2">
      <c r="A26" s="22">
        <v>11</v>
      </c>
      <c r="B26" s="31" t="s">
        <v>69</v>
      </c>
      <c r="C26" s="28" t="s">
        <v>7</v>
      </c>
      <c r="D26" s="28" t="s">
        <v>46</v>
      </c>
      <c r="E26" s="28" t="s">
        <v>107</v>
      </c>
      <c r="F26" s="28"/>
      <c r="G26" s="115">
        <f t="shared" ref="G26:H26" si="1">G30+G27+G37</f>
        <v>2809.7</v>
      </c>
      <c r="H26" s="61">
        <f t="shared" si="1"/>
        <v>0</v>
      </c>
      <c r="I26" s="32">
        <f>I30+I27+I37</f>
        <v>2809.7</v>
      </c>
      <c r="J26" s="103"/>
    </row>
    <row r="27" spans="1:12" ht="76.5" x14ac:dyDescent="0.2">
      <c r="A27" s="22">
        <v>12</v>
      </c>
      <c r="B27" s="31" t="s">
        <v>70</v>
      </c>
      <c r="C27" s="28" t="s">
        <v>7</v>
      </c>
      <c r="D27" s="28" t="s">
        <v>46</v>
      </c>
      <c r="E27" s="28" t="s">
        <v>109</v>
      </c>
      <c r="F27" s="28" t="s">
        <v>42</v>
      </c>
      <c r="G27" s="32">
        <f t="shared" ref="G27:I28" si="2">G28</f>
        <v>2.5</v>
      </c>
      <c r="H27" s="61">
        <f t="shared" si="2"/>
        <v>0</v>
      </c>
      <c r="I27" s="32">
        <f t="shared" si="2"/>
        <v>2.5</v>
      </c>
      <c r="J27" s="103"/>
    </row>
    <row r="28" spans="1:12" ht="25.5" x14ac:dyDescent="0.2">
      <c r="A28" s="22">
        <v>13</v>
      </c>
      <c r="B28" s="31" t="s">
        <v>35</v>
      </c>
      <c r="C28" s="28" t="s">
        <v>7</v>
      </c>
      <c r="D28" s="28" t="s">
        <v>46</v>
      </c>
      <c r="E28" s="28" t="s">
        <v>109</v>
      </c>
      <c r="F28" s="28" t="s">
        <v>47</v>
      </c>
      <c r="G28" s="32">
        <f t="shared" si="2"/>
        <v>2.5</v>
      </c>
      <c r="H28" s="61">
        <f t="shared" si="2"/>
        <v>0</v>
      </c>
      <c r="I28" s="32">
        <f t="shared" si="2"/>
        <v>2.5</v>
      </c>
      <c r="J28" s="103"/>
    </row>
    <row r="29" spans="1:12" ht="38.25" x14ac:dyDescent="0.2">
      <c r="A29" s="22">
        <v>14</v>
      </c>
      <c r="B29" s="31" t="s">
        <v>36</v>
      </c>
      <c r="C29" s="28" t="s">
        <v>7</v>
      </c>
      <c r="D29" s="28" t="s">
        <v>46</v>
      </c>
      <c r="E29" s="28" t="s">
        <v>109</v>
      </c>
      <c r="F29" s="28" t="s">
        <v>29</v>
      </c>
      <c r="G29" s="32">
        <v>2.5</v>
      </c>
      <c r="H29" s="67"/>
      <c r="I29" s="111">
        <f>G29+H29</f>
        <v>2.5</v>
      </c>
      <c r="J29" s="103"/>
    </row>
    <row r="30" spans="1:12" ht="54.75" customHeight="1" x14ac:dyDescent="0.2">
      <c r="A30" s="22">
        <v>15</v>
      </c>
      <c r="B30" s="31" t="s">
        <v>30</v>
      </c>
      <c r="C30" s="28" t="s">
        <v>7</v>
      </c>
      <c r="D30" s="28" t="s">
        <v>46</v>
      </c>
      <c r="E30" s="28" t="s">
        <v>108</v>
      </c>
      <c r="F30" s="28"/>
      <c r="G30" s="32">
        <f>G31+G33+G35</f>
        <v>2092.6999999999998</v>
      </c>
      <c r="H30" s="45">
        <f>H31+H33+H35</f>
        <v>-37.1</v>
      </c>
      <c r="I30" s="32">
        <f>I31+I33+I35</f>
        <v>2055.6</v>
      </c>
      <c r="J30" s="103"/>
    </row>
    <row r="31" spans="1:12" ht="63.75" x14ac:dyDescent="0.2">
      <c r="A31" s="22">
        <v>16</v>
      </c>
      <c r="B31" s="31" t="s">
        <v>31</v>
      </c>
      <c r="C31" s="28" t="s">
        <v>7</v>
      </c>
      <c r="D31" s="28" t="s">
        <v>46</v>
      </c>
      <c r="E31" s="28" t="s">
        <v>108</v>
      </c>
      <c r="F31" s="28" t="s">
        <v>43</v>
      </c>
      <c r="G31" s="32">
        <f>G32</f>
        <v>1387.7</v>
      </c>
      <c r="H31" s="61">
        <f>H32</f>
        <v>0</v>
      </c>
      <c r="I31" s="32">
        <f>I32</f>
        <v>1387.7</v>
      </c>
      <c r="J31" s="103"/>
    </row>
    <row r="32" spans="1:12" ht="30.75" customHeight="1" x14ac:dyDescent="0.2">
      <c r="A32" s="22">
        <v>17</v>
      </c>
      <c r="B32" s="31" t="s">
        <v>32</v>
      </c>
      <c r="C32" s="28" t="s">
        <v>7</v>
      </c>
      <c r="D32" s="28" t="s">
        <v>46</v>
      </c>
      <c r="E32" s="28" t="s">
        <v>108</v>
      </c>
      <c r="F32" s="28" t="s">
        <v>8</v>
      </c>
      <c r="G32" s="32">
        <v>1387.7</v>
      </c>
      <c r="H32" s="68"/>
      <c r="I32" s="111">
        <f>G32+H32</f>
        <v>1387.7</v>
      </c>
      <c r="J32" s="103"/>
    </row>
    <row r="33" spans="1:11" ht="34.5" customHeight="1" x14ac:dyDescent="0.2">
      <c r="A33" s="22">
        <v>18</v>
      </c>
      <c r="B33" s="31" t="s">
        <v>35</v>
      </c>
      <c r="C33" s="28" t="s">
        <v>7</v>
      </c>
      <c r="D33" s="28" t="s">
        <v>46</v>
      </c>
      <c r="E33" s="28" t="s">
        <v>108</v>
      </c>
      <c r="F33" s="28" t="s">
        <v>47</v>
      </c>
      <c r="G33" s="32">
        <f>G34</f>
        <v>698.4</v>
      </c>
      <c r="H33" s="61">
        <f>H34</f>
        <v>-37.1</v>
      </c>
      <c r="I33" s="32">
        <f>I34</f>
        <v>661.3</v>
      </c>
      <c r="J33" s="103"/>
    </row>
    <row r="34" spans="1:11" ht="46.5" customHeight="1" x14ac:dyDescent="0.2">
      <c r="A34" s="22">
        <v>19</v>
      </c>
      <c r="B34" s="31" t="s">
        <v>36</v>
      </c>
      <c r="C34" s="28" t="s">
        <v>7</v>
      </c>
      <c r="D34" s="28" t="s">
        <v>46</v>
      </c>
      <c r="E34" s="28" t="s">
        <v>108</v>
      </c>
      <c r="F34" s="28" t="s">
        <v>29</v>
      </c>
      <c r="G34" s="32">
        <v>698.4</v>
      </c>
      <c r="H34" s="68">
        <v>-37.1</v>
      </c>
      <c r="I34" s="111">
        <f>G34+H34</f>
        <v>661.3</v>
      </c>
      <c r="J34" s="103"/>
    </row>
    <row r="35" spans="1:11" ht="23.25" customHeight="1" x14ac:dyDescent="0.2">
      <c r="A35" s="22">
        <v>20</v>
      </c>
      <c r="B35" s="31" t="s">
        <v>37</v>
      </c>
      <c r="C35" s="28" t="s">
        <v>7</v>
      </c>
      <c r="D35" s="28" t="s">
        <v>46</v>
      </c>
      <c r="E35" s="28" t="s">
        <v>108</v>
      </c>
      <c r="F35" s="28" t="s">
        <v>48</v>
      </c>
      <c r="G35" s="32">
        <f>G36</f>
        <v>6.6</v>
      </c>
      <c r="H35" s="68">
        <f>H36</f>
        <v>0</v>
      </c>
      <c r="I35" s="111">
        <f>G35+H35</f>
        <v>6.6</v>
      </c>
      <c r="J35" s="103"/>
    </row>
    <row r="36" spans="1:11" ht="23.25" customHeight="1" x14ac:dyDescent="0.2">
      <c r="A36" s="22">
        <v>21</v>
      </c>
      <c r="B36" s="31" t="s">
        <v>133</v>
      </c>
      <c r="C36" s="28" t="s">
        <v>7</v>
      </c>
      <c r="D36" s="28" t="s">
        <v>46</v>
      </c>
      <c r="E36" s="28" t="s">
        <v>108</v>
      </c>
      <c r="F36" s="28" t="s">
        <v>131</v>
      </c>
      <c r="G36" s="32">
        <v>6.6</v>
      </c>
      <c r="H36" s="68"/>
      <c r="I36" s="111">
        <f>G36+H36</f>
        <v>6.6</v>
      </c>
      <c r="J36" s="103"/>
    </row>
    <row r="37" spans="1:11" ht="54.75" customHeight="1" x14ac:dyDescent="0.2">
      <c r="A37" s="22">
        <v>22</v>
      </c>
      <c r="B37" s="31" t="s">
        <v>4</v>
      </c>
      <c r="C37" s="28" t="s">
        <v>7</v>
      </c>
      <c r="D37" s="28" t="s">
        <v>46</v>
      </c>
      <c r="E37" s="28" t="s">
        <v>110</v>
      </c>
      <c r="F37" s="28"/>
      <c r="G37" s="32">
        <f t="shared" ref="G37:I38" si="3">G38</f>
        <v>714.5</v>
      </c>
      <c r="H37" s="61">
        <f t="shared" si="3"/>
        <v>37.1</v>
      </c>
      <c r="I37" s="32">
        <f t="shared" si="3"/>
        <v>751.6</v>
      </c>
      <c r="J37" s="103"/>
    </row>
    <row r="38" spans="1:11" ht="53.25" customHeight="1" x14ac:dyDescent="0.2">
      <c r="A38" s="22">
        <v>23</v>
      </c>
      <c r="B38" s="31" t="s">
        <v>4</v>
      </c>
      <c r="C38" s="28" t="s">
        <v>7</v>
      </c>
      <c r="D38" s="28" t="s">
        <v>46</v>
      </c>
      <c r="E38" s="28" t="s">
        <v>110</v>
      </c>
      <c r="F38" s="28" t="s">
        <v>43</v>
      </c>
      <c r="G38" s="32">
        <f t="shared" si="3"/>
        <v>714.5</v>
      </c>
      <c r="H38" s="61">
        <f t="shared" si="3"/>
        <v>37.1</v>
      </c>
      <c r="I38" s="32">
        <f t="shared" si="3"/>
        <v>751.6</v>
      </c>
      <c r="J38" s="103"/>
    </row>
    <row r="39" spans="1:11" ht="30.75" customHeight="1" x14ac:dyDescent="0.2">
      <c r="A39" s="22">
        <v>24</v>
      </c>
      <c r="B39" s="31" t="s">
        <v>32</v>
      </c>
      <c r="C39" s="28" t="s">
        <v>7</v>
      </c>
      <c r="D39" s="28" t="s">
        <v>46</v>
      </c>
      <c r="E39" s="28" t="s">
        <v>110</v>
      </c>
      <c r="F39" s="28" t="s">
        <v>8</v>
      </c>
      <c r="G39" s="32">
        <v>714.5</v>
      </c>
      <c r="H39" s="67">
        <v>37.1</v>
      </c>
      <c r="I39" s="111">
        <f>G39+H39</f>
        <v>751.6</v>
      </c>
      <c r="J39" s="103"/>
    </row>
    <row r="40" spans="1:11" s="89" customFormat="1" ht="25.5" customHeight="1" x14ac:dyDescent="0.2">
      <c r="A40" s="22">
        <v>25</v>
      </c>
      <c r="B40" s="90" t="s">
        <v>150</v>
      </c>
      <c r="C40" s="28" t="s">
        <v>7</v>
      </c>
      <c r="D40" s="28" t="s">
        <v>46</v>
      </c>
      <c r="E40" s="28" t="s">
        <v>154</v>
      </c>
      <c r="F40" s="28" t="s">
        <v>42</v>
      </c>
      <c r="G40" s="32">
        <f>G41</f>
        <v>2.1</v>
      </c>
      <c r="H40" s="60">
        <f t="shared" ref="H40:I42" si="4">H41</f>
        <v>0</v>
      </c>
      <c r="I40" s="32">
        <f t="shared" si="4"/>
        <v>2.1</v>
      </c>
      <c r="J40" s="123"/>
      <c r="K40" s="103"/>
    </row>
    <row r="41" spans="1:11" s="89" customFormat="1" ht="93" customHeight="1" x14ac:dyDescent="0.2">
      <c r="A41" s="22">
        <v>26</v>
      </c>
      <c r="B41" s="90" t="s">
        <v>151</v>
      </c>
      <c r="C41" s="28" t="s">
        <v>7</v>
      </c>
      <c r="D41" s="28" t="s">
        <v>46</v>
      </c>
      <c r="E41" s="28" t="s">
        <v>155</v>
      </c>
      <c r="F41" s="28" t="s">
        <v>42</v>
      </c>
      <c r="G41" s="46">
        <f>G42</f>
        <v>2.1</v>
      </c>
      <c r="H41" s="91">
        <f t="shared" si="4"/>
        <v>0</v>
      </c>
      <c r="I41" s="32">
        <f t="shared" si="4"/>
        <v>2.1</v>
      </c>
      <c r="J41" s="123"/>
      <c r="K41" s="103"/>
    </row>
    <row r="42" spans="1:11" s="89" customFormat="1" ht="55.5" customHeight="1" x14ac:dyDescent="0.2">
      <c r="A42" s="22">
        <v>27</v>
      </c>
      <c r="B42" s="31" t="s">
        <v>4</v>
      </c>
      <c r="C42" s="28" t="s">
        <v>7</v>
      </c>
      <c r="D42" s="28" t="s">
        <v>46</v>
      </c>
      <c r="E42" s="28" t="s">
        <v>155</v>
      </c>
      <c r="F42" s="28" t="s">
        <v>43</v>
      </c>
      <c r="G42" s="46">
        <f>G43</f>
        <v>2.1</v>
      </c>
      <c r="H42" s="91">
        <f t="shared" si="4"/>
        <v>0</v>
      </c>
      <c r="I42" s="32">
        <f t="shared" si="4"/>
        <v>2.1</v>
      </c>
      <c r="J42" s="123"/>
      <c r="K42" s="152"/>
    </row>
    <row r="43" spans="1:11" s="89" customFormat="1" ht="30.75" customHeight="1" x14ac:dyDescent="0.2">
      <c r="A43" s="22">
        <v>28</v>
      </c>
      <c r="B43" s="31" t="s">
        <v>32</v>
      </c>
      <c r="C43" s="28" t="s">
        <v>7</v>
      </c>
      <c r="D43" s="28" t="s">
        <v>46</v>
      </c>
      <c r="E43" s="28" t="s">
        <v>155</v>
      </c>
      <c r="F43" s="28" t="s">
        <v>8</v>
      </c>
      <c r="G43" s="46">
        <v>2.1</v>
      </c>
      <c r="H43" s="60"/>
      <c r="I43" s="32">
        <f>G43+H43</f>
        <v>2.1</v>
      </c>
      <c r="J43" s="123"/>
      <c r="K43" s="103"/>
    </row>
    <row r="44" spans="1:11" x14ac:dyDescent="0.2">
      <c r="A44" s="22">
        <v>29</v>
      </c>
      <c r="B44" s="27" t="s">
        <v>54</v>
      </c>
      <c r="C44" s="29" t="s">
        <v>7</v>
      </c>
      <c r="D44" s="29" t="s">
        <v>50</v>
      </c>
      <c r="E44" s="33"/>
      <c r="F44" s="33"/>
      <c r="G44" s="30">
        <f>G45</f>
        <v>5</v>
      </c>
      <c r="H44" s="141">
        <f t="shared" ref="H44:I48" si="5">H45</f>
        <v>0</v>
      </c>
      <c r="I44" s="153">
        <f t="shared" si="5"/>
        <v>5</v>
      </c>
      <c r="J44" s="103"/>
    </row>
    <row r="45" spans="1:11" s="43" customFormat="1" ht="12.75" customHeight="1" x14ac:dyDescent="0.2">
      <c r="A45" s="22">
        <v>30</v>
      </c>
      <c r="B45" s="31" t="s">
        <v>68</v>
      </c>
      <c r="C45" s="28" t="s">
        <v>7</v>
      </c>
      <c r="D45" s="28" t="s">
        <v>50</v>
      </c>
      <c r="E45" s="28" t="s">
        <v>106</v>
      </c>
      <c r="F45" s="28"/>
      <c r="G45" s="32">
        <f>G46</f>
        <v>5</v>
      </c>
      <c r="H45" s="61">
        <f t="shared" si="5"/>
        <v>0</v>
      </c>
      <c r="I45" s="154">
        <f t="shared" si="5"/>
        <v>5</v>
      </c>
      <c r="J45" s="105"/>
    </row>
    <row r="46" spans="1:11" ht="15" customHeight="1" x14ac:dyDescent="0.2">
      <c r="A46" s="22">
        <v>31</v>
      </c>
      <c r="B46" s="31" t="s">
        <v>69</v>
      </c>
      <c r="C46" s="28" t="s">
        <v>7</v>
      </c>
      <c r="D46" s="28" t="s">
        <v>50</v>
      </c>
      <c r="E46" s="28" t="s">
        <v>107</v>
      </c>
      <c r="F46" s="28"/>
      <c r="G46" s="32">
        <f>G47</f>
        <v>5</v>
      </c>
      <c r="H46" s="61">
        <f t="shared" si="5"/>
        <v>0</v>
      </c>
      <c r="I46" s="155">
        <f t="shared" si="5"/>
        <v>5</v>
      </c>
      <c r="J46" s="103"/>
    </row>
    <row r="47" spans="1:11" ht="12.75" customHeight="1" x14ac:dyDescent="0.2">
      <c r="A47" s="22">
        <v>32</v>
      </c>
      <c r="B47" s="31" t="s">
        <v>71</v>
      </c>
      <c r="C47" s="28" t="s">
        <v>7</v>
      </c>
      <c r="D47" s="28" t="s">
        <v>50</v>
      </c>
      <c r="E47" s="28" t="s">
        <v>111</v>
      </c>
      <c r="F47" s="28"/>
      <c r="G47" s="32">
        <f>G48</f>
        <v>5</v>
      </c>
      <c r="H47" s="61">
        <f t="shared" si="5"/>
        <v>0</v>
      </c>
      <c r="I47" s="156">
        <f t="shared" si="5"/>
        <v>5</v>
      </c>
      <c r="J47" s="103"/>
    </row>
    <row r="48" spans="1:11" ht="19.5" customHeight="1" x14ac:dyDescent="0.2">
      <c r="A48" s="22">
        <v>33</v>
      </c>
      <c r="B48" s="31" t="s">
        <v>37</v>
      </c>
      <c r="C48" s="28" t="s">
        <v>7</v>
      </c>
      <c r="D48" s="28" t="s">
        <v>50</v>
      </c>
      <c r="E48" s="28" t="s">
        <v>111</v>
      </c>
      <c r="F48" s="28" t="s">
        <v>48</v>
      </c>
      <c r="G48" s="32">
        <f>G49</f>
        <v>5</v>
      </c>
      <c r="H48" s="61">
        <f t="shared" si="5"/>
        <v>0</v>
      </c>
      <c r="I48" s="154">
        <f t="shared" si="5"/>
        <v>5</v>
      </c>
      <c r="J48" s="103"/>
    </row>
    <row r="49" spans="1:10" s="6" customFormat="1" ht="18.75" customHeight="1" x14ac:dyDescent="0.2">
      <c r="A49" s="22">
        <v>34</v>
      </c>
      <c r="B49" s="31" t="s">
        <v>38</v>
      </c>
      <c r="C49" s="28" t="s">
        <v>7</v>
      </c>
      <c r="D49" s="28" t="s">
        <v>50</v>
      </c>
      <c r="E49" s="28" t="s">
        <v>111</v>
      </c>
      <c r="F49" s="28" t="s">
        <v>49</v>
      </c>
      <c r="G49" s="32">
        <v>5</v>
      </c>
      <c r="H49" s="68"/>
      <c r="I49" s="155">
        <f>G49+H49</f>
        <v>5</v>
      </c>
      <c r="J49" s="106"/>
    </row>
    <row r="50" spans="1:10" ht="30" customHeight="1" x14ac:dyDescent="0.2">
      <c r="A50" s="22">
        <v>35</v>
      </c>
      <c r="B50" s="27" t="s">
        <v>39</v>
      </c>
      <c r="C50" s="29" t="s">
        <v>7</v>
      </c>
      <c r="D50" s="29" t="s">
        <v>51</v>
      </c>
      <c r="E50" s="29"/>
      <c r="F50" s="29"/>
      <c r="G50" s="30">
        <f>G51</f>
        <v>56.3</v>
      </c>
      <c r="H50" s="66">
        <f>H51</f>
        <v>0</v>
      </c>
      <c r="I50" s="30">
        <f>I51</f>
        <v>56.300000000000004</v>
      </c>
      <c r="J50" s="103"/>
    </row>
    <row r="51" spans="1:10" ht="23.25" customHeight="1" x14ac:dyDescent="0.2">
      <c r="A51" s="22">
        <v>36</v>
      </c>
      <c r="B51" s="31" t="s">
        <v>40</v>
      </c>
      <c r="C51" s="28" t="s">
        <v>7</v>
      </c>
      <c r="D51" s="28" t="s">
        <v>52</v>
      </c>
      <c r="E51" s="28"/>
      <c r="F51" s="28"/>
      <c r="G51" s="32">
        <f>G54</f>
        <v>56.3</v>
      </c>
      <c r="H51" s="61">
        <f>H54</f>
        <v>0</v>
      </c>
      <c r="I51" s="32">
        <f>I54</f>
        <v>56.300000000000004</v>
      </c>
      <c r="J51" s="103"/>
    </row>
    <row r="52" spans="1:10" ht="25.5" x14ac:dyDescent="0.2">
      <c r="A52" s="22">
        <v>37</v>
      </c>
      <c r="B52" s="31" t="s">
        <v>68</v>
      </c>
      <c r="C52" s="28" t="s">
        <v>7</v>
      </c>
      <c r="D52" s="28" t="s">
        <v>52</v>
      </c>
      <c r="E52" s="28" t="s">
        <v>106</v>
      </c>
      <c r="F52" s="28"/>
      <c r="G52" s="32">
        <f t="shared" ref="G52:I53" si="6">G53</f>
        <v>56.3</v>
      </c>
      <c r="H52" s="61">
        <f t="shared" si="6"/>
        <v>0</v>
      </c>
      <c r="I52" s="32">
        <f t="shared" si="6"/>
        <v>56.300000000000004</v>
      </c>
      <c r="J52" s="103"/>
    </row>
    <row r="53" spans="1:10" s="7" customFormat="1" ht="25.5" x14ac:dyDescent="0.2">
      <c r="A53" s="22">
        <v>38</v>
      </c>
      <c r="B53" s="31" t="s">
        <v>69</v>
      </c>
      <c r="C53" s="28" t="s">
        <v>7</v>
      </c>
      <c r="D53" s="28" t="s">
        <v>52</v>
      </c>
      <c r="E53" s="28" t="s">
        <v>107</v>
      </c>
      <c r="F53" s="28"/>
      <c r="G53" s="32">
        <f t="shared" si="6"/>
        <v>56.3</v>
      </c>
      <c r="H53" s="61">
        <f t="shared" si="6"/>
        <v>0</v>
      </c>
      <c r="I53" s="32">
        <f t="shared" si="6"/>
        <v>56.300000000000004</v>
      </c>
      <c r="J53" s="104"/>
    </row>
    <row r="54" spans="1:10" ht="55.5" customHeight="1" x14ac:dyDescent="0.2">
      <c r="A54" s="22">
        <v>39</v>
      </c>
      <c r="B54" s="31" t="s">
        <v>80</v>
      </c>
      <c r="C54" s="28" t="s">
        <v>7</v>
      </c>
      <c r="D54" s="28" t="s">
        <v>52</v>
      </c>
      <c r="E54" s="28" t="s">
        <v>112</v>
      </c>
      <c r="F54" s="28" t="s">
        <v>42</v>
      </c>
      <c r="G54" s="32">
        <v>56.3</v>
      </c>
      <c r="H54" s="61"/>
      <c r="I54" s="32">
        <f>I55+I57</f>
        <v>56.300000000000004</v>
      </c>
      <c r="J54" s="103"/>
    </row>
    <row r="55" spans="1:10" s="43" customFormat="1" ht="76.5" customHeight="1" x14ac:dyDescent="0.2">
      <c r="A55" s="22">
        <v>40</v>
      </c>
      <c r="B55" s="31" t="s">
        <v>31</v>
      </c>
      <c r="C55" s="28" t="s">
        <v>7</v>
      </c>
      <c r="D55" s="28" t="s">
        <v>52</v>
      </c>
      <c r="E55" s="28" t="s">
        <v>112</v>
      </c>
      <c r="F55" s="28" t="s">
        <v>43</v>
      </c>
      <c r="G55" s="32">
        <f>G56</f>
        <v>48.7</v>
      </c>
      <c r="H55" s="61">
        <f>H56</f>
        <v>0</v>
      </c>
      <c r="I55" s="32">
        <f>I56</f>
        <v>48.7</v>
      </c>
      <c r="J55" s="105"/>
    </row>
    <row r="56" spans="1:10" s="43" customFormat="1" ht="29.25" customHeight="1" x14ac:dyDescent="0.2">
      <c r="A56" s="22">
        <v>41</v>
      </c>
      <c r="B56" s="31" t="s">
        <v>32</v>
      </c>
      <c r="C56" s="28" t="s">
        <v>7</v>
      </c>
      <c r="D56" s="28" t="s">
        <v>52</v>
      </c>
      <c r="E56" s="28" t="s">
        <v>112</v>
      </c>
      <c r="F56" s="28" t="s">
        <v>8</v>
      </c>
      <c r="G56" s="32">
        <v>48.7</v>
      </c>
      <c r="H56" s="67"/>
      <c r="I56" s="111">
        <f>G56+H56</f>
        <v>48.7</v>
      </c>
      <c r="J56" s="105"/>
    </row>
    <row r="57" spans="1:10" s="43" customFormat="1" ht="28.5" customHeight="1" x14ac:dyDescent="0.2">
      <c r="A57" s="22">
        <v>42</v>
      </c>
      <c r="B57" s="31" t="s">
        <v>35</v>
      </c>
      <c r="C57" s="28" t="s">
        <v>7</v>
      </c>
      <c r="D57" s="28" t="s">
        <v>52</v>
      </c>
      <c r="E57" s="28" t="s">
        <v>112</v>
      </c>
      <c r="F57" s="28" t="s">
        <v>47</v>
      </c>
      <c r="G57" s="32">
        <f>G58</f>
        <v>7.6</v>
      </c>
      <c r="H57" s="61">
        <f>H58</f>
        <v>0</v>
      </c>
      <c r="I57" s="32">
        <f>I58</f>
        <v>7.6</v>
      </c>
      <c r="J57" s="105"/>
    </row>
    <row r="58" spans="1:10" ht="38.25" x14ac:dyDescent="0.2">
      <c r="A58" s="22">
        <v>43</v>
      </c>
      <c r="B58" s="31" t="s">
        <v>36</v>
      </c>
      <c r="C58" s="28" t="s">
        <v>7</v>
      </c>
      <c r="D58" s="28" t="s">
        <v>52</v>
      </c>
      <c r="E58" s="28" t="s">
        <v>112</v>
      </c>
      <c r="F58" s="28" t="s">
        <v>29</v>
      </c>
      <c r="G58" s="32">
        <v>7.6</v>
      </c>
      <c r="H58" s="67"/>
      <c r="I58" s="111">
        <f>G58+H58</f>
        <v>7.6</v>
      </c>
      <c r="J58" s="103"/>
    </row>
    <row r="59" spans="1:10" s="6" customFormat="1" ht="25.5" x14ac:dyDescent="0.2">
      <c r="A59" s="22">
        <v>44</v>
      </c>
      <c r="B59" s="34" t="s">
        <v>72</v>
      </c>
      <c r="C59" s="35" t="s">
        <v>7</v>
      </c>
      <c r="D59" s="29" t="s">
        <v>73</v>
      </c>
      <c r="E59" s="28"/>
      <c r="F59" s="28"/>
      <c r="G59" s="30">
        <f>G60+G72</f>
        <v>46.7</v>
      </c>
      <c r="H59" s="66">
        <f>H60+H72</f>
        <v>0</v>
      </c>
      <c r="I59" s="30">
        <f>I60+I72</f>
        <v>46.7</v>
      </c>
      <c r="J59" s="106"/>
    </row>
    <row r="60" spans="1:10" ht="21" customHeight="1" x14ac:dyDescent="0.2">
      <c r="A60" s="22">
        <v>45</v>
      </c>
      <c r="B60" s="27" t="s">
        <v>20</v>
      </c>
      <c r="C60" s="35" t="s">
        <v>7</v>
      </c>
      <c r="D60" s="29" t="s">
        <v>24</v>
      </c>
      <c r="E60" s="29"/>
      <c r="F60" s="29"/>
      <c r="G60" s="30">
        <f t="shared" ref="G60:I70" si="7">G61</f>
        <v>46.2</v>
      </c>
      <c r="H60" s="66">
        <f t="shared" si="7"/>
        <v>0</v>
      </c>
      <c r="I60" s="30">
        <f t="shared" si="7"/>
        <v>46.2</v>
      </c>
      <c r="J60" s="103"/>
    </row>
    <row r="61" spans="1:10" ht="63.75" x14ac:dyDescent="0.2">
      <c r="A61" s="22">
        <v>46</v>
      </c>
      <c r="B61" s="36" t="s">
        <v>113</v>
      </c>
      <c r="C61" s="37" t="s">
        <v>7</v>
      </c>
      <c r="D61" s="28" t="s">
        <v>24</v>
      </c>
      <c r="E61" s="28" t="s">
        <v>114</v>
      </c>
      <c r="F61" s="28"/>
      <c r="G61" s="32">
        <f t="shared" si="7"/>
        <v>46.2</v>
      </c>
      <c r="H61" s="61">
        <f t="shared" si="7"/>
        <v>0</v>
      </c>
      <c r="I61" s="32">
        <f t="shared" si="7"/>
        <v>46.2</v>
      </c>
      <c r="J61" s="103"/>
    </row>
    <row r="62" spans="1:10" ht="25.5" x14ac:dyDescent="0.2">
      <c r="A62" s="22">
        <v>47</v>
      </c>
      <c r="B62" s="36" t="s">
        <v>74</v>
      </c>
      <c r="C62" s="37" t="s">
        <v>7</v>
      </c>
      <c r="D62" s="28" t="s">
        <v>24</v>
      </c>
      <c r="E62" s="28" t="s">
        <v>115</v>
      </c>
      <c r="F62" s="28"/>
      <c r="G62" s="32">
        <f>G63+G69+G66</f>
        <v>46.2</v>
      </c>
      <c r="H62" s="45">
        <f>H63+H69+H66</f>
        <v>0</v>
      </c>
      <c r="I62" s="142">
        <f>I63+I69+I66</f>
        <v>46.2</v>
      </c>
      <c r="J62" s="103"/>
    </row>
    <row r="63" spans="1:10" ht="102" x14ac:dyDescent="0.2">
      <c r="A63" s="22">
        <v>48</v>
      </c>
      <c r="B63" s="36" t="s">
        <v>81</v>
      </c>
      <c r="C63" s="37" t="s">
        <v>7</v>
      </c>
      <c r="D63" s="28" t="s">
        <v>24</v>
      </c>
      <c r="E63" s="28" t="s">
        <v>116</v>
      </c>
      <c r="F63" s="28"/>
      <c r="G63" s="32">
        <f t="shared" si="7"/>
        <v>28.6</v>
      </c>
      <c r="H63" s="61">
        <f t="shared" si="7"/>
        <v>0</v>
      </c>
      <c r="I63" s="32">
        <f t="shared" si="7"/>
        <v>28.6</v>
      </c>
      <c r="J63" s="103"/>
    </row>
    <row r="64" spans="1:10" ht="29.25" customHeight="1" x14ac:dyDescent="0.2">
      <c r="A64" s="22">
        <v>49</v>
      </c>
      <c r="B64" s="31" t="s">
        <v>35</v>
      </c>
      <c r="C64" s="37" t="s">
        <v>7</v>
      </c>
      <c r="D64" s="28" t="s">
        <v>24</v>
      </c>
      <c r="E64" s="28" t="s">
        <v>116</v>
      </c>
      <c r="F64" s="28" t="s">
        <v>47</v>
      </c>
      <c r="G64" s="32">
        <f t="shared" si="7"/>
        <v>28.6</v>
      </c>
      <c r="H64" s="61">
        <f t="shared" si="7"/>
        <v>0</v>
      </c>
      <c r="I64" s="32">
        <f t="shared" si="7"/>
        <v>28.6</v>
      </c>
      <c r="J64" s="103"/>
    </row>
    <row r="65" spans="1:11" ht="48" customHeight="1" x14ac:dyDescent="0.2">
      <c r="A65" s="22">
        <v>50</v>
      </c>
      <c r="B65" s="31" t="s">
        <v>36</v>
      </c>
      <c r="C65" s="37" t="s">
        <v>7</v>
      </c>
      <c r="D65" s="28" t="s">
        <v>24</v>
      </c>
      <c r="E65" s="28" t="s">
        <v>116</v>
      </c>
      <c r="F65" s="28" t="s">
        <v>29</v>
      </c>
      <c r="G65" s="32">
        <v>28.6</v>
      </c>
      <c r="H65" s="143"/>
      <c r="I65" s="112">
        <f>G65+H65</f>
        <v>28.6</v>
      </c>
      <c r="J65" s="103"/>
    </row>
    <row r="66" spans="1:11" s="89" customFormat="1" ht="114.75" x14ac:dyDescent="0.2">
      <c r="A66" s="22">
        <v>51</v>
      </c>
      <c r="B66" s="36" t="s">
        <v>149</v>
      </c>
      <c r="C66" s="37" t="s">
        <v>7</v>
      </c>
      <c r="D66" s="28" t="s">
        <v>24</v>
      </c>
      <c r="E66" s="28" t="s">
        <v>146</v>
      </c>
      <c r="F66" s="28"/>
      <c r="G66" s="32">
        <f t="shared" si="7"/>
        <v>16.7</v>
      </c>
      <c r="H66" s="61">
        <f t="shared" si="7"/>
        <v>0</v>
      </c>
      <c r="I66" s="32">
        <f t="shared" si="7"/>
        <v>16.7</v>
      </c>
      <c r="J66" s="103"/>
      <c r="K66" s="152"/>
    </row>
    <row r="67" spans="1:11" s="89" customFormat="1" ht="29.25" customHeight="1" x14ac:dyDescent="0.2">
      <c r="A67" s="22">
        <v>52</v>
      </c>
      <c r="B67" s="31" t="s">
        <v>35</v>
      </c>
      <c r="C67" s="37" t="s">
        <v>7</v>
      </c>
      <c r="D67" s="28" t="s">
        <v>24</v>
      </c>
      <c r="E67" s="28" t="s">
        <v>146</v>
      </c>
      <c r="F67" s="28" t="s">
        <v>47</v>
      </c>
      <c r="G67" s="32">
        <f t="shared" si="7"/>
        <v>16.7</v>
      </c>
      <c r="H67" s="61">
        <f t="shared" si="7"/>
        <v>0</v>
      </c>
      <c r="I67" s="32">
        <f t="shared" si="7"/>
        <v>16.7</v>
      </c>
      <c r="J67" s="103"/>
      <c r="K67" s="152"/>
    </row>
    <row r="68" spans="1:11" s="89" customFormat="1" ht="48" customHeight="1" x14ac:dyDescent="0.2">
      <c r="A68" s="22">
        <v>53</v>
      </c>
      <c r="B68" s="31" t="s">
        <v>36</v>
      </c>
      <c r="C68" s="37" t="s">
        <v>7</v>
      </c>
      <c r="D68" s="28" t="s">
        <v>24</v>
      </c>
      <c r="E68" s="28" t="s">
        <v>146</v>
      </c>
      <c r="F68" s="28" t="s">
        <v>29</v>
      </c>
      <c r="G68" s="32">
        <v>16.7</v>
      </c>
      <c r="H68" s="143"/>
      <c r="I68" s="112">
        <f>G68+H68</f>
        <v>16.7</v>
      </c>
      <c r="J68" s="103"/>
      <c r="K68" s="152"/>
    </row>
    <row r="69" spans="1:11" s="87" customFormat="1" ht="102" x14ac:dyDescent="0.2">
      <c r="A69" s="22">
        <v>54</v>
      </c>
      <c r="B69" s="36" t="s">
        <v>145</v>
      </c>
      <c r="C69" s="37" t="s">
        <v>7</v>
      </c>
      <c r="D69" s="28" t="s">
        <v>24</v>
      </c>
      <c r="E69" s="28" t="s">
        <v>148</v>
      </c>
      <c r="F69" s="28"/>
      <c r="G69" s="32">
        <f t="shared" si="7"/>
        <v>0.9</v>
      </c>
      <c r="H69" s="61">
        <f t="shared" si="7"/>
        <v>0</v>
      </c>
      <c r="I69" s="32">
        <f t="shared" si="7"/>
        <v>0.9</v>
      </c>
      <c r="J69" s="103"/>
      <c r="K69" s="152"/>
    </row>
    <row r="70" spans="1:11" s="87" customFormat="1" ht="29.25" customHeight="1" x14ac:dyDescent="0.2">
      <c r="A70" s="22">
        <v>55</v>
      </c>
      <c r="B70" s="31" t="s">
        <v>35</v>
      </c>
      <c r="C70" s="37" t="s">
        <v>7</v>
      </c>
      <c r="D70" s="28" t="s">
        <v>24</v>
      </c>
      <c r="E70" s="28" t="s">
        <v>148</v>
      </c>
      <c r="F70" s="28" t="s">
        <v>47</v>
      </c>
      <c r="G70" s="32">
        <f t="shared" si="7"/>
        <v>0.9</v>
      </c>
      <c r="H70" s="61">
        <f t="shared" si="7"/>
        <v>0</v>
      </c>
      <c r="I70" s="32">
        <f t="shared" si="7"/>
        <v>0.9</v>
      </c>
      <c r="J70" s="103"/>
      <c r="K70" s="152"/>
    </row>
    <row r="71" spans="1:11" s="87" customFormat="1" ht="48" customHeight="1" x14ac:dyDescent="0.2">
      <c r="A71" s="22">
        <v>56</v>
      </c>
      <c r="B71" s="31" t="s">
        <v>36</v>
      </c>
      <c r="C71" s="37" t="s">
        <v>7</v>
      </c>
      <c r="D71" s="28" t="s">
        <v>24</v>
      </c>
      <c r="E71" s="28" t="s">
        <v>148</v>
      </c>
      <c r="F71" s="28" t="s">
        <v>29</v>
      </c>
      <c r="G71" s="32">
        <v>0.9</v>
      </c>
      <c r="H71" s="143"/>
      <c r="I71" s="112">
        <f>G71+H71</f>
        <v>0.9</v>
      </c>
      <c r="J71" s="103"/>
      <c r="K71" s="152"/>
    </row>
    <row r="72" spans="1:11" s="137" customFormat="1" ht="30" customHeight="1" x14ac:dyDescent="0.2">
      <c r="A72" s="22">
        <v>57</v>
      </c>
      <c r="B72" s="27" t="s">
        <v>169</v>
      </c>
      <c r="C72" s="35" t="s">
        <v>7</v>
      </c>
      <c r="D72" s="29" t="s">
        <v>168</v>
      </c>
      <c r="E72" s="29"/>
      <c r="F72" s="29"/>
      <c r="G72" s="30">
        <f t="shared" ref="G72:I76" si="8">G73</f>
        <v>0.5</v>
      </c>
      <c r="H72" s="66">
        <f t="shared" si="8"/>
        <v>0</v>
      </c>
      <c r="I72" s="30">
        <f t="shared" si="8"/>
        <v>0.5</v>
      </c>
      <c r="J72" s="103"/>
      <c r="K72" s="152"/>
    </row>
    <row r="73" spans="1:11" s="137" customFormat="1" ht="51" x14ac:dyDescent="0.2">
      <c r="A73" s="22">
        <v>58</v>
      </c>
      <c r="B73" s="36" t="s">
        <v>166</v>
      </c>
      <c r="C73" s="37" t="s">
        <v>7</v>
      </c>
      <c r="D73" s="28" t="s">
        <v>168</v>
      </c>
      <c r="E73" s="28" t="s">
        <v>114</v>
      </c>
      <c r="F73" s="28"/>
      <c r="G73" s="32">
        <f t="shared" si="8"/>
        <v>0.5</v>
      </c>
      <c r="H73" s="61">
        <f t="shared" si="8"/>
        <v>0</v>
      </c>
      <c r="I73" s="32">
        <f t="shared" si="8"/>
        <v>0.5</v>
      </c>
      <c r="J73" s="103"/>
      <c r="K73" s="152"/>
    </row>
    <row r="74" spans="1:11" s="137" customFormat="1" ht="25.5" x14ac:dyDescent="0.2">
      <c r="A74" s="22">
        <v>59</v>
      </c>
      <c r="B74" s="36" t="s">
        <v>74</v>
      </c>
      <c r="C74" s="37" t="s">
        <v>7</v>
      </c>
      <c r="D74" s="28" t="s">
        <v>168</v>
      </c>
      <c r="E74" s="28" t="s">
        <v>115</v>
      </c>
      <c r="F74" s="28"/>
      <c r="G74" s="32">
        <f>G75</f>
        <v>0.5</v>
      </c>
      <c r="H74" s="45">
        <f>H75</f>
        <v>0</v>
      </c>
      <c r="I74" s="142">
        <f>I75</f>
        <v>0.5</v>
      </c>
      <c r="J74" s="103"/>
      <c r="K74" s="152"/>
    </row>
    <row r="75" spans="1:11" s="137" customFormat="1" ht="117" customHeight="1" x14ac:dyDescent="0.2">
      <c r="A75" s="22">
        <v>60</v>
      </c>
      <c r="B75" s="36" t="s">
        <v>172</v>
      </c>
      <c r="C75" s="37" t="s">
        <v>7</v>
      </c>
      <c r="D75" s="28" t="s">
        <v>168</v>
      </c>
      <c r="E75" s="28" t="s">
        <v>170</v>
      </c>
      <c r="F75" s="28"/>
      <c r="G75" s="32">
        <f t="shared" si="8"/>
        <v>0.5</v>
      </c>
      <c r="H75" s="61">
        <f t="shared" si="8"/>
        <v>0</v>
      </c>
      <c r="I75" s="32">
        <f t="shared" si="8"/>
        <v>0.5</v>
      </c>
      <c r="J75" s="103"/>
      <c r="K75" s="152"/>
    </row>
    <row r="76" spans="1:11" s="137" customFormat="1" ht="29.25" customHeight="1" x14ac:dyDescent="0.2">
      <c r="A76" s="22">
        <v>61</v>
      </c>
      <c r="B76" s="31" t="s">
        <v>35</v>
      </c>
      <c r="C76" s="37" t="s">
        <v>7</v>
      </c>
      <c r="D76" s="28" t="s">
        <v>168</v>
      </c>
      <c r="E76" s="28" t="s">
        <v>170</v>
      </c>
      <c r="F76" s="28" t="s">
        <v>47</v>
      </c>
      <c r="G76" s="32">
        <f t="shared" si="8"/>
        <v>0.5</v>
      </c>
      <c r="H76" s="61">
        <f t="shared" si="8"/>
        <v>0</v>
      </c>
      <c r="I76" s="32">
        <f t="shared" si="8"/>
        <v>0.5</v>
      </c>
      <c r="J76" s="103"/>
      <c r="K76" s="152"/>
    </row>
    <row r="77" spans="1:11" s="6" customFormat="1" ht="42" customHeight="1" x14ac:dyDescent="0.2">
      <c r="A77" s="22">
        <v>62</v>
      </c>
      <c r="B77" s="31" t="s">
        <v>36</v>
      </c>
      <c r="C77" s="37" t="s">
        <v>7</v>
      </c>
      <c r="D77" s="28" t="s">
        <v>168</v>
      </c>
      <c r="E77" s="28" t="s">
        <v>170</v>
      </c>
      <c r="F77" s="28" t="s">
        <v>29</v>
      </c>
      <c r="G77" s="32">
        <v>0.5</v>
      </c>
      <c r="H77" s="144"/>
      <c r="I77" s="112">
        <f>G77+H77</f>
        <v>0.5</v>
      </c>
      <c r="J77" s="106"/>
    </row>
    <row r="78" spans="1:11" x14ac:dyDescent="0.2">
      <c r="A78" s="22">
        <v>63</v>
      </c>
      <c r="B78" s="27" t="s">
        <v>75</v>
      </c>
      <c r="C78" s="35" t="s">
        <v>7</v>
      </c>
      <c r="D78" s="29" t="s">
        <v>76</v>
      </c>
      <c r="E78" s="29"/>
      <c r="F78" s="29"/>
      <c r="G78" s="30">
        <f t="shared" ref="G78:I89" si="9">G79</f>
        <v>249.6</v>
      </c>
      <c r="H78" s="66">
        <f t="shared" si="9"/>
        <v>0</v>
      </c>
      <c r="I78" s="30">
        <f t="shared" si="9"/>
        <v>249.6</v>
      </c>
      <c r="J78" s="103"/>
    </row>
    <row r="79" spans="1:11" x14ac:dyDescent="0.2">
      <c r="A79" s="22">
        <v>64</v>
      </c>
      <c r="B79" s="27" t="s">
        <v>21</v>
      </c>
      <c r="C79" s="35" t="s">
        <v>7</v>
      </c>
      <c r="D79" s="29" t="s">
        <v>27</v>
      </c>
      <c r="E79" s="29"/>
      <c r="F79" s="29"/>
      <c r="G79" s="30">
        <f t="shared" si="9"/>
        <v>249.6</v>
      </c>
      <c r="H79" s="66">
        <f t="shared" si="9"/>
        <v>0</v>
      </c>
      <c r="I79" s="30">
        <f t="shared" si="9"/>
        <v>249.6</v>
      </c>
      <c r="J79" s="103"/>
    </row>
    <row r="80" spans="1:11" s="43" customFormat="1" ht="66.75" customHeight="1" x14ac:dyDescent="0.2">
      <c r="A80" s="22">
        <v>65</v>
      </c>
      <c r="B80" s="36" t="s">
        <v>117</v>
      </c>
      <c r="C80" s="37" t="s">
        <v>7</v>
      </c>
      <c r="D80" s="28" t="s">
        <v>27</v>
      </c>
      <c r="E80" s="28" t="s">
        <v>114</v>
      </c>
      <c r="F80" s="28"/>
      <c r="G80" s="32">
        <f t="shared" si="9"/>
        <v>249.6</v>
      </c>
      <c r="H80" s="61">
        <f t="shared" si="9"/>
        <v>0</v>
      </c>
      <c r="I80" s="32">
        <f t="shared" si="9"/>
        <v>249.6</v>
      </c>
      <c r="J80" s="105"/>
    </row>
    <row r="81" spans="1:11" ht="29.25" customHeight="1" x14ac:dyDescent="0.2">
      <c r="A81" s="22">
        <v>66</v>
      </c>
      <c r="B81" s="36" t="s">
        <v>77</v>
      </c>
      <c r="C81" s="37" t="s">
        <v>7</v>
      </c>
      <c r="D81" s="28" t="s">
        <v>27</v>
      </c>
      <c r="E81" s="28" t="s">
        <v>118</v>
      </c>
      <c r="F81" s="28"/>
      <c r="G81" s="32">
        <f>G82+G85+G88</f>
        <v>249.6</v>
      </c>
      <c r="H81" s="60">
        <f>H82+H85+H88</f>
        <v>0</v>
      </c>
      <c r="I81" s="32">
        <f>I82+I85+I88</f>
        <v>249.6</v>
      </c>
      <c r="J81" s="103"/>
    </row>
    <row r="82" spans="1:11" s="53" customFormat="1" ht="29.25" customHeight="1" x14ac:dyDescent="0.2">
      <c r="A82" s="22">
        <v>67</v>
      </c>
      <c r="B82" s="31" t="s">
        <v>119</v>
      </c>
      <c r="C82" s="37" t="s">
        <v>7</v>
      </c>
      <c r="D82" s="28" t="s">
        <v>27</v>
      </c>
      <c r="E82" s="28" t="s">
        <v>120</v>
      </c>
      <c r="F82" s="28"/>
      <c r="G82" s="32">
        <f t="shared" si="9"/>
        <v>110</v>
      </c>
      <c r="H82" s="61">
        <f t="shared" si="9"/>
        <v>0</v>
      </c>
      <c r="I82" s="32">
        <f t="shared" si="9"/>
        <v>110</v>
      </c>
      <c r="J82" s="103"/>
      <c r="K82" s="152"/>
    </row>
    <row r="83" spans="1:11" s="53" customFormat="1" ht="32.25" customHeight="1" x14ac:dyDescent="0.2">
      <c r="A83" s="22">
        <v>68</v>
      </c>
      <c r="B83" s="31" t="s">
        <v>35</v>
      </c>
      <c r="C83" s="37" t="s">
        <v>7</v>
      </c>
      <c r="D83" s="28" t="s">
        <v>27</v>
      </c>
      <c r="E83" s="28" t="s">
        <v>120</v>
      </c>
      <c r="F83" s="28" t="s">
        <v>47</v>
      </c>
      <c r="G83" s="32">
        <f t="shared" si="9"/>
        <v>110</v>
      </c>
      <c r="H83" s="61">
        <f t="shared" si="9"/>
        <v>0</v>
      </c>
      <c r="I83" s="32">
        <f t="shared" si="9"/>
        <v>110</v>
      </c>
      <c r="J83" s="103"/>
      <c r="K83" s="152"/>
    </row>
    <row r="84" spans="1:11" s="53" customFormat="1" ht="28.5" customHeight="1" x14ac:dyDescent="0.2">
      <c r="A84" s="22">
        <v>69</v>
      </c>
      <c r="B84" s="31" t="s">
        <v>36</v>
      </c>
      <c r="C84" s="37" t="s">
        <v>7</v>
      </c>
      <c r="D84" s="28" t="s">
        <v>27</v>
      </c>
      <c r="E84" s="28" t="s">
        <v>120</v>
      </c>
      <c r="F84" s="28" t="s">
        <v>29</v>
      </c>
      <c r="G84" s="32">
        <v>110</v>
      </c>
      <c r="H84" s="68"/>
      <c r="I84" s="111">
        <f>G84+H84</f>
        <v>110</v>
      </c>
      <c r="J84" s="103"/>
      <c r="K84" s="152"/>
    </row>
    <row r="85" spans="1:11" s="53" customFormat="1" ht="134.25" customHeight="1" x14ac:dyDescent="0.2">
      <c r="A85" s="22">
        <v>70</v>
      </c>
      <c r="B85" s="31" t="s">
        <v>134</v>
      </c>
      <c r="C85" s="37" t="s">
        <v>7</v>
      </c>
      <c r="D85" s="28" t="s">
        <v>27</v>
      </c>
      <c r="E85" s="28" t="s">
        <v>161</v>
      </c>
      <c r="F85" s="28"/>
      <c r="G85" s="32">
        <f t="shared" si="9"/>
        <v>138.1</v>
      </c>
      <c r="H85" s="61">
        <f t="shared" si="9"/>
        <v>0</v>
      </c>
      <c r="I85" s="32">
        <f t="shared" si="9"/>
        <v>138.1</v>
      </c>
      <c r="J85" s="103"/>
      <c r="K85" s="152"/>
    </row>
    <row r="86" spans="1:11" s="53" customFormat="1" ht="32.25" customHeight="1" x14ac:dyDescent="0.2">
      <c r="A86" s="22">
        <v>71</v>
      </c>
      <c r="B86" s="31" t="s">
        <v>35</v>
      </c>
      <c r="C86" s="37" t="s">
        <v>7</v>
      </c>
      <c r="D86" s="28" t="s">
        <v>27</v>
      </c>
      <c r="E86" s="28" t="s">
        <v>161</v>
      </c>
      <c r="F86" s="28" t="s">
        <v>47</v>
      </c>
      <c r="G86" s="32">
        <f t="shared" si="9"/>
        <v>138.1</v>
      </c>
      <c r="H86" s="61">
        <f t="shared" si="9"/>
        <v>0</v>
      </c>
      <c r="I86" s="32">
        <f t="shared" si="9"/>
        <v>138.1</v>
      </c>
      <c r="J86" s="103"/>
      <c r="K86" s="152"/>
    </row>
    <row r="87" spans="1:11" s="53" customFormat="1" ht="28.5" customHeight="1" x14ac:dyDescent="0.2">
      <c r="A87" s="22">
        <v>72</v>
      </c>
      <c r="B87" s="31" t="s">
        <v>36</v>
      </c>
      <c r="C87" s="37" t="s">
        <v>7</v>
      </c>
      <c r="D87" s="28" t="s">
        <v>27</v>
      </c>
      <c r="E87" s="28" t="s">
        <v>161</v>
      </c>
      <c r="F87" s="28" t="s">
        <v>29</v>
      </c>
      <c r="G87" s="32">
        <v>138.1</v>
      </c>
      <c r="H87" s="68"/>
      <c r="I87" s="111">
        <f>G87+H87</f>
        <v>138.1</v>
      </c>
      <c r="J87" s="103"/>
      <c r="K87" s="152"/>
    </row>
    <row r="88" spans="1:11" s="53" customFormat="1" ht="117.75" customHeight="1" x14ac:dyDescent="0.2">
      <c r="A88" s="22">
        <v>73</v>
      </c>
      <c r="B88" s="31" t="s">
        <v>135</v>
      </c>
      <c r="C88" s="37" t="s">
        <v>7</v>
      </c>
      <c r="D88" s="28" t="s">
        <v>27</v>
      </c>
      <c r="E88" s="28" t="s">
        <v>162</v>
      </c>
      <c r="F88" s="28"/>
      <c r="G88" s="32">
        <f t="shared" si="9"/>
        <v>1.5</v>
      </c>
      <c r="H88" s="61">
        <f t="shared" si="9"/>
        <v>0</v>
      </c>
      <c r="I88" s="32">
        <f t="shared" si="9"/>
        <v>1.5</v>
      </c>
      <c r="J88" s="103"/>
      <c r="K88" s="152"/>
    </row>
    <row r="89" spans="1:11" s="53" customFormat="1" ht="32.25" customHeight="1" x14ac:dyDescent="0.2">
      <c r="A89" s="22">
        <v>74</v>
      </c>
      <c r="B89" s="31" t="s">
        <v>35</v>
      </c>
      <c r="C89" s="37" t="s">
        <v>7</v>
      </c>
      <c r="D89" s="28" t="s">
        <v>27</v>
      </c>
      <c r="E89" s="28" t="s">
        <v>162</v>
      </c>
      <c r="F89" s="28" t="s">
        <v>47</v>
      </c>
      <c r="G89" s="32">
        <f t="shared" si="9"/>
        <v>1.5</v>
      </c>
      <c r="H89" s="61">
        <f t="shared" si="9"/>
        <v>0</v>
      </c>
      <c r="I89" s="32">
        <f t="shared" si="9"/>
        <v>1.5</v>
      </c>
      <c r="J89" s="103"/>
      <c r="K89" s="152"/>
    </row>
    <row r="90" spans="1:11" s="53" customFormat="1" ht="28.5" customHeight="1" x14ac:dyDescent="0.2">
      <c r="A90" s="22">
        <v>75</v>
      </c>
      <c r="B90" s="31" t="s">
        <v>36</v>
      </c>
      <c r="C90" s="37" t="s">
        <v>7</v>
      </c>
      <c r="D90" s="28" t="s">
        <v>27</v>
      </c>
      <c r="E90" s="28" t="s">
        <v>162</v>
      </c>
      <c r="F90" s="28" t="s">
        <v>29</v>
      </c>
      <c r="G90" s="32">
        <v>1.5</v>
      </c>
      <c r="H90" s="68"/>
      <c r="I90" s="111">
        <f>G90+H90</f>
        <v>1.5</v>
      </c>
      <c r="J90" s="103"/>
      <c r="K90" s="152"/>
    </row>
    <row r="91" spans="1:11" ht="20.25" customHeight="1" x14ac:dyDescent="0.2">
      <c r="A91" s="22">
        <v>76</v>
      </c>
      <c r="B91" s="27" t="s">
        <v>55</v>
      </c>
      <c r="C91" s="28" t="s">
        <v>7</v>
      </c>
      <c r="D91" s="29" t="s">
        <v>56</v>
      </c>
      <c r="E91" s="28"/>
      <c r="F91" s="28"/>
      <c r="G91" s="30">
        <f>G92</f>
        <v>798.00000000000011</v>
      </c>
      <c r="H91" s="66">
        <f>H92</f>
        <v>0</v>
      </c>
      <c r="I91" s="30">
        <f>I92</f>
        <v>798.00000000000011</v>
      </c>
      <c r="J91" s="103"/>
    </row>
    <row r="92" spans="1:11" ht="23.25" customHeight="1" x14ac:dyDescent="0.2">
      <c r="A92" s="22">
        <v>77</v>
      </c>
      <c r="B92" s="38" t="s">
        <v>13</v>
      </c>
      <c r="C92" s="28" t="s">
        <v>7</v>
      </c>
      <c r="D92" s="28" t="s">
        <v>25</v>
      </c>
      <c r="E92" s="28"/>
      <c r="F92" s="28"/>
      <c r="G92" s="32">
        <f t="shared" ref="G92:I114" si="10">G93</f>
        <v>798.00000000000011</v>
      </c>
      <c r="H92" s="61">
        <f t="shared" si="10"/>
        <v>0</v>
      </c>
      <c r="I92" s="32">
        <f t="shared" si="10"/>
        <v>798.00000000000011</v>
      </c>
      <c r="J92" s="103"/>
    </row>
    <row r="93" spans="1:11" ht="60" customHeight="1" x14ac:dyDescent="0.2">
      <c r="A93" s="22">
        <v>78</v>
      </c>
      <c r="B93" s="31" t="s">
        <v>79</v>
      </c>
      <c r="C93" s="28" t="s">
        <v>7</v>
      </c>
      <c r="D93" s="28" t="s">
        <v>25</v>
      </c>
      <c r="E93" s="28" t="s">
        <v>114</v>
      </c>
      <c r="F93" s="28" t="s">
        <v>42</v>
      </c>
      <c r="G93" s="32">
        <f t="shared" si="10"/>
        <v>798.00000000000011</v>
      </c>
      <c r="H93" s="61">
        <f t="shared" si="10"/>
        <v>0</v>
      </c>
      <c r="I93" s="32">
        <f t="shared" si="10"/>
        <v>798.00000000000011</v>
      </c>
      <c r="J93" s="103"/>
    </row>
    <row r="94" spans="1:11" ht="35.25" customHeight="1" x14ac:dyDescent="0.2">
      <c r="A94" s="22">
        <v>79</v>
      </c>
      <c r="B94" s="31" t="s">
        <v>78</v>
      </c>
      <c r="C94" s="28" t="s">
        <v>7</v>
      </c>
      <c r="D94" s="28" t="s">
        <v>25</v>
      </c>
      <c r="E94" s="28" t="s">
        <v>121</v>
      </c>
      <c r="F94" s="28" t="s">
        <v>42</v>
      </c>
      <c r="G94" s="32">
        <f>G95+G113+G110+G98+G101+G104+G107</f>
        <v>798.00000000000011</v>
      </c>
      <c r="H94" s="78">
        <f t="shared" ref="H94:I94" si="11">H95+H113+H110+H98+H101+H104+H107</f>
        <v>0</v>
      </c>
      <c r="I94" s="115">
        <f t="shared" si="11"/>
        <v>798.00000000000011</v>
      </c>
      <c r="J94" s="103"/>
    </row>
    <row r="95" spans="1:11" ht="77.25" customHeight="1" x14ac:dyDescent="0.2">
      <c r="A95" s="22">
        <v>80</v>
      </c>
      <c r="B95" s="36" t="s">
        <v>122</v>
      </c>
      <c r="C95" s="37" t="s">
        <v>7</v>
      </c>
      <c r="D95" s="28" t="s">
        <v>25</v>
      </c>
      <c r="E95" s="28" t="s">
        <v>123</v>
      </c>
      <c r="F95" s="28"/>
      <c r="G95" s="32">
        <f t="shared" si="10"/>
        <v>233.4</v>
      </c>
      <c r="H95" s="61">
        <f t="shared" si="10"/>
        <v>0</v>
      </c>
      <c r="I95" s="32">
        <f t="shared" si="10"/>
        <v>233.4</v>
      </c>
      <c r="J95" s="103"/>
    </row>
    <row r="96" spans="1:11" s="43" customFormat="1" ht="30" customHeight="1" x14ac:dyDescent="0.2">
      <c r="A96" s="22">
        <v>81</v>
      </c>
      <c r="B96" s="31" t="s">
        <v>35</v>
      </c>
      <c r="C96" s="37" t="s">
        <v>7</v>
      </c>
      <c r="D96" s="28" t="s">
        <v>25</v>
      </c>
      <c r="E96" s="28" t="s">
        <v>123</v>
      </c>
      <c r="F96" s="28" t="s">
        <v>47</v>
      </c>
      <c r="G96" s="32">
        <f t="shared" si="10"/>
        <v>233.4</v>
      </c>
      <c r="H96" s="61">
        <f t="shared" si="10"/>
        <v>0</v>
      </c>
      <c r="I96" s="32">
        <f t="shared" si="10"/>
        <v>233.4</v>
      </c>
      <c r="J96" s="105"/>
    </row>
    <row r="97" spans="1:11" ht="26.25" customHeight="1" x14ac:dyDescent="0.2">
      <c r="A97" s="22">
        <v>82</v>
      </c>
      <c r="B97" s="31" t="s">
        <v>36</v>
      </c>
      <c r="C97" s="37" t="s">
        <v>7</v>
      </c>
      <c r="D97" s="28" t="s">
        <v>25</v>
      </c>
      <c r="E97" s="28" t="s">
        <v>123</v>
      </c>
      <c r="F97" s="28" t="s">
        <v>29</v>
      </c>
      <c r="G97" s="32">
        <v>233.4</v>
      </c>
      <c r="H97" s="68"/>
      <c r="I97" s="111">
        <f>G97+H97</f>
        <v>233.4</v>
      </c>
      <c r="J97" s="103"/>
    </row>
    <row r="98" spans="1:11" s="140" customFormat="1" ht="87" customHeight="1" x14ac:dyDescent="0.2">
      <c r="A98" s="22">
        <v>80</v>
      </c>
      <c r="B98" s="36" t="s">
        <v>176</v>
      </c>
      <c r="C98" s="37" t="s">
        <v>7</v>
      </c>
      <c r="D98" s="28" t="s">
        <v>25</v>
      </c>
      <c r="E98" s="28" t="s">
        <v>175</v>
      </c>
      <c r="F98" s="28"/>
      <c r="G98" s="32">
        <f t="shared" si="10"/>
        <v>214.8</v>
      </c>
      <c r="H98" s="61">
        <f t="shared" si="10"/>
        <v>0</v>
      </c>
      <c r="I98" s="32">
        <f t="shared" si="10"/>
        <v>214.8</v>
      </c>
      <c r="J98" s="103"/>
      <c r="K98" s="152"/>
    </row>
    <row r="99" spans="1:11" s="43" customFormat="1" ht="30" customHeight="1" x14ac:dyDescent="0.2">
      <c r="A99" s="22">
        <v>81</v>
      </c>
      <c r="B99" s="31" t="s">
        <v>35</v>
      </c>
      <c r="C99" s="37" t="s">
        <v>7</v>
      </c>
      <c r="D99" s="28" t="s">
        <v>25</v>
      </c>
      <c r="E99" s="28" t="s">
        <v>175</v>
      </c>
      <c r="F99" s="28" t="s">
        <v>47</v>
      </c>
      <c r="G99" s="32">
        <f t="shared" si="10"/>
        <v>214.8</v>
      </c>
      <c r="H99" s="61">
        <f t="shared" si="10"/>
        <v>0</v>
      </c>
      <c r="I99" s="32">
        <f t="shared" si="10"/>
        <v>214.8</v>
      </c>
      <c r="J99" s="105"/>
    </row>
    <row r="100" spans="1:11" s="140" customFormat="1" ht="26.25" customHeight="1" x14ac:dyDescent="0.2">
      <c r="A100" s="22">
        <v>82</v>
      </c>
      <c r="B100" s="31" t="s">
        <v>36</v>
      </c>
      <c r="C100" s="37" t="s">
        <v>7</v>
      </c>
      <c r="D100" s="28" t="s">
        <v>25</v>
      </c>
      <c r="E100" s="28" t="s">
        <v>175</v>
      </c>
      <c r="F100" s="28" t="s">
        <v>29</v>
      </c>
      <c r="G100" s="32">
        <v>214.8</v>
      </c>
      <c r="H100" s="68"/>
      <c r="I100" s="111">
        <f>G100+H100</f>
        <v>214.8</v>
      </c>
      <c r="J100" s="103"/>
      <c r="K100" s="152"/>
    </row>
    <row r="101" spans="1:11" s="140" customFormat="1" ht="87" customHeight="1" x14ac:dyDescent="0.2">
      <c r="A101" s="22">
        <v>80</v>
      </c>
      <c r="B101" s="36" t="s">
        <v>177</v>
      </c>
      <c r="C101" s="37" t="s">
        <v>7</v>
      </c>
      <c r="D101" s="28" t="s">
        <v>25</v>
      </c>
      <c r="E101" s="28" t="s">
        <v>182</v>
      </c>
      <c r="F101" s="28"/>
      <c r="G101" s="32">
        <f t="shared" si="10"/>
        <v>1</v>
      </c>
      <c r="H101" s="61">
        <f t="shared" si="10"/>
        <v>0</v>
      </c>
      <c r="I101" s="32">
        <f t="shared" si="10"/>
        <v>1</v>
      </c>
      <c r="J101" s="103"/>
      <c r="K101" s="152"/>
    </row>
    <row r="102" spans="1:11" s="43" customFormat="1" ht="30" customHeight="1" x14ac:dyDescent="0.2">
      <c r="A102" s="22">
        <v>81</v>
      </c>
      <c r="B102" s="31" t="s">
        <v>35</v>
      </c>
      <c r="C102" s="37" t="s">
        <v>7</v>
      </c>
      <c r="D102" s="28" t="s">
        <v>25</v>
      </c>
      <c r="E102" s="28" t="s">
        <v>182</v>
      </c>
      <c r="F102" s="28" t="s">
        <v>47</v>
      </c>
      <c r="G102" s="32">
        <f t="shared" si="10"/>
        <v>1</v>
      </c>
      <c r="H102" s="61">
        <f t="shared" si="10"/>
        <v>0</v>
      </c>
      <c r="I102" s="32">
        <f t="shared" si="10"/>
        <v>1</v>
      </c>
      <c r="J102" s="105"/>
    </row>
    <row r="103" spans="1:11" s="140" customFormat="1" ht="26.25" customHeight="1" x14ac:dyDescent="0.2">
      <c r="A103" s="22">
        <v>82</v>
      </c>
      <c r="B103" s="31" t="s">
        <v>36</v>
      </c>
      <c r="C103" s="37" t="s">
        <v>7</v>
      </c>
      <c r="D103" s="28" t="s">
        <v>25</v>
      </c>
      <c r="E103" s="28" t="s">
        <v>182</v>
      </c>
      <c r="F103" s="28" t="s">
        <v>29</v>
      </c>
      <c r="G103" s="32">
        <v>1</v>
      </c>
      <c r="H103" s="68"/>
      <c r="I103" s="111">
        <f>G103+H103</f>
        <v>1</v>
      </c>
      <c r="J103" s="103"/>
      <c r="K103" s="152"/>
    </row>
    <row r="104" spans="1:11" s="140" customFormat="1" ht="87" customHeight="1" x14ac:dyDescent="0.2">
      <c r="A104" s="22">
        <v>80</v>
      </c>
      <c r="B104" s="36" t="s">
        <v>178</v>
      </c>
      <c r="C104" s="37" t="s">
        <v>7</v>
      </c>
      <c r="D104" s="28" t="s">
        <v>25</v>
      </c>
      <c r="E104" s="28" t="s">
        <v>180</v>
      </c>
      <c r="F104" s="28"/>
      <c r="G104" s="32">
        <f t="shared" si="10"/>
        <v>245.1</v>
      </c>
      <c r="H104" s="61">
        <f t="shared" si="10"/>
        <v>0</v>
      </c>
      <c r="I104" s="32">
        <f t="shared" si="10"/>
        <v>245.1</v>
      </c>
      <c r="J104" s="103"/>
      <c r="K104" s="152"/>
    </row>
    <row r="105" spans="1:11" s="43" customFormat="1" ht="30" customHeight="1" x14ac:dyDescent="0.2">
      <c r="A105" s="22">
        <v>81</v>
      </c>
      <c r="B105" s="31" t="s">
        <v>35</v>
      </c>
      <c r="C105" s="37" t="s">
        <v>7</v>
      </c>
      <c r="D105" s="28" t="s">
        <v>25</v>
      </c>
      <c r="E105" s="28" t="s">
        <v>180</v>
      </c>
      <c r="F105" s="28" t="s">
        <v>47</v>
      </c>
      <c r="G105" s="32">
        <f t="shared" si="10"/>
        <v>245.1</v>
      </c>
      <c r="H105" s="61">
        <f t="shared" si="10"/>
        <v>0</v>
      </c>
      <c r="I105" s="32">
        <f t="shared" si="10"/>
        <v>245.1</v>
      </c>
      <c r="J105" s="105"/>
    </row>
    <row r="106" spans="1:11" s="140" customFormat="1" ht="26.25" customHeight="1" x14ac:dyDescent="0.2">
      <c r="A106" s="22">
        <v>82</v>
      </c>
      <c r="B106" s="31" t="s">
        <v>36</v>
      </c>
      <c r="C106" s="37" t="s">
        <v>7</v>
      </c>
      <c r="D106" s="28" t="s">
        <v>25</v>
      </c>
      <c r="E106" s="28" t="s">
        <v>180</v>
      </c>
      <c r="F106" s="28" t="s">
        <v>29</v>
      </c>
      <c r="G106" s="32">
        <v>245.1</v>
      </c>
      <c r="H106" s="68"/>
      <c r="I106" s="111">
        <f>G106+H106</f>
        <v>245.1</v>
      </c>
      <c r="J106" s="103"/>
      <c r="K106" s="152"/>
    </row>
    <row r="107" spans="1:11" s="140" customFormat="1" ht="102" customHeight="1" x14ac:dyDescent="0.2">
      <c r="A107" s="22">
        <v>80</v>
      </c>
      <c r="B107" s="36" t="s">
        <v>179</v>
      </c>
      <c r="C107" s="37" t="s">
        <v>7</v>
      </c>
      <c r="D107" s="28" t="s">
        <v>25</v>
      </c>
      <c r="E107" s="28" t="s">
        <v>181</v>
      </c>
      <c r="F107" s="28"/>
      <c r="G107" s="32">
        <f t="shared" si="10"/>
        <v>1</v>
      </c>
      <c r="H107" s="61">
        <f t="shared" si="10"/>
        <v>0</v>
      </c>
      <c r="I107" s="32">
        <f t="shared" si="10"/>
        <v>1</v>
      </c>
      <c r="J107" s="103"/>
      <c r="K107" s="152"/>
    </row>
    <row r="108" spans="1:11" s="43" customFormat="1" ht="30" customHeight="1" x14ac:dyDescent="0.2">
      <c r="A108" s="22">
        <v>81</v>
      </c>
      <c r="B108" s="31" t="s">
        <v>35</v>
      </c>
      <c r="C108" s="37" t="s">
        <v>7</v>
      </c>
      <c r="D108" s="28" t="s">
        <v>25</v>
      </c>
      <c r="E108" s="28" t="s">
        <v>181</v>
      </c>
      <c r="F108" s="28" t="s">
        <v>47</v>
      </c>
      <c r="G108" s="32">
        <f t="shared" si="10"/>
        <v>1</v>
      </c>
      <c r="H108" s="61">
        <f t="shared" si="10"/>
        <v>0</v>
      </c>
      <c r="I108" s="32">
        <f t="shared" si="10"/>
        <v>1</v>
      </c>
      <c r="J108" s="105"/>
    </row>
    <row r="109" spans="1:11" s="140" customFormat="1" ht="26.25" customHeight="1" x14ac:dyDescent="0.2">
      <c r="A109" s="22">
        <v>82</v>
      </c>
      <c r="B109" s="31" t="s">
        <v>36</v>
      </c>
      <c r="C109" s="37" t="s">
        <v>7</v>
      </c>
      <c r="D109" s="28" t="s">
        <v>25</v>
      </c>
      <c r="E109" s="28" t="s">
        <v>181</v>
      </c>
      <c r="F109" s="28" t="s">
        <v>29</v>
      </c>
      <c r="G109" s="32">
        <v>1</v>
      </c>
      <c r="H109" s="68"/>
      <c r="I109" s="111">
        <f>G109+H109</f>
        <v>1</v>
      </c>
      <c r="J109" s="103"/>
      <c r="K109" s="152"/>
    </row>
    <row r="110" spans="1:11" s="138" customFormat="1" ht="90.75" customHeight="1" x14ac:dyDescent="0.2">
      <c r="A110" s="22">
        <v>80</v>
      </c>
      <c r="B110" s="36" t="s">
        <v>174</v>
      </c>
      <c r="C110" s="37" t="s">
        <v>7</v>
      </c>
      <c r="D110" s="28" t="s">
        <v>25</v>
      </c>
      <c r="E110" s="28" t="s">
        <v>173</v>
      </c>
      <c r="F110" s="28"/>
      <c r="G110" s="32">
        <f t="shared" si="10"/>
        <v>46.8</v>
      </c>
      <c r="H110" s="61">
        <f t="shared" si="10"/>
        <v>0</v>
      </c>
      <c r="I110" s="32">
        <f t="shared" si="10"/>
        <v>46.8</v>
      </c>
      <c r="J110" s="103"/>
      <c r="K110" s="152"/>
    </row>
    <row r="111" spans="1:11" s="43" customFormat="1" ht="27" customHeight="1" x14ac:dyDescent="0.2">
      <c r="A111" s="22">
        <v>81</v>
      </c>
      <c r="B111" s="31" t="s">
        <v>35</v>
      </c>
      <c r="C111" s="37" t="s">
        <v>7</v>
      </c>
      <c r="D111" s="28" t="s">
        <v>25</v>
      </c>
      <c r="E111" s="28" t="s">
        <v>173</v>
      </c>
      <c r="F111" s="28" t="s">
        <v>47</v>
      </c>
      <c r="G111" s="32">
        <f t="shared" si="10"/>
        <v>46.8</v>
      </c>
      <c r="H111" s="61">
        <f t="shared" si="10"/>
        <v>0</v>
      </c>
      <c r="I111" s="32">
        <f t="shared" si="10"/>
        <v>46.8</v>
      </c>
      <c r="J111" s="105"/>
    </row>
    <row r="112" spans="1:11" s="138" customFormat="1" ht="26.25" customHeight="1" x14ac:dyDescent="0.2">
      <c r="A112" s="22">
        <v>82</v>
      </c>
      <c r="B112" s="31" t="s">
        <v>36</v>
      </c>
      <c r="C112" s="37" t="s">
        <v>7</v>
      </c>
      <c r="D112" s="28" t="s">
        <v>25</v>
      </c>
      <c r="E112" s="28" t="s">
        <v>173</v>
      </c>
      <c r="F112" s="28" t="s">
        <v>29</v>
      </c>
      <c r="G112" s="32">
        <v>46.8</v>
      </c>
      <c r="H112" s="68"/>
      <c r="I112" s="111">
        <f>G112+H112</f>
        <v>46.8</v>
      </c>
      <c r="J112" s="103"/>
      <c r="K112" s="152"/>
    </row>
    <row r="113" spans="1:13" s="70" customFormat="1" ht="91.5" customHeight="1" x14ac:dyDescent="0.2">
      <c r="A113" s="22">
        <v>83</v>
      </c>
      <c r="B113" s="36" t="s">
        <v>141</v>
      </c>
      <c r="C113" s="37" t="s">
        <v>7</v>
      </c>
      <c r="D113" s="28" t="s">
        <v>25</v>
      </c>
      <c r="E113" s="28" t="s">
        <v>140</v>
      </c>
      <c r="F113" s="28"/>
      <c r="G113" s="32">
        <f t="shared" si="10"/>
        <v>55.9</v>
      </c>
      <c r="H113" s="61">
        <f t="shared" si="10"/>
        <v>0</v>
      </c>
      <c r="I113" s="32">
        <f t="shared" si="10"/>
        <v>55.9</v>
      </c>
      <c r="J113" s="103"/>
      <c r="K113" s="152"/>
    </row>
    <row r="114" spans="1:13" s="43" customFormat="1" ht="30" customHeight="1" x14ac:dyDescent="0.2">
      <c r="A114" s="22">
        <v>84</v>
      </c>
      <c r="B114" s="31" t="s">
        <v>35</v>
      </c>
      <c r="C114" s="37" t="s">
        <v>7</v>
      </c>
      <c r="D114" s="28" t="s">
        <v>25</v>
      </c>
      <c r="E114" s="28" t="s">
        <v>140</v>
      </c>
      <c r="F114" s="28" t="s">
        <v>47</v>
      </c>
      <c r="G114" s="32">
        <f t="shared" si="10"/>
        <v>55.9</v>
      </c>
      <c r="H114" s="61">
        <f t="shared" si="10"/>
        <v>0</v>
      </c>
      <c r="I114" s="32">
        <f t="shared" si="10"/>
        <v>55.9</v>
      </c>
      <c r="J114" s="105"/>
    </row>
    <row r="115" spans="1:13" s="70" customFormat="1" ht="26.25" customHeight="1" x14ac:dyDescent="0.2">
      <c r="A115" s="22">
        <v>85</v>
      </c>
      <c r="B115" s="31" t="s">
        <v>36</v>
      </c>
      <c r="C115" s="37" t="s">
        <v>7</v>
      </c>
      <c r="D115" s="28" t="s">
        <v>25</v>
      </c>
      <c r="E115" s="28" t="s">
        <v>139</v>
      </c>
      <c r="F115" s="28" t="s">
        <v>29</v>
      </c>
      <c r="G115" s="32">
        <v>55.9</v>
      </c>
      <c r="H115" s="67"/>
      <c r="I115" s="111">
        <f>G115+H115</f>
        <v>55.9</v>
      </c>
      <c r="J115" s="103"/>
      <c r="K115" s="152"/>
    </row>
    <row r="116" spans="1:13" ht="18.75" customHeight="1" x14ac:dyDescent="0.2">
      <c r="A116" s="22">
        <v>86</v>
      </c>
      <c r="B116" s="39" t="s">
        <v>23</v>
      </c>
      <c r="C116" s="29" t="s">
        <v>7</v>
      </c>
      <c r="D116" s="29" t="s">
        <v>64</v>
      </c>
      <c r="E116" s="29"/>
      <c r="F116" s="29"/>
      <c r="G116" s="30">
        <f t="shared" ref="G116:I134" si="12">G117</f>
        <v>2653.7000000000003</v>
      </c>
      <c r="H116" s="66">
        <f t="shared" si="12"/>
        <v>0</v>
      </c>
      <c r="I116" s="30">
        <f t="shared" si="12"/>
        <v>2653.7000000000003</v>
      </c>
      <c r="J116" s="103"/>
    </row>
    <row r="117" spans="1:13" x14ac:dyDescent="0.2">
      <c r="A117" s="22">
        <v>87</v>
      </c>
      <c r="B117" s="40" t="s">
        <v>14</v>
      </c>
      <c r="C117" s="28" t="s">
        <v>7</v>
      </c>
      <c r="D117" s="28" t="s">
        <v>63</v>
      </c>
      <c r="E117" s="28"/>
      <c r="F117" s="28"/>
      <c r="G117" s="32">
        <f t="shared" si="12"/>
        <v>2653.7000000000003</v>
      </c>
      <c r="H117" s="61">
        <f t="shared" si="12"/>
        <v>0</v>
      </c>
      <c r="I117" s="32">
        <f t="shared" si="12"/>
        <v>2653.7000000000003</v>
      </c>
      <c r="J117" s="103"/>
    </row>
    <row r="118" spans="1:13" ht="30.75" customHeight="1" x14ac:dyDescent="0.2">
      <c r="A118" s="22">
        <v>88</v>
      </c>
      <c r="B118" s="31" t="s">
        <v>62</v>
      </c>
      <c r="C118" s="28" t="s">
        <v>7</v>
      </c>
      <c r="D118" s="28" t="s">
        <v>63</v>
      </c>
      <c r="E118" s="28" t="s">
        <v>124</v>
      </c>
      <c r="F118" s="28" t="s">
        <v>42</v>
      </c>
      <c r="G118" s="32">
        <f>G123+G119</f>
        <v>2653.7000000000003</v>
      </c>
      <c r="H118" s="45">
        <f>H123+H119</f>
        <v>0</v>
      </c>
      <c r="I118" s="32">
        <f>I123+I119</f>
        <v>2653.7000000000003</v>
      </c>
      <c r="J118" s="103"/>
    </row>
    <row r="119" spans="1:13" s="89" customFormat="1" ht="26.25" customHeight="1" x14ac:dyDescent="0.2">
      <c r="A119" s="22">
        <v>89</v>
      </c>
      <c r="B119" s="90" t="s">
        <v>150</v>
      </c>
      <c r="C119" s="28" t="s">
        <v>7</v>
      </c>
      <c r="D119" s="28" t="s">
        <v>63</v>
      </c>
      <c r="E119" s="28" t="s">
        <v>152</v>
      </c>
      <c r="F119" s="28" t="s">
        <v>42</v>
      </c>
      <c r="G119" s="32">
        <f>G120</f>
        <v>30.3</v>
      </c>
      <c r="H119" s="60">
        <f t="shared" ref="H119:I121" si="13">H120</f>
        <v>0</v>
      </c>
      <c r="I119" s="32">
        <f t="shared" si="13"/>
        <v>30.3</v>
      </c>
      <c r="J119" s="123"/>
      <c r="K119" s="152"/>
    </row>
    <row r="120" spans="1:13" s="89" customFormat="1" ht="93" customHeight="1" x14ac:dyDescent="0.2">
      <c r="A120" s="22">
        <v>90</v>
      </c>
      <c r="B120" s="90" t="s">
        <v>151</v>
      </c>
      <c r="C120" s="28" t="s">
        <v>7</v>
      </c>
      <c r="D120" s="28" t="s">
        <v>63</v>
      </c>
      <c r="E120" s="28" t="s">
        <v>153</v>
      </c>
      <c r="F120" s="28" t="s">
        <v>42</v>
      </c>
      <c r="G120" s="46">
        <f>G121</f>
        <v>30.3</v>
      </c>
      <c r="H120" s="91">
        <f t="shared" si="13"/>
        <v>0</v>
      </c>
      <c r="I120" s="32">
        <f t="shared" si="13"/>
        <v>30.3</v>
      </c>
      <c r="J120" s="123"/>
      <c r="K120" s="103"/>
    </row>
    <row r="121" spans="1:13" s="89" customFormat="1" ht="43.5" customHeight="1" x14ac:dyDescent="0.2">
      <c r="A121" s="22">
        <v>91</v>
      </c>
      <c r="B121" s="90" t="s">
        <v>58</v>
      </c>
      <c r="C121" s="28" t="s">
        <v>7</v>
      </c>
      <c r="D121" s="28" t="s">
        <v>63</v>
      </c>
      <c r="E121" s="28" t="s">
        <v>153</v>
      </c>
      <c r="F121" s="28" t="s">
        <v>59</v>
      </c>
      <c r="G121" s="46">
        <f>G122</f>
        <v>30.3</v>
      </c>
      <c r="H121" s="91">
        <f t="shared" si="13"/>
        <v>0</v>
      </c>
      <c r="I121" s="32">
        <f t="shared" si="13"/>
        <v>30.3</v>
      </c>
      <c r="J121" s="123"/>
      <c r="K121" s="103"/>
    </row>
    <row r="122" spans="1:13" s="89" customFormat="1" ht="26.25" customHeight="1" x14ac:dyDescent="0.2">
      <c r="A122" s="22">
        <v>92</v>
      </c>
      <c r="B122" s="90" t="s">
        <v>60</v>
      </c>
      <c r="C122" s="28" t="s">
        <v>7</v>
      </c>
      <c r="D122" s="28" t="s">
        <v>63</v>
      </c>
      <c r="E122" s="28" t="s">
        <v>153</v>
      </c>
      <c r="F122" s="28" t="s">
        <v>61</v>
      </c>
      <c r="G122" s="46">
        <v>30.3</v>
      </c>
      <c r="H122" s="60"/>
      <c r="I122" s="32">
        <f>G122+H122</f>
        <v>30.3</v>
      </c>
      <c r="J122" s="123"/>
      <c r="K122" s="103"/>
      <c r="L122" s="157"/>
      <c r="M122" s="157"/>
    </row>
    <row r="123" spans="1:13" ht="21" customHeight="1" x14ac:dyDescent="0.2">
      <c r="A123" s="22">
        <v>93</v>
      </c>
      <c r="B123" s="31" t="s">
        <v>57</v>
      </c>
      <c r="C123" s="28" t="s">
        <v>7</v>
      </c>
      <c r="D123" s="28" t="s">
        <v>63</v>
      </c>
      <c r="E123" s="28" t="s">
        <v>125</v>
      </c>
      <c r="F123" s="28" t="s">
        <v>42</v>
      </c>
      <c r="G123" s="32">
        <f>G124+G127+G130+G133</f>
        <v>2623.4</v>
      </c>
      <c r="H123" s="78">
        <f t="shared" ref="H123:I123" si="14">H124+H127+H130+H133</f>
        <v>0</v>
      </c>
      <c r="I123" s="115">
        <f t="shared" si="14"/>
        <v>2623.4</v>
      </c>
      <c r="J123" s="103"/>
      <c r="K123" s="157"/>
      <c r="L123" s="157"/>
      <c r="M123" s="157"/>
    </row>
    <row r="124" spans="1:13" s="157" customFormat="1" ht="98.25" customHeight="1" x14ac:dyDescent="0.2">
      <c r="A124" s="22">
        <v>94</v>
      </c>
      <c r="B124" s="90" t="s">
        <v>198</v>
      </c>
      <c r="C124" s="28" t="s">
        <v>7</v>
      </c>
      <c r="D124" s="28" t="s">
        <v>63</v>
      </c>
      <c r="E124" s="28" t="s">
        <v>197</v>
      </c>
      <c r="F124" s="28" t="s">
        <v>42</v>
      </c>
      <c r="G124" s="46">
        <f>G125</f>
        <v>180.8</v>
      </c>
      <c r="H124" s="91">
        <f t="shared" ref="H124:I125" si="15">H125</f>
        <v>0</v>
      </c>
      <c r="I124" s="32">
        <f t="shared" si="15"/>
        <v>180.8</v>
      </c>
      <c r="J124" s="123"/>
      <c r="K124" s="103"/>
    </row>
    <row r="125" spans="1:13" s="157" customFormat="1" ht="43.5" customHeight="1" x14ac:dyDescent="0.2">
      <c r="A125" s="22">
        <v>95</v>
      </c>
      <c r="B125" s="90" t="s">
        <v>58</v>
      </c>
      <c r="C125" s="28" t="s">
        <v>7</v>
      </c>
      <c r="D125" s="28" t="s">
        <v>63</v>
      </c>
      <c r="E125" s="28" t="s">
        <v>197</v>
      </c>
      <c r="F125" s="28" t="s">
        <v>59</v>
      </c>
      <c r="G125" s="46">
        <f>G126</f>
        <v>180.8</v>
      </c>
      <c r="H125" s="91">
        <f t="shared" si="15"/>
        <v>0</v>
      </c>
      <c r="I125" s="32">
        <f t="shared" si="15"/>
        <v>180.8</v>
      </c>
      <c r="J125" s="123"/>
      <c r="K125" s="103"/>
    </row>
    <row r="126" spans="1:13" s="157" customFormat="1" ht="26.25" customHeight="1" x14ac:dyDescent="0.2">
      <c r="A126" s="22">
        <v>96</v>
      </c>
      <c r="B126" s="90" t="s">
        <v>60</v>
      </c>
      <c r="C126" s="28" t="s">
        <v>7</v>
      </c>
      <c r="D126" s="28" t="s">
        <v>63</v>
      </c>
      <c r="E126" s="28" t="s">
        <v>197</v>
      </c>
      <c r="F126" s="28" t="s">
        <v>61</v>
      </c>
      <c r="G126" s="46">
        <v>180.8</v>
      </c>
      <c r="H126" s="60"/>
      <c r="I126" s="32">
        <f>G126+H126</f>
        <v>180.8</v>
      </c>
      <c r="J126" s="123"/>
      <c r="K126" s="103"/>
    </row>
    <row r="127" spans="1:13" ht="60.75" customHeight="1" x14ac:dyDescent="0.2">
      <c r="A127" s="22">
        <v>97</v>
      </c>
      <c r="B127" s="31" t="s">
        <v>65</v>
      </c>
      <c r="C127" s="28" t="s">
        <v>7</v>
      </c>
      <c r="D127" s="28" t="s">
        <v>63</v>
      </c>
      <c r="E127" s="28" t="s">
        <v>126</v>
      </c>
      <c r="F127" s="28" t="s">
        <v>42</v>
      </c>
      <c r="G127" s="32">
        <f t="shared" si="12"/>
        <v>2178</v>
      </c>
      <c r="H127" s="61">
        <f t="shared" si="12"/>
        <v>0</v>
      </c>
      <c r="I127" s="32">
        <f t="shared" si="12"/>
        <v>2178</v>
      </c>
      <c r="J127" s="103"/>
      <c r="K127" s="157"/>
      <c r="L127" s="157"/>
      <c r="M127" s="157"/>
    </row>
    <row r="128" spans="1:13" ht="51.75" customHeight="1" x14ac:dyDescent="0.2">
      <c r="A128" s="22">
        <v>98</v>
      </c>
      <c r="B128" s="31" t="s">
        <v>58</v>
      </c>
      <c r="C128" s="28" t="s">
        <v>7</v>
      </c>
      <c r="D128" s="28" t="s">
        <v>63</v>
      </c>
      <c r="E128" s="28" t="s">
        <v>126</v>
      </c>
      <c r="F128" s="28" t="s">
        <v>59</v>
      </c>
      <c r="G128" s="32">
        <f t="shared" si="12"/>
        <v>2178</v>
      </c>
      <c r="H128" s="61">
        <f t="shared" si="12"/>
        <v>0</v>
      </c>
      <c r="I128" s="32">
        <f t="shared" si="12"/>
        <v>2178</v>
      </c>
      <c r="J128" s="103"/>
      <c r="K128" s="157"/>
      <c r="L128" s="157"/>
      <c r="M128" s="157"/>
    </row>
    <row r="129" spans="1:11" s="6" customFormat="1" ht="24.75" customHeight="1" x14ac:dyDescent="0.2">
      <c r="A129" s="22">
        <v>99</v>
      </c>
      <c r="B129" s="31" t="s">
        <v>60</v>
      </c>
      <c r="C129" s="28" t="s">
        <v>7</v>
      </c>
      <c r="D129" s="28" t="s">
        <v>63</v>
      </c>
      <c r="E129" s="28" t="s">
        <v>126</v>
      </c>
      <c r="F129" s="28" t="s">
        <v>61</v>
      </c>
      <c r="G129" s="32">
        <v>2178</v>
      </c>
      <c r="H129" s="68"/>
      <c r="I129" s="111">
        <f>G129+H129</f>
        <v>2178</v>
      </c>
      <c r="J129" s="106"/>
    </row>
    <row r="130" spans="1:11" s="151" customFormat="1" ht="60.75" customHeight="1" x14ac:dyDescent="0.2">
      <c r="A130" s="22">
        <v>100</v>
      </c>
      <c r="B130" s="31" t="s">
        <v>186</v>
      </c>
      <c r="C130" s="28" t="s">
        <v>7</v>
      </c>
      <c r="D130" s="28" t="s">
        <v>63</v>
      </c>
      <c r="E130" s="28" t="s">
        <v>187</v>
      </c>
      <c r="F130" s="28" t="s">
        <v>42</v>
      </c>
      <c r="G130" s="32">
        <f t="shared" si="12"/>
        <v>261.89999999999998</v>
      </c>
      <c r="H130" s="61">
        <f t="shared" si="12"/>
        <v>0</v>
      </c>
      <c r="I130" s="32">
        <f t="shared" si="12"/>
        <v>261.89999999999998</v>
      </c>
      <c r="J130" s="103"/>
      <c r="K130" s="152"/>
    </row>
    <row r="131" spans="1:11" s="151" customFormat="1" ht="43.5" customHeight="1" x14ac:dyDescent="0.2">
      <c r="A131" s="22">
        <v>101</v>
      </c>
      <c r="B131" s="31" t="s">
        <v>58</v>
      </c>
      <c r="C131" s="28" t="s">
        <v>7</v>
      </c>
      <c r="D131" s="28" t="s">
        <v>63</v>
      </c>
      <c r="E131" s="28" t="s">
        <v>187</v>
      </c>
      <c r="F131" s="28" t="s">
        <v>59</v>
      </c>
      <c r="G131" s="32">
        <f t="shared" si="12"/>
        <v>261.89999999999998</v>
      </c>
      <c r="H131" s="61">
        <f t="shared" si="12"/>
        <v>0</v>
      </c>
      <c r="I131" s="32">
        <f t="shared" si="12"/>
        <v>261.89999999999998</v>
      </c>
      <c r="J131" s="103"/>
      <c r="K131" s="152"/>
    </row>
    <row r="132" spans="1:11" s="6" customFormat="1" ht="24.75" customHeight="1" x14ac:dyDescent="0.2">
      <c r="A132" s="22">
        <v>102</v>
      </c>
      <c r="B132" s="31" t="s">
        <v>60</v>
      </c>
      <c r="C132" s="28" t="s">
        <v>7</v>
      </c>
      <c r="D132" s="28" t="s">
        <v>63</v>
      </c>
      <c r="E132" s="28" t="s">
        <v>187</v>
      </c>
      <c r="F132" s="28" t="s">
        <v>61</v>
      </c>
      <c r="G132" s="32">
        <v>261.89999999999998</v>
      </c>
      <c r="H132" s="68"/>
      <c r="I132" s="111">
        <f>G132+H132</f>
        <v>261.89999999999998</v>
      </c>
      <c r="J132" s="106"/>
    </row>
    <row r="133" spans="1:11" s="151" customFormat="1" ht="67.5" customHeight="1" x14ac:dyDescent="0.2">
      <c r="A133" s="22">
        <v>103</v>
      </c>
      <c r="B133" s="31" t="s">
        <v>189</v>
      </c>
      <c r="C133" s="28" t="s">
        <v>7</v>
      </c>
      <c r="D133" s="28" t="s">
        <v>63</v>
      </c>
      <c r="E133" s="28" t="s">
        <v>188</v>
      </c>
      <c r="F133" s="28" t="s">
        <v>42</v>
      </c>
      <c r="G133" s="32">
        <f t="shared" si="12"/>
        <v>2.7</v>
      </c>
      <c r="H133" s="61">
        <f t="shared" si="12"/>
        <v>0</v>
      </c>
      <c r="I133" s="32">
        <f t="shared" si="12"/>
        <v>2.7</v>
      </c>
      <c r="J133" s="103"/>
      <c r="K133" s="152"/>
    </row>
    <row r="134" spans="1:11" s="151" customFormat="1" ht="51.75" customHeight="1" x14ac:dyDescent="0.2">
      <c r="A134" s="22">
        <v>104</v>
      </c>
      <c r="B134" s="31" t="s">
        <v>58</v>
      </c>
      <c r="C134" s="28" t="s">
        <v>7</v>
      </c>
      <c r="D134" s="28" t="s">
        <v>63</v>
      </c>
      <c r="E134" s="28" t="s">
        <v>188</v>
      </c>
      <c r="F134" s="28" t="s">
        <v>59</v>
      </c>
      <c r="G134" s="32">
        <f t="shared" si="12"/>
        <v>2.7</v>
      </c>
      <c r="H134" s="61">
        <f t="shared" si="12"/>
        <v>0</v>
      </c>
      <c r="I134" s="32">
        <f t="shared" si="12"/>
        <v>2.7</v>
      </c>
      <c r="J134" s="103"/>
      <c r="K134" s="152"/>
    </row>
    <row r="135" spans="1:11" s="6" customFormat="1" ht="24.75" customHeight="1" x14ac:dyDescent="0.2">
      <c r="A135" s="22">
        <v>105</v>
      </c>
      <c r="B135" s="31" t="s">
        <v>60</v>
      </c>
      <c r="C135" s="28" t="s">
        <v>7</v>
      </c>
      <c r="D135" s="28" t="s">
        <v>63</v>
      </c>
      <c r="E135" s="28" t="s">
        <v>188</v>
      </c>
      <c r="F135" s="28" t="s">
        <v>61</v>
      </c>
      <c r="G135" s="32">
        <v>2.7</v>
      </c>
      <c r="H135" s="68"/>
      <c r="I135" s="111">
        <f>G135+H135</f>
        <v>2.7</v>
      </c>
      <c r="J135" s="106"/>
    </row>
    <row r="136" spans="1:11" ht="27.75" customHeight="1" x14ac:dyDescent="0.2">
      <c r="A136" s="22">
        <v>106</v>
      </c>
      <c r="B136" s="41" t="s">
        <v>41</v>
      </c>
      <c r="C136" s="35" t="s">
        <v>7</v>
      </c>
      <c r="D136" s="29" t="s">
        <v>53</v>
      </c>
      <c r="E136" s="29"/>
      <c r="F136" s="29"/>
      <c r="G136" s="30">
        <f>G137</f>
        <v>23</v>
      </c>
      <c r="H136" s="66">
        <f t="shared" ref="H136:I138" si="16">H137</f>
        <v>0</v>
      </c>
      <c r="I136" s="30">
        <f t="shared" si="16"/>
        <v>23</v>
      </c>
      <c r="J136" s="103"/>
    </row>
    <row r="137" spans="1:11" ht="20.25" customHeight="1" x14ac:dyDescent="0.2">
      <c r="A137" s="22">
        <v>107</v>
      </c>
      <c r="B137" s="41" t="s">
        <v>22</v>
      </c>
      <c r="C137" s="35" t="s">
        <v>7</v>
      </c>
      <c r="D137" s="29" t="s">
        <v>26</v>
      </c>
      <c r="E137" s="29"/>
      <c r="F137" s="29"/>
      <c r="G137" s="30">
        <f>G138</f>
        <v>23</v>
      </c>
      <c r="H137" s="66">
        <f t="shared" si="16"/>
        <v>0</v>
      </c>
      <c r="I137" s="30">
        <f t="shared" si="16"/>
        <v>23</v>
      </c>
      <c r="J137" s="103"/>
    </row>
    <row r="138" spans="1:11" ht="58.5" customHeight="1" x14ac:dyDescent="0.2">
      <c r="A138" s="22">
        <v>108</v>
      </c>
      <c r="B138" s="31" t="s">
        <v>79</v>
      </c>
      <c r="C138" s="28" t="s">
        <v>7</v>
      </c>
      <c r="D138" s="28" t="s">
        <v>26</v>
      </c>
      <c r="E138" s="28" t="s">
        <v>114</v>
      </c>
      <c r="F138" s="28"/>
      <c r="G138" s="32">
        <f>G139</f>
        <v>23</v>
      </c>
      <c r="H138" s="61">
        <f t="shared" si="16"/>
        <v>0</v>
      </c>
      <c r="I138" s="32">
        <f t="shared" si="16"/>
        <v>23</v>
      </c>
      <c r="J138" s="103"/>
    </row>
    <row r="139" spans="1:11" ht="27" customHeight="1" x14ac:dyDescent="0.2">
      <c r="A139" s="22">
        <v>109</v>
      </c>
      <c r="B139" s="36" t="s">
        <v>74</v>
      </c>
      <c r="C139" s="28" t="s">
        <v>7</v>
      </c>
      <c r="D139" s="28" t="s">
        <v>26</v>
      </c>
      <c r="E139" s="28" t="s">
        <v>115</v>
      </c>
      <c r="F139" s="29"/>
      <c r="G139" s="46">
        <f>G140+G143</f>
        <v>23</v>
      </c>
      <c r="H139" s="145">
        <f>H140+H143</f>
        <v>0</v>
      </c>
      <c r="I139" s="46">
        <f>I140+I143</f>
        <v>23</v>
      </c>
      <c r="J139" s="103"/>
    </row>
    <row r="140" spans="1:11" ht="107.25" customHeight="1" x14ac:dyDescent="0.2">
      <c r="A140" s="22">
        <v>110</v>
      </c>
      <c r="B140" s="36" t="s">
        <v>82</v>
      </c>
      <c r="C140" s="37" t="s">
        <v>7</v>
      </c>
      <c r="D140" s="28" t="s">
        <v>26</v>
      </c>
      <c r="E140" s="28" t="s">
        <v>127</v>
      </c>
      <c r="F140" s="29"/>
      <c r="G140" s="32">
        <f t="shared" ref="G140:I141" si="17">G141</f>
        <v>20</v>
      </c>
      <c r="H140" s="61">
        <f t="shared" si="17"/>
        <v>0</v>
      </c>
      <c r="I140" s="32">
        <f t="shared" si="17"/>
        <v>20</v>
      </c>
      <c r="J140" s="103"/>
    </row>
    <row r="141" spans="1:11" s="6" customFormat="1" ht="34.5" customHeight="1" x14ac:dyDescent="0.2">
      <c r="A141" s="22">
        <v>111</v>
      </c>
      <c r="B141" s="31" t="s">
        <v>35</v>
      </c>
      <c r="C141" s="37" t="s">
        <v>7</v>
      </c>
      <c r="D141" s="28" t="s">
        <v>26</v>
      </c>
      <c r="E141" s="28" t="s">
        <v>127</v>
      </c>
      <c r="F141" s="28" t="s">
        <v>47</v>
      </c>
      <c r="G141" s="32">
        <f t="shared" si="17"/>
        <v>20</v>
      </c>
      <c r="H141" s="61">
        <f t="shared" si="17"/>
        <v>0</v>
      </c>
      <c r="I141" s="32">
        <f t="shared" si="17"/>
        <v>20</v>
      </c>
      <c r="J141" s="106"/>
    </row>
    <row r="142" spans="1:11" ht="42" customHeight="1" x14ac:dyDescent="0.2">
      <c r="A142" s="22">
        <v>112</v>
      </c>
      <c r="B142" s="31" t="s">
        <v>36</v>
      </c>
      <c r="C142" s="37" t="s">
        <v>7</v>
      </c>
      <c r="D142" s="28" t="s">
        <v>26</v>
      </c>
      <c r="E142" s="28" t="s">
        <v>127</v>
      </c>
      <c r="F142" s="28" t="s">
        <v>29</v>
      </c>
      <c r="G142" s="32">
        <v>20</v>
      </c>
      <c r="H142" s="143"/>
      <c r="I142" s="112">
        <f>G142+H142</f>
        <v>20</v>
      </c>
      <c r="J142" s="103"/>
    </row>
    <row r="143" spans="1:11" ht="105.75" customHeight="1" x14ac:dyDescent="0.2">
      <c r="A143" s="22">
        <v>113</v>
      </c>
      <c r="B143" s="36" t="s">
        <v>128</v>
      </c>
      <c r="C143" s="37" t="s">
        <v>7</v>
      </c>
      <c r="D143" s="28" t="s">
        <v>26</v>
      </c>
      <c r="E143" s="28" t="s">
        <v>129</v>
      </c>
      <c r="F143" s="29"/>
      <c r="G143" s="32">
        <f t="shared" ref="G143:I144" si="18">G144</f>
        <v>3</v>
      </c>
      <c r="H143" s="61">
        <f t="shared" si="18"/>
        <v>0</v>
      </c>
      <c r="I143" s="32">
        <f t="shared" si="18"/>
        <v>3</v>
      </c>
      <c r="J143" s="103"/>
    </row>
    <row r="144" spans="1:11" ht="34.5" customHeight="1" x14ac:dyDescent="0.2">
      <c r="A144" s="22">
        <v>114</v>
      </c>
      <c r="B144" s="31" t="s">
        <v>35</v>
      </c>
      <c r="C144" s="37" t="s">
        <v>7</v>
      </c>
      <c r="D144" s="28" t="s">
        <v>26</v>
      </c>
      <c r="E144" s="28" t="s">
        <v>129</v>
      </c>
      <c r="F144" s="28" t="s">
        <v>47</v>
      </c>
      <c r="G144" s="32">
        <f t="shared" si="18"/>
        <v>3</v>
      </c>
      <c r="H144" s="61">
        <f t="shared" si="18"/>
        <v>0</v>
      </c>
      <c r="I144" s="32">
        <f t="shared" si="18"/>
        <v>3</v>
      </c>
      <c r="J144" s="103"/>
    </row>
    <row r="145" spans="1:10" ht="39" thickBot="1" x14ac:dyDescent="0.25">
      <c r="A145" s="22">
        <v>115</v>
      </c>
      <c r="B145" s="47" t="s">
        <v>36</v>
      </c>
      <c r="C145" s="48" t="s">
        <v>7</v>
      </c>
      <c r="D145" s="49" t="s">
        <v>26</v>
      </c>
      <c r="E145" s="49" t="s">
        <v>129</v>
      </c>
      <c r="F145" s="49" t="s">
        <v>29</v>
      </c>
      <c r="G145" s="62">
        <v>3</v>
      </c>
      <c r="H145" s="146"/>
      <c r="I145" s="147">
        <f>G145+H145</f>
        <v>3</v>
      </c>
      <c r="J145" s="103"/>
    </row>
    <row r="146" spans="1:10" ht="12.75" customHeight="1" thickBot="1" x14ac:dyDescent="0.25">
      <c r="A146" s="185" t="s">
        <v>15</v>
      </c>
      <c r="B146" s="186"/>
      <c r="C146" s="186"/>
      <c r="D146" s="186"/>
      <c r="E146" s="186"/>
      <c r="F146" s="187"/>
      <c r="G146" s="50">
        <f>G18+G24+G44+G50+G59+G78+G91+G136+G116</f>
        <v>7228.3000000000011</v>
      </c>
      <c r="H146" s="50">
        <f>H18+H24+H44+H50+H59+H78+H91+H136+H116</f>
        <v>0</v>
      </c>
      <c r="I146" s="50">
        <f>I18+I24+I44+I50+I59+I78+I91+I136+I116</f>
        <v>7228.3000000000011</v>
      </c>
      <c r="J146" s="103"/>
    </row>
    <row r="147" spans="1:10" x14ac:dyDescent="0.2">
      <c r="A147" s="3"/>
      <c r="B147" s="3"/>
      <c r="C147" s="3"/>
      <c r="D147" s="3"/>
      <c r="E147" s="4"/>
      <c r="G147" s="44"/>
    </row>
    <row r="148" spans="1:10" x14ac:dyDescent="0.2">
      <c r="A148" s="3"/>
      <c r="B148" s="3"/>
      <c r="C148" s="3"/>
      <c r="D148" s="3"/>
      <c r="E148" s="4"/>
    </row>
    <row r="149" spans="1:10" x14ac:dyDescent="0.2">
      <c r="A149" s="3"/>
      <c r="B149" s="3"/>
      <c r="C149" s="3"/>
      <c r="D149" s="3"/>
      <c r="E149" s="4"/>
    </row>
    <row r="150" spans="1:10" x14ac:dyDescent="0.2">
      <c r="A150" s="3"/>
      <c r="B150" s="3"/>
      <c r="C150" s="3"/>
      <c r="D150" s="3"/>
      <c r="E150" s="4"/>
    </row>
    <row r="151" spans="1:10" x14ac:dyDescent="0.2">
      <c r="A151" s="3"/>
      <c r="B151" s="3"/>
      <c r="C151" s="3"/>
      <c r="D151" s="3"/>
      <c r="E151" s="4"/>
    </row>
    <row r="152" spans="1:10" x14ac:dyDescent="0.2">
      <c r="A152" s="3"/>
      <c r="B152" s="3"/>
      <c r="C152" s="3"/>
      <c r="D152" s="3"/>
      <c r="E152" s="4"/>
    </row>
    <row r="153" spans="1:10" x14ac:dyDescent="0.2">
      <c r="A153" s="3"/>
      <c r="B153" s="3"/>
      <c r="C153" s="3"/>
      <c r="D153" s="3"/>
      <c r="E153" s="4"/>
    </row>
    <row r="154" spans="1:10" x14ac:dyDescent="0.2">
      <c r="A154" s="3"/>
      <c r="B154" s="3"/>
      <c r="C154" s="3"/>
      <c r="D154" s="3"/>
      <c r="E154" s="4"/>
    </row>
    <row r="155" spans="1:10" x14ac:dyDescent="0.2">
      <c r="A155" s="3"/>
      <c r="B155" s="3"/>
      <c r="C155" s="3"/>
      <c r="D155" s="3"/>
      <c r="E155" s="4"/>
    </row>
    <row r="156" spans="1:10" x14ac:dyDescent="0.2">
      <c r="A156" s="3"/>
      <c r="B156" s="3"/>
      <c r="C156" s="3"/>
      <c r="D156" s="3"/>
      <c r="E156" s="4"/>
    </row>
    <row r="157" spans="1:10" x14ac:dyDescent="0.2">
      <c r="A157" s="3"/>
      <c r="B157" s="3"/>
      <c r="C157" s="3"/>
      <c r="D157" s="3"/>
      <c r="E157" s="4"/>
    </row>
    <row r="158" spans="1:10" x14ac:dyDescent="0.2">
      <c r="A158" s="3"/>
      <c r="B158" s="3"/>
      <c r="C158" s="3"/>
      <c r="D158" s="3"/>
      <c r="E158" s="4"/>
    </row>
    <row r="159" spans="1:10" x14ac:dyDescent="0.2">
      <c r="A159" s="3"/>
      <c r="B159" s="3"/>
      <c r="C159" s="3"/>
      <c r="D159" s="3"/>
      <c r="E159" s="4"/>
    </row>
    <row r="160" spans="1:10" x14ac:dyDescent="0.2">
      <c r="A160" s="3"/>
      <c r="B160" s="3"/>
      <c r="C160" s="3"/>
      <c r="D160" s="3"/>
      <c r="E160" s="4"/>
    </row>
    <row r="161" spans="1:5" x14ac:dyDescent="0.2">
      <c r="A161" s="3"/>
      <c r="B161" s="3"/>
      <c r="C161" s="3"/>
      <c r="D161" s="3"/>
      <c r="E161" s="4"/>
    </row>
    <row r="162" spans="1:5" x14ac:dyDescent="0.2">
      <c r="A162" s="3"/>
      <c r="B162" s="3"/>
      <c r="C162" s="3"/>
      <c r="D162" s="3"/>
      <c r="E162" s="4"/>
    </row>
    <row r="163" spans="1:5" x14ac:dyDescent="0.2">
      <c r="A163" s="3"/>
      <c r="B163" s="3"/>
      <c r="C163" s="3"/>
      <c r="D163" s="3"/>
      <c r="E163" s="4"/>
    </row>
    <row r="164" spans="1:5" x14ac:dyDescent="0.2">
      <c r="A164" s="3"/>
      <c r="B164" s="3"/>
      <c r="C164" s="3"/>
      <c r="D164" s="3"/>
      <c r="E164" s="4"/>
    </row>
    <row r="165" spans="1:5" x14ac:dyDescent="0.2">
      <c r="A165" s="3"/>
      <c r="B165" s="3"/>
      <c r="C165" s="3"/>
      <c r="D165" s="3"/>
      <c r="E165" s="4"/>
    </row>
    <row r="166" spans="1:5" x14ac:dyDescent="0.2">
      <c r="A166" s="3"/>
      <c r="B166" s="3"/>
      <c r="C166" s="3"/>
      <c r="D166" s="3"/>
      <c r="E166" s="4"/>
    </row>
    <row r="167" spans="1:5" x14ac:dyDescent="0.2">
      <c r="A167" s="3"/>
      <c r="B167" s="3"/>
      <c r="C167" s="3"/>
      <c r="D167" s="3"/>
      <c r="E167" s="4"/>
    </row>
    <row r="168" spans="1:5" x14ac:dyDescent="0.2">
      <c r="A168" s="3"/>
      <c r="B168" s="3"/>
      <c r="C168" s="3"/>
      <c r="D168" s="3"/>
      <c r="E168" s="4"/>
    </row>
    <row r="169" spans="1:5" x14ac:dyDescent="0.2">
      <c r="A169" s="3"/>
      <c r="B169" s="3"/>
      <c r="C169" s="3"/>
      <c r="D169" s="3"/>
      <c r="E169" s="4"/>
    </row>
    <row r="170" spans="1:5" x14ac:dyDescent="0.2">
      <c r="A170" s="3"/>
      <c r="B170" s="3"/>
      <c r="C170" s="3"/>
      <c r="D170" s="3"/>
      <c r="E170" s="4"/>
    </row>
    <row r="171" spans="1:5" x14ac:dyDescent="0.2">
      <c r="A171" s="3"/>
      <c r="B171" s="3"/>
      <c r="C171" s="3"/>
      <c r="D171" s="3"/>
      <c r="E171" s="4"/>
    </row>
    <row r="172" spans="1:5" x14ac:dyDescent="0.2">
      <c r="A172" s="3"/>
      <c r="B172" s="3"/>
      <c r="C172" s="3"/>
      <c r="D172" s="3"/>
      <c r="E172" s="4"/>
    </row>
    <row r="173" spans="1:5" x14ac:dyDescent="0.2">
      <c r="A173" s="3"/>
      <c r="B173" s="3"/>
      <c r="C173" s="3"/>
      <c r="D173" s="3"/>
      <c r="E173" s="4"/>
    </row>
    <row r="174" spans="1:5" x14ac:dyDescent="0.2">
      <c r="A174" s="3"/>
      <c r="B174" s="3"/>
      <c r="C174" s="3"/>
      <c r="D174" s="3"/>
      <c r="E174" s="4"/>
    </row>
    <row r="175" spans="1:5" x14ac:dyDescent="0.2">
      <c r="A175" s="3"/>
      <c r="B175" s="3"/>
      <c r="C175" s="3"/>
      <c r="D175" s="3"/>
      <c r="E175" s="4"/>
    </row>
    <row r="176" spans="1:5" x14ac:dyDescent="0.2">
      <c r="A176" s="3"/>
      <c r="B176" s="3"/>
      <c r="C176" s="3"/>
      <c r="D176" s="3"/>
      <c r="E176" s="4"/>
    </row>
    <row r="177" spans="1:5" x14ac:dyDescent="0.2">
      <c r="A177" s="3"/>
      <c r="B177" s="3"/>
      <c r="C177" s="3"/>
      <c r="D177" s="3"/>
      <c r="E177" s="4"/>
    </row>
    <row r="178" spans="1:5" x14ac:dyDescent="0.2">
      <c r="A178" s="3"/>
      <c r="B178" s="3"/>
      <c r="C178" s="3"/>
      <c r="D178" s="3"/>
      <c r="E178" s="4"/>
    </row>
    <row r="179" spans="1:5" x14ac:dyDescent="0.2">
      <c r="A179" s="3"/>
      <c r="B179" s="3"/>
      <c r="C179" s="3"/>
      <c r="D179" s="3"/>
      <c r="E179" s="4"/>
    </row>
    <row r="180" spans="1:5" x14ac:dyDescent="0.2">
      <c r="A180" s="3"/>
      <c r="B180" s="3"/>
      <c r="C180" s="3"/>
      <c r="D180" s="3"/>
      <c r="E180" s="4"/>
    </row>
    <row r="181" spans="1:5" x14ac:dyDescent="0.2">
      <c r="A181" s="3"/>
      <c r="B181" s="3"/>
      <c r="C181" s="3"/>
      <c r="D181" s="3"/>
      <c r="E181" s="4"/>
    </row>
    <row r="182" spans="1:5" x14ac:dyDescent="0.2">
      <c r="A182" s="3"/>
      <c r="B182" s="3"/>
      <c r="C182" s="3"/>
      <c r="D182" s="3"/>
      <c r="E182" s="4"/>
    </row>
    <row r="183" spans="1:5" x14ac:dyDescent="0.2">
      <c r="A183" s="3"/>
      <c r="B183" s="3"/>
      <c r="C183" s="3"/>
      <c r="D183" s="3"/>
      <c r="E183" s="4"/>
    </row>
    <row r="184" spans="1:5" x14ac:dyDescent="0.2">
      <c r="A184" s="3"/>
      <c r="B184" s="3"/>
      <c r="C184" s="3"/>
      <c r="D184" s="3"/>
      <c r="E184" s="4"/>
    </row>
    <row r="185" spans="1:5" x14ac:dyDescent="0.2">
      <c r="A185" s="3"/>
      <c r="B185" s="3"/>
      <c r="C185" s="3"/>
      <c r="D185" s="3"/>
      <c r="E185" s="4"/>
    </row>
    <row r="186" spans="1:5" x14ac:dyDescent="0.2">
      <c r="A186" s="3"/>
      <c r="B186" s="3"/>
      <c r="C186" s="3"/>
      <c r="D186" s="3"/>
      <c r="E186" s="4"/>
    </row>
    <row r="187" spans="1:5" x14ac:dyDescent="0.2">
      <c r="A187" s="3"/>
      <c r="B187" s="3"/>
      <c r="C187" s="3"/>
      <c r="D187" s="3"/>
      <c r="E187" s="4"/>
    </row>
    <row r="188" spans="1:5" x14ac:dyDescent="0.2">
      <c r="A188" s="3"/>
      <c r="B188" s="3"/>
      <c r="C188" s="3"/>
      <c r="D188" s="3"/>
      <c r="E188" s="4"/>
    </row>
    <row r="189" spans="1:5" x14ac:dyDescent="0.2">
      <c r="A189" s="3"/>
      <c r="B189" s="3"/>
      <c r="C189" s="3"/>
      <c r="D189" s="3"/>
      <c r="E189" s="4"/>
    </row>
    <row r="190" spans="1:5" x14ac:dyDescent="0.2">
      <c r="A190" s="3"/>
      <c r="B190" s="3"/>
      <c r="C190" s="3"/>
      <c r="D190" s="3"/>
      <c r="E190" s="4"/>
    </row>
    <row r="191" spans="1:5" x14ac:dyDescent="0.2">
      <c r="A191" s="3"/>
      <c r="B191" s="3"/>
      <c r="C191" s="3"/>
      <c r="D191" s="3"/>
      <c r="E191" s="4"/>
    </row>
    <row r="192" spans="1:5" x14ac:dyDescent="0.2">
      <c r="A192" s="3"/>
      <c r="B192" s="3"/>
      <c r="C192" s="3"/>
      <c r="D192" s="3"/>
      <c r="E192" s="4"/>
    </row>
    <row r="193" spans="1:5" x14ac:dyDescent="0.2">
      <c r="A193" s="3"/>
      <c r="B193" s="3"/>
      <c r="C193" s="3"/>
      <c r="D193" s="3"/>
      <c r="E193" s="4"/>
    </row>
    <row r="194" spans="1:5" x14ac:dyDescent="0.2">
      <c r="A194" s="3"/>
      <c r="B194" s="3"/>
      <c r="C194" s="3"/>
      <c r="D194" s="3"/>
      <c r="E194" s="4"/>
    </row>
    <row r="195" spans="1:5" x14ac:dyDescent="0.2">
      <c r="A195" s="3"/>
      <c r="B195" s="3"/>
      <c r="C195" s="3"/>
      <c r="D195" s="3"/>
      <c r="E195" s="4"/>
    </row>
    <row r="196" spans="1:5" x14ac:dyDescent="0.2">
      <c r="A196" s="3"/>
      <c r="B196" s="3"/>
      <c r="C196" s="3"/>
      <c r="D196" s="3"/>
      <c r="E196" s="4"/>
    </row>
    <row r="197" spans="1:5" x14ac:dyDescent="0.2">
      <c r="A197" s="3"/>
      <c r="B197" s="3"/>
      <c r="C197" s="3"/>
      <c r="D197" s="3"/>
      <c r="E197" s="4"/>
    </row>
    <row r="198" spans="1:5" x14ac:dyDescent="0.2">
      <c r="A198" s="3"/>
      <c r="B198" s="3"/>
      <c r="C198" s="3"/>
      <c r="D198" s="3"/>
      <c r="E198" s="4"/>
    </row>
    <row r="199" spans="1:5" x14ac:dyDescent="0.2">
      <c r="A199" s="3"/>
      <c r="B199" s="3"/>
      <c r="C199" s="3"/>
      <c r="D199" s="3"/>
      <c r="E199" s="4"/>
    </row>
    <row r="200" spans="1:5" x14ac:dyDescent="0.2">
      <c r="A200" s="3"/>
      <c r="B200" s="3"/>
      <c r="C200" s="3"/>
      <c r="D200" s="3"/>
      <c r="E200" s="4"/>
    </row>
    <row r="201" spans="1:5" x14ac:dyDescent="0.2">
      <c r="A201" s="3"/>
      <c r="B201" s="3"/>
      <c r="C201" s="3"/>
      <c r="D201" s="3"/>
      <c r="E201" s="4"/>
    </row>
    <row r="202" spans="1:5" x14ac:dyDescent="0.2">
      <c r="A202" s="3"/>
      <c r="B202" s="3"/>
      <c r="C202" s="3"/>
      <c r="D202" s="3"/>
      <c r="E202" s="4"/>
    </row>
    <row r="203" spans="1:5" x14ac:dyDescent="0.2">
      <c r="A203" s="3"/>
      <c r="B203" s="3"/>
      <c r="C203" s="3"/>
      <c r="D203" s="3"/>
      <c r="E203" s="4"/>
    </row>
    <row r="204" spans="1:5" x14ac:dyDescent="0.2">
      <c r="A204" s="3"/>
      <c r="B204" s="3"/>
      <c r="C204" s="3"/>
      <c r="D204" s="3"/>
      <c r="E204" s="4"/>
    </row>
    <row r="205" spans="1:5" x14ac:dyDescent="0.2">
      <c r="A205" s="3"/>
      <c r="B205" s="3"/>
      <c r="C205" s="3"/>
      <c r="D205" s="3"/>
      <c r="E205" s="4"/>
    </row>
    <row r="206" spans="1:5" x14ac:dyDescent="0.2">
      <c r="A206" s="3"/>
      <c r="B206" s="3"/>
      <c r="C206" s="3"/>
      <c r="D206" s="3"/>
      <c r="E206" s="4"/>
    </row>
    <row r="207" spans="1:5" x14ac:dyDescent="0.2">
      <c r="A207" s="3"/>
      <c r="B207" s="3"/>
      <c r="C207" s="3"/>
      <c r="D207" s="3"/>
      <c r="E207" s="4"/>
    </row>
    <row r="208" spans="1:5" x14ac:dyDescent="0.2">
      <c r="A208" s="3"/>
      <c r="B208" s="3"/>
      <c r="C208" s="3"/>
      <c r="D208" s="3"/>
      <c r="E208" s="4"/>
    </row>
    <row r="209" spans="1:5" x14ac:dyDescent="0.2">
      <c r="A209" s="3"/>
      <c r="B209" s="3"/>
      <c r="C209" s="3"/>
      <c r="D209" s="3"/>
      <c r="E209" s="4"/>
    </row>
    <row r="210" spans="1:5" x14ac:dyDescent="0.2">
      <c r="A210" s="3"/>
      <c r="B210" s="3"/>
      <c r="C210" s="3"/>
      <c r="D210" s="3"/>
      <c r="E210" s="4"/>
    </row>
    <row r="211" spans="1:5" x14ac:dyDescent="0.2">
      <c r="A211" s="3"/>
      <c r="B211" s="3"/>
      <c r="C211" s="3"/>
      <c r="D211" s="3"/>
      <c r="E211" s="4"/>
    </row>
    <row r="212" spans="1:5" x14ac:dyDescent="0.2">
      <c r="A212" s="3"/>
      <c r="B212" s="3"/>
      <c r="C212" s="3"/>
      <c r="D212" s="3"/>
      <c r="E212" s="4"/>
    </row>
    <row r="213" spans="1:5" x14ac:dyDescent="0.2">
      <c r="A213" s="3"/>
      <c r="B213" s="3"/>
      <c r="C213" s="3"/>
      <c r="D213" s="3"/>
      <c r="E213" s="4"/>
    </row>
    <row r="214" spans="1:5" x14ac:dyDescent="0.2">
      <c r="A214" s="3"/>
      <c r="B214" s="3"/>
      <c r="C214" s="3"/>
      <c r="D214" s="3"/>
      <c r="E214" s="4"/>
    </row>
    <row r="215" spans="1:5" x14ac:dyDescent="0.2">
      <c r="A215" s="3"/>
      <c r="B215" s="3"/>
      <c r="C215" s="3"/>
      <c r="D215" s="3"/>
      <c r="E215" s="4"/>
    </row>
    <row r="216" spans="1:5" x14ac:dyDescent="0.2">
      <c r="A216" s="3"/>
      <c r="B216" s="3"/>
      <c r="C216" s="3"/>
      <c r="D216" s="3"/>
      <c r="E216" s="4"/>
    </row>
    <row r="217" spans="1:5" x14ac:dyDescent="0.2">
      <c r="A217" s="3"/>
      <c r="B217" s="3"/>
      <c r="C217" s="3"/>
      <c r="D217" s="3"/>
      <c r="E217" s="4"/>
    </row>
    <row r="218" spans="1:5" x14ac:dyDescent="0.2">
      <c r="A218" s="3"/>
      <c r="B218" s="3"/>
      <c r="C218" s="3"/>
      <c r="D218" s="3"/>
      <c r="E218" s="4"/>
    </row>
    <row r="219" spans="1:5" x14ac:dyDescent="0.2">
      <c r="A219" s="3"/>
      <c r="B219" s="3"/>
      <c r="C219" s="3"/>
      <c r="D219" s="3"/>
      <c r="E219" s="4"/>
    </row>
    <row r="220" spans="1:5" x14ac:dyDescent="0.2">
      <c r="A220" s="3"/>
      <c r="B220" s="3"/>
      <c r="C220" s="3"/>
      <c r="D220" s="3"/>
      <c r="E220" s="4"/>
    </row>
    <row r="221" spans="1:5" x14ac:dyDescent="0.2">
      <c r="A221" s="3"/>
      <c r="B221" s="3"/>
      <c r="C221" s="3"/>
      <c r="D221" s="3"/>
      <c r="E221" s="4"/>
    </row>
    <row r="222" spans="1:5" x14ac:dyDescent="0.2">
      <c r="A222" s="3"/>
      <c r="B222" s="3"/>
      <c r="C222" s="3"/>
      <c r="D222" s="3"/>
      <c r="E222" s="4"/>
    </row>
    <row r="223" spans="1:5" x14ac:dyDescent="0.2">
      <c r="A223" s="3"/>
      <c r="B223" s="3"/>
      <c r="C223" s="3"/>
      <c r="D223" s="3"/>
      <c r="E223" s="4"/>
    </row>
    <row r="224" spans="1:5" x14ac:dyDescent="0.2">
      <c r="A224" s="3"/>
      <c r="B224" s="3"/>
      <c r="C224" s="3"/>
      <c r="D224" s="3"/>
      <c r="E224" s="4"/>
    </row>
    <row r="225" spans="1:5" x14ac:dyDescent="0.2">
      <c r="A225" s="3"/>
      <c r="B225" s="3"/>
      <c r="C225" s="3"/>
      <c r="D225" s="3"/>
      <c r="E225" s="4"/>
    </row>
    <row r="226" spans="1:5" x14ac:dyDescent="0.2">
      <c r="A226" s="3"/>
      <c r="B226" s="3"/>
      <c r="C226" s="3"/>
      <c r="D226" s="3"/>
      <c r="E226" s="4"/>
    </row>
  </sheetData>
  <mergeCells count="20">
    <mergeCell ref="D7:I7"/>
    <mergeCell ref="D6:I6"/>
    <mergeCell ref="D8:I8"/>
    <mergeCell ref="D9:I9"/>
    <mergeCell ref="C1:I1"/>
    <mergeCell ref="C2:I2"/>
    <mergeCell ref="C3:I3"/>
    <mergeCell ref="C4:I4"/>
    <mergeCell ref="A146:F146"/>
    <mergeCell ref="H13:H14"/>
    <mergeCell ref="I13:I14"/>
    <mergeCell ref="A11:G11"/>
    <mergeCell ref="A13:A14"/>
    <mergeCell ref="B13:B14"/>
    <mergeCell ref="C13:C14"/>
    <mergeCell ref="D13:D14"/>
    <mergeCell ref="E13:E14"/>
    <mergeCell ref="F13:F14"/>
    <mergeCell ref="G13:G14"/>
    <mergeCell ref="F12:I12"/>
  </mergeCells>
  <phoneticPr fontId="6" type="noConversion"/>
  <conditionalFormatting sqref="G94:H94 G85:I90 G66:I77 G35:I36 G40:I43 H13:H49 I13:I43 H30:I30 H17:I17 G26:H26 G98:I115 G130:I135 G124:I126 H50:I65482 G10:I11 G13:G65596 A16:A145">
    <cfRule type="cellIs" dxfId="2" priority="9" stopIfTrue="1" operator="equal">
      <formula>0</formula>
    </cfRule>
  </conditionalFormatting>
  <conditionalFormatting sqref="H119:I122 H40:I43 H124:I126">
    <cfRule type="cellIs" dxfId="1" priority="4" stopIfTrue="1" operator="equal">
      <formula>0</formula>
    </cfRule>
  </conditionalFormatting>
  <pageMargins left="1.1417322834645669" right="0.35433070866141736" top="0.39370078740157483" bottom="0.39370078740157483" header="0" footer="0"/>
  <pageSetup paperSize="9" scale="92" fitToHeight="7" orientation="portrait" r:id="rId1"/>
  <headerFooter alignWithMargins="0"/>
  <colBreaks count="1" manualBreakCount="1">
    <brk id="9" max="14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6"/>
  <sheetViews>
    <sheetView tabSelected="1" topLeftCell="A94" zoomScaleNormal="100" zoomScaleSheetLayoutView="100" workbookViewId="0">
      <selection activeCell="K9" sqref="K9"/>
    </sheetView>
  </sheetViews>
  <sheetFormatPr defaultRowHeight="12.75" x14ac:dyDescent="0.2"/>
  <cols>
    <col min="1" max="1" width="4" style="19" customWidth="1"/>
    <col min="2" max="2" width="54.5703125" style="19" customWidth="1"/>
    <col min="3" max="3" width="12" style="1" customWidth="1"/>
    <col min="4" max="4" width="5.28515625" style="2" customWidth="1"/>
    <col min="5" max="5" width="5.85546875" style="19" customWidth="1"/>
    <col min="6" max="6" width="8.5703125" style="19" hidden="1" customWidth="1"/>
    <col min="7" max="7" width="0" style="19" hidden="1" customWidth="1"/>
    <col min="8" max="8" width="9.140625" style="19"/>
    <col min="9" max="10" width="9.140625" style="152"/>
    <col min="11" max="256" width="9.140625" style="19"/>
    <col min="257" max="257" width="4" style="19" customWidth="1"/>
    <col min="258" max="258" width="54.5703125" style="19" customWidth="1"/>
    <col min="259" max="259" width="10.85546875" style="19" customWidth="1"/>
    <col min="260" max="260" width="5.28515625" style="19" customWidth="1"/>
    <col min="261" max="261" width="5.85546875" style="19" customWidth="1"/>
    <col min="262" max="262" width="7.5703125" style="19" customWidth="1"/>
    <col min="263" max="512" width="9.140625" style="19"/>
    <col min="513" max="513" width="4" style="19" customWidth="1"/>
    <col min="514" max="514" width="54.5703125" style="19" customWidth="1"/>
    <col min="515" max="515" width="10.85546875" style="19" customWidth="1"/>
    <col min="516" max="516" width="5.28515625" style="19" customWidth="1"/>
    <col min="517" max="517" width="5.85546875" style="19" customWidth="1"/>
    <col min="518" max="518" width="7.5703125" style="19" customWidth="1"/>
    <col min="519" max="768" width="9.140625" style="19"/>
    <col min="769" max="769" width="4" style="19" customWidth="1"/>
    <col min="770" max="770" width="54.5703125" style="19" customWidth="1"/>
    <col min="771" max="771" width="10.85546875" style="19" customWidth="1"/>
    <col min="772" max="772" width="5.28515625" style="19" customWidth="1"/>
    <col min="773" max="773" width="5.85546875" style="19" customWidth="1"/>
    <col min="774" max="774" width="7.5703125" style="19" customWidth="1"/>
    <col min="775" max="1024" width="9.140625" style="19"/>
    <col min="1025" max="1025" width="4" style="19" customWidth="1"/>
    <col min="1026" max="1026" width="54.5703125" style="19" customWidth="1"/>
    <col min="1027" max="1027" width="10.85546875" style="19" customWidth="1"/>
    <col min="1028" max="1028" width="5.28515625" style="19" customWidth="1"/>
    <col min="1029" max="1029" width="5.85546875" style="19" customWidth="1"/>
    <col min="1030" max="1030" width="7.5703125" style="19" customWidth="1"/>
    <col min="1031" max="1280" width="9.140625" style="19"/>
    <col min="1281" max="1281" width="4" style="19" customWidth="1"/>
    <col min="1282" max="1282" width="54.5703125" style="19" customWidth="1"/>
    <col min="1283" max="1283" width="10.85546875" style="19" customWidth="1"/>
    <col min="1284" max="1284" width="5.28515625" style="19" customWidth="1"/>
    <col min="1285" max="1285" width="5.85546875" style="19" customWidth="1"/>
    <col min="1286" max="1286" width="7.5703125" style="19" customWidth="1"/>
    <col min="1287" max="1536" width="9.140625" style="19"/>
    <col min="1537" max="1537" width="4" style="19" customWidth="1"/>
    <col min="1538" max="1538" width="54.5703125" style="19" customWidth="1"/>
    <col min="1539" max="1539" width="10.85546875" style="19" customWidth="1"/>
    <col min="1540" max="1540" width="5.28515625" style="19" customWidth="1"/>
    <col min="1541" max="1541" width="5.85546875" style="19" customWidth="1"/>
    <col min="1542" max="1542" width="7.5703125" style="19" customWidth="1"/>
    <col min="1543" max="1792" width="9.140625" style="19"/>
    <col min="1793" max="1793" width="4" style="19" customWidth="1"/>
    <col min="1794" max="1794" width="54.5703125" style="19" customWidth="1"/>
    <col min="1795" max="1795" width="10.85546875" style="19" customWidth="1"/>
    <col min="1796" max="1796" width="5.28515625" style="19" customWidth="1"/>
    <col min="1797" max="1797" width="5.85546875" style="19" customWidth="1"/>
    <col min="1798" max="1798" width="7.5703125" style="19" customWidth="1"/>
    <col min="1799" max="2048" width="9.140625" style="19"/>
    <col min="2049" max="2049" width="4" style="19" customWidth="1"/>
    <col min="2050" max="2050" width="54.5703125" style="19" customWidth="1"/>
    <col min="2051" max="2051" width="10.85546875" style="19" customWidth="1"/>
    <col min="2052" max="2052" width="5.28515625" style="19" customWidth="1"/>
    <col min="2053" max="2053" width="5.85546875" style="19" customWidth="1"/>
    <col min="2054" max="2054" width="7.5703125" style="19" customWidth="1"/>
    <col min="2055" max="2304" width="9.140625" style="19"/>
    <col min="2305" max="2305" width="4" style="19" customWidth="1"/>
    <col min="2306" max="2306" width="54.5703125" style="19" customWidth="1"/>
    <col min="2307" max="2307" width="10.85546875" style="19" customWidth="1"/>
    <col min="2308" max="2308" width="5.28515625" style="19" customWidth="1"/>
    <col min="2309" max="2309" width="5.85546875" style="19" customWidth="1"/>
    <col min="2310" max="2310" width="7.5703125" style="19" customWidth="1"/>
    <col min="2311" max="2560" width="9.140625" style="19"/>
    <col min="2561" max="2561" width="4" style="19" customWidth="1"/>
    <col min="2562" max="2562" width="54.5703125" style="19" customWidth="1"/>
    <col min="2563" max="2563" width="10.85546875" style="19" customWidth="1"/>
    <col min="2564" max="2564" width="5.28515625" style="19" customWidth="1"/>
    <col min="2565" max="2565" width="5.85546875" style="19" customWidth="1"/>
    <col min="2566" max="2566" width="7.5703125" style="19" customWidth="1"/>
    <col min="2567" max="2816" width="9.140625" style="19"/>
    <col min="2817" max="2817" width="4" style="19" customWidth="1"/>
    <col min="2818" max="2818" width="54.5703125" style="19" customWidth="1"/>
    <col min="2819" max="2819" width="10.85546875" style="19" customWidth="1"/>
    <col min="2820" max="2820" width="5.28515625" style="19" customWidth="1"/>
    <col min="2821" max="2821" width="5.85546875" style="19" customWidth="1"/>
    <col min="2822" max="2822" width="7.5703125" style="19" customWidth="1"/>
    <col min="2823" max="3072" width="9.140625" style="19"/>
    <col min="3073" max="3073" width="4" style="19" customWidth="1"/>
    <col min="3074" max="3074" width="54.5703125" style="19" customWidth="1"/>
    <col min="3075" max="3075" width="10.85546875" style="19" customWidth="1"/>
    <col min="3076" max="3076" width="5.28515625" style="19" customWidth="1"/>
    <col min="3077" max="3077" width="5.85546875" style="19" customWidth="1"/>
    <col min="3078" max="3078" width="7.5703125" style="19" customWidth="1"/>
    <col min="3079" max="3328" width="9.140625" style="19"/>
    <col min="3329" max="3329" width="4" style="19" customWidth="1"/>
    <col min="3330" max="3330" width="54.5703125" style="19" customWidth="1"/>
    <col min="3331" max="3331" width="10.85546875" style="19" customWidth="1"/>
    <col min="3332" max="3332" width="5.28515625" style="19" customWidth="1"/>
    <col min="3333" max="3333" width="5.85546875" style="19" customWidth="1"/>
    <col min="3334" max="3334" width="7.5703125" style="19" customWidth="1"/>
    <col min="3335" max="3584" width="9.140625" style="19"/>
    <col min="3585" max="3585" width="4" style="19" customWidth="1"/>
    <col min="3586" max="3586" width="54.5703125" style="19" customWidth="1"/>
    <col min="3587" max="3587" width="10.85546875" style="19" customWidth="1"/>
    <col min="3588" max="3588" width="5.28515625" style="19" customWidth="1"/>
    <col min="3589" max="3589" width="5.85546875" style="19" customWidth="1"/>
    <col min="3590" max="3590" width="7.5703125" style="19" customWidth="1"/>
    <col min="3591" max="3840" width="9.140625" style="19"/>
    <col min="3841" max="3841" width="4" style="19" customWidth="1"/>
    <col min="3842" max="3842" width="54.5703125" style="19" customWidth="1"/>
    <col min="3843" max="3843" width="10.85546875" style="19" customWidth="1"/>
    <col min="3844" max="3844" width="5.28515625" style="19" customWidth="1"/>
    <col min="3845" max="3845" width="5.85546875" style="19" customWidth="1"/>
    <col min="3846" max="3846" width="7.5703125" style="19" customWidth="1"/>
    <col min="3847" max="4096" width="9.140625" style="19"/>
    <col min="4097" max="4097" width="4" style="19" customWidth="1"/>
    <col min="4098" max="4098" width="54.5703125" style="19" customWidth="1"/>
    <col min="4099" max="4099" width="10.85546875" style="19" customWidth="1"/>
    <col min="4100" max="4100" width="5.28515625" style="19" customWidth="1"/>
    <col min="4101" max="4101" width="5.85546875" style="19" customWidth="1"/>
    <col min="4102" max="4102" width="7.5703125" style="19" customWidth="1"/>
    <col min="4103" max="4352" width="9.140625" style="19"/>
    <col min="4353" max="4353" width="4" style="19" customWidth="1"/>
    <col min="4354" max="4354" width="54.5703125" style="19" customWidth="1"/>
    <col min="4355" max="4355" width="10.85546875" style="19" customWidth="1"/>
    <col min="4356" max="4356" width="5.28515625" style="19" customWidth="1"/>
    <col min="4357" max="4357" width="5.85546875" style="19" customWidth="1"/>
    <col min="4358" max="4358" width="7.5703125" style="19" customWidth="1"/>
    <col min="4359" max="4608" width="9.140625" style="19"/>
    <col min="4609" max="4609" width="4" style="19" customWidth="1"/>
    <col min="4610" max="4610" width="54.5703125" style="19" customWidth="1"/>
    <col min="4611" max="4611" width="10.85546875" style="19" customWidth="1"/>
    <col min="4612" max="4612" width="5.28515625" style="19" customWidth="1"/>
    <col min="4613" max="4613" width="5.85546875" style="19" customWidth="1"/>
    <col min="4614" max="4614" width="7.5703125" style="19" customWidth="1"/>
    <col min="4615" max="4864" width="9.140625" style="19"/>
    <col min="4865" max="4865" width="4" style="19" customWidth="1"/>
    <col min="4866" max="4866" width="54.5703125" style="19" customWidth="1"/>
    <col min="4867" max="4867" width="10.85546875" style="19" customWidth="1"/>
    <col min="4868" max="4868" width="5.28515625" style="19" customWidth="1"/>
    <col min="4869" max="4869" width="5.85546875" style="19" customWidth="1"/>
    <col min="4870" max="4870" width="7.5703125" style="19" customWidth="1"/>
    <col min="4871" max="5120" width="9.140625" style="19"/>
    <col min="5121" max="5121" width="4" style="19" customWidth="1"/>
    <col min="5122" max="5122" width="54.5703125" style="19" customWidth="1"/>
    <col min="5123" max="5123" width="10.85546875" style="19" customWidth="1"/>
    <col min="5124" max="5124" width="5.28515625" style="19" customWidth="1"/>
    <col min="5125" max="5125" width="5.85546875" style="19" customWidth="1"/>
    <col min="5126" max="5126" width="7.5703125" style="19" customWidth="1"/>
    <col min="5127" max="5376" width="9.140625" style="19"/>
    <col min="5377" max="5377" width="4" style="19" customWidth="1"/>
    <col min="5378" max="5378" width="54.5703125" style="19" customWidth="1"/>
    <col min="5379" max="5379" width="10.85546875" style="19" customWidth="1"/>
    <col min="5380" max="5380" width="5.28515625" style="19" customWidth="1"/>
    <col min="5381" max="5381" width="5.85546875" style="19" customWidth="1"/>
    <col min="5382" max="5382" width="7.5703125" style="19" customWidth="1"/>
    <col min="5383" max="5632" width="9.140625" style="19"/>
    <col min="5633" max="5633" width="4" style="19" customWidth="1"/>
    <col min="5634" max="5634" width="54.5703125" style="19" customWidth="1"/>
    <col min="5635" max="5635" width="10.85546875" style="19" customWidth="1"/>
    <col min="5636" max="5636" width="5.28515625" style="19" customWidth="1"/>
    <col min="5637" max="5637" width="5.85546875" style="19" customWidth="1"/>
    <col min="5638" max="5638" width="7.5703125" style="19" customWidth="1"/>
    <col min="5639" max="5888" width="9.140625" style="19"/>
    <col min="5889" max="5889" width="4" style="19" customWidth="1"/>
    <col min="5890" max="5890" width="54.5703125" style="19" customWidth="1"/>
    <col min="5891" max="5891" width="10.85546875" style="19" customWidth="1"/>
    <col min="5892" max="5892" width="5.28515625" style="19" customWidth="1"/>
    <col min="5893" max="5893" width="5.85546875" style="19" customWidth="1"/>
    <col min="5894" max="5894" width="7.5703125" style="19" customWidth="1"/>
    <col min="5895" max="6144" width="9.140625" style="19"/>
    <col min="6145" max="6145" width="4" style="19" customWidth="1"/>
    <col min="6146" max="6146" width="54.5703125" style="19" customWidth="1"/>
    <col min="6147" max="6147" width="10.85546875" style="19" customWidth="1"/>
    <col min="6148" max="6148" width="5.28515625" style="19" customWidth="1"/>
    <col min="6149" max="6149" width="5.85546875" style="19" customWidth="1"/>
    <col min="6150" max="6150" width="7.5703125" style="19" customWidth="1"/>
    <col min="6151" max="6400" width="9.140625" style="19"/>
    <col min="6401" max="6401" width="4" style="19" customWidth="1"/>
    <col min="6402" max="6402" width="54.5703125" style="19" customWidth="1"/>
    <col min="6403" max="6403" width="10.85546875" style="19" customWidth="1"/>
    <col min="6404" max="6404" width="5.28515625" style="19" customWidth="1"/>
    <col min="6405" max="6405" width="5.85546875" style="19" customWidth="1"/>
    <col min="6406" max="6406" width="7.5703125" style="19" customWidth="1"/>
    <col min="6407" max="6656" width="9.140625" style="19"/>
    <col min="6657" max="6657" width="4" style="19" customWidth="1"/>
    <col min="6658" max="6658" width="54.5703125" style="19" customWidth="1"/>
    <col min="6659" max="6659" width="10.85546875" style="19" customWidth="1"/>
    <col min="6660" max="6660" width="5.28515625" style="19" customWidth="1"/>
    <col min="6661" max="6661" width="5.85546875" style="19" customWidth="1"/>
    <col min="6662" max="6662" width="7.5703125" style="19" customWidth="1"/>
    <col min="6663" max="6912" width="9.140625" style="19"/>
    <col min="6913" max="6913" width="4" style="19" customWidth="1"/>
    <col min="6914" max="6914" width="54.5703125" style="19" customWidth="1"/>
    <col min="6915" max="6915" width="10.85546875" style="19" customWidth="1"/>
    <col min="6916" max="6916" width="5.28515625" style="19" customWidth="1"/>
    <col min="6917" max="6917" width="5.85546875" style="19" customWidth="1"/>
    <col min="6918" max="6918" width="7.5703125" style="19" customWidth="1"/>
    <col min="6919" max="7168" width="9.140625" style="19"/>
    <col min="7169" max="7169" width="4" style="19" customWidth="1"/>
    <col min="7170" max="7170" width="54.5703125" style="19" customWidth="1"/>
    <col min="7171" max="7171" width="10.85546875" style="19" customWidth="1"/>
    <col min="7172" max="7172" width="5.28515625" style="19" customWidth="1"/>
    <col min="7173" max="7173" width="5.85546875" style="19" customWidth="1"/>
    <col min="7174" max="7174" width="7.5703125" style="19" customWidth="1"/>
    <col min="7175" max="7424" width="9.140625" style="19"/>
    <col min="7425" max="7425" width="4" style="19" customWidth="1"/>
    <col min="7426" max="7426" width="54.5703125" style="19" customWidth="1"/>
    <col min="7427" max="7427" width="10.85546875" style="19" customWidth="1"/>
    <col min="7428" max="7428" width="5.28515625" style="19" customWidth="1"/>
    <col min="7429" max="7429" width="5.85546875" style="19" customWidth="1"/>
    <col min="7430" max="7430" width="7.5703125" style="19" customWidth="1"/>
    <col min="7431" max="7680" width="9.140625" style="19"/>
    <col min="7681" max="7681" width="4" style="19" customWidth="1"/>
    <col min="7682" max="7682" width="54.5703125" style="19" customWidth="1"/>
    <col min="7683" max="7683" width="10.85546875" style="19" customWidth="1"/>
    <col min="7684" max="7684" width="5.28515625" style="19" customWidth="1"/>
    <col min="7685" max="7685" width="5.85546875" style="19" customWidth="1"/>
    <col min="7686" max="7686" width="7.5703125" style="19" customWidth="1"/>
    <col min="7687" max="7936" width="9.140625" style="19"/>
    <col min="7937" max="7937" width="4" style="19" customWidth="1"/>
    <col min="7938" max="7938" width="54.5703125" style="19" customWidth="1"/>
    <col min="7939" max="7939" width="10.85546875" style="19" customWidth="1"/>
    <col min="7940" max="7940" width="5.28515625" style="19" customWidth="1"/>
    <col min="7941" max="7941" width="5.85546875" style="19" customWidth="1"/>
    <col min="7942" max="7942" width="7.5703125" style="19" customWidth="1"/>
    <col min="7943" max="8192" width="9.140625" style="19"/>
    <col min="8193" max="8193" width="4" style="19" customWidth="1"/>
    <col min="8194" max="8194" width="54.5703125" style="19" customWidth="1"/>
    <col min="8195" max="8195" width="10.85546875" style="19" customWidth="1"/>
    <col min="8196" max="8196" width="5.28515625" style="19" customWidth="1"/>
    <col min="8197" max="8197" width="5.85546875" style="19" customWidth="1"/>
    <col min="8198" max="8198" width="7.5703125" style="19" customWidth="1"/>
    <col min="8199" max="8448" width="9.140625" style="19"/>
    <col min="8449" max="8449" width="4" style="19" customWidth="1"/>
    <col min="8450" max="8450" width="54.5703125" style="19" customWidth="1"/>
    <col min="8451" max="8451" width="10.85546875" style="19" customWidth="1"/>
    <col min="8452" max="8452" width="5.28515625" style="19" customWidth="1"/>
    <col min="8453" max="8453" width="5.85546875" style="19" customWidth="1"/>
    <col min="8454" max="8454" width="7.5703125" style="19" customWidth="1"/>
    <col min="8455" max="8704" width="9.140625" style="19"/>
    <col min="8705" max="8705" width="4" style="19" customWidth="1"/>
    <col min="8706" max="8706" width="54.5703125" style="19" customWidth="1"/>
    <col min="8707" max="8707" width="10.85546875" style="19" customWidth="1"/>
    <col min="8708" max="8708" width="5.28515625" style="19" customWidth="1"/>
    <col min="8709" max="8709" width="5.85546875" style="19" customWidth="1"/>
    <col min="8710" max="8710" width="7.5703125" style="19" customWidth="1"/>
    <col min="8711" max="8960" width="9.140625" style="19"/>
    <col min="8961" max="8961" width="4" style="19" customWidth="1"/>
    <col min="8962" max="8962" width="54.5703125" style="19" customWidth="1"/>
    <col min="8963" max="8963" width="10.85546875" style="19" customWidth="1"/>
    <col min="8964" max="8964" width="5.28515625" style="19" customWidth="1"/>
    <col min="8965" max="8965" width="5.85546875" style="19" customWidth="1"/>
    <col min="8966" max="8966" width="7.5703125" style="19" customWidth="1"/>
    <col min="8967" max="9216" width="9.140625" style="19"/>
    <col min="9217" max="9217" width="4" style="19" customWidth="1"/>
    <col min="9218" max="9218" width="54.5703125" style="19" customWidth="1"/>
    <col min="9219" max="9219" width="10.85546875" style="19" customWidth="1"/>
    <col min="9220" max="9220" width="5.28515625" style="19" customWidth="1"/>
    <col min="9221" max="9221" width="5.85546875" style="19" customWidth="1"/>
    <col min="9222" max="9222" width="7.5703125" style="19" customWidth="1"/>
    <col min="9223" max="9472" width="9.140625" style="19"/>
    <col min="9473" max="9473" width="4" style="19" customWidth="1"/>
    <col min="9474" max="9474" width="54.5703125" style="19" customWidth="1"/>
    <col min="9475" max="9475" width="10.85546875" style="19" customWidth="1"/>
    <col min="9476" max="9476" width="5.28515625" style="19" customWidth="1"/>
    <col min="9477" max="9477" width="5.85546875" style="19" customWidth="1"/>
    <col min="9478" max="9478" width="7.5703125" style="19" customWidth="1"/>
    <col min="9479" max="9728" width="9.140625" style="19"/>
    <col min="9729" max="9729" width="4" style="19" customWidth="1"/>
    <col min="9730" max="9730" width="54.5703125" style="19" customWidth="1"/>
    <col min="9731" max="9731" width="10.85546875" style="19" customWidth="1"/>
    <col min="9732" max="9732" width="5.28515625" style="19" customWidth="1"/>
    <col min="9733" max="9733" width="5.85546875" style="19" customWidth="1"/>
    <col min="9734" max="9734" width="7.5703125" style="19" customWidth="1"/>
    <col min="9735" max="9984" width="9.140625" style="19"/>
    <col min="9985" max="9985" width="4" style="19" customWidth="1"/>
    <col min="9986" max="9986" width="54.5703125" style="19" customWidth="1"/>
    <col min="9987" max="9987" width="10.85546875" style="19" customWidth="1"/>
    <col min="9988" max="9988" width="5.28515625" style="19" customWidth="1"/>
    <col min="9989" max="9989" width="5.85546875" style="19" customWidth="1"/>
    <col min="9990" max="9990" width="7.5703125" style="19" customWidth="1"/>
    <col min="9991" max="10240" width="9.140625" style="19"/>
    <col min="10241" max="10241" width="4" style="19" customWidth="1"/>
    <col min="10242" max="10242" width="54.5703125" style="19" customWidth="1"/>
    <col min="10243" max="10243" width="10.85546875" style="19" customWidth="1"/>
    <col min="10244" max="10244" width="5.28515625" style="19" customWidth="1"/>
    <col min="10245" max="10245" width="5.85546875" style="19" customWidth="1"/>
    <col min="10246" max="10246" width="7.5703125" style="19" customWidth="1"/>
    <col min="10247" max="10496" width="9.140625" style="19"/>
    <col min="10497" max="10497" width="4" style="19" customWidth="1"/>
    <col min="10498" max="10498" width="54.5703125" style="19" customWidth="1"/>
    <col min="10499" max="10499" width="10.85546875" style="19" customWidth="1"/>
    <col min="10500" max="10500" width="5.28515625" style="19" customWidth="1"/>
    <col min="10501" max="10501" width="5.85546875" style="19" customWidth="1"/>
    <col min="10502" max="10502" width="7.5703125" style="19" customWidth="1"/>
    <col min="10503" max="10752" width="9.140625" style="19"/>
    <col min="10753" max="10753" width="4" style="19" customWidth="1"/>
    <col min="10754" max="10754" width="54.5703125" style="19" customWidth="1"/>
    <col min="10755" max="10755" width="10.85546875" style="19" customWidth="1"/>
    <col min="10756" max="10756" width="5.28515625" style="19" customWidth="1"/>
    <col min="10757" max="10757" width="5.85546875" style="19" customWidth="1"/>
    <col min="10758" max="10758" width="7.5703125" style="19" customWidth="1"/>
    <col min="10759" max="11008" width="9.140625" style="19"/>
    <col min="11009" max="11009" width="4" style="19" customWidth="1"/>
    <col min="11010" max="11010" width="54.5703125" style="19" customWidth="1"/>
    <col min="11011" max="11011" width="10.85546875" style="19" customWidth="1"/>
    <col min="11012" max="11012" width="5.28515625" style="19" customWidth="1"/>
    <col min="11013" max="11013" width="5.85546875" style="19" customWidth="1"/>
    <col min="11014" max="11014" width="7.5703125" style="19" customWidth="1"/>
    <col min="11015" max="11264" width="9.140625" style="19"/>
    <col min="11265" max="11265" width="4" style="19" customWidth="1"/>
    <col min="11266" max="11266" width="54.5703125" style="19" customWidth="1"/>
    <col min="11267" max="11267" width="10.85546875" style="19" customWidth="1"/>
    <col min="11268" max="11268" width="5.28515625" style="19" customWidth="1"/>
    <col min="11269" max="11269" width="5.85546875" style="19" customWidth="1"/>
    <col min="11270" max="11270" width="7.5703125" style="19" customWidth="1"/>
    <col min="11271" max="11520" width="9.140625" style="19"/>
    <col min="11521" max="11521" width="4" style="19" customWidth="1"/>
    <col min="11522" max="11522" width="54.5703125" style="19" customWidth="1"/>
    <col min="11523" max="11523" width="10.85546875" style="19" customWidth="1"/>
    <col min="11524" max="11524" width="5.28515625" style="19" customWidth="1"/>
    <col min="11525" max="11525" width="5.85546875" style="19" customWidth="1"/>
    <col min="11526" max="11526" width="7.5703125" style="19" customWidth="1"/>
    <col min="11527" max="11776" width="9.140625" style="19"/>
    <col min="11777" max="11777" width="4" style="19" customWidth="1"/>
    <col min="11778" max="11778" width="54.5703125" style="19" customWidth="1"/>
    <col min="11779" max="11779" width="10.85546875" style="19" customWidth="1"/>
    <col min="11780" max="11780" width="5.28515625" style="19" customWidth="1"/>
    <col min="11781" max="11781" width="5.85546875" style="19" customWidth="1"/>
    <col min="11782" max="11782" width="7.5703125" style="19" customWidth="1"/>
    <col min="11783" max="12032" width="9.140625" style="19"/>
    <col min="12033" max="12033" width="4" style="19" customWidth="1"/>
    <col min="12034" max="12034" width="54.5703125" style="19" customWidth="1"/>
    <col min="12035" max="12035" width="10.85546875" style="19" customWidth="1"/>
    <col min="12036" max="12036" width="5.28515625" style="19" customWidth="1"/>
    <col min="12037" max="12037" width="5.85546875" style="19" customWidth="1"/>
    <col min="12038" max="12038" width="7.5703125" style="19" customWidth="1"/>
    <col min="12039" max="12288" width="9.140625" style="19"/>
    <col min="12289" max="12289" width="4" style="19" customWidth="1"/>
    <col min="12290" max="12290" width="54.5703125" style="19" customWidth="1"/>
    <col min="12291" max="12291" width="10.85546875" style="19" customWidth="1"/>
    <col min="12292" max="12292" width="5.28515625" style="19" customWidth="1"/>
    <col min="12293" max="12293" width="5.85546875" style="19" customWidth="1"/>
    <col min="12294" max="12294" width="7.5703125" style="19" customWidth="1"/>
    <col min="12295" max="12544" width="9.140625" style="19"/>
    <col min="12545" max="12545" width="4" style="19" customWidth="1"/>
    <col min="12546" max="12546" width="54.5703125" style="19" customWidth="1"/>
    <col min="12547" max="12547" width="10.85546875" style="19" customWidth="1"/>
    <col min="12548" max="12548" width="5.28515625" style="19" customWidth="1"/>
    <col min="12549" max="12549" width="5.85546875" style="19" customWidth="1"/>
    <col min="12550" max="12550" width="7.5703125" style="19" customWidth="1"/>
    <col min="12551" max="12800" width="9.140625" style="19"/>
    <col min="12801" max="12801" width="4" style="19" customWidth="1"/>
    <col min="12802" max="12802" width="54.5703125" style="19" customWidth="1"/>
    <col min="12803" max="12803" width="10.85546875" style="19" customWidth="1"/>
    <col min="12804" max="12804" width="5.28515625" style="19" customWidth="1"/>
    <col min="12805" max="12805" width="5.85546875" style="19" customWidth="1"/>
    <col min="12806" max="12806" width="7.5703125" style="19" customWidth="1"/>
    <col min="12807" max="13056" width="9.140625" style="19"/>
    <col min="13057" max="13057" width="4" style="19" customWidth="1"/>
    <col min="13058" max="13058" width="54.5703125" style="19" customWidth="1"/>
    <col min="13059" max="13059" width="10.85546875" style="19" customWidth="1"/>
    <col min="13060" max="13060" width="5.28515625" style="19" customWidth="1"/>
    <col min="13061" max="13061" width="5.85546875" style="19" customWidth="1"/>
    <col min="13062" max="13062" width="7.5703125" style="19" customWidth="1"/>
    <col min="13063" max="13312" width="9.140625" style="19"/>
    <col min="13313" max="13313" width="4" style="19" customWidth="1"/>
    <col min="13314" max="13314" width="54.5703125" style="19" customWidth="1"/>
    <col min="13315" max="13315" width="10.85546875" style="19" customWidth="1"/>
    <col min="13316" max="13316" width="5.28515625" style="19" customWidth="1"/>
    <col min="13317" max="13317" width="5.85546875" style="19" customWidth="1"/>
    <col min="13318" max="13318" width="7.5703125" style="19" customWidth="1"/>
    <col min="13319" max="13568" width="9.140625" style="19"/>
    <col min="13569" max="13569" width="4" style="19" customWidth="1"/>
    <col min="13570" max="13570" width="54.5703125" style="19" customWidth="1"/>
    <col min="13571" max="13571" width="10.85546875" style="19" customWidth="1"/>
    <col min="13572" max="13572" width="5.28515625" style="19" customWidth="1"/>
    <col min="13573" max="13573" width="5.85546875" style="19" customWidth="1"/>
    <col min="13574" max="13574" width="7.5703125" style="19" customWidth="1"/>
    <col min="13575" max="13824" width="9.140625" style="19"/>
    <col min="13825" max="13825" width="4" style="19" customWidth="1"/>
    <col min="13826" max="13826" width="54.5703125" style="19" customWidth="1"/>
    <col min="13827" max="13827" width="10.85546875" style="19" customWidth="1"/>
    <col min="13828" max="13828" width="5.28515625" style="19" customWidth="1"/>
    <col min="13829" max="13829" width="5.85546875" style="19" customWidth="1"/>
    <col min="13830" max="13830" width="7.5703125" style="19" customWidth="1"/>
    <col min="13831" max="14080" width="9.140625" style="19"/>
    <col min="14081" max="14081" width="4" style="19" customWidth="1"/>
    <col min="14082" max="14082" width="54.5703125" style="19" customWidth="1"/>
    <col min="14083" max="14083" width="10.85546875" style="19" customWidth="1"/>
    <col min="14084" max="14084" width="5.28515625" style="19" customWidth="1"/>
    <col min="14085" max="14085" width="5.85546875" style="19" customWidth="1"/>
    <col min="14086" max="14086" width="7.5703125" style="19" customWidth="1"/>
    <col min="14087" max="14336" width="9.140625" style="19"/>
    <col min="14337" max="14337" width="4" style="19" customWidth="1"/>
    <col min="14338" max="14338" width="54.5703125" style="19" customWidth="1"/>
    <col min="14339" max="14339" width="10.85546875" style="19" customWidth="1"/>
    <col min="14340" max="14340" width="5.28515625" style="19" customWidth="1"/>
    <col min="14341" max="14341" width="5.85546875" style="19" customWidth="1"/>
    <col min="14342" max="14342" width="7.5703125" style="19" customWidth="1"/>
    <col min="14343" max="14592" width="9.140625" style="19"/>
    <col min="14593" max="14593" width="4" style="19" customWidth="1"/>
    <col min="14594" max="14594" width="54.5703125" style="19" customWidth="1"/>
    <col min="14595" max="14595" width="10.85546875" style="19" customWidth="1"/>
    <col min="14596" max="14596" width="5.28515625" style="19" customWidth="1"/>
    <col min="14597" max="14597" width="5.85546875" style="19" customWidth="1"/>
    <col min="14598" max="14598" width="7.5703125" style="19" customWidth="1"/>
    <col min="14599" max="14848" width="9.140625" style="19"/>
    <col min="14849" max="14849" width="4" style="19" customWidth="1"/>
    <col min="14850" max="14850" width="54.5703125" style="19" customWidth="1"/>
    <col min="14851" max="14851" width="10.85546875" style="19" customWidth="1"/>
    <col min="14852" max="14852" width="5.28515625" style="19" customWidth="1"/>
    <col min="14853" max="14853" width="5.85546875" style="19" customWidth="1"/>
    <col min="14854" max="14854" width="7.5703125" style="19" customWidth="1"/>
    <col min="14855" max="15104" width="9.140625" style="19"/>
    <col min="15105" max="15105" width="4" style="19" customWidth="1"/>
    <col min="15106" max="15106" width="54.5703125" style="19" customWidth="1"/>
    <col min="15107" max="15107" width="10.85546875" style="19" customWidth="1"/>
    <col min="15108" max="15108" width="5.28515625" style="19" customWidth="1"/>
    <col min="15109" max="15109" width="5.85546875" style="19" customWidth="1"/>
    <col min="15110" max="15110" width="7.5703125" style="19" customWidth="1"/>
    <col min="15111" max="15360" width="9.140625" style="19"/>
    <col min="15361" max="15361" width="4" style="19" customWidth="1"/>
    <col min="15362" max="15362" width="54.5703125" style="19" customWidth="1"/>
    <col min="15363" max="15363" width="10.85546875" style="19" customWidth="1"/>
    <col min="15364" max="15364" width="5.28515625" style="19" customWidth="1"/>
    <col min="15365" max="15365" width="5.85546875" style="19" customWidth="1"/>
    <col min="15366" max="15366" width="7.5703125" style="19" customWidth="1"/>
    <col min="15367" max="15616" width="9.140625" style="19"/>
    <col min="15617" max="15617" width="4" style="19" customWidth="1"/>
    <col min="15618" max="15618" width="54.5703125" style="19" customWidth="1"/>
    <col min="15619" max="15619" width="10.85546875" style="19" customWidth="1"/>
    <col min="15620" max="15620" width="5.28515625" style="19" customWidth="1"/>
    <col min="15621" max="15621" width="5.85546875" style="19" customWidth="1"/>
    <col min="15622" max="15622" width="7.5703125" style="19" customWidth="1"/>
    <col min="15623" max="15872" width="9.140625" style="19"/>
    <col min="15873" max="15873" width="4" style="19" customWidth="1"/>
    <col min="15874" max="15874" width="54.5703125" style="19" customWidth="1"/>
    <col min="15875" max="15875" width="10.85546875" style="19" customWidth="1"/>
    <col min="15876" max="15876" width="5.28515625" style="19" customWidth="1"/>
    <col min="15877" max="15877" width="5.85546875" style="19" customWidth="1"/>
    <col min="15878" max="15878" width="7.5703125" style="19" customWidth="1"/>
    <col min="15879" max="16128" width="9.140625" style="19"/>
    <col min="16129" max="16129" width="4" style="19" customWidth="1"/>
    <col min="16130" max="16130" width="54.5703125" style="19" customWidth="1"/>
    <col min="16131" max="16131" width="10.85546875" style="19" customWidth="1"/>
    <col min="16132" max="16132" width="5.28515625" style="19" customWidth="1"/>
    <col min="16133" max="16133" width="5.85546875" style="19" customWidth="1"/>
    <col min="16134" max="16134" width="7.5703125" style="19" customWidth="1"/>
    <col min="16135" max="16384" width="9.140625" style="19"/>
  </cols>
  <sheetData>
    <row r="1" spans="1:9" s="16" customFormat="1" ht="15.75" x14ac:dyDescent="0.25">
      <c r="A1" s="18"/>
      <c r="B1" s="21"/>
      <c r="C1" s="202" t="s">
        <v>183</v>
      </c>
      <c r="D1" s="202"/>
      <c r="E1" s="202"/>
      <c r="F1" s="202"/>
      <c r="G1" s="202"/>
      <c r="H1" s="202"/>
    </row>
    <row r="2" spans="1:9" s="16" customFormat="1" ht="16.5" customHeight="1" x14ac:dyDescent="0.25">
      <c r="A2" s="18"/>
      <c r="B2" s="21"/>
      <c r="C2" s="203" t="s">
        <v>101</v>
      </c>
      <c r="D2" s="203"/>
      <c r="E2" s="203"/>
      <c r="F2" s="203"/>
      <c r="G2" s="203"/>
      <c r="H2" s="203"/>
    </row>
    <row r="3" spans="1:9" s="16" customFormat="1" ht="16.5" customHeight="1" x14ac:dyDescent="0.25">
      <c r="A3" s="18"/>
      <c r="B3" s="21"/>
      <c r="C3" s="203" t="s">
        <v>28</v>
      </c>
      <c r="D3" s="203"/>
      <c r="E3" s="203"/>
      <c r="F3" s="203"/>
      <c r="G3" s="203"/>
      <c r="H3" s="203"/>
    </row>
    <row r="4" spans="1:9" s="16" customFormat="1" ht="15.75" x14ac:dyDescent="0.25">
      <c r="A4" s="18"/>
      <c r="B4" s="21"/>
      <c r="C4" s="204" t="s">
        <v>206</v>
      </c>
      <c r="D4" s="204"/>
      <c r="E4" s="204"/>
      <c r="F4" s="204"/>
      <c r="G4" s="204"/>
      <c r="H4" s="204"/>
    </row>
    <row r="5" spans="1:9" x14ac:dyDescent="0.2">
      <c r="B5" s="20"/>
      <c r="C5" s="20"/>
      <c r="D5" s="52"/>
      <c r="E5" s="20"/>
      <c r="F5" s="20"/>
      <c r="G5" s="20"/>
      <c r="H5" s="20"/>
    </row>
    <row r="6" spans="1:9" ht="12.75" customHeight="1" x14ac:dyDescent="0.2">
      <c r="B6" s="20"/>
      <c r="C6" s="201" t="s">
        <v>196</v>
      </c>
      <c r="D6" s="201"/>
      <c r="E6" s="201"/>
      <c r="F6" s="201"/>
      <c r="G6" s="201"/>
      <c r="H6" s="201"/>
    </row>
    <row r="7" spans="1:9" ht="12.75" customHeight="1" x14ac:dyDescent="0.2">
      <c r="B7" s="200" t="s">
        <v>101</v>
      </c>
      <c r="C7" s="200"/>
      <c r="D7" s="200"/>
      <c r="E7" s="200"/>
      <c r="F7" s="200"/>
      <c r="G7" s="200"/>
      <c r="H7" s="200"/>
    </row>
    <row r="8" spans="1:9" ht="16.5" customHeight="1" x14ac:dyDescent="0.2">
      <c r="B8" s="20"/>
      <c r="C8" s="200" t="s">
        <v>28</v>
      </c>
      <c r="D8" s="200"/>
      <c r="E8" s="200"/>
      <c r="F8" s="200"/>
      <c r="G8" s="200"/>
      <c r="H8" s="200"/>
    </row>
    <row r="9" spans="1:9" ht="12.75" customHeight="1" x14ac:dyDescent="0.2">
      <c r="B9" s="20"/>
      <c r="C9" s="200" t="s">
        <v>158</v>
      </c>
      <c r="D9" s="200"/>
      <c r="E9" s="200"/>
      <c r="F9" s="200"/>
      <c r="G9" s="200"/>
      <c r="H9" s="200"/>
    </row>
    <row r="10" spans="1:9" x14ac:dyDescent="0.2">
      <c r="C10" s="206"/>
      <c r="D10" s="206"/>
      <c r="E10" s="206"/>
      <c r="F10" s="206"/>
    </row>
    <row r="11" spans="1:9" ht="73.5" customHeight="1" x14ac:dyDescent="0.3">
      <c r="A11" s="205" t="s">
        <v>163</v>
      </c>
      <c r="B11" s="205"/>
      <c r="C11" s="205"/>
      <c r="D11" s="205"/>
      <c r="E11" s="205"/>
      <c r="F11" s="205"/>
      <c r="G11" s="205"/>
      <c r="H11" s="205"/>
    </row>
    <row r="12" spans="1:9" ht="13.5" thickBot="1" x14ac:dyDescent="0.25">
      <c r="A12" s="3"/>
      <c r="B12" s="3"/>
      <c r="C12" s="4"/>
      <c r="E12" s="218" t="s">
        <v>6</v>
      </c>
      <c r="F12" s="218"/>
      <c r="G12" s="218"/>
      <c r="H12" s="218"/>
    </row>
    <row r="13" spans="1:9" s="13" customFormat="1" ht="22.5" customHeight="1" x14ac:dyDescent="0.2">
      <c r="A13" s="210" t="s">
        <v>5</v>
      </c>
      <c r="B13" s="212" t="s">
        <v>10</v>
      </c>
      <c r="C13" s="212" t="s">
        <v>18</v>
      </c>
      <c r="D13" s="212" t="s">
        <v>19</v>
      </c>
      <c r="E13" s="212" t="s">
        <v>17</v>
      </c>
      <c r="F13" s="207" t="s">
        <v>11</v>
      </c>
      <c r="G13" s="214" t="s">
        <v>130</v>
      </c>
      <c r="H13" s="216" t="s">
        <v>203</v>
      </c>
      <c r="I13" s="107"/>
    </row>
    <row r="14" spans="1:9" s="13" customFormat="1" ht="24.75" customHeight="1" x14ac:dyDescent="0.2">
      <c r="A14" s="211"/>
      <c r="B14" s="213"/>
      <c r="C14" s="213"/>
      <c r="D14" s="213"/>
      <c r="E14" s="213"/>
      <c r="F14" s="208"/>
      <c r="G14" s="215"/>
      <c r="H14" s="217"/>
      <c r="I14" s="107"/>
    </row>
    <row r="15" spans="1:9" s="13" customFormat="1" ht="12.75" customHeight="1" x14ac:dyDescent="0.2">
      <c r="A15" s="14">
        <v>1</v>
      </c>
      <c r="B15" s="12">
        <v>2</v>
      </c>
      <c r="C15" s="12">
        <v>3</v>
      </c>
      <c r="D15" s="12">
        <v>4</v>
      </c>
      <c r="E15" s="12">
        <v>5</v>
      </c>
      <c r="F15" s="71">
        <v>6</v>
      </c>
      <c r="G15" s="76">
        <v>7</v>
      </c>
      <c r="H15" s="113">
        <v>6</v>
      </c>
      <c r="I15" s="107"/>
    </row>
    <row r="16" spans="1:9" s="7" customFormat="1" ht="53.25" customHeight="1" x14ac:dyDescent="0.2">
      <c r="A16" s="9">
        <v>1</v>
      </c>
      <c r="B16" s="51" t="s">
        <v>83</v>
      </c>
      <c r="C16" s="24" t="s">
        <v>114</v>
      </c>
      <c r="D16" s="24"/>
      <c r="E16" s="24"/>
      <c r="F16" s="63">
        <f>F17+F39+F49</f>
        <v>1117.3</v>
      </c>
      <c r="G16" s="77">
        <f>G17+G39+G49</f>
        <v>0</v>
      </c>
      <c r="H16" s="114">
        <f>H17+H39+H49</f>
        <v>1117.3</v>
      </c>
      <c r="I16" s="104"/>
    </row>
    <row r="17" spans="1:10" ht="25.5" customHeight="1" x14ac:dyDescent="0.2">
      <c r="A17" s="8">
        <v>2</v>
      </c>
      <c r="B17" s="31" t="s">
        <v>78</v>
      </c>
      <c r="C17" s="28" t="s">
        <v>121</v>
      </c>
      <c r="D17" s="28" t="s">
        <v>42</v>
      </c>
      <c r="E17" s="28"/>
      <c r="F17" s="32">
        <f>F18+F36+F21+F24+F27+F30+F33</f>
        <v>798</v>
      </c>
      <c r="G17" s="78">
        <f t="shared" ref="G17:H17" si="0">G18+G36+G21+G24+G27+G30+G33</f>
        <v>0</v>
      </c>
      <c r="H17" s="115">
        <f t="shared" si="0"/>
        <v>798</v>
      </c>
      <c r="I17" s="103"/>
    </row>
    <row r="18" spans="1:10" ht="54" customHeight="1" x14ac:dyDescent="0.2">
      <c r="A18" s="8">
        <v>3</v>
      </c>
      <c r="B18" s="36" t="s">
        <v>132</v>
      </c>
      <c r="C18" s="28" t="s">
        <v>123</v>
      </c>
      <c r="D18" s="28"/>
      <c r="E18" s="28" t="s">
        <v>25</v>
      </c>
      <c r="F18" s="45">
        <f t="shared" ref="F18:H33" si="1">F19</f>
        <v>233.4</v>
      </c>
      <c r="G18" s="78">
        <f t="shared" si="1"/>
        <v>0</v>
      </c>
      <c r="H18" s="115">
        <f t="shared" si="1"/>
        <v>233.4</v>
      </c>
      <c r="I18" s="103"/>
    </row>
    <row r="19" spans="1:10" ht="25.5" x14ac:dyDescent="0.2">
      <c r="A19" s="8">
        <v>4</v>
      </c>
      <c r="B19" s="31" t="s">
        <v>35</v>
      </c>
      <c r="C19" s="28" t="s">
        <v>123</v>
      </c>
      <c r="D19" s="28" t="s">
        <v>47</v>
      </c>
      <c r="E19" s="28" t="s">
        <v>25</v>
      </c>
      <c r="F19" s="45">
        <f t="shared" si="1"/>
        <v>233.4</v>
      </c>
      <c r="G19" s="78">
        <f t="shared" si="1"/>
        <v>0</v>
      </c>
      <c r="H19" s="115">
        <f t="shared" si="1"/>
        <v>233.4</v>
      </c>
      <c r="I19" s="103"/>
    </row>
    <row r="20" spans="1:10" ht="25.5" x14ac:dyDescent="0.2">
      <c r="A20" s="8">
        <v>5</v>
      </c>
      <c r="B20" s="31" t="s">
        <v>36</v>
      </c>
      <c r="C20" s="28" t="s">
        <v>123</v>
      </c>
      <c r="D20" s="28" t="s">
        <v>29</v>
      </c>
      <c r="E20" s="28" t="s">
        <v>25</v>
      </c>
      <c r="F20" s="45">
        <v>233.4</v>
      </c>
      <c r="G20" s="78"/>
      <c r="H20" s="115">
        <f>F20+G20</f>
        <v>233.4</v>
      </c>
      <c r="I20" s="103"/>
    </row>
    <row r="21" spans="1:10" s="148" customFormat="1" ht="67.5" customHeight="1" x14ac:dyDescent="0.2">
      <c r="A21" s="8">
        <v>6</v>
      </c>
      <c r="B21" s="36" t="s">
        <v>184</v>
      </c>
      <c r="C21" s="28" t="s">
        <v>175</v>
      </c>
      <c r="D21" s="28"/>
      <c r="E21" s="28" t="s">
        <v>25</v>
      </c>
      <c r="F21" s="45">
        <f t="shared" si="1"/>
        <v>214.8</v>
      </c>
      <c r="G21" s="78">
        <f t="shared" si="1"/>
        <v>0</v>
      </c>
      <c r="H21" s="115">
        <f t="shared" si="1"/>
        <v>214.8</v>
      </c>
      <c r="I21" s="103"/>
      <c r="J21" s="152"/>
    </row>
    <row r="22" spans="1:10" s="148" customFormat="1" ht="25.5" x14ac:dyDescent="0.2">
      <c r="A22" s="8">
        <v>7</v>
      </c>
      <c r="B22" s="31" t="s">
        <v>35</v>
      </c>
      <c r="C22" s="28" t="s">
        <v>175</v>
      </c>
      <c r="D22" s="28" t="s">
        <v>47</v>
      </c>
      <c r="E22" s="28" t="s">
        <v>25</v>
      </c>
      <c r="F22" s="45">
        <f t="shared" si="1"/>
        <v>214.8</v>
      </c>
      <c r="G22" s="78">
        <f t="shared" si="1"/>
        <v>0</v>
      </c>
      <c r="H22" s="115">
        <f t="shared" si="1"/>
        <v>214.8</v>
      </c>
      <c r="I22" s="103"/>
      <c r="J22" s="152"/>
    </row>
    <row r="23" spans="1:10" s="148" customFormat="1" ht="25.5" x14ac:dyDescent="0.2">
      <c r="A23" s="8">
        <v>8</v>
      </c>
      <c r="B23" s="31" t="s">
        <v>36</v>
      </c>
      <c r="C23" s="28" t="s">
        <v>175</v>
      </c>
      <c r="D23" s="28" t="s">
        <v>29</v>
      </c>
      <c r="E23" s="28" t="s">
        <v>25</v>
      </c>
      <c r="F23" s="45">
        <v>214.8</v>
      </c>
      <c r="G23" s="78"/>
      <c r="H23" s="115">
        <f>F23+G23</f>
        <v>214.8</v>
      </c>
      <c r="I23" s="103"/>
      <c r="J23" s="152"/>
    </row>
    <row r="24" spans="1:10" s="148" customFormat="1" ht="67.5" customHeight="1" x14ac:dyDescent="0.2">
      <c r="A24" s="8">
        <v>9</v>
      </c>
      <c r="B24" s="36" t="s">
        <v>177</v>
      </c>
      <c r="C24" s="28" t="s">
        <v>182</v>
      </c>
      <c r="D24" s="28"/>
      <c r="E24" s="28" t="s">
        <v>25</v>
      </c>
      <c r="F24" s="45">
        <f t="shared" si="1"/>
        <v>1</v>
      </c>
      <c r="G24" s="78">
        <f t="shared" si="1"/>
        <v>0</v>
      </c>
      <c r="H24" s="115">
        <f t="shared" si="1"/>
        <v>1</v>
      </c>
      <c r="I24" s="103"/>
      <c r="J24" s="152"/>
    </row>
    <row r="25" spans="1:10" s="148" customFormat="1" ht="25.5" x14ac:dyDescent="0.2">
      <c r="A25" s="8">
        <v>10</v>
      </c>
      <c r="B25" s="31" t="s">
        <v>35</v>
      </c>
      <c r="C25" s="28" t="s">
        <v>182</v>
      </c>
      <c r="D25" s="28" t="s">
        <v>47</v>
      </c>
      <c r="E25" s="28" t="s">
        <v>25</v>
      </c>
      <c r="F25" s="45">
        <f t="shared" si="1"/>
        <v>1</v>
      </c>
      <c r="G25" s="78">
        <f t="shared" si="1"/>
        <v>0</v>
      </c>
      <c r="H25" s="115">
        <f t="shared" si="1"/>
        <v>1</v>
      </c>
      <c r="I25" s="103"/>
      <c r="J25" s="152"/>
    </row>
    <row r="26" spans="1:10" s="148" customFormat="1" ht="25.5" x14ac:dyDescent="0.2">
      <c r="A26" s="8">
        <v>11</v>
      </c>
      <c r="B26" s="31" t="s">
        <v>36</v>
      </c>
      <c r="C26" s="28" t="s">
        <v>182</v>
      </c>
      <c r="D26" s="28" t="s">
        <v>29</v>
      </c>
      <c r="E26" s="28" t="s">
        <v>25</v>
      </c>
      <c r="F26" s="45">
        <v>1</v>
      </c>
      <c r="G26" s="78"/>
      <c r="H26" s="115">
        <f>F26+G26</f>
        <v>1</v>
      </c>
      <c r="I26" s="103"/>
      <c r="J26" s="152"/>
    </row>
    <row r="27" spans="1:10" s="148" customFormat="1" ht="67.5" customHeight="1" x14ac:dyDescent="0.2">
      <c r="A27" s="8">
        <v>12</v>
      </c>
      <c r="B27" s="36" t="s">
        <v>178</v>
      </c>
      <c r="C27" s="28" t="s">
        <v>180</v>
      </c>
      <c r="D27" s="28"/>
      <c r="E27" s="28" t="s">
        <v>25</v>
      </c>
      <c r="F27" s="45">
        <f t="shared" si="1"/>
        <v>245.1</v>
      </c>
      <c r="G27" s="78">
        <f t="shared" si="1"/>
        <v>0</v>
      </c>
      <c r="H27" s="115">
        <f t="shared" si="1"/>
        <v>245.1</v>
      </c>
      <c r="I27" s="103"/>
      <c r="J27" s="152"/>
    </row>
    <row r="28" spans="1:10" s="148" customFormat="1" ht="25.5" x14ac:dyDescent="0.2">
      <c r="A28" s="8">
        <v>13</v>
      </c>
      <c r="B28" s="31" t="s">
        <v>35</v>
      </c>
      <c r="C28" s="28" t="s">
        <v>180</v>
      </c>
      <c r="D28" s="28" t="s">
        <v>47</v>
      </c>
      <c r="E28" s="28" t="s">
        <v>25</v>
      </c>
      <c r="F28" s="45">
        <f t="shared" si="1"/>
        <v>245.1</v>
      </c>
      <c r="G28" s="78">
        <f t="shared" si="1"/>
        <v>0</v>
      </c>
      <c r="H28" s="115">
        <f t="shared" si="1"/>
        <v>245.1</v>
      </c>
      <c r="I28" s="103"/>
      <c r="J28" s="152"/>
    </row>
    <row r="29" spans="1:10" s="148" customFormat="1" ht="25.5" x14ac:dyDescent="0.2">
      <c r="A29" s="8">
        <v>14</v>
      </c>
      <c r="B29" s="31" t="s">
        <v>36</v>
      </c>
      <c r="C29" s="28" t="s">
        <v>180</v>
      </c>
      <c r="D29" s="28" t="s">
        <v>29</v>
      </c>
      <c r="E29" s="28" t="s">
        <v>25</v>
      </c>
      <c r="F29" s="45">
        <v>245.1</v>
      </c>
      <c r="G29" s="78"/>
      <c r="H29" s="115">
        <f>F29+G29</f>
        <v>245.1</v>
      </c>
      <c r="I29" s="103"/>
      <c r="J29" s="152"/>
    </row>
    <row r="30" spans="1:10" s="148" customFormat="1" ht="79.5" customHeight="1" x14ac:dyDescent="0.2">
      <c r="A30" s="8">
        <v>15</v>
      </c>
      <c r="B30" s="36" t="s">
        <v>179</v>
      </c>
      <c r="C30" s="28" t="s">
        <v>181</v>
      </c>
      <c r="D30" s="28"/>
      <c r="E30" s="28" t="s">
        <v>25</v>
      </c>
      <c r="F30" s="45">
        <f t="shared" si="1"/>
        <v>1</v>
      </c>
      <c r="G30" s="78">
        <f t="shared" si="1"/>
        <v>0</v>
      </c>
      <c r="H30" s="115">
        <f t="shared" si="1"/>
        <v>1</v>
      </c>
      <c r="I30" s="103"/>
      <c r="J30" s="152"/>
    </row>
    <row r="31" spans="1:10" s="148" customFormat="1" ht="25.5" x14ac:dyDescent="0.2">
      <c r="A31" s="8">
        <v>16</v>
      </c>
      <c r="B31" s="31" t="s">
        <v>35</v>
      </c>
      <c r="C31" s="28" t="s">
        <v>181</v>
      </c>
      <c r="D31" s="28" t="s">
        <v>47</v>
      </c>
      <c r="E31" s="28" t="s">
        <v>25</v>
      </c>
      <c r="F31" s="45">
        <f t="shared" si="1"/>
        <v>1</v>
      </c>
      <c r="G31" s="78">
        <f t="shared" si="1"/>
        <v>0</v>
      </c>
      <c r="H31" s="115">
        <f t="shared" si="1"/>
        <v>1</v>
      </c>
      <c r="I31" s="103"/>
      <c r="J31" s="152"/>
    </row>
    <row r="32" spans="1:10" s="148" customFormat="1" ht="25.5" x14ac:dyDescent="0.2">
      <c r="A32" s="8">
        <v>17</v>
      </c>
      <c r="B32" s="31" t="s">
        <v>36</v>
      </c>
      <c r="C32" s="28" t="s">
        <v>181</v>
      </c>
      <c r="D32" s="28" t="s">
        <v>29</v>
      </c>
      <c r="E32" s="28" t="s">
        <v>25</v>
      </c>
      <c r="F32" s="45">
        <v>1</v>
      </c>
      <c r="G32" s="78"/>
      <c r="H32" s="115">
        <f>F32+G32</f>
        <v>1</v>
      </c>
      <c r="I32" s="103"/>
      <c r="J32" s="152"/>
    </row>
    <row r="33" spans="1:10" s="148" customFormat="1" ht="67.5" customHeight="1" x14ac:dyDescent="0.2">
      <c r="A33" s="8">
        <v>18</v>
      </c>
      <c r="B33" s="36" t="s">
        <v>185</v>
      </c>
      <c r="C33" s="28" t="s">
        <v>173</v>
      </c>
      <c r="D33" s="28"/>
      <c r="E33" s="28" t="s">
        <v>25</v>
      </c>
      <c r="F33" s="45">
        <f t="shared" si="1"/>
        <v>46.8</v>
      </c>
      <c r="G33" s="78">
        <f t="shared" si="1"/>
        <v>0</v>
      </c>
      <c r="H33" s="115">
        <f t="shared" si="1"/>
        <v>46.8</v>
      </c>
      <c r="I33" s="103"/>
      <c r="J33" s="152"/>
    </row>
    <row r="34" spans="1:10" s="148" customFormat="1" ht="25.5" x14ac:dyDescent="0.2">
      <c r="A34" s="8">
        <v>19</v>
      </c>
      <c r="B34" s="31" t="s">
        <v>35</v>
      </c>
      <c r="C34" s="28" t="s">
        <v>173</v>
      </c>
      <c r="D34" s="28" t="s">
        <v>47</v>
      </c>
      <c r="E34" s="28" t="s">
        <v>25</v>
      </c>
      <c r="F34" s="45">
        <f t="shared" ref="F34:H34" si="2">F35</f>
        <v>46.8</v>
      </c>
      <c r="G34" s="78">
        <f t="shared" si="2"/>
        <v>0</v>
      </c>
      <c r="H34" s="115">
        <f t="shared" si="2"/>
        <v>46.8</v>
      </c>
      <c r="I34" s="103"/>
      <c r="J34" s="152"/>
    </row>
    <row r="35" spans="1:10" s="148" customFormat="1" ht="25.5" x14ac:dyDescent="0.2">
      <c r="A35" s="8">
        <v>20</v>
      </c>
      <c r="B35" s="31" t="s">
        <v>36</v>
      </c>
      <c r="C35" s="28" t="s">
        <v>173</v>
      </c>
      <c r="D35" s="28" t="s">
        <v>29</v>
      </c>
      <c r="E35" s="28" t="s">
        <v>25</v>
      </c>
      <c r="F35" s="45">
        <v>46.8</v>
      </c>
      <c r="G35" s="78"/>
      <c r="H35" s="115">
        <f>F35+G35</f>
        <v>46.8</v>
      </c>
      <c r="I35" s="103"/>
      <c r="J35" s="152"/>
    </row>
    <row r="36" spans="1:10" s="70" customFormat="1" ht="66.75" customHeight="1" x14ac:dyDescent="0.2">
      <c r="A36" s="8">
        <v>21</v>
      </c>
      <c r="B36" s="36" t="s">
        <v>142</v>
      </c>
      <c r="C36" s="28" t="s">
        <v>139</v>
      </c>
      <c r="D36" s="28"/>
      <c r="E36" s="28" t="s">
        <v>25</v>
      </c>
      <c r="F36" s="45">
        <f t="shared" ref="F36:H37" si="3">F37</f>
        <v>55.9</v>
      </c>
      <c r="G36" s="78">
        <f t="shared" si="3"/>
        <v>0</v>
      </c>
      <c r="H36" s="115">
        <f t="shared" si="3"/>
        <v>55.9</v>
      </c>
      <c r="I36" s="103"/>
      <c r="J36" s="152"/>
    </row>
    <row r="37" spans="1:10" s="70" customFormat="1" ht="25.5" x14ac:dyDescent="0.2">
      <c r="A37" s="8">
        <v>22</v>
      </c>
      <c r="B37" s="31" t="s">
        <v>35</v>
      </c>
      <c r="C37" s="28" t="s">
        <v>139</v>
      </c>
      <c r="D37" s="28" t="s">
        <v>47</v>
      </c>
      <c r="E37" s="28" t="s">
        <v>25</v>
      </c>
      <c r="F37" s="45">
        <f>F38</f>
        <v>55.9</v>
      </c>
      <c r="G37" s="78">
        <f>G38</f>
        <v>0</v>
      </c>
      <c r="H37" s="115">
        <f t="shared" si="3"/>
        <v>55.9</v>
      </c>
      <c r="I37" s="103"/>
      <c r="J37" s="152"/>
    </row>
    <row r="38" spans="1:10" s="70" customFormat="1" ht="25.5" x14ac:dyDescent="0.2">
      <c r="A38" s="8">
        <v>23</v>
      </c>
      <c r="B38" s="31" t="s">
        <v>36</v>
      </c>
      <c r="C38" s="28" t="s">
        <v>139</v>
      </c>
      <c r="D38" s="28" t="s">
        <v>29</v>
      </c>
      <c r="E38" s="28" t="s">
        <v>25</v>
      </c>
      <c r="F38" s="45">
        <v>55.9</v>
      </c>
      <c r="G38" s="78"/>
      <c r="H38" s="115">
        <f>F38+G38</f>
        <v>55.9</v>
      </c>
      <c r="I38" s="103"/>
      <c r="J38" s="152"/>
    </row>
    <row r="39" spans="1:10" ht="25.5" x14ac:dyDescent="0.2">
      <c r="A39" s="8">
        <v>24</v>
      </c>
      <c r="B39" s="36" t="s">
        <v>77</v>
      </c>
      <c r="C39" s="28" t="s">
        <v>118</v>
      </c>
      <c r="D39" s="28"/>
      <c r="E39" s="28" t="s">
        <v>27</v>
      </c>
      <c r="F39" s="45">
        <f>F40+F43+F46</f>
        <v>249.6</v>
      </c>
      <c r="G39" s="79">
        <f>G40+G43+G46</f>
        <v>0</v>
      </c>
      <c r="H39" s="32">
        <f>H40+H43+H46</f>
        <v>249.6</v>
      </c>
      <c r="I39" s="103"/>
    </row>
    <row r="40" spans="1:10" ht="63" customHeight="1" x14ac:dyDescent="0.2">
      <c r="A40" s="8">
        <v>25</v>
      </c>
      <c r="B40" s="31" t="s">
        <v>3</v>
      </c>
      <c r="C40" s="28" t="s">
        <v>120</v>
      </c>
      <c r="D40" s="28"/>
      <c r="E40" s="28" t="s">
        <v>27</v>
      </c>
      <c r="F40" s="45">
        <f>F41</f>
        <v>110</v>
      </c>
      <c r="G40" s="78">
        <f t="shared" ref="G40:H47" si="4">G41</f>
        <v>0</v>
      </c>
      <c r="H40" s="115">
        <f t="shared" si="4"/>
        <v>110</v>
      </c>
      <c r="I40" s="103"/>
    </row>
    <row r="41" spans="1:10" ht="25.5" customHeight="1" x14ac:dyDescent="0.2">
      <c r="A41" s="8">
        <v>26</v>
      </c>
      <c r="B41" s="31" t="s">
        <v>35</v>
      </c>
      <c r="C41" s="28" t="s">
        <v>120</v>
      </c>
      <c r="D41" s="28" t="s">
        <v>47</v>
      </c>
      <c r="E41" s="28" t="s">
        <v>27</v>
      </c>
      <c r="F41" s="45">
        <f>F42</f>
        <v>110</v>
      </c>
      <c r="G41" s="78">
        <f t="shared" si="4"/>
        <v>0</v>
      </c>
      <c r="H41" s="115">
        <f t="shared" si="4"/>
        <v>110</v>
      </c>
      <c r="I41" s="103"/>
    </row>
    <row r="42" spans="1:10" ht="27" customHeight="1" x14ac:dyDescent="0.2">
      <c r="A42" s="8">
        <v>27</v>
      </c>
      <c r="B42" s="31" t="s">
        <v>36</v>
      </c>
      <c r="C42" s="28" t="s">
        <v>120</v>
      </c>
      <c r="D42" s="28" t="s">
        <v>29</v>
      </c>
      <c r="E42" s="28" t="s">
        <v>27</v>
      </c>
      <c r="F42" s="45">
        <v>110</v>
      </c>
      <c r="G42" s="80"/>
      <c r="H42" s="116">
        <f>F42+G42</f>
        <v>110</v>
      </c>
      <c r="I42" s="103"/>
    </row>
    <row r="43" spans="1:10" s="53" customFormat="1" ht="98.25" customHeight="1" x14ac:dyDescent="0.2">
      <c r="A43" s="8">
        <v>28</v>
      </c>
      <c r="B43" s="31" t="s">
        <v>134</v>
      </c>
      <c r="C43" s="28" t="s">
        <v>161</v>
      </c>
      <c r="D43" s="28"/>
      <c r="E43" s="28" t="s">
        <v>27</v>
      </c>
      <c r="F43" s="45">
        <f>F44</f>
        <v>138.1</v>
      </c>
      <c r="G43" s="78">
        <f t="shared" si="4"/>
        <v>0</v>
      </c>
      <c r="H43" s="115">
        <f t="shared" si="4"/>
        <v>138.1</v>
      </c>
      <c r="I43" s="103"/>
      <c r="J43" s="152"/>
    </row>
    <row r="44" spans="1:10" s="53" customFormat="1" ht="25.5" customHeight="1" x14ac:dyDescent="0.2">
      <c r="A44" s="8">
        <v>29</v>
      </c>
      <c r="B44" s="31" t="s">
        <v>35</v>
      </c>
      <c r="C44" s="28" t="s">
        <v>161</v>
      </c>
      <c r="D44" s="28" t="s">
        <v>47</v>
      </c>
      <c r="E44" s="28" t="s">
        <v>27</v>
      </c>
      <c r="F44" s="45">
        <f>F45</f>
        <v>138.1</v>
      </c>
      <c r="G44" s="78">
        <f t="shared" si="4"/>
        <v>0</v>
      </c>
      <c r="H44" s="115">
        <f t="shared" si="4"/>
        <v>138.1</v>
      </c>
      <c r="I44" s="103"/>
      <c r="J44" s="152"/>
    </row>
    <row r="45" spans="1:10" s="53" customFormat="1" ht="27" customHeight="1" x14ac:dyDescent="0.2">
      <c r="A45" s="8">
        <v>30</v>
      </c>
      <c r="B45" s="31" t="s">
        <v>36</v>
      </c>
      <c r="C45" s="28" t="s">
        <v>161</v>
      </c>
      <c r="D45" s="28" t="s">
        <v>29</v>
      </c>
      <c r="E45" s="28" t="s">
        <v>27</v>
      </c>
      <c r="F45" s="45">
        <v>138.1</v>
      </c>
      <c r="G45" s="80"/>
      <c r="H45" s="116">
        <f>F45+G45</f>
        <v>138.1</v>
      </c>
      <c r="I45" s="103"/>
      <c r="J45" s="152"/>
    </row>
    <row r="46" spans="1:10" s="53" customFormat="1" ht="93" customHeight="1" x14ac:dyDescent="0.2">
      <c r="A46" s="8">
        <v>31</v>
      </c>
      <c r="B46" s="31" t="s">
        <v>135</v>
      </c>
      <c r="C46" s="28" t="s">
        <v>162</v>
      </c>
      <c r="D46" s="28"/>
      <c r="E46" s="28" t="s">
        <v>27</v>
      </c>
      <c r="F46" s="45">
        <f>F47</f>
        <v>1.5</v>
      </c>
      <c r="G46" s="78">
        <f t="shared" si="4"/>
        <v>0</v>
      </c>
      <c r="H46" s="115">
        <f t="shared" si="4"/>
        <v>1.5</v>
      </c>
      <c r="I46" s="103"/>
      <c r="J46" s="152"/>
    </row>
    <row r="47" spans="1:10" s="53" customFormat="1" ht="25.5" customHeight="1" x14ac:dyDescent="0.2">
      <c r="A47" s="8">
        <v>32</v>
      </c>
      <c r="B47" s="31" t="s">
        <v>35</v>
      </c>
      <c r="C47" s="28" t="s">
        <v>162</v>
      </c>
      <c r="D47" s="28" t="s">
        <v>47</v>
      </c>
      <c r="E47" s="28" t="s">
        <v>27</v>
      </c>
      <c r="F47" s="45">
        <f>F48</f>
        <v>1.5</v>
      </c>
      <c r="G47" s="78">
        <f t="shared" si="4"/>
        <v>0</v>
      </c>
      <c r="H47" s="115">
        <f t="shared" si="4"/>
        <v>1.5</v>
      </c>
      <c r="I47" s="103"/>
      <c r="J47" s="152"/>
    </row>
    <row r="48" spans="1:10" s="53" customFormat="1" ht="27" customHeight="1" x14ac:dyDescent="0.2">
      <c r="A48" s="8">
        <v>33</v>
      </c>
      <c r="B48" s="31" t="s">
        <v>36</v>
      </c>
      <c r="C48" s="28" t="s">
        <v>162</v>
      </c>
      <c r="D48" s="28" t="s">
        <v>29</v>
      </c>
      <c r="E48" s="28" t="s">
        <v>27</v>
      </c>
      <c r="F48" s="45">
        <v>1.5</v>
      </c>
      <c r="G48" s="80"/>
      <c r="H48" s="116">
        <f>F48+G48</f>
        <v>1.5</v>
      </c>
      <c r="I48" s="103"/>
      <c r="J48" s="152"/>
    </row>
    <row r="49" spans="1:10" ht="30" customHeight="1" x14ac:dyDescent="0.2">
      <c r="A49" s="8">
        <v>34</v>
      </c>
      <c r="B49" s="36" t="s">
        <v>74</v>
      </c>
      <c r="C49" s="28" t="s">
        <v>115</v>
      </c>
      <c r="D49" s="28"/>
      <c r="E49" s="28"/>
      <c r="F49" s="45">
        <f>F50+F53+F65+F59+F56+F62</f>
        <v>69.7</v>
      </c>
      <c r="G49" s="78">
        <f t="shared" ref="G49:H49" si="5">G50+G53+G65+G59+G56+G62</f>
        <v>0</v>
      </c>
      <c r="H49" s="32">
        <f t="shared" si="5"/>
        <v>69.7</v>
      </c>
      <c r="I49" s="103"/>
    </row>
    <row r="50" spans="1:10" ht="74.25" customHeight="1" x14ac:dyDescent="0.2">
      <c r="A50" s="8">
        <v>35</v>
      </c>
      <c r="B50" s="36" t="s">
        <v>0</v>
      </c>
      <c r="C50" s="28" t="s">
        <v>127</v>
      </c>
      <c r="D50" s="29"/>
      <c r="E50" s="28" t="s">
        <v>26</v>
      </c>
      <c r="F50" s="45">
        <v>20</v>
      </c>
      <c r="G50" s="78">
        <f>G51</f>
        <v>0</v>
      </c>
      <c r="H50" s="115">
        <f>H51</f>
        <v>20</v>
      </c>
      <c r="I50" s="103"/>
    </row>
    <row r="51" spans="1:10" s="43" customFormat="1" ht="26.25" customHeight="1" x14ac:dyDescent="0.2">
      <c r="A51" s="8">
        <v>36</v>
      </c>
      <c r="B51" s="31" t="s">
        <v>35</v>
      </c>
      <c r="C51" s="28" t="s">
        <v>127</v>
      </c>
      <c r="D51" s="28" t="s">
        <v>47</v>
      </c>
      <c r="E51" s="28" t="s">
        <v>26</v>
      </c>
      <c r="F51" s="45">
        <v>20</v>
      </c>
      <c r="G51" s="78">
        <f>G52</f>
        <v>0</v>
      </c>
      <c r="H51" s="115">
        <f>H52</f>
        <v>20</v>
      </c>
      <c r="I51" s="105"/>
    </row>
    <row r="52" spans="1:10" ht="26.25" customHeight="1" x14ac:dyDescent="0.2">
      <c r="A52" s="8">
        <v>37</v>
      </c>
      <c r="B52" s="31" t="s">
        <v>36</v>
      </c>
      <c r="C52" s="28" t="s">
        <v>127</v>
      </c>
      <c r="D52" s="28" t="s">
        <v>29</v>
      </c>
      <c r="E52" s="28" t="s">
        <v>26</v>
      </c>
      <c r="F52" s="45">
        <v>20</v>
      </c>
      <c r="G52" s="80"/>
      <c r="H52" s="116">
        <f>F52+G52</f>
        <v>20</v>
      </c>
      <c r="I52" s="103"/>
    </row>
    <row r="53" spans="1:10" ht="64.5" customHeight="1" x14ac:dyDescent="0.2">
      <c r="A53" s="8">
        <v>38</v>
      </c>
      <c r="B53" s="36" t="s">
        <v>1</v>
      </c>
      <c r="C53" s="28" t="s">
        <v>116</v>
      </c>
      <c r="D53" s="28"/>
      <c r="E53" s="28" t="s">
        <v>24</v>
      </c>
      <c r="F53" s="45">
        <f t="shared" ref="F53:H54" si="6">F54</f>
        <v>28.6</v>
      </c>
      <c r="G53" s="78">
        <f t="shared" si="6"/>
        <v>0</v>
      </c>
      <c r="H53" s="115">
        <f t="shared" si="6"/>
        <v>28.6</v>
      </c>
      <c r="I53" s="103"/>
    </row>
    <row r="54" spans="1:10" ht="25.5" x14ac:dyDescent="0.2">
      <c r="A54" s="8">
        <v>39</v>
      </c>
      <c r="B54" s="31" t="s">
        <v>35</v>
      </c>
      <c r="C54" s="28" t="s">
        <v>116</v>
      </c>
      <c r="D54" s="28" t="s">
        <v>47</v>
      </c>
      <c r="E54" s="28" t="s">
        <v>24</v>
      </c>
      <c r="F54" s="45">
        <f t="shared" si="6"/>
        <v>28.6</v>
      </c>
      <c r="G54" s="78">
        <f t="shared" si="6"/>
        <v>0</v>
      </c>
      <c r="H54" s="115">
        <f t="shared" si="6"/>
        <v>28.6</v>
      </c>
      <c r="I54" s="103"/>
    </row>
    <row r="55" spans="1:10" s="7" customFormat="1" ht="25.5" x14ac:dyDescent="0.2">
      <c r="A55" s="8">
        <v>40</v>
      </c>
      <c r="B55" s="31" t="s">
        <v>36</v>
      </c>
      <c r="C55" s="28" t="s">
        <v>116</v>
      </c>
      <c r="D55" s="28" t="s">
        <v>29</v>
      </c>
      <c r="E55" s="28" t="s">
        <v>24</v>
      </c>
      <c r="F55" s="45">
        <v>28.6</v>
      </c>
      <c r="G55" s="80"/>
      <c r="H55" s="116">
        <f>F55+G55</f>
        <v>28.6</v>
      </c>
      <c r="I55" s="104"/>
    </row>
    <row r="56" spans="1:10" s="7" customFormat="1" ht="76.5" x14ac:dyDescent="0.2">
      <c r="A56" s="8">
        <v>41</v>
      </c>
      <c r="B56" s="36" t="s">
        <v>149</v>
      </c>
      <c r="C56" s="28" t="s">
        <v>146</v>
      </c>
      <c r="D56" s="28"/>
      <c r="E56" s="28" t="s">
        <v>24</v>
      </c>
      <c r="F56" s="32">
        <f t="shared" ref="F56:H57" si="7">F57</f>
        <v>16.7</v>
      </c>
      <c r="G56" s="61">
        <f t="shared" si="7"/>
        <v>0</v>
      </c>
      <c r="H56" s="32">
        <f t="shared" si="7"/>
        <v>16.7</v>
      </c>
      <c r="I56" s="104"/>
    </row>
    <row r="57" spans="1:10" s="7" customFormat="1" ht="25.5" x14ac:dyDescent="0.2">
      <c r="A57" s="8">
        <v>42</v>
      </c>
      <c r="B57" s="31" t="s">
        <v>35</v>
      </c>
      <c r="C57" s="28" t="s">
        <v>146</v>
      </c>
      <c r="D57" s="28" t="s">
        <v>47</v>
      </c>
      <c r="E57" s="28" t="s">
        <v>24</v>
      </c>
      <c r="F57" s="32">
        <f t="shared" si="7"/>
        <v>16.7</v>
      </c>
      <c r="G57" s="61">
        <f t="shared" si="7"/>
        <v>0</v>
      </c>
      <c r="H57" s="32">
        <f t="shared" si="7"/>
        <v>16.7</v>
      </c>
      <c r="I57" s="104"/>
    </row>
    <row r="58" spans="1:10" s="7" customFormat="1" ht="25.5" x14ac:dyDescent="0.2">
      <c r="A58" s="8">
        <v>43</v>
      </c>
      <c r="B58" s="31" t="s">
        <v>36</v>
      </c>
      <c r="C58" s="28" t="s">
        <v>146</v>
      </c>
      <c r="D58" s="28" t="s">
        <v>29</v>
      </c>
      <c r="E58" s="28" t="s">
        <v>24</v>
      </c>
      <c r="F58" s="45">
        <v>16.7</v>
      </c>
      <c r="G58" s="80"/>
      <c r="H58" s="116">
        <f>F58+G58</f>
        <v>16.7</v>
      </c>
      <c r="I58" s="104"/>
    </row>
    <row r="59" spans="1:10" s="88" customFormat="1" ht="78.75" customHeight="1" x14ac:dyDescent="0.2">
      <c r="A59" s="8">
        <v>44</v>
      </c>
      <c r="B59" s="36" t="s">
        <v>147</v>
      </c>
      <c r="C59" s="28" t="s">
        <v>148</v>
      </c>
      <c r="D59" s="28"/>
      <c r="E59" s="28" t="s">
        <v>24</v>
      </c>
      <c r="F59" s="45">
        <f t="shared" ref="F59:H60" si="8">F60</f>
        <v>0.9</v>
      </c>
      <c r="G59" s="78">
        <f t="shared" si="8"/>
        <v>0</v>
      </c>
      <c r="H59" s="115">
        <f t="shared" si="8"/>
        <v>0.9</v>
      </c>
      <c r="I59" s="103"/>
      <c r="J59" s="152"/>
    </row>
    <row r="60" spans="1:10" s="88" customFormat="1" ht="25.5" x14ac:dyDescent="0.2">
      <c r="A60" s="8">
        <v>45</v>
      </c>
      <c r="B60" s="31" t="s">
        <v>35</v>
      </c>
      <c r="C60" s="28" t="s">
        <v>148</v>
      </c>
      <c r="D60" s="28" t="s">
        <v>47</v>
      </c>
      <c r="E60" s="28" t="s">
        <v>24</v>
      </c>
      <c r="F60" s="45">
        <f t="shared" si="8"/>
        <v>0.9</v>
      </c>
      <c r="G60" s="78">
        <f t="shared" si="8"/>
        <v>0</v>
      </c>
      <c r="H60" s="115">
        <f t="shared" si="8"/>
        <v>0.9</v>
      </c>
      <c r="I60" s="103"/>
      <c r="J60" s="152"/>
    </row>
    <row r="61" spans="1:10" s="7" customFormat="1" ht="25.5" x14ac:dyDescent="0.2">
      <c r="A61" s="8">
        <v>46</v>
      </c>
      <c r="B61" s="31" t="s">
        <v>36</v>
      </c>
      <c r="C61" s="28" t="s">
        <v>148</v>
      </c>
      <c r="D61" s="28" t="s">
        <v>29</v>
      </c>
      <c r="E61" s="28" t="s">
        <v>24</v>
      </c>
      <c r="F61" s="45">
        <v>0.9</v>
      </c>
      <c r="G61" s="80"/>
      <c r="H61" s="116">
        <f>F61+G61</f>
        <v>0.9</v>
      </c>
      <c r="I61" s="104"/>
    </row>
    <row r="62" spans="1:10" s="137" customFormat="1" ht="90" customHeight="1" x14ac:dyDescent="0.2">
      <c r="A62" s="8">
        <v>47</v>
      </c>
      <c r="B62" s="36" t="s">
        <v>171</v>
      </c>
      <c r="C62" s="28" t="s">
        <v>170</v>
      </c>
      <c r="D62" s="29"/>
      <c r="E62" s="28" t="s">
        <v>168</v>
      </c>
      <c r="F62" s="45">
        <f t="shared" ref="F62:H63" si="9">F63</f>
        <v>0.5</v>
      </c>
      <c r="G62" s="78">
        <f t="shared" si="9"/>
        <v>0</v>
      </c>
      <c r="H62" s="115">
        <f t="shared" si="9"/>
        <v>0.5</v>
      </c>
      <c r="I62" s="103"/>
      <c r="J62" s="152"/>
    </row>
    <row r="63" spans="1:10" s="43" customFormat="1" ht="26.25" customHeight="1" x14ac:dyDescent="0.2">
      <c r="A63" s="8">
        <v>48</v>
      </c>
      <c r="B63" s="31" t="s">
        <v>35</v>
      </c>
      <c r="C63" s="28" t="s">
        <v>170</v>
      </c>
      <c r="D63" s="28" t="s">
        <v>47</v>
      </c>
      <c r="E63" s="28" t="s">
        <v>168</v>
      </c>
      <c r="F63" s="45">
        <f t="shared" si="9"/>
        <v>0.5</v>
      </c>
      <c r="G63" s="78">
        <f t="shared" si="9"/>
        <v>0</v>
      </c>
      <c r="H63" s="115">
        <f t="shared" si="9"/>
        <v>0.5</v>
      </c>
      <c r="I63" s="105"/>
    </row>
    <row r="64" spans="1:10" s="137" customFormat="1" ht="26.25" customHeight="1" x14ac:dyDescent="0.2">
      <c r="A64" s="8">
        <v>49</v>
      </c>
      <c r="B64" s="31" t="s">
        <v>36</v>
      </c>
      <c r="C64" s="28" t="s">
        <v>170</v>
      </c>
      <c r="D64" s="28" t="s">
        <v>29</v>
      </c>
      <c r="E64" s="28" t="s">
        <v>168</v>
      </c>
      <c r="F64" s="45">
        <v>0.5</v>
      </c>
      <c r="G64" s="100"/>
      <c r="H64" s="116">
        <f>F64+G64</f>
        <v>0.5</v>
      </c>
      <c r="I64" s="103"/>
      <c r="J64" s="152"/>
    </row>
    <row r="65" spans="1:10" ht="76.5" customHeight="1" x14ac:dyDescent="0.2">
      <c r="A65" s="8">
        <v>50</v>
      </c>
      <c r="B65" s="36" t="s">
        <v>2</v>
      </c>
      <c r="C65" s="28" t="s">
        <v>129</v>
      </c>
      <c r="D65" s="29"/>
      <c r="E65" s="28" t="s">
        <v>26</v>
      </c>
      <c r="F65" s="45">
        <f t="shared" ref="F65:H66" si="10">F66</f>
        <v>3</v>
      </c>
      <c r="G65" s="78">
        <f t="shared" si="10"/>
        <v>0</v>
      </c>
      <c r="H65" s="115">
        <f t="shared" si="10"/>
        <v>3</v>
      </c>
      <c r="I65" s="103"/>
    </row>
    <row r="66" spans="1:10" s="43" customFormat="1" ht="27" customHeight="1" x14ac:dyDescent="0.2">
      <c r="A66" s="8">
        <v>51</v>
      </c>
      <c r="B66" s="31" t="s">
        <v>35</v>
      </c>
      <c r="C66" s="28" t="s">
        <v>129</v>
      </c>
      <c r="D66" s="28" t="s">
        <v>47</v>
      </c>
      <c r="E66" s="28" t="s">
        <v>26</v>
      </c>
      <c r="F66" s="45">
        <f t="shared" si="10"/>
        <v>3</v>
      </c>
      <c r="G66" s="78">
        <f t="shared" si="10"/>
        <v>0</v>
      </c>
      <c r="H66" s="115">
        <f t="shared" si="10"/>
        <v>3</v>
      </c>
      <c r="I66" s="105"/>
    </row>
    <row r="67" spans="1:10" s="43" customFormat="1" ht="29.25" customHeight="1" x14ac:dyDescent="0.2">
      <c r="A67" s="8">
        <v>52</v>
      </c>
      <c r="B67" s="31" t="s">
        <v>36</v>
      </c>
      <c r="C67" s="28" t="s">
        <v>129</v>
      </c>
      <c r="D67" s="28" t="s">
        <v>29</v>
      </c>
      <c r="E67" s="28" t="s">
        <v>26</v>
      </c>
      <c r="F67" s="45">
        <v>3</v>
      </c>
      <c r="G67" s="80"/>
      <c r="H67" s="116">
        <f>F67+G67</f>
        <v>3</v>
      </c>
      <c r="I67" s="105"/>
    </row>
    <row r="68" spans="1:10" s="6" customFormat="1" ht="29.25" customHeight="1" x14ac:dyDescent="0.2">
      <c r="A68" s="8">
        <v>53</v>
      </c>
      <c r="B68" s="27" t="s">
        <v>62</v>
      </c>
      <c r="C68" s="29" t="s">
        <v>124</v>
      </c>
      <c r="D68" s="29" t="s">
        <v>42</v>
      </c>
      <c r="E68" s="29" t="s">
        <v>63</v>
      </c>
      <c r="F68" s="30">
        <f>F69+F73</f>
        <v>2653.7000000000003</v>
      </c>
      <c r="G68" s="66">
        <f>G69+G73</f>
        <v>0</v>
      </c>
      <c r="H68" s="30">
        <f>H69+H73</f>
        <v>2653.7000000000003</v>
      </c>
      <c r="I68" s="106"/>
      <c r="J68" s="126"/>
    </row>
    <row r="69" spans="1:10" s="6" customFormat="1" ht="23.25" customHeight="1" x14ac:dyDescent="0.2">
      <c r="A69" s="8">
        <v>54</v>
      </c>
      <c r="B69" s="90" t="s">
        <v>150</v>
      </c>
      <c r="C69" s="28" t="s">
        <v>152</v>
      </c>
      <c r="D69" s="29"/>
      <c r="E69" s="28" t="s">
        <v>63</v>
      </c>
      <c r="F69" s="32">
        <f t="shared" ref="F69:H71" si="11">F70</f>
        <v>30.3</v>
      </c>
      <c r="G69" s="61">
        <f t="shared" si="11"/>
        <v>0</v>
      </c>
      <c r="H69" s="32">
        <f t="shared" si="11"/>
        <v>30.3</v>
      </c>
      <c r="I69" s="106"/>
    </row>
    <row r="70" spans="1:10" s="6" customFormat="1" ht="29.25" customHeight="1" x14ac:dyDescent="0.2">
      <c r="A70" s="8">
        <v>55</v>
      </c>
      <c r="B70" s="90" t="s">
        <v>151</v>
      </c>
      <c r="C70" s="28" t="s">
        <v>153</v>
      </c>
      <c r="D70" s="29"/>
      <c r="E70" s="28" t="s">
        <v>63</v>
      </c>
      <c r="F70" s="32">
        <f t="shared" si="11"/>
        <v>30.3</v>
      </c>
      <c r="G70" s="61">
        <f t="shared" si="11"/>
        <v>0</v>
      </c>
      <c r="H70" s="32">
        <f t="shared" si="11"/>
        <v>30.3</v>
      </c>
      <c r="I70" s="106"/>
    </row>
    <row r="71" spans="1:10" s="6" customFormat="1" ht="29.25" customHeight="1" x14ac:dyDescent="0.2">
      <c r="A71" s="8">
        <v>56</v>
      </c>
      <c r="B71" s="90" t="s">
        <v>58</v>
      </c>
      <c r="C71" s="28" t="s">
        <v>153</v>
      </c>
      <c r="D71" s="28" t="s">
        <v>59</v>
      </c>
      <c r="E71" s="28" t="s">
        <v>63</v>
      </c>
      <c r="F71" s="32">
        <f t="shared" si="11"/>
        <v>30.3</v>
      </c>
      <c r="G71" s="61">
        <f t="shared" si="11"/>
        <v>0</v>
      </c>
      <c r="H71" s="32">
        <f t="shared" si="11"/>
        <v>30.3</v>
      </c>
      <c r="I71" s="106"/>
    </row>
    <row r="72" spans="1:10" s="6" customFormat="1" ht="22.5" customHeight="1" x14ac:dyDescent="0.2">
      <c r="A72" s="8">
        <v>57</v>
      </c>
      <c r="B72" s="90" t="s">
        <v>60</v>
      </c>
      <c r="C72" s="28" t="s">
        <v>153</v>
      </c>
      <c r="D72" s="28" t="s">
        <v>61</v>
      </c>
      <c r="E72" s="28" t="s">
        <v>63</v>
      </c>
      <c r="F72" s="32">
        <v>30.3</v>
      </c>
      <c r="G72" s="60"/>
      <c r="H72" s="115">
        <f>F72+G72</f>
        <v>30.3</v>
      </c>
      <c r="I72" s="106"/>
    </row>
    <row r="73" spans="1:10" x14ac:dyDescent="0.2">
      <c r="A73" s="8">
        <v>58</v>
      </c>
      <c r="B73" s="31" t="s">
        <v>57</v>
      </c>
      <c r="C73" s="28" t="s">
        <v>125</v>
      </c>
      <c r="D73" s="28" t="s">
        <v>42</v>
      </c>
      <c r="E73" s="28" t="s">
        <v>63</v>
      </c>
      <c r="F73" s="32">
        <f>F74+F77+F80+F83</f>
        <v>2623.4</v>
      </c>
      <c r="G73" s="61">
        <f t="shared" ref="G73:H73" si="12">G74+G77+G80+G83</f>
        <v>0</v>
      </c>
      <c r="H73" s="45">
        <f t="shared" si="12"/>
        <v>2623.4</v>
      </c>
      <c r="I73" s="122"/>
    </row>
    <row r="74" spans="1:10" s="157" customFormat="1" ht="63.75" x14ac:dyDescent="0.2">
      <c r="A74" s="8">
        <v>59</v>
      </c>
      <c r="B74" s="31" t="s">
        <v>198</v>
      </c>
      <c r="C74" s="28" t="s">
        <v>197</v>
      </c>
      <c r="D74" s="28" t="s">
        <v>42</v>
      </c>
      <c r="E74" s="28" t="s">
        <v>63</v>
      </c>
      <c r="F74" s="45">
        <f>F75</f>
        <v>180.8</v>
      </c>
      <c r="G74" s="78">
        <f t="shared" ref="G74:H75" si="13">G75</f>
        <v>0</v>
      </c>
      <c r="H74" s="115">
        <f t="shared" si="13"/>
        <v>180.8</v>
      </c>
      <c r="I74" s="103"/>
    </row>
    <row r="75" spans="1:10" s="157" customFormat="1" ht="25.5" x14ac:dyDescent="0.2">
      <c r="A75" s="8">
        <v>60</v>
      </c>
      <c r="B75" s="31" t="s">
        <v>58</v>
      </c>
      <c r="C75" s="28" t="s">
        <v>197</v>
      </c>
      <c r="D75" s="28" t="s">
        <v>59</v>
      </c>
      <c r="E75" s="28" t="s">
        <v>63</v>
      </c>
      <c r="F75" s="45">
        <f>F76</f>
        <v>180.8</v>
      </c>
      <c r="G75" s="78">
        <f t="shared" si="13"/>
        <v>0</v>
      </c>
      <c r="H75" s="115">
        <f t="shared" si="13"/>
        <v>180.8</v>
      </c>
      <c r="I75" s="103"/>
    </row>
    <row r="76" spans="1:10" s="157" customFormat="1" x14ac:dyDescent="0.2">
      <c r="A76" s="8">
        <v>61</v>
      </c>
      <c r="B76" s="31" t="s">
        <v>60</v>
      </c>
      <c r="C76" s="28" t="s">
        <v>197</v>
      </c>
      <c r="D76" s="28" t="s">
        <v>61</v>
      </c>
      <c r="E76" s="28" t="s">
        <v>63</v>
      </c>
      <c r="F76" s="45">
        <v>180.8</v>
      </c>
      <c r="G76" s="121"/>
      <c r="H76" s="117">
        <f>F76+G76</f>
        <v>180.8</v>
      </c>
      <c r="I76" s="103"/>
    </row>
    <row r="77" spans="1:10" ht="38.25" x14ac:dyDescent="0.2">
      <c r="A77" s="8">
        <v>62</v>
      </c>
      <c r="B77" s="31" t="s">
        <v>65</v>
      </c>
      <c r="C77" s="28" t="s">
        <v>126</v>
      </c>
      <c r="D77" s="28" t="s">
        <v>42</v>
      </c>
      <c r="E77" s="28" t="s">
        <v>63</v>
      </c>
      <c r="F77" s="45">
        <f>F78</f>
        <v>2178</v>
      </c>
      <c r="G77" s="78">
        <f t="shared" ref="G77:H84" si="14">G78</f>
        <v>0</v>
      </c>
      <c r="H77" s="115">
        <f t="shared" si="14"/>
        <v>2178</v>
      </c>
      <c r="I77" s="103"/>
    </row>
    <row r="78" spans="1:10" ht="25.5" x14ac:dyDescent="0.2">
      <c r="A78" s="8">
        <v>63</v>
      </c>
      <c r="B78" s="31" t="s">
        <v>58</v>
      </c>
      <c r="C78" s="28" t="s">
        <v>126</v>
      </c>
      <c r="D78" s="28" t="s">
        <v>59</v>
      </c>
      <c r="E78" s="28" t="s">
        <v>63</v>
      </c>
      <c r="F78" s="45">
        <f>F79</f>
        <v>2178</v>
      </c>
      <c r="G78" s="78">
        <f t="shared" si="14"/>
        <v>0</v>
      </c>
      <c r="H78" s="115">
        <f t="shared" si="14"/>
        <v>2178</v>
      </c>
      <c r="I78" s="103"/>
    </row>
    <row r="79" spans="1:10" x14ac:dyDescent="0.2">
      <c r="A79" s="8">
        <v>64</v>
      </c>
      <c r="B79" s="31" t="s">
        <v>60</v>
      </c>
      <c r="C79" s="28" t="s">
        <v>126</v>
      </c>
      <c r="D79" s="28" t="s">
        <v>61</v>
      </c>
      <c r="E79" s="28" t="s">
        <v>63</v>
      </c>
      <c r="F79" s="45">
        <v>2178</v>
      </c>
      <c r="G79" s="121"/>
      <c r="H79" s="117">
        <f>F79+G79</f>
        <v>2178</v>
      </c>
      <c r="I79" s="103"/>
    </row>
    <row r="80" spans="1:10" s="151" customFormat="1" ht="38.25" x14ac:dyDescent="0.2">
      <c r="A80" s="8">
        <v>65</v>
      </c>
      <c r="B80" s="31" t="s">
        <v>186</v>
      </c>
      <c r="C80" s="28" t="s">
        <v>187</v>
      </c>
      <c r="D80" s="28" t="s">
        <v>42</v>
      </c>
      <c r="E80" s="28" t="s">
        <v>63</v>
      </c>
      <c r="F80" s="45">
        <f>F81</f>
        <v>261.89999999999998</v>
      </c>
      <c r="G80" s="78">
        <f t="shared" si="14"/>
        <v>0</v>
      </c>
      <c r="H80" s="115">
        <f t="shared" si="14"/>
        <v>261.89999999999998</v>
      </c>
      <c r="I80" s="103"/>
      <c r="J80" s="152"/>
    </row>
    <row r="81" spans="1:10" s="151" customFormat="1" ht="25.5" x14ac:dyDescent="0.2">
      <c r="A81" s="8">
        <v>66</v>
      </c>
      <c r="B81" s="31" t="s">
        <v>58</v>
      </c>
      <c r="C81" s="28" t="s">
        <v>187</v>
      </c>
      <c r="D81" s="28" t="s">
        <v>59</v>
      </c>
      <c r="E81" s="28" t="s">
        <v>63</v>
      </c>
      <c r="F81" s="45">
        <f>F82</f>
        <v>261.89999999999998</v>
      </c>
      <c r="G81" s="78">
        <f t="shared" si="14"/>
        <v>0</v>
      </c>
      <c r="H81" s="115">
        <f t="shared" si="14"/>
        <v>261.89999999999998</v>
      </c>
      <c r="I81" s="103"/>
      <c r="J81" s="152"/>
    </row>
    <row r="82" spans="1:10" s="151" customFormat="1" x14ac:dyDescent="0.2">
      <c r="A82" s="8">
        <v>67</v>
      </c>
      <c r="B82" s="31" t="s">
        <v>60</v>
      </c>
      <c r="C82" s="28" t="s">
        <v>187</v>
      </c>
      <c r="D82" s="28" t="s">
        <v>61</v>
      </c>
      <c r="E82" s="28" t="s">
        <v>63</v>
      </c>
      <c r="F82" s="45">
        <v>261.89999999999998</v>
      </c>
      <c r="G82" s="121"/>
      <c r="H82" s="117">
        <f>F82+G82</f>
        <v>261.89999999999998</v>
      </c>
      <c r="I82" s="103"/>
      <c r="J82" s="152"/>
    </row>
    <row r="83" spans="1:10" s="151" customFormat="1" ht="51" x14ac:dyDescent="0.2">
      <c r="A83" s="8">
        <v>68</v>
      </c>
      <c r="B83" s="31" t="s">
        <v>189</v>
      </c>
      <c r="C83" s="28" t="s">
        <v>188</v>
      </c>
      <c r="D83" s="28" t="s">
        <v>42</v>
      </c>
      <c r="E83" s="28" t="s">
        <v>63</v>
      </c>
      <c r="F83" s="45">
        <f>F84</f>
        <v>2.7</v>
      </c>
      <c r="G83" s="78">
        <f t="shared" si="14"/>
        <v>0</v>
      </c>
      <c r="H83" s="115">
        <f t="shared" si="14"/>
        <v>2.7</v>
      </c>
      <c r="I83" s="103"/>
      <c r="J83" s="152"/>
    </row>
    <row r="84" spans="1:10" s="151" customFormat="1" ht="25.5" x14ac:dyDescent="0.2">
      <c r="A84" s="8">
        <v>69</v>
      </c>
      <c r="B84" s="31" t="s">
        <v>58</v>
      </c>
      <c r="C84" s="28" t="s">
        <v>188</v>
      </c>
      <c r="D84" s="28" t="s">
        <v>59</v>
      </c>
      <c r="E84" s="28" t="s">
        <v>63</v>
      </c>
      <c r="F84" s="45">
        <f>F85</f>
        <v>2.7</v>
      </c>
      <c r="G84" s="78">
        <f t="shared" si="14"/>
        <v>0</v>
      </c>
      <c r="H84" s="115">
        <f t="shared" si="14"/>
        <v>2.7</v>
      </c>
      <c r="I84" s="103"/>
      <c r="J84" s="152"/>
    </row>
    <row r="85" spans="1:10" s="151" customFormat="1" x14ac:dyDescent="0.2">
      <c r="A85" s="8">
        <v>70</v>
      </c>
      <c r="B85" s="31" t="s">
        <v>60</v>
      </c>
      <c r="C85" s="28" t="s">
        <v>188</v>
      </c>
      <c r="D85" s="28" t="s">
        <v>61</v>
      </c>
      <c r="E85" s="28" t="s">
        <v>63</v>
      </c>
      <c r="F85" s="45">
        <v>2.7</v>
      </c>
      <c r="G85" s="121"/>
      <c r="H85" s="117">
        <f>F85+G85</f>
        <v>2.7</v>
      </c>
      <c r="I85" s="103"/>
      <c r="J85" s="152"/>
    </row>
    <row r="86" spans="1:10" s="7" customFormat="1" ht="30" customHeight="1" x14ac:dyDescent="0.2">
      <c r="A86" s="8">
        <v>71</v>
      </c>
      <c r="B86" s="27" t="s">
        <v>66</v>
      </c>
      <c r="C86" s="29" t="s">
        <v>106</v>
      </c>
      <c r="D86" s="29"/>
      <c r="E86" s="29"/>
      <c r="F86" s="72">
        <f>F87+F112</f>
        <v>3457.2999999999997</v>
      </c>
      <c r="G86" s="82">
        <f>G87+G112</f>
        <v>0</v>
      </c>
      <c r="H86" s="118">
        <f>H87+H112</f>
        <v>3457.2999999999997</v>
      </c>
      <c r="I86" s="104"/>
    </row>
    <row r="87" spans="1:10" s="43" customFormat="1" x14ac:dyDescent="0.2">
      <c r="A87" s="8">
        <v>72</v>
      </c>
      <c r="B87" s="31" t="s">
        <v>67</v>
      </c>
      <c r="C87" s="28" t="s">
        <v>107</v>
      </c>
      <c r="D87" s="28"/>
      <c r="E87" s="28"/>
      <c r="F87" s="73">
        <f t="shared" ref="F87:G87" si="15">F88+F93+F96+F99+F106+F109</f>
        <v>3455.2</v>
      </c>
      <c r="G87" s="83">
        <f t="shared" si="15"/>
        <v>0</v>
      </c>
      <c r="H87" s="117">
        <f>H88+H93+H96+H99+H106+H109</f>
        <v>3455.2</v>
      </c>
      <c r="I87" s="105"/>
    </row>
    <row r="88" spans="1:10" ht="54" customHeight="1" x14ac:dyDescent="0.2">
      <c r="A88" s="8">
        <v>73</v>
      </c>
      <c r="B88" s="31" t="s">
        <v>80</v>
      </c>
      <c r="C88" s="28" t="s">
        <v>112</v>
      </c>
      <c r="D88" s="28" t="s">
        <v>42</v>
      </c>
      <c r="E88" s="28" t="s">
        <v>52</v>
      </c>
      <c r="F88" s="45">
        <f>F89+F91</f>
        <v>56.300000000000004</v>
      </c>
      <c r="G88" s="78">
        <f>G89+G91</f>
        <v>0</v>
      </c>
      <c r="H88" s="115">
        <f>H89+H91</f>
        <v>56.300000000000004</v>
      </c>
      <c r="I88" s="103"/>
    </row>
    <row r="89" spans="1:10" ht="51.75" customHeight="1" x14ac:dyDescent="0.2">
      <c r="A89" s="8">
        <v>74</v>
      </c>
      <c r="B89" s="31" t="s">
        <v>31</v>
      </c>
      <c r="C89" s="28" t="s">
        <v>112</v>
      </c>
      <c r="D89" s="28" t="s">
        <v>43</v>
      </c>
      <c r="E89" s="28" t="s">
        <v>52</v>
      </c>
      <c r="F89" s="45">
        <f>F90</f>
        <v>48.7</v>
      </c>
      <c r="G89" s="78">
        <f>G90</f>
        <v>0</v>
      </c>
      <c r="H89" s="115">
        <f>H90</f>
        <v>48.7</v>
      </c>
      <c r="I89" s="103"/>
    </row>
    <row r="90" spans="1:10" ht="25.5" customHeight="1" x14ac:dyDescent="0.2">
      <c r="A90" s="8">
        <v>75</v>
      </c>
      <c r="B90" s="31" t="s">
        <v>32</v>
      </c>
      <c r="C90" s="28" t="s">
        <v>112</v>
      </c>
      <c r="D90" s="28" t="s">
        <v>8</v>
      </c>
      <c r="E90" s="28" t="s">
        <v>52</v>
      </c>
      <c r="F90" s="45">
        <v>48.7</v>
      </c>
      <c r="G90" s="80"/>
      <c r="H90" s="112">
        <f>F90+G90</f>
        <v>48.7</v>
      </c>
      <c r="I90" s="103"/>
    </row>
    <row r="91" spans="1:10" ht="25.5" customHeight="1" x14ac:dyDescent="0.2">
      <c r="A91" s="8">
        <v>76</v>
      </c>
      <c r="B91" s="31" t="s">
        <v>35</v>
      </c>
      <c r="C91" s="28" t="s">
        <v>112</v>
      </c>
      <c r="D91" s="28" t="s">
        <v>47</v>
      </c>
      <c r="E91" s="28" t="s">
        <v>52</v>
      </c>
      <c r="F91" s="45">
        <f>F92</f>
        <v>7.6</v>
      </c>
      <c r="G91" s="78">
        <f>G92</f>
        <v>0</v>
      </c>
      <c r="H91" s="115">
        <f>H92</f>
        <v>7.6</v>
      </c>
      <c r="I91" s="103"/>
    </row>
    <row r="92" spans="1:10" s="43" customFormat="1" ht="25.5" customHeight="1" x14ac:dyDescent="0.2">
      <c r="A92" s="8">
        <v>77</v>
      </c>
      <c r="B92" s="31" t="s">
        <v>36</v>
      </c>
      <c r="C92" s="28" t="s">
        <v>112</v>
      </c>
      <c r="D92" s="28" t="s">
        <v>29</v>
      </c>
      <c r="E92" s="28" t="s">
        <v>52</v>
      </c>
      <c r="F92" s="45">
        <v>7.6</v>
      </c>
      <c r="G92" s="80"/>
      <c r="H92" s="116">
        <f>F92+G92</f>
        <v>7.6</v>
      </c>
      <c r="I92" s="105"/>
    </row>
    <row r="93" spans="1:10" ht="26.25" customHeight="1" x14ac:dyDescent="0.2">
      <c r="A93" s="8">
        <v>78</v>
      </c>
      <c r="B93" s="31" t="s">
        <v>70</v>
      </c>
      <c r="C93" s="28" t="s">
        <v>109</v>
      </c>
      <c r="D93" s="28" t="s">
        <v>42</v>
      </c>
      <c r="E93" s="28" t="s">
        <v>46</v>
      </c>
      <c r="F93" s="45">
        <f t="shared" ref="F93:H94" si="16">F94</f>
        <v>2.5</v>
      </c>
      <c r="G93" s="78">
        <f t="shared" si="16"/>
        <v>0</v>
      </c>
      <c r="H93" s="115">
        <f t="shared" si="16"/>
        <v>2.5</v>
      </c>
      <c r="I93" s="103"/>
    </row>
    <row r="94" spans="1:10" ht="24" customHeight="1" x14ac:dyDescent="0.2">
      <c r="A94" s="8">
        <v>79</v>
      </c>
      <c r="B94" s="31" t="s">
        <v>35</v>
      </c>
      <c r="C94" s="28" t="s">
        <v>109</v>
      </c>
      <c r="D94" s="28" t="s">
        <v>47</v>
      </c>
      <c r="E94" s="28" t="s">
        <v>46</v>
      </c>
      <c r="F94" s="45">
        <f t="shared" si="16"/>
        <v>2.5</v>
      </c>
      <c r="G94" s="78">
        <f t="shared" si="16"/>
        <v>0</v>
      </c>
      <c r="H94" s="115">
        <f t="shared" si="16"/>
        <v>2.5</v>
      </c>
      <c r="I94" s="103"/>
    </row>
    <row r="95" spans="1:10" ht="26.25" customHeight="1" x14ac:dyDescent="0.2">
      <c r="A95" s="8">
        <v>80</v>
      </c>
      <c r="B95" s="31" t="s">
        <v>36</v>
      </c>
      <c r="C95" s="28" t="s">
        <v>109</v>
      </c>
      <c r="D95" s="28" t="s">
        <v>29</v>
      </c>
      <c r="E95" s="28" t="s">
        <v>46</v>
      </c>
      <c r="F95" s="45">
        <v>2.5</v>
      </c>
      <c r="G95" s="81"/>
      <c r="H95" s="117">
        <f>F95+G95</f>
        <v>2.5</v>
      </c>
      <c r="I95" s="103"/>
    </row>
    <row r="96" spans="1:10" ht="26.25" customHeight="1" x14ac:dyDescent="0.2">
      <c r="A96" s="8">
        <v>81</v>
      </c>
      <c r="B96" s="31" t="s">
        <v>30</v>
      </c>
      <c r="C96" s="28" t="s">
        <v>108</v>
      </c>
      <c r="D96" s="28" t="s">
        <v>42</v>
      </c>
      <c r="E96" s="28" t="s">
        <v>45</v>
      </c>
      <c r="F96" s="45">
        <f t="shared" ref="F96:H97" si="17">F97</f>
        <v>584.20000000000005</v>
      </c>
      <c r="G96" s="78">
        <f t="shared" si="17"/>
        <v>0</v>
      </c>
      <c r="H96" s="115">
        <f t="shared" si="17"/>
        <v>584.20000000000005</v>
      </c>
      <c r="I96" s="103"/>
    </row>
    <row r="97" spans="1:10" ht="54.75" customHeight="1" x14ac:dyDescent="0.2">
      <c r="A97" s="8">
        <v>82</v>
      </c>
      <c r="B97" s="31" t="s">
        <v>31</v>
      </c>
      <c r="C97" s="28" t="s">
        <v>108</v>
      </c>
      <c r="D97" s="28" t="s">
        <v>43</v>
      </c>
      <c r="E97" s="28" t="s">
        <v>45</v>
      </c>
      <c r="F97" s="45">
        <f t="shared" si="17"/>
        <v>584.20000000000005</v>
      </c>
      <c r="G97" s="78">
        <f t="shared" si="17"/>
        <v>0</v>
      </c>
      <c r="H97" s="115">
        <f t="shared" si="17"/>
        <v>584.20000000000005</v>
      </c>
      <c r="I97" s="103"/>
    </row>
    <row r="98" spans="1:10" ht="24.75" customHeight="1" x14ac:dyDescent="0.2">
      <c r="A98" s="8">
        <v>83</v>
      </c>
      <c r="B98" s="31" t="s">
        <v>32</v>
      </c>
      <c r="C98" s="28" t="s">
        <v>108</v>
      </c>
      <c r="D98" s="28" t="s">
        <v>8</v>
      </c>
      <c r="E98" s="28" t="s">
        <v>45</v>
      </c>
      <c r="F98" s="45">
        <v>584.20000000000005</v>
      </c>
      <c r="G98" s="84"/>
      <c r="H98" s="116">
        <f>F98+G98</f>
        <v>584.20000000000005</v>
      </c>
      <c r="I98" s="103"/>
    </row>
    <row r="99" spans="1:10" ht="40.5" customHeight="1" x14ac:dyDescent="0.2">
      <c r="A99" s="8">
        <v>84</v>
      </c>
      <c r="B99" s="31" t="s">
        <v>30</v>
      </c>
      <c r="C99" s="28" t="s">
        <v>108</v>
      </c>
      <c r="D99" s="28"/>
      <c r="E99" s="28" t="s">
        <v>46</v>
      </c>
      <c r="F99" s="45">
        <f>F100+F102+F104</f>
        <v>2092.6999999999998</v>
      </c>
      <c r="G99" s="78">
        <f>G100+G102+G104</f>
        <v>-37.1</v>
      </c>
      <c r="H99" s="32">
        <f>H100+H102+H104</f>
        <v>2055.6</v>
      </c>
      <c r="I99" s="103"/>
    </row>
    <row r="100" spans="1:10" ht="51.75" customHeight="1" x14ac:dyDescent="0.2">
      <c r="A100" s="8">
        <v>85</v>
      </c>
      <c r="B100" s="31" t="s">
        <v>31</v>
      </c>
      <c r="C100" s="28" t="s">
        <v>108</v>
      </c>
      <c r="D100" s="28" t="s">
        <v>43</v>
      </c>
      <c r="E100" s="28" t="s">
        <v>46</v>
      </c>
      <c r="F100" s="45">
        <f>F101</f>
        <v>1387.7</v>
      </c>
      <c r="G100" s="78">
        <f>G101</f>
        <v>0</v>
      </c>
      <c r="H100" s="115">
        <f>H101</f>
        <v>1387.7</v>
      </c>
      <c r="I100" s="103"/>
    </row>
    <row r="101" spans="1:10" ht="26.25" customHeight="1" x14ac:dyDescent="0.2">
      <c r="A101" s="8">
        <v>86</v>
      </c>
      <c r="B101" s="31" t="s">
        <v>32</v>
      </c>
      <c r="C101" s="28" t="s">
        <v>108</v>
      </c>
      <c r="D101" s="28" t="s">
        <v>8</v>
      </c>
      <c r="E101" s="28" t="s">
        <v>46</v>
      </c>
      <c r="F101" s="45">
        <v>1387.7</v>
      </c>
      <c r="G101" s="100"/>
      <c r="H101" s="116">
        <f>F101+G101</f>
        <v>1387.7</v>
      </c>
      <c r="I101" s="103"/>
    </row>
    <row r="102" spans="1:10" s="6" customFormat="1" ht="24.75" customHeight="1" x14ac:dyDescent="0.2">
      <c r="A102" s="8">
        <v>87</v>
      </c>
      <c r="B102" s="31" t="s">
        <v>35</v>
      </c>
      <c r="C102" s="28" t="s">
        <v>108</v>
      </c>
      <c r="D102" s="28" t="s">
        <v>47</v>
      </c>
      <c r="E102" s="28" t="s">
        <v>46</v>
      </c>
      <c r="F102" s="45">
        <f>F103</f>
        <v>698.4</v>
      </c>
      <c r="G102" s="78">
        <f>G103</f>
        <v>-37.1</v>
      </c>
      <c r="H102" s="115">
        <f>H103</f>
        <v>661.3</v>
      </c>
      <c r="I102" s="106"/>
    </row>
    <row r="103" spans="1:10" ht="27" customHeight="1" x14ac:dyDescent="0.2">
      <c r="A103" s="8">
        <v>88</v>
      </c>
      <c r="B103" s="31" t="s">
        <v>36</v>
      </c>
      <c r="C103" s="28" t="s">
        <v>108</v>
      </c>
      <c r="D103" s="28" t="s">
        <v>29</v>
      </c>
      <c r="E103" s="28" t="s">
        <v>46</v>
      </c>
      <c r="F103" s="45">
        <v>698.4</v>
      </c>
      <c r="G103" s="125">
        <v>-37.1</v>
      </c>
      <c r="H103" s="124">
        <f>F103+G103</f>
        <v>661.3</v>
      </c>
      <c r="I103" s="103"/>
    </row>
    <row r="104" spans="1:10" s="6" customFormat="1" ht="18" customHeight="1" x14ac:dyDescent="0.2">
      <c r="A104" s="8">
        <v>89</v>
      </c>
      <c r="B104" s="31" t="s">
        <v>37</v>
      </c>
      <c r="C104" s="28" t="s">
        <v>108</v>
      </c>
      <c r="D104" s="28" t="s">
        <v>48</v>
      </c>
      <c r="E104" s="28" t="s">
        <v>46</v>
      </c>
      <c r="F104" s="45">
        <f>F105</f>
        <v>6.6</v>
      </c>
      <c r="G104" s="78">
        <f>G105</f>
        <v>0</v>
      </c>
      <c r="H104" s="115">
        <f>H105</f>
        <v>6.6</v>
      </c>
      <c r="I104" s="106"/>
    </row>
    <row r="105" spans="1:10" ht="18" customHeight="1" x14ac:dyDescent="0.2">
      <c r="A105" s="8">
        <v>90</v>
      </c>
      <c r="B105" s="31" t="s">
        <v>133</v>
      </c>
      <c r="C105" s="28" t="s">
        <v>108</v>
      </c>
      <c r="D105" s="28" t="s">
        <v>131</v>
      </c>
      <c r="E105" s="28" t="s">
        <v>46</v>
      </c>
      <c r="F105" s="45">
        <v>6.6</v>
      </c>
      <c r="G105" s="85"/>
      <c r="H105" s="116">
        <f>F105+G105</f>
        <v>6.6</v>
      </c>
      <c r="I105" s="103"/>
    </row>
    <row r="106" spans="1:10" ht="27" customHeight="1" x14ac:dyDescent="0.2">
      <c r="A106" s="8">
        <v>91</v>
      </c>
      <c r="B106" s="31" t="s">
        <v>4</v>
      </c>
      <c r="C106" s="28" t="s">
        <v>110</v>
      </c>
      <c r="D106" s="28"/>
      <c r="E106" s="28" t="s">
        <v>46</v>
      </c>
      <c r="F106" s="45">
        <f t="shared" ref="F106:H107" si="18">F107</f>
        <v>714.5</v>
      </c>
      <c r="G106" s="78">
        <f t="shared" si="18"/>
        <v>37.1</v>
      </c>
      <c r="H106" s="115">
        <f t="shared" si="18"/>
        <v>751.6</v>
      </c>
      <c r="I106" s="103"/>
    </row>
    <row r="107" spans="1:10" ht="27" customHeight="1" x14ac:dyDescent="0.2">
      <c r="A107" s="8">
        <v>92</v>
      </c>
      <c r="B107" s="31" t="s">
        <v>4</v>
      </c>
      <c r="C107" s="28" t="s">
        <v>110</v>
      </c>
      <c r="D107" s="28" t="s">
        <v>43</v>
      </c>
      <c r="E107" s="28" t="s">
        <v>46</v>
      </c>
      <c r="F107" s="45">
        <f t="shared" si="18"/>
        <v>714.5</v>
      </c>
      <c r="G107" s="78">
        <f t="shared" si="18"/>
        <v>37.1</v>
      </c>
      <c r="H107" s="115">
        <f t="shared" si="18"/>
        <v>751.6</v>
      </c>
      <c r="I107" s="103"/>
    </row>
    <row r="108" spans="1:10" ht="27" customHeight="1" x14ac:dyDescent="0.2">
      <c r="A108" s="8">
        <v>93</v>
      </c>
      <c r="B108" s="31" t="s">
        <v>32</v>
      </c>
      <c r="C108" s="28" t="s">
        <v>110</v>
      </c>
      <c r="D108" s="28" t="s">
        <v>8</v>
      </c>
      <c r="E108" s="28" t="s">
        <v>46</v>
      </c>
      <c r="F108" s="45">
        <v>714.5</v>
      </c>
      <c r="G108" s="80">
        <v>37.1</v>
      </c>
      <c r="H108" s="116">
        <f>F108+G108</f>
        <v>751.6</v>
      </c>
      <c r="I108" s="103"/>
    </row>
    <row r="109" spans="1:10" ht="40.5" customHeight="1" x14ac:dyDescent="0.2">
      <c r="A109" s="8">
        <v>94</v>
      </c>
      <c r="B109" s="31" t="s">
        <v>71</v>
      </c>
      <c r="C109" s="28" t="s">
        <v>111</v>
      </c>
      <c r="D109" s="28"/>
      <c r="E109" s="28" t="s">
        <v>50</v>
      </c>
      <c r="F109" s="45">
        <f t="shared" ref="F109:H110" si="19">F110</f>
        <v>5</v>
      </c>
      <c r="G109" s="78">
        <f t="shared" si="19"/>
        <v>0</v>
      </c>
      <c r="H109" s="149">
        <f t="shared" si="19"/>
        <v>5</v>
      </c>
      <c r="I109" s="103"/>
    </row>
    <row r="110" spans="1:10" ht="17.25" customHeight="1" x14ac:dyDescent="0.2">
      <c r="A110" s="8">
        <v>95</v>
      </c>
      <c r="B110" s="31" t="s">
        <v>37</v>
      </c>
      <c r="C110" s="28" t="s">
        <v>111</v>
      </c>
      <c r="D110" s="28" t="s">
        <v>48</v>
      </c>
      <c r="E110" s="28" t="s">
        <v>50</v>
      </c>
      <c r="F110" s="45">
        <f t="shared" si="19"/>
        <v>5</v>
      </c>
      <c r="G110" s="78">
        <f t="shared" si="19"/>
        <v>0</v>
      </c>
      <c r="H110" s="149">
        <f t="shared" si="19"/>
        <v>5</v>
      </c>
      <c r="I110" s="103"/>
    </row>
    <row r="111" spans="1:10" x14ac:dyDescent="0.2">
      <c r="A111" s="8">
        <v>96</v>
      </c>
      <c r="B111" s="31" t="s">
        <v>38</v>
      </c>
      <c r="C111" s="28" t="s">
        <v>111</v>
      </c>
      <c r="D111" s="49" t="s">
        <v>49</v>
      </c>
      <c r="E111" s="49" t="s">
        <v>50</v>
      </c>
      <c r="F111" s="74">
        <v>5</v>
      </c>
      <c r="G111" s="100"/>
      <c r="H111" s="150">
        <f>F111+G111</f>
        <v>5</v>
      </c>
      <c r="I111" s="103"/>
    </row>
    <row r="112" spans="1:10" s="89" customFormat="1" x14ac:dyDescent="0.2">
      <c r="A112" s="8">
        <v>97</v>
      </c>
      <c r="B112" s="101" t="s">
        <v>150</v>
      </c>
      <c r="C112" s="102" t="s">
        <v>154</v>
      </c>
      <c r="D112" s="28"/>
      <c r="E112" s="28" t="s">
        <v>46</v>
      </c>
      <c r="F112" s="46">
        <f t="shared" ref="F112:H114" si="20">F113</f>
        <v>2.1</v>
      </c>
      <c r="G112" s="97">
        <f t="shared" si="20"/>
        <v>0</v>
      </c>
      <c r="H112" s="119">
        <f t="shared" si="20"/>
        <v>2.1</v>
      </c>
      <c r="I112" s="103"/>
      <c r="J112" s="152"/>
    </row>
    <row r="113" spans="1:10" s="89" customFormat="1" ht="63.75" x14ac:dyDescent="0.2">
      <c r="A113" s="8">
        <v>98</v>
      </c>
      <c r="B113" s="90" t="s">
        <v>151</v>
      </c>
      <c r="C113" s="28" t="s">
        <v>155</v>
      </c>
      <c r="D113" s="28"/>
      <c r="E113" s="92" t="s">
        <v>46</v>
      </c>
      <c r="F113" s="96">
        <f t="shared" si="20"/>
        <v>2.1</v>
      </c>
      <c r="G113" s="78">
        <f t="shared" si="20"/>
        <v>0</v>
      </c>
      <c r="H113" s="115">
        <f t="shared" si="20"/>
        <v>2.1</v>
      </c>
      <c r="I113" s="103"/>
      <c r="J113" s="152"/>
    </row>
    <row r="114" spans="1:10" s="89" customFormat="1" ht="51" x14ac:dyDescent="0.2">
      <c r="A114" s="8">
        <v>99</v>
      </c>
      <c r="B114" s="31" t="s">
        <v>4</v>
      </c>
      <c r="C114" s="28" t="s">
        <v>155</v>
      </c>
      <c r="D114" s="28" t="s">
        <v>43</v>
      </c>
      <c r="E114" s="28" t="s">
        <v>46</v>
      </c>
      <c r="F114" s="62">
        <f t="shared" si="20"/>
        <v>2.1</v>
      </c>
      <c r="G114" s="97">
        <f t="shared" si="20"/>
        <v>0</v>
      </c>
      <c r="H114" s="119">
        <f t="shared" si="20"/>
        <v>2.1</v>
      </c>
      <c r="I114" s="103"/>
      <c r="J114" s="152"/>
    </row>
    <row r="115" spans="1:10" s="89" customFormat="1" ht="26.25" thickBot="1" x14ac:dyDescent="0.25">
      <c r="A115" s="8">
        <v>100</v>
      </c>
      <c r="B115" s="94" t="s">
        <v>32</v>
      </c>
      <c r="C115" s="95" t="s">
        <v>155</v>
      </c>
      <c r="D115" s="93" t="s">
        <v>8</v>
      </c>
      <c r="E115" s="93" t="s">
        <v>46</v>
      </c>
      <c r="F115" s="99">
        <v>2.1</v>
      </c>
      <c r="G115" s="98"/>
      <c r="H115" s="116">
        <f>F115+G115</f>
        <v>2.1</v>
      </c>
      <c r="I115" s="103"/>
      <c r="J115" s="152"/>
    </row>
    <row r="116" spans="1:10" ht="13.5" thickBot="1" x14ac:dyDescent="0.25">
      <c r="A116" s="185" t="s">
        <v>15</v>
      </c>
      <c r="B116" s="186"/>
      <c r="C116" s="186"/>
      <c r="D116" s="186"/>
      <c r="E116" s="209"/>
      <c r="F116" s="75">
        <f>F86+F68+F16</f>
        <v>7228.3</v>
      </c>
      <c r="G116" s="86">
        <f>G86+G68+G16</f>
        <v>0</v>
      </c>
      <c r="H116" s="120">
        <f>H86+H68+H16</f>
        <v>7228.3</v>
      </c>
      <c r="I116" s="103"/>
    </row>
    <row r="117" spans="1:10" x14ac:dyDescent="0.2">
      <c r="A117" s="3"/>
      <c r="B117" s="3"/>
      <c r="C117" s="4"/>
      <c r="E117" s="3"/>
      <c r="F117" s="139">
        <f>'прил 9 ВЕДОМ'!G146</f>
        <v>7228.3000000000011</v>
      </c>
      <c r="G117" s="15">
        <f>'прил 9 ВЕДОМ'!H146</f>
        <v>0</v>
      </c>
      <c r="H117" s="15">
        <f>'прил 9 ВЕДОМ'!I146</f>
        <v>7228.3000000000011</v>
      </c>
    </row>
    <row r="118" spans="1:10" x14ac:dyDescent="0.2">
      <c r="A118" s="3"/>
      <c r="B118" s="3"/>
      <c r="C118" s="4"/>
      <c r="E118" s="3"/>
      <c r="F118" s="2">
        <f>F117-F116</f>
        <v>0</v>
      </c>
      <c r="G118" s="2">
        <f>G117-G116</f>
        <v>0</v>
      </c>
      <c r="H118" s="2">
        <f>H117-H116</f>
        <v>0</v>
      </c>
    </row>
    <row r="119" spans="1:10" x14ac:dyDescent="0.2">
      <c r="A119" s="3"/>
      <c r="B119" s="3"/>
      <c r="C119" s="4"/>
      <c r="E119" s="3"/>
    </row>
    <row r="120" spans="1:10" x14ac:dyDescent="0.2">
      <c r="A120" s="3"/>
      <c r="B120" s="3"/>
      <c r="C120" s="4"/>
      <c r="E120" s="3"/>
    </row>
    <row r="121" spans="1:10" x14ac:dyDescent="0.2">
      <c r="A121" s="3"/>
      <c r="B121" s="3"/>
      <c r="C121" s="4"/>
      <c r="E121" s="3"/>
    </row>
    <row r="122" spans="1:10" x14ac:dyDescent="0.2">
      <c r="A122" s="3"/>
      <c r="B122" s="3"/>
      <c r="C122" s="4"/>
      <c r="E122" s="3"/>
    </row>
    <row r="123" spans="1:10" x14ac:dyDescent="0.2">
      <c r="A123" s="3"/>
      <c r="B123" s="3"/>
      <c r="C123" s="4"/>
      <c r="E123" s="3"/>
    </row>
    <row r="124" spans="1:10" x14ac:dyDescent="0.2">
      <c r="A124" s="3"/>
      <c r="B124" s="3"/>
      <c r="C124" s="4"/>
      <c r="E124" s="3"/>
    </row>
    <row r="125" spans="1:10" x14ac:dyDescent="0.2">
      <c r="A125" s="3"/>
      <c r="B125" s="3"/>
      <c r="C125" s="4"/>
      <c r="E125" s="3"/>
    </row>
    <row r="126" spans="1:10" x14ac:dyDescent="0.2">
      <c r="A126" s="3"/>
      <c r="B126" s="3"/>
      <c r="C126" s="4"/>
      <c r="E126" s="3"/>
    </row>
    <row r="127" spans="1:10" x14ac:dyDescent="0.2">
      <c r="A127" s="3"/>
      <c r="B127" s="3"/>
      <c r="C127" s="4"/>
      <c r="E127" s="3"/>
    </row>
    <row r="128" spans="1:10" s="2" customFormat="1" x14ac:dyDescent="0.2">
      <c r="A128" s="3"/>
      <c r="B128" s="3"/>
      <c r="C128" s="4"/>
      <c r="E128" s="3"/>
      <c r="F128" s="19"/>
      <c r="G128" s="19"/>
      <c r="H128" s="19"/>
    </row>
    <row r="129" spans="1:8" s="2" customFormat="1" x14ac:dyDescent="0.2">
      <c r="A129" s="3"/>
      <c r="B129" s="3"/>
      <c r="C129" s="4"/>
      <c r="E129" s="3"/>
      <c r="F129" s="19"/>
      <c r="G129" s="19"/>
      <c r="H129" s="19"/>
    </row>
    <row r="130" spans="1:8" s="2" customFormat="1" x14ac:dyDescent="0.2">
      <c r="A130" s="3"/>
      <c r="B130" s="3"/>
      <c r="C130" s="4"/>
      <c r="E130" s="3"/>
      <c r="F130" s="19"/>
      <c r="G130" s="19"/>
      <c r="H130" s="19"/>
    </row>
    <row r="131" spans="1:8" s="2" customFormat="1" x14ac:dyDescent="0.2">
      <c r="A131" s="3"/>
      <c r="B131" s="3"/>
      <c r="C131" s="4"/>
      <c r="E131" s="3"/>
      <c r="F131" s="19"/>
      <c r="G131" s="19"/>
      <c r="H131" s="19"/>
    </row>
    <row r="132" spans="1:8" s="2" customFormat="1" x14ac:dyDescent="0.2">
      <c r="A132" s="3"/>
      <c r="B132" s="3"/>
      <c r="C132" s="4"/>
      <c r="E132" s="3"/>
      <c r="F132" s="19"/>
      <c r="G132" s="19"/>
      <c r="H132" s="19"/>
    </row>
    <row r="133" spans="1:8" s="2" customFormat="1" x14ac:dyDescent="0.2">
      <c r="A133" s="3"/>
      <c r="B133" s="3"/>
      <c r="C133" s="4"/>
      <c r="E133" s="3"/>
      <c r="F133" s="19"/>
      <c r="G133" s="19"/>
      <c r="H133" s="19"/>
    </row>
    <row r="134" spans="1:8" s="2" customFormat="1" x14ac:dyDescent="0.2">
      <c r="A134" s="3"/>
      <c r="B134" s="3"/>
      <c r="C134" s="4"/>
      <c r="E134" s="3"/>
      <c r="F134" s="19"/>
      <c r="G134" s="19"/>
      <c r="H134" s="19"/>
    </row>
    <row r="135" spans="1:8" s="2" customFormat="1" x14ac:dyDescent="0.2">
      <c r="A135" s="3"/>
      <c r="B135" s="3"/>
      <c r="C135" s="4"/>
      <c r="E135" s="3"/>
      <c r="F135" s="19"/>
      <c r="G135" s="19"/>
      <c r="H135" s="19"/>
    </row>
    <row r="136" spans="1:8" s="2" customFormat="1" x14ac:dyDescent="0.2">
      <c r="A136" s="3"/>
      <c r="B136" s="3"/>
      <c r="C136" s="4"/>
      <c r="E136" s="3"/>
      <c r="F136" s="19"/>
      <c r="G136" s="19"/>
      <c r="H136" s="19"/>
    </row>
    <row r="137" spans="1:8" s="2" customFormat="1" x14ac:dyDescent="0.2">
      <c r="A137" s="3"/>
      <c r="B137" s="3"/>
      <c r="C137" s="4"/>
      <c r="E137" s="3"/>
      <c r="F137" s="19"/>
      <c r="G137" s="19"/>
      <c r="H137" s="19"/>
    </row>
    <row r="138" spans="1:8" s="2" customFormat="1" x14ac:dyDescent="0.2">
      <c r="A138" s="3"/>
      <c r="B138" s="3"/>
      <c r="C138" s="4"/>
      <c r="E138" s="3"/>
      <c r="F138" s="19"/>
      <c r="G138" s="19"/>
      <c r="H138" s="19"/>
    </row>
    <row r="139" spans="1:8" s="2" customFormat="1" x14ac:dyDescent="0.2">
      <c r="A139" s="3"/>
      <c r="B139" s="3"/>
      <c r="C139" s="4"/>
      <c r="E139" s="3"/>
      <c r="F139" s="19"/>
      <c r="G139" s="19"/>
      <c r="H139" s="19"/>
    </row>
    <row r="140" spans="1:8" s="2" customFormat="1" x14ac:dyDescent="0.2">
      <c r="A140" s="3"/>
      <c r="B140" s="3"/>
      <c r="C140" s="4"/>
      <c r="E140" s="3"/>
      <c r="F140" s="19"/>
      <c r="G140" s="19"/>
      <c r="H140" s="19"/>
    </row>
    <row r="141" spans="1:8" s="2" customFormat="1" x14ac:dyDescent="0.2">
      <c r="A141" s="3"/>
      <c r="B141" s="3"/>
      <c r="C141" s="4"/>
      <c r="E141" s="3"/>
      <c r="F141" s="19"/>
      <c r="G141" s="19"/>
      <c r="H141" s="19"/>
    </row>
    <row r="142" spans="1:8" s="2" customFormat="1" x14ac:dyDescent="0.2">
      <c r="A142" s="3"/>
      <c r="B142" s="3"/>
      <c r="C142" s="4"/>
      <c r="E142" s="3"/>
      <c r="F142" s="19"/>
      <c r="G142" s="19"/>
      <c r="H142" s="19"/>
    </row>
    <row r="143" spans="1:8" s="2" customFormat="1" x14ac:dyDescent="0.2">
      <c r="A143" s="3"/>
      <c r="B143" s="3"/>
      <c r="C143" s="4"/>
      <c r="E143" s="3"/>
      <c r="F143" s="19"/>
      <c r="G143" s="19"/>
      <c r="H143" s="19"/>
    </row>
    <row r="144" spans="1:8" s="2" customFormat="1" x14ac:dyDescent="0.2">
      <c r="A144" s="3"/>
      <c r="B144" s="3"/>
      <c r="C144" s="4"/>
      <c r="E144" s="3"/>
      <c r="F144" s="19"/>
      <c r="G144" s="19"/>
      <c r="H144" s="19"/>
    </row>
    <row r="145" spans="1:8" s="2" customFormat="1" x14ac:dyDescent="0.2">
      <c r="A145" s="3"/>
      <c r="B145" s="3"/>
      <c r="C145" s="4"/>
      <c r="E145" s="3"/>
      <c r="F145" s="19"/>
      <c r="G145" s="19"/>
      <c r="H145" s="19"/>
    </row>
    <row r="146" spans="1:8" s="2" customFormat="1" x14ac:dyDescent="0.2">
      <c r="A146" s="3"/>
      <c r="B146" s="3"/>
      <c r="C146" s="4"/>
      <c r="E146" s="3"/>
      <c r="F146" s="19"/>
      <c r="G146" s="19"/>
      <c r="H146" s="19"/>
    </row>
    <row r="147" spans="1:8" s="2" customFormat="1" x14ac:dyDescent="0.2">
      <c r="A147" s="3"/>
      <c r="B147" s="3"/>
      <c r="C147" s="4"/>
      <c r="E147" s="3"/>
      <c r="F147" s="19"/>
      <c r="G147" s="19"/>
      <c r="H147" s="19"/>
    </row>
    <row r="148" spans="1:8" s="2" customFormat="1" x14ac:dyDescent="0.2">
      <c r="A148" s="3"/>
      <c r="B148" s="3"/>
      <c r="C148" s="4"/>
      <c r="E148" s="3"/>
      <c r="F148" s="19"/>
      <c r="G148" s="19"/>
      <c r="H148" s="19"/>
    </row>
    <row r="149" spans="1:8" s="2" customFormat="1" x14ac:dyDescent="0.2">
      <c r="A149" s="3"/>
      <c r="B149" s="3"/>
      <c r="C149" s="4"/>
      <c r="E149" s="3"/>
      <c r="F149" s="19"/>
      <c r="G149" s="19"/>
      <c r="H149" s="19"/>
    </row>
    <row r="150" spans="1:8" s="2" customFormat="1" x14ac:dyDescent="0.2">
      <c r="A150" s="3"/>
      <c r="B150" s="3"/>
      <c r="C150" s="4"/>
      <c r="E150" s="3"/>
      <c r="F150" s="19"/>
      <c r="G150" s="19"/>
      <c r="H150" s="19"/>
    </row>
    <row r="151" spans="1:8" s="2" customFormat="1" x14ac:dyDescent="0.2">
      <c r="A151" s="3"/>
      <c r="B151" s="3"/>
      <c r="C151" s="4"/>
      <c r="E151" s="3"/>
      <c r="F151" s="19"/>
      <c r="G151" s="19"/>
      <c r="H151" s="19"/>
    </row>
    <row r="152" spans="1:8" s="2" customFormat="1" x14ac:dyDescent="0.2">
      <c r="A152" s="3"/>
      <c r="B152" s="3"/>
      <c r="C152" s="4"/>
      <c r="E152" s="3"/>
      <c r="F152" s="19"/>
      <c r="G152" s="19"/>
      <c r="H152" s="19"/>
    </row>
    <row r="153" spans="1:8" s="2" customFormat="1" x14ac:dyDescent="0.2">
      <c r="A153" s="3"/>
      <c r="B153" s="3"/>
      <c r="C153" s="4"/>
      <c r="E153" s="3"/>
      <c r="F153" s="19"/>
      <c r="G153" s="19"/>
      <c r="H153" s="19"/>
    </row>
    <row r="154" spans="1:8" s="2" customFormat="1" x14ac:dyDescent="0.2">
      <c r="A154" s="3"/>
      <c r="B154" s="3"/>
      <c r="C154" s="4"/>
      <c r="E154" s="3"/>
      <c r="F154" s="19"/>
      <c r="G154" s="19"/>
      <c r="H154" s="19"/>
    </row>
    <row r="155" spans="1:8" s="2" customFormat="1" x14ac:dyDescent="0.2">
      <c r="A155" s="3"/>
      <c r="B155" s="3"/>
      <c r="C155" s="4"/>
      <c r="E155" s="3"/>
      <c r="F155" s="19"/>
      <c r="G155" s="19"/>
      <c r="H155" s="19"/>
    </row>
    <row r="156" spans="1:8" s="2" customFormat="1" x14ac:dyDescent="0.2">
      <c r="A156" s="3"/>
      <c r="B156" s="3"/>
      <c r="C156" s="4"/>
      <c r="E156" s="3"/>
      <c r="F156" s="19"/>
      <c r="G156" s="19"/>
      <c r="H156" s="19"/>
    </row>
    <row r="157" spans="1:8" s="2" customFormat="1" x14ac:dyDescent="0.2">
      <c r="A157" s="3"/>
      <c r="B157" s="3"/>
      <c r="C157" s="4"/>
      <c r="E157" s="3"/>
      <c r="F157" s="19"/>
      <c r="G157" s="19"/>
      <c r="H157" s="19"/>
    </row>
    <row r="158" spans="1:8" s="2" customFormat="1" x14ac:dyDescent="0.2">
      <c r="A158" s="3"/>
      <c r="B158" s="3"/>
      <c r="C158" s="4"/>
      <c r="E158" s="3"/>
      <c r="F158" s="19"/>
      <c r="G158" s="19"/>
      <c r="H158" s="19"/>
    </row>
    <row r="159" spans="1:8" s="2" customFormat="1" x14ac:dyDescent="0.2">
      <c r="A159" s="3"/>
      <c r="B159" s="3"/>
      <c r="C159" s="4"/>
      <c r="E159" s="3"/>
      <c r="F159" s="19"/>
      <c r="G159" s="19"/>
      <c r="H159" s="19"/>
    </row>
    <row r="160" spans="1:8" s="2" customFormat="1" x14ac:dyDescent="0.2">
      <c r="A160" s="3"/>
      <c r="B160" s="3"/>
      <c r="C160" s="4"/>
      <c r="E160" s="3"/>
      <c r="F160" s="19"/>
      <c r="G160" s="19"/>
      <c r="H160" s="19"/>
    </row>
    <row r="161" spans="1:8" s="2" customFormat="1" x14ac:dyDescent="0.2">
      <c r="A161" s="3"/>
      <c r="B161" s="3"/>
      <c r="C161" s="4"/>
      <c r="E161" s="3"/>
      <c r="F161" s="19"/>
      <c r="G161" s="19"/>
      <c r="H161" s="19"/>
    </row>
    <row r="162" spans="1:8" s="2" customFormat="1" x14ac:dyDescent="0.2">
      <c r="A162" s="3"/>
      <c r="B162" s="3"/>
      <c r="C162" s="4"/>
      <c r="E162" s="3"/>
      <c r="F162" s="19"/>
      <c r="G162" s="19"/>
      <c r="H162" s="19"/>
    </row>
    <row r="163" spans="1:8" s="2" customFormat="1" x14ac:dyDescent="0.2">
      <c r="A163" s="3"/>
      <c r="B163" s="3"/>
      <c r="C163" s="4"/>
      <c r="E163" s="3"/>
      <c r="F163" s="19"/>
      <c r="G163" s="19"/>
      <c r="H163" s="19"/>
    </row>
    <row r="164" spans="1:8" s="2" customFormat="1" x14ac:dyDescent="0.2">
      <c r="A164" s="3"/>
      <c r="B164" s="3"/>
      <c r="C164" s="4"/>
      <c r="E164" s="3"/>
      <c r="F164" s="19"/>
      <c r="G164" s="19"/>
      <c r="H164" s="19"/>
    </row>
    <row r="165" spans="1:8" s="2" customFormat="1" x14ac:dyDescent="0.2">
      <c r="A165" s="3"/>
      <c r="B165" s="3"/>
      <c r="C165" s="4"/>
      <c r="E165" s="3"/>
      <c r="F165" s="19"/>
      <c r="G165" s="19"/>
      <c r="H165" s="19"/>
    </row>
    <row r="166" spans="1:8" s="2" customFormat="1" x14ac:dyDescent="0.2">
      <c r="A166" s="3"/>
      <c r="B166" s="3"/>
      <c r="C166" s="4"/>
      <c r="E166" s="3"/>
      <c r="F166" s="19"/>
      <c r="G166" s="19"/>
      <c r="H166" s="19"/>
    </row>
    <row r="167" spans="1:8" s="2" customFormat="1" x14ac:dyDescent="0.2">
      <c r="A167" s="3"/>
      <c r="B167" s="3"/>
      <c r="C167" s="4"/>
      <c r="E167" s="3"/>
      <c r="F167" s="19"/>
      <c r="G167" s="19"/>
      <c r="H167" s="19"/>
    </row>
    <row r="168" spans="1:8" s="2" customFormat="1" x14ac:dyDescent="0.2">
      <c r="A168" s="3"/>
      <c r="B168" s="3"/>
      <c r="C168" s="4"/>
      <c r="E168" s="3"/>
      <c r="F168" s="19"/>
      <c r="G168" s="19"/>
      <c r="H168" s="19"/>
    </row>
    <row r="169" spans="1:8" s="2" customFormat="1" x14ac:dyDescent="0.2">
      <c r="A169" s="3"/>
      <c r="B169" s="3"/>
      <c r="C169" s="4"/>
      <c r="E169" s="3"/>
      <c r="F169" s="19"/>
      <c r="G169" s="19"/>
      <c r="H169" s="19"/>
    </row>
    <row r="170" spans="1:8" s="2" customFormat="1" x14ac:dyDescent="0.2">
      <c r="A170" s="3"/>
      <c r="B170" s="3"/>
      <c r="C170" s="4"/>
      <c r="E170" s="3"/>
      <c r="F170" s="19"/>
      <c r="G170" s="19"/>
      <c r="H170" s="19"/>
    </row>
    <row r="171" spans="1:8" s="2" customFormat="1" x14ac:dyDescent="0.2">
      <c r="A171" s="3"/>
      <c r="B171" s="3"/>
      <c r="C171" s="4"/>
      <c r="E171" s="3"/>
      <c r="F171" s="19"/>
      <c r="G171" s="19"/>
      <c r="H171" s="19"/>
    </row>
    <row r="172" spans="1:8" s="2" customFormat="1" x14ac:dyDescent="0.2">
      <c r="A172" s="3"/>
      <c r="B172" s="3"/>
      <c r="C172" s="4"/>
      <c r="E172" s="3"/>
      <c r="F172" s="19"/>
      <c r="G172" s="19"/>
      <c r="H172" s="19"/>
    </row>
    <row r="173" spans="1:8" s="2" customFormat="1" x14ac:dyDescent="0.2">
      <c r="A173" s="3"/>
      <c r="B173" s="3"/>
      <c r="C173" s="4"/>
      <c r="E173" s="3"/>
      <c r="F173" s="19"/>
      <c r="G173" s="19"/>
      <c r="H173" s="19"/>
    </row>
    <row r="174" spans="1:8" s="2" customFormat="1" x14ac:dyDescent="0.2">
      <c r="A174" s="3"/>
      <c r="B174" s="3"/>
      <c r="C174" s="4"/>
      <c r="E174" s="3"/>
      <c r="F174" s="19"/>
      <c r="G174" s="19"/>
      <c r="H174" s="19"/>
    </row>
    <row r="175" spans="1:8" s="2" customFormat="1" x14ac:dyDescent="0.2">
      <c r="A175" s="3"/>
      <c r="B175" s="3"/>
      <c r="C175" s="4"/>
      <c r="E175" s="3"/>
      <c r="F175" s="19"/>
      <c r="G175" s="19"/>
      <c r="H175" s="19"/>
    </row>
    <row r="176" spans="1:8" s="2" customFormat="1" x14ac:dyDescent="0.2">
      <c r="A176" s="3"/>
      <c r="B176" s="3"/>
      <c r="C176" s="4"/>
      <c r="E176" s="3"/>
      <c r="F176" s="19"/>
      <c r="G176" s="19"/>
      <c r="H176" s="19"/>
    </row>
    <row r="177" spans="1:8" s="2" customFormat="1" x14ac:dyDescent="0.2">
      <c r="A177" s="3"/>
      <c r="B177" s="3"/>
      <c r="C177" s="4"/>
      <c r="E177" s="3"/>
      <c r="F177" s="19"/>
      <c r="G177" s="19"/>
      <c r="H177" s="19"/>
    </row>
    <row r="178" spans="1:8" s="2" customFormat="1" x14ac:dyDescent="0.2">
      <c r="A178" s="3"/>
      <c r="B178" s="3"/>
      <c r="C178" s="4"/>
      <c r="E178" s="3"/>
      <c r="F178" s="19"/>
      <c r="G178" s="19"/>
      <c r="H178" s="19"/>
    </row>
    <row r="179" spans="1:8" s="2" customFormat="1" x14ac:dyDescent="0.2">
      <c r="A179" s="3"/>
      <c r="B179" s="3"/>
      <c r="C179" s="4"/>
      <c r="E179" s="3"/>
      <c r="F179" s="19"/>
      <c r="G179" s="19"/>
      <c r="H179" s="19"/>
    </row>
    <row r="180" spans="1:8" s="2" customFormat="1" x14ac:dyDescent="0.2">
      <c r="A180" s="3"/>
      <c r="B180" s="3"/>
      <c r="C180" s="4"/>
      <c r="E180" s="3"/>
      <c r="F180" s="19"/>
      <c r="G180" s="19"/>
      <c r="H180" s="19"/>
    </row>
    <row r="181" spans="1:8" s="2" customFormat="1" x14ac:dyDescent="0.2">
      <c r="A181" s="3"/>
      <c r="B181" s="3"/>
      <c r="C181" s="4"/>
      <c r="E181" s="3"/>
      <c r="F181" s="19"/>
      <c r="G181" s="19"/>
      <c r="H181" s="19"/>
    </row>
    <row r="182" spans="1:8" s="2" customFormat="1" x14ac:dyDescent="0.2">
      <c r="A182" s="3"/>
      <c r="B182" s="3"/>
      <c r="C182" s="4"/>
      <c r="E182" s="3"/>
      <c r="F182" s="19"/>
      <c r="G182" s="19"/>
      <c r="H182" s="19"/>
    </row>
    <row r="183" spans="1:8" s="2" customFormat="1" x14ac:dyDescent="0.2">
      <c r="A183" s="3"/>
      <c r="B183" s="3"/>
      <c r="C183" s="4"/>
      <c r="E183" s="3"/>
      <c r="F183" s="19"/>
      <c r="G183" s="19"/>
      <c r="H183" s="19"/>
    </row>
    <row r="184" spans="1:8" s="2" customFormat="1" x14ac:dyDescent="0.2">
      <c r="A184" s="3"/>
      <c r="B184" s="3"/>
      <c r="C184" s="4"/>
      <c r="E184" s="3"/>
      <c r="F184" s="19"/>
      <c r="G184" s="19"/>
      <c r="H184" s="19"/>
    </row>
    <row r="185" spans="1:8" s="2" customFormat="1" x14ac:dyDescent="0.2">
      <c r="A185" s="3"/>
      <c r="B185" s="3"/>
      <c r="C185" s="4"/>
      <c r="E185" s="3"/>
      <c r="F185" s="19"/>
      <c r="G185" s="19"/>
      <c r="H185" s="19"/>
    </row>
    <row r="186" spans="1:8" s="2" customFormat="1" x14ac:dyDescent="0.2">
      <c r="A186" s="3"/>
      <c r="B186" s="3"/>
      <c r="C186" s="4"/>
      <c r="E186" s="3"/>
      <c r="F186" s="19"/>
      <c r="G186" s="19"/>
      <c r="H186" s="19"/>
    </row>
    <row r="187" spans="1:8" s="2" customFormat="1" x14ac:dyDescent="0.2">
      <c r="A187" s="3"/>
      <c r="B187" s="3"/>
      <c r="C187" s="4"/>
      <c r="E187" s="3"/>
      <c r="F187" s="19"/>
      <c r="G187" s="19"/>
      <c r="H187" s="19"/>
    </row>
    <row r="188" spans="1:8" s="2" customFormat="1" x14ac:dyDescent="0.2">
      <c r="A188" s="3"/>
      <c r="B188" s="3"/>
      <c r="C188" s="4"/>
      <c r="E188" s="3"/>
      <c r="F188" s="19"/>
      <c r="G188" s="19"/>
      <c r="H188" s="19"/>
    </row>
    <row r="189" spans="1:8" s="2" customFormat="1" x14ac:dyDescent="0.2">
      <c r="A189" s="3"/>
      <c r="B189" s="3"/>
      <c r="C189" s="4"/>
      <c r="E189" s="3"/>
      <c r="F189" s="19"/>
      <c r="G189" s="19"/>
      <c r="H189" s="19"/>
    </row>
    <row r="190" spans="1:8" s="2" customFormat="1" x14ac:dyDescent="0.2">
      <c r="A190" s="3"/>
      <c r="B190" s="3"/>
      <c r="C190" s="4"/>
      <c r="E190" s="3"/>
      <c r="F190" s="19"/>
      <c r="G190" s="19"/>
      <c r="H190" s="19"/>
    </row>
    <row r="191" spans="1:8" s="2" customFormat="1" x14ac:dyDescent="0.2">
      <c r="A191" s="3"/>
      <c r="B191" s="3"/>
      <c r="C191" s="4"/>
      <c r="E191" s="3"/>
      <c r="F191" s="19"/>
      <c r="G191" s="19"/>
      <c r="H191" s="19"/>
    </row>
    <row r="192" spans="1:8" s="2" customFormat="1" x14ac:dyDescent="0.2">
      <c r="A192" s="3"/>
      <c r="B192" s="3"/>
      <c r="C192" s="4"/>
      <c r="E192" s="3"/>
      <c r="F192" s="19"/>
      <c r="G192" s="19"/>
      <c r="H192" s="19"/>
    </row>
    <row r="193" spans="1:8" s="2" customFormat="1" x14ac:dyDescent="0.2">
      <c r="A193" s="3"/>
      <c r="B193" s="3"/>
      <c r="C193" s="4"/>
      <c r="E193" s="3"/>
      <c r="F193" s="19"/>
      <c r="G193" s="19"/>
      <c r="H193" s="19"/>
    </row>
    <row r="194" spans="1:8" s="2" customFormat="1" x14ac:dyDescent="0.2">
      <c r="A194" s="3"/>
      <c r="B194" s="3"/>
      <c r="C194" s="4"/>
      <c r="E194" s="3"/>
      <c r="F194" s="19"/>
      <c r="G194" s="19"/>
      <c r="H194" s="19"/>
    </row>
    <row r="195" spans="1:8" s="2" customFormat="1" x14ac:dyDescent="0.2">
      <c r="A195" s="3"/>
      <c r="B195" s="3"/>
      <c r="C195" s="4"/>
      <c r="E195" s="3"/>
      <c r="F195" s="19"/>
      <c r="G195" s="19"/>
      <c r="H195" s="19"/>
    </row>
    <row r="196" spans="1:8" s="2" customFormat="1" x14ac:dyDescent="0.2">
      <c r="A196" s="3"/>
      <c r="B196" s="3"/>
      <c r="C196" s="4"/>
      <c r="E196" s="3"/>
      <c r="F196" s="19"/>
      <c r="G196" s="19"/>
      <c r="H196" s="19"/>
    </row>
  </sheetData>
  <mergeCells count="20">
    <mergeCell ref="F13:F14"/>
    <mergeCell ref="A116:E116"/>
    <mergeCell ref="C6:H6"/>
    <mergeCell ref="B7:H7"/>
    <mergeCell ref="C8:H8"/>
    <mergeCell ref="C9:H9"/>
    <mergeCell ref="A13:A14"/>
    <mergeCell ref="B13:B14"/>
    <mergeCell ref="C13:C14"/>
    <mergeCell ref="D13:D14"/>
    <mergeCell ref="E13:E14"/>
    <mergeCell ref="G13:G14"/>
    <mergeCell ref="H13:H14"/>
    <mergeCell ref="E12:H12"/>
    <mergeCell ref="C1:H1"/>
    <mergeCell ref="C2:H2"/>
    <mergeCell ref="C3:H3"/>
    <mergeCell ref="C4:H4"/>
    <mergeCell ref="A11:H11"/>
    <mergeCell ref="C10:F10"/>
  </mergeCells>
  <phoneticPr fontId="6" type="noConversion"/>
  <conditionalFormatting sqref="H112:H65503 G87:H87 G99:H99 F10:H10 G13:G65503 F62:H64 G49:H49 A16:A115 F21:H35 G17:H17 F80:H85 F74:H76 G73:H76 G118:H118 F13:F65593 H13:H108">
    <cfRule type="cellIs" dxfId="0" priority="4" stopIfTrue="1" operator="equal">
      <formula>0</formula>
    </cfRule>
  </conditionalFormatting>
  <pageMargins left="1.1417322834645669" right="0.35433070866141736" top="0.39370078740157483" bottom="0.39370078740157483" header="0" footer="0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Решение</vt:lpstr>
      <vt:lpstr>прил 9 ВЕДОМ</vt:lpstr>
      <vt:lpstr>прил 11 ЦСР,ВР,РП</vt:lpstr>
      <vt:lpstr>'прил 11 ЦСР,ВР,РП'!Область_печати</vt:lpstr>
      <vt:lpstr>'прил 9 ВЕДОМ'!Область_печати</vt:lpstr>
      <vt:lpstr>Решение!Область_печати</vt:lpstr>
    </vt:vector>
  </TitlesOfParts>
  <Company>erfin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OlgaP</dc:creator>
  <cp:lastModifiedBy>User</cp:lastModifiedBy>
  <cp:lastPrinted>2017-10-27T03:42:05Z</cp:lastPrinted>
  <dcterms:created xsi:type="dcterms:W3CDTF">2009-12-22T09:13:20Z</dcterms:created>
  <dcterms:modified xsi:type="dcterms:W3CDTF">2017-10-27T03:42:11Z</dcterms:modified>
</cp:coreProperties>
</file>