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Татьяна Федоровна - Личное представление" guid="{F2305C97-FE37-448B-9008-C10C48B5994E}" mergeInterval="0" personalView="1" maximized="1" windowWidth="1596" windowHeight="675" tabRatio="804" activeSheetId="1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Яковлев - Личное представление" guid="{E48146D5-2AD1-4D30-AEAC-FCC208E7972E}" mergeInterval="0" personalView="1" maximized="1" windowWidth="1631" windowHeight="849" activeSheetId="6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XTreme - Личное представление" guid="{8D6C682C-29C1-494C-838D-C3564D132ED8}" mergeInterval="0" personalView="1" maximized="1" windowWidth="1276" windowHeight="558" tabRatio="804" activeSheetId="4"/>
  </customWorkbookViews>
</workbook>
</file>

<file path=xl/calcChain.xml><?xml version="1.0" encoding="utf-8"?>
<calcChain xmlns="http://schemas.openxmlformats.org/spreadsheetml/2006/main">
  <c r="E10" i="2" l="1"/>
  <c r="E21" i="2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L9" i="4"/>
  <c r="M9" i="4"/>
  <c r="N9" i="4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H8" i="4"/>
  <c r="D14" i="3"/>
  <c r="C6" i="3"/>
  <c r="K9" i="4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<sst xmlns="http://schemas.openxmlformats.org/spreadsheetml/2006/main" count="867" uniqueCount="472">
  <si>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</si>
  <si>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</si>
  <si>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</si>
  <si>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</si>
  <si>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</si>
  <si>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</si>
  <si>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</si>
  <si>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</si>
  <si>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</si>
  <si>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</si>
  <si>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</si>
  <si>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</si>
  <si>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</si>
  <si>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</si>
  <si>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</si>
  <si>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</si>
  <si>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</si>
  <si>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</si>
  <si>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</si>
  <si>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</si>
  <si>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</si>
  <si>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</si>
  <si>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</si>
  <si>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</si>
  <si>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</si>
  <si>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</si>
  <si>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</si>
  <si>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</si>
  <si>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</si>
  <si>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</si>
  <si>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</si>
  <si>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</si>
  <si>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</si>
  <si>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</si>
  <si>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</si>
  <si>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</si>
  <si>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</si>
  <si>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</si>
  <si>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</si>
  <si>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</si>
  <si>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</si>
  <si>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</si>
  <si>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</si>
  <si>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</si>
  <si>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</si>
  <si>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</si>
  <si>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</si>
  <si>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</si>
  <si>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</si>
  <si>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</si>
  <si>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</si>
  <si>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</si>
  <si>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</si>
  <si>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</si>
  <si>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</si>
  <si>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</si>
  <si>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</si>
  <si>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</si>
  <si>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</si>
  <si>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</si>
  <si>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</si>
  <si>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</si>
  <si>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</si>
  <si>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</si>
  <si>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</si>
  <si>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</si>
  <si>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</si>
  <si>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</si>
  <si>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</si>
  <si>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</si>
  <si>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</si>
  <si>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</si>
  <si>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</si>
  <si>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</si>
  <si>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</si>
  <si>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</si>
  <si>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</si>
  <si>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</si>
  <si>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</si>
  <si>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</si>
  <si>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</si>
  <si>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</si>
  <si>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</si>
  <si>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</si>
  <si>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</si>
  <si>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</si>
  <si>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</si>
  <si>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</si>
  <si>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</si>
  <si>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</si>
  <si>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</si>
  <si>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</si>
  <si>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</si>
  <si>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</si>
  <si>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</si>
  <si>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</si>
  <si>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</si>
  <si>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</si>
  <si>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</si>
  <si>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</si>
  <si>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</si>
  <si>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</si>
  <si>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</si>
  <si>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</si>
  <si>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</si>
  <si>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</si>
  <si>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</si>
  <si>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</si>
  <si>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</si>
  <si>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</si>
  <si>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</si>
  <si>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</si>
  <si>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</si>
  <si>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</si>
  <si>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</si>
  <si>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</si>
  <si>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</si>
  <si>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</si>
  <si>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</si>
  <si>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</si>
  <si>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</si>
  <si>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</si>
  <si>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</si>
  <si>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</si>
  <si>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</si>
  <si>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</si>
  <si>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</si>
  <si>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</si>
  <si>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</si>
  <si>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</si>
  <si>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</si>
  <si>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</si>
  <si>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</si>
  <si>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</si>
  <si>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</si>
  <si>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</si>
  <si>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</si>
  <si>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</si>
  <si>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</si>
  <si>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</si>
  <si>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</si>
  <si>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</si>
  <si>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</si>
  <si>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</si>
  <si>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</si>
  <si>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</si>
  <si>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</si>
  <si>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</si>
  <si>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</si>
  <si>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</si>
  <si>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</si>
  <si>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</si>
  <si>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</si>
  <si>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</si>
  <si>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</si>
  <si>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</si>
  <si>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</si>
  <si>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</si>
  <si>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</si>
  <si>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</si>
  <si>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</si>
  <si>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</si>
  <si>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</si>
  <si>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</si>
  <si>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</si>
  <si>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</si>
  <si>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</si>
  <si>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</si>
  <si>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</si>
  <si>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</si>
  <si>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</si>
  <si>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</si>
  <si>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</si>
  <si>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</si>
  <si>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</si>
  <si>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</si>
  <si>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</si>
  <si>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</si>
  <si>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</si>
  <si>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</si>
  <si>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</si>
  <si>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</si>
  <si>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</si>
  <si>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</si>
  <si>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</si>
  <si>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</si>
  <si>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</si>
  <si>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</si>
  <si>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</si>
  <si>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</si>
  <si>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</si>
  <si>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</si>
  <si>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</si>
  <si>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</si>
  <si>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</si>
  <si>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</si>
  <si>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</si>
  <si>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</si>
  <si>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</si>
  <si>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</si>
  <si>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</si>
  <si>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</si>
  <si>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</si>
  <si>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</si>
  <si>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</si>
  <si>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</si>
  <si>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</si>
  <si>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</si>
  <si>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</si>
  <si>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</si>
  <si>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</si>
  <si>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</si>
  <si>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</si>
  <si>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</si>
  <si>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</si>
  <si>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</si>
  <si>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</si>
  <si>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</si>
  <si>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</si>
  <si>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</si>
  <si>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</si>
  <si>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</si>
  <si>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</si>
  <si>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</si>
  <si>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</si>
  <si>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</si>
  <si>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</si>
  <si>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</si>
  <si>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</si>
  <si>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</si>
  <si>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</si>
  <si>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</si>
  <si>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</si>
  <si>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</si>
  <si>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</si>
  <si>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</si>
  <si>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</si>
  <si>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</si>
  <si>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</si>
  <si>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</si>
  <si>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</si>
  <si>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</si>
  <si>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</si>
  <si>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</si>
  <si>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</si>
  <si>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</si>
  <si>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</si>
  <si>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</si>
  <si>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</si>
  <si>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</si>
  <si>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</si>
  <si>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</si>
  <si>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</si>
  <si>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</si>
  <si>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</si>
  <si>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</si>
  <si>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</si>
  <si>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</si>
  <si>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</si>
  <si>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</si>
  <si>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</si>
  <si>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</si>
  <si>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</si>
  <si>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</si>
  <si>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</si>
  <si>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</si>
  <si>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</si>
  <si>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</si>
  <si>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</si>
  <si>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</si>
  <si>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</si>
  <si>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</si>
  <si>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</si>
  <si>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</si>
  <si>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</si>
  <si>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</si>
  <si>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</si>
  <si>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</si>
  <si>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</si>
  <si>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</si>
  <si>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</si>
  <si>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</si>
  <si>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</si>
  <si>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</si>
  <si>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</si>
  <si>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</si>
  <si>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</si>
  <si>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</si>
  <si>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</si>
  <si>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</si>
  <si>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</si>
  <si>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</si>
  <si>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</si>
  <si>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</si>
  <si>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</si>
  <si>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</si>
  <si>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</si>
  <si>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</si>
  <si>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</si>
  <si>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</si>
  <si>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</si>
  <si>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</si>
  <si>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</si>
  <si>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</si>
  <si>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</si>
  <si>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</si>
  <si>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</si>
  <si>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</si>
  <si>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</si>
  <si>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</si>
  <si>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</si>
  <si>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</si>
  <si>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</si>
  <si>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</si>
  <si>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</si>
  <si>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</si>
  <si>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</si>
  <si>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</si>
  <si>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</si>
  <si>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</si>
  <si>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</si>
  <si>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</si>
  <si>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</si>
  <si>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</si>
  <si>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</si>
  <si>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</si>
  <si>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</si>
  <si>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</si>
  <si>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</si>
  <si>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</si>
  <si>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</si>
  <si>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</si>
  <si>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</si>
  <si>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</si>
  <si>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</si>
  <si>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</si>
  <si>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</si>
  <si>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</si>
  <si>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</si>
  <si>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</si>
  <si>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</si>
  <si>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</si>
  <si>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</si>
  <si>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</si>
  <si>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</si>
  <si>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</si>
  <si>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</si>
  <si>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</si>
  <si>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</si>
  <si>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</si>
  <si>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</si>
  <si>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</si>
  <si>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</si>
  <si>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</si>
  <si>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</si>
  <si>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</si>
  <si>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</si>
  <si>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</si>
  <si>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</si>
  <si>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</si>
  <si>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</si>
  <si>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</si>
  <si>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</si>
  <si>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</si>
  <si>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</si>
  <si>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</si>
  <si>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</si>
  <si>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</si>
  <si>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</si>
  <si>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</si>
  <si>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</si>
  <si>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</si>
  <si>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</si>
  <si>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</si>
  <si>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</si>
  <si>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</si>
  <si>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</si>
  <si>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</si>
  <si>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</si>
  <si>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</si>
  <si>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</si>
  <si>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</si>
  <si>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</si>
  <si>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</si>
  <si>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</si>
  <si>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</si>
  <si>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</si>
  <si>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</si>
  <si>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</si>
  <si>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</si>
  <si>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</si>
  <si>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</si>
  <si>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</si>
  <si>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</si>
  <si>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</si>
  <si>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</si>
  <si>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</si>
  <si>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</si>
  <si>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</si>
  <si>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</si>
  <si>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</si>
  <si>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</si>
  <si>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</si>
  <si>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</si>
  <si>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</si>
  <si>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</si>
  <si>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</si>
  <si>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</si>
  <si>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</si>
  <si>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</si>
  <si>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</si>
  <si>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</si>
  <si>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</si>
  <si>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</si>
  <si>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</si>
  <si>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</si>
  <si>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</si>
  <si>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</si>
  <si>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</si>
  <si>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</si>
  <si>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</si>
  <si>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</si>
  <si>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</si>
  <si>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</si>
  <si>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</si>
  <si>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</si>
  <si>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</si>
  <si>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</si>
  <si>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</si>
  <si>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</si>
  <si>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</si>
  <si>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</si>
  <si>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</si>
  <si>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</si>
  <si>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</si>
  <si>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</si>
  <si>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</si>
  <si>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</si>
  <si>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</si>
  <si>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</si>
  <si>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</si>
  <si>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</si>
  <si>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</si>
  <si>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</si>
  <si>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</si>
  <si>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</si>
  <si>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</si>
  <si>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</si>
  <si>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</si>
  <si>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</si>
  <si>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</si>
  <si>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</si>
  <si>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</si>
  <si>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</si>
  <si>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</si>
  <si>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</si>
  <si>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</si>
  <si>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</si>
  <si>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</si>
  <si>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</si>
  <si>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</si>
  <si>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</si>
  <si>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</si>
  <si>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</si>
  <si>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край на ремонт</t>
  </si>
  <si>
    <t>Администрация Разъезженского сельсовета Нрмаковского района Красноярского края</t>
  </si>
  <si>
    <t>сентябрь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</si>
  <si>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январь-сентябрь </t>
    </r>
    <r>
      <rPr>
        <b/>
        <sz val="14"/>
        <rFont val="Times New Roman"/>
        <family val="1"/>
        <charset val="204"/>
      </rPr>
      <t>2018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</si>
  <si>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t>" 03 " октября 2018 года</t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</si>
  <si>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</r>
    <r>
      <rPr>
        <b/>
        <sz val="12"/>
        <rFont val="Times New Roman"/>
        <family val="1"/>
        <charset val="204"/>
      </rPr>
      <t xml:space="preserve"> 2018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</si>
  <si>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январь-сентябрь </t>
    </r>
    <r>
      <rPr>
        <b/>
        <sz val="14"/>
        <rFont val="Times New Roman"/>
        <family val="1"/>
        <charset val="204"/>
      </rPr>
      <t>2018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</si>
  <si>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2018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</si>
</sst>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#,##0.0"/>
    <numFmt numFmtId="166" formatCode="#,##0.0_р_."/>
    <numFmt numFmtId="167" formatCode="#,##0_р_."/>
    <numFmt numFmtId="168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5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5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3" fontId="7" fillId="0" borderId="2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166" fontId="38" fillId="0" borderId="25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5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7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5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5" fillId="28" borderId="25" xfId="0" applyNumberFormat="1" applyFont="1" applyFill="1" applyBorder="1" applyAlignment="1">
      <alignment horizontal="center" vertical="center"/>
    </xf>
    <xf numFmtId="165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5" fontId="5" fillId="28" borderId="18" xfId="0" applyNumberFormat="1" applyFont="1" applyFill="1" applyBorder="1" applyAlignment="1">
      <alignment horizontal="center" vertical="center"/>
    </xf>
    <xf numFmtId="164" fontId="5" fillId="28" borderId="18" xfId="0" applyNumberFormat="1" applyFont="1" applyFill="1" applyBorder="1" applyAlignment="1">
      <alignment horizontal="center" vertical="center"/>
    </xf>
    <xf numFmtId="164" fontId="7" fillId="28" borderId="18" xfId="0" applyNumberFormat="1" applyFont="1" applyFill="1" applyBorder="1" applyAlignment="1">
      <alignment horizontal="center" vertical="center"/>
    </xf>
    <xf numFmtId="165" fontId="45" fillId="0" borderId="35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5" fontId="45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5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4" fontId="7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168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5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5" fontId="7" fillId="0" borderId="46" xfId="0" applyNumberFormat="1" applyFont="1" applyBorder="1" applyAlignment="1">
      <alignment horizontal="center" vertical="center" wrapText="1"/>
    </xf>
    <xf numFmtId="165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4" fontId="42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5" fontId="7" fillId="0" borderId="48" xfId="0" applyNumberFormat="1" applyFont="1" applyBorder="1"/>
    <xf numFmtId="165" fontId="7" fillId="0" borderId="48" xfId="0" applyNumberFormat="1" applyFont="1" applyBorder="1" applyAlignment="1">
      <alignment horizontal="center" vertical="center"/>
    </xf>
    <xf numFmtId="165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5" fontId="33" fillId="0" borderId="46" xfId="0" applyNumberFormat="1" applyFont="1" applyBorder="1" applyAlignment="1">
      <alignment horizontal="center" vertical="center" wrapText="1"/>
    </xf>
    <xf numFmtId="43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43" fontId="33" fillId="0" borderId="4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0" xfId="0" applyAlignment="1"/>
    <xf numFmtId="0" fontId="0" fillId="0" borderId="28" xfId="0" applyBorder="1" applyAlignment="1"/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/>
    </xf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2.xml"/><Relationship Id="rId33" Type="http://schemas.openxmlformats.org/officeDocument/2006/relationships/revisionLog" Target="revisionLog1.xml"/><Relationship Id="rId36" Type="http://schemas.openxmlformats.org/officeDocument/2006/relationships/revisionLog" Target="revisionLog4.xml"/><Relationship Id="rId35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C791CE3-CAD1-4B30-ACD3-A11A876786E4}" diskRevisions="1" revisionId="1341" version="35" protected="1">
  <header guid="{9088B026-E390-407A-918C-BF2EB6BF0284}" dateTime="2018-10-03T11:37:27" maxSheetId="9" userName="Татьяна Федоровна" r:id="rId33" minRId="1296" maxRId="1301">
    <sheetIdMap count="8">
      <sheetId val="1"/>
      <sheetId val="2"/>
      <sheetId val="3"/>
      <sheetId val="4"/>
      <sheetId val="5"/>
      <sheetId val="6"/>
      <sheetId val="7"/>
      <sheetId val="8"/>
    </sheetIdMap>
  </header>
  <header guid="{06C28D3E-2473-46DA-AF96-EF888FB1CF8B}" dateTime="2018-10-03T11:41:57" maxSheetId="9" userName="Татьяна Федоровна" r:id="rId34" minRId="1315" maxRId="1319">
    <sheetIdMap count="8">
      <sheetId val="1"/>
      <sheetId val="2"/>
      <sheetId val="3"/>
      <sheetId val="4"/>
      <sheetId val="5"/>
      <sheetId val="6"/>
      <sheetId val="7"/>
      <sheetId val="8"/>
    </sheetIdMap>
  </header>
  <header guid="{2C902DAC-DAA5-4B0A-9130-66CFFA493F21}" dateTime="2018-10-03T11:45:27" maxSheetId="9" userName="Татьяна Федоровна" r:id="rId35" minRId="1320" maxRId="1327">
    <sheetIdMap count="8">
      <sheetId val="1"/>
      <sheetId val="2"/>
      <sheetId val="3"/>
      <sheetId val="4"/>
      <sheetId val="5"/>
      <sheetId val="6"/>
      <sheetId val="7"/>
      <sheetId val="8"/>
    </sheetIdMap>
  </header>
  <header guid="{CC791CE3-CAD1-4B30-ACD3-A11A876786E4}" dateTime="2018-10-24T10:46:41" maxSheetId="9" userName="Татьяна Федоровна" r:id="rId36" minRId="1328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6" sId="1">
    <oc r="BW10" t="inlineStr">
      <is>
        <t>июнь</t>
      </is>
    </oc>
    <nc r="BW10" t="inlineStr">
      <is>
        <t>сентябрь</t>
      </is>
    </nc>
  </rcc>
  <rcc rId="1297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январь-июнь </t>
        </r>
        <r>
          <rPr>
            <b/>
            <sz val="14"/>
            <rFont val="Times New Roman"/>
            <family val="1"/>
            <charset val="204"/>
          </rPr>
          <t>2018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январь-сентябрь </t>
        </r>
        <r>
          <rPr>
            <b/>
            <sz val="14"/>
            <rFont val="Times New Roman"/>
            <family val="1"/>
            <charset val="204"/>
          </rPr>
          <t>2018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298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    </r>
        <r>
          <rPr>
            <b/>
            <sz val="12"/>
            <rFont val="Times New Roman"/>
            <family val="1"/>
            <charset val="204"/>
          </rPr>
          <t xml:space="preserve"> 2018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январь-октябрь</t>
        </r>
        <r>
          <rPr>
            <b/>
            <sz val="12"/>
            <rFont val="Times New Roman"/>
            <family val="1"/>
            <charset val="204"/>
          </rPr>
          <t xml:space="preserve"> 2018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299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январь-июнь </t>
        </r>
        <r>
          <rPr>
            <b/>
            <sz val="14"/>
            <rFont val="Times New Roman"/>
            <family val="1"/>
            <charset val="204"/>
          </rPr>
          <t>2018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январь-октябрь </t>
        </r>
        <r>
          <rPr>
            <b/>
            <sz val="14"/>
            <rFont val="Times New Roman"/>
            <family val="1"/>
            <charset val="204"/>
          </rPr>
          <t>2018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300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 2018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январь-октябрь  2018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301" sId="8">
    <oc r="F19" t="inlineStr">
      <is>
        <t>" 02 " июля 2018 года</t>
      </is>
    </oc>
    <nc r="F19" t="inlineStr">
      <is>
        <t>" 03 " октября 2018 года</t>
      </is>
    </nc>
  </rcc>
  <rcv guid="{F2305C97-FE37-448B-9008-C10C48B5994E}" action="delete"/>
  <rdn rId="0" localSheetId="2" customView="1" name="Z_F2305C97_FE37_448B_9008_C10C48B5994E_.wvu.PrintArea" hidden="1" oldHidden="1">
    <formula>'Раздел 1'!$A$1:$H$36</formula>
    <oldFormula>'Раздел 1'!$A$1:$H$36</oldFormula>
  </rdn>
  <rdn rId="0" localSheetId="2" customView="1" name="Z_F2305C97_FE37_448B_9008_C10C48B5994E_.wvu.PrintTitles" hidden="1" oldHidden="1">
    <formula>'Раздел 1'!$2:$5</formula>
    <oldFormula>'Раздел 1'!$2:$5</oldFormula>
  </rdn>
  <rdn rId="0" localSheetId="3" customView="1" name="Z_F2305C97_FE37_448B_9008_C10C48B5994E_.wvu.PrintArea" hidden="1" oldHidden="1">
    <formula>'Раздел 2'!$A$1:$E$47</formula>
    <oldFormula>'Раздел 2'!$A$1:$E$47</oldFormula>
  </rdn>
  <rdn rId="0" localSheetId="3" customView="1" name="Z_F2305C97_FE37_448B_9008_C10C48B5994E_.wvu.PrintTitles" hidden="1" oldHidden="1">
    <formula>'Раздел 2'!$2:$4</formula>
    <oldFormula>'Раздел 2'!$2:$4</oldFormula>
  </rdn>
  <rdn rId="0" localSheetId="4" customView="1" name="Z_F2305C97_FE37_448B_9008_C10C48B5994E_.wvu.PrintArea" hidden="1" oldHidden="1">
    <formula>'Раздел 3'!$A$1:$H$25</formula>
    <oldFormula>'Раздел 3'!$A$1:$H$25</oldFormula>
  </rdn>
  <rdn rId="0" localSheetId="4" customView="1" name="Z_F2305C97_FE37_448B_9008_C10C48B5994E_.wvu.PrintTitles" hidden="1" oldHidden="1">
    <formula>'Раздел 3'!$2:$5</formula>
    <oldFormula>'Раздел 3'!$2:$5</oldFormula>
  </rdn>
  <rdn rId="0" localSheetId="5" customView="1" name="Z_F2305C97_FE37_448B_9008_C10C48B5994E_.wvu.PrintArea" hidden="1" oldHidden="1">
    <formula>'Разд.4, Подразд.4.1 за год'!$A$1:$F$27</formula>
    <oldFormula>'Разд.4, Подразд.4.1 за год'!$A$1:$F$27</oldFormula>
  </rdn>
  <rdn rId="0" localSheetId="6" customView="1" name="Z_F2305C97_FE37_448B_9008_C10C48B5994E_.wvu.PrintArea" hidden="1" oldHidden="1">
    <formula>'Разд.4 Подразд.4.2 за год'!$A$1:$F$156</formula>
    <oldFormula>'Разд.4 Подразд.4.2 за год'!$A$1:$F$156</oldFormula>
  </rdn>
  <rdn rId="0" localSheetId="6" customView="1" name="Z_F2305C97_FE37_448B_9008_C10C48B5994E_.wvu.PrintTitles" hidden="1" oldHidden="1">
    <formula>'Разд.4 Подразд.4.2 за год'!$3:$6</formula>
    <oldFormula>'Разд.4 Подразд.4.2 за год'!$3:$6</oldFormula>
  </rdn>
  <rdn rId="0" localSheetId="7" customView="1" name="Z_F2305C97_FE37_448B_9008_C10C48B5994E_.wvu.PrintArea" hidden="1" oldHidden="1">
    <formula>'Раздел 5.'!$A$1:$P$21</formula>
    <oldFormula>'Раздел 5.'!$A$1:$P$21</oldFormula>
  </rdn>
  <rdn rId="0" localSheetId="7" customView="1" name="Z_F2305C97_FE37_448B_9008_C10C48B5994E_.wvu.PrintTitles" hidden="1" oldHidden="1">
    <formula>'Раздел 5.'!$3:$6</formula>
    <oldFormula>'Раздел 5.'!$3:$6</oldFormula>
  </rdn>
  <rdn rId="0" localSheetId="7" customView="1" name="Z_F2305C97_FE37_448B_9008_C10C48B5994E_.wvu.Rows" hidden="1" oldHidden="1">
    <formula>'Раздел 5.'!$15:$15</formula>
    <oldFormula>'Раздел 5.'!$15:$15</oldFormula>
  </rdn>
  <rdn rId="0" localSheetId="8" customView="1" name="Z_F2305C97_FE37_448B_9008_C10C48B5994E_.wvu.PrintArea" hidden="1" oldHidden="1">
    <formula>'Раздел 6. с подписью'!$A$1:$K$36</formula>
    <oldFormula>'Раздел 6. с подписью'!$A$1:$K$36</oldFormula>
  </rdn>
  <rcv guid="{F2305C97-FE37-448B-9008-C10C48B5994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" sId="2" numFmtId="4">
    <oc r="I10">
      <v>21.8</v>
    </oc>
    <nc r="I10">
      <v>45.2</v>
    </nc>
  </rcc>
  <rcc rId="1316" sId="2" numFmtId="4">
    <oc r="I21">
      <v>57.9</v>
    </oc>
    <nc r="I21">
      <v>174.9</v>
    </nc>
  </rcc>
  <rcc rId="1317" sId="2" numFmtId="4">
    <oc r="E21">
      <v>117</v>
    </oc>
    <nc r="E21">
      <f>H21-I21</f>
    </nc>
  </rcc>
  <rcc rId="1318" sId="2" numFmtId="4">
    <oc r="H10">
      <f>21.8+23.4</f>
    </oc>
    <nc r="H10">
      <v>72.900000000000006</v>
    </nc>
  </rcc>
  <rcc rId="1319" sId="2" numFmtId="4">
    <oc r="E10">
      <v>23.4</v>
    </oc>
    <nc r="E10">
      <f>H10-I10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0" sId="3" numFmtId="4">
    <oc r="F10">
      <v>0</v>
    </oc>
    <nc r="F10">
      <v>97</v>
    </nc>
  </rcc>
  <rcc rId="1321" sId="3" numFmtId="4">
    <oc r="E10">
      <v>97</v>
    </oc>
    <nc r="E10">
      <v>163</v>
    </nc>
  </rcc>
  <rcc rId="1322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январь-октябрь</t>
        </r>
        <r>
          <rPr>
            <b/>
            <sz val="12"/>
            <rFont val="Times New Roman"/>
            <family val="1"/>
            <charset val="204"/>
          </rPr>
          <t xml:space="preserve"> 2018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    </r>
        <r>
          <rPr>
            <b/>
            <sz val="12"/>
            <rFont val="Times New Roman"/>
            <family val="1"/>
            <charset val="204"/>
          </rPr>
          <t xml:space="preserve"> 2018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323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январь-октябрь </t>
        </r>
        <r>
          <rPr>
            <b/>
            <sz val="14"/>
            <rFont val="Times New Roman"/>
            <family val="1"/>
            <charset val="204"/>
          </rPr>
          <t>2018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январь-сентябрь </t>
        </r>
        <r>
          <rPr>
            <b/>
            <sz val="14"/>
            <rFont val="Times New Roman"/>
            <family val="1"/>
            <charset val="204"/>
          </rPr>
          <t>2018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324" sId="4" numFmtId="4">
    <oc r="I9">
      <v>0</v>
    </oc>
    <nc r="I9">
      <v>1408</v>
    </nc>
  </rcc>
  <rcc rId="1325" sId="4" numFmtId="4">
    <oc r="I11">
      <v>0</v>
    </oc>
    <nc r="I11">
      <v>97</v>
    </nc>
  </rcc>
  <rcc rId="1326" sId="4" numFmtId="4">
    <oc r="I10">
      <v>0</v>
    </oc>
    <nc r="I10">
      <v>97</v>
    </nc>
  </rcc>
  <rcc rId="1327" sId="4" numFmtId="4">
    <oc r="H11">
      <v>97</v>
    </oc>
    <nc r="H11">
      <v>163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8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январь-октябрь  2018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2018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v guid="{F2305C97-FE37-448B-9008-C10C48B5994E}" action="delete"/>
  <rdn rId="0" localSheetId="2" customView="1" name="Z_F2305C97_FE37_448B_9008_C10C48B5994E_.wvu.PrintArea" hidden="1" oldHidden="1">
    <formula>'Раздел 1'!$A$1:$H$36</formula>
    <oldFormula>'Раздел 1'!$A$1:$H$36</oldFormula>
  </rdn>
  <rdn rId="0" localSheetId="2" customView="1" name="Z_F2305C97_FE37_448B_9008_C10C48B5994E_.wvu.PrintTitles" hidden="1" oldHidden="1">
    <formula>'Раздел 1'!$2:$5</formula>
    <oldFormula>'Раздел 1'!$2:$5</oldFormula>
  </rdn>
  <rdn rId="0" localSheetId="3" customView="1" name="Z_F2305C97_FE37_448B_9008_C10C48B5994E_.wvu.PrintArea" hidden="1" oldHidden="1">
    <formula>'Раздел 2'!$A$1:$E$47</formula>
    <oldFormula>'Раздел 2'!$A$1:$E$47</oldFormula>
  </rdn>
  <rdn rId="0" localSheetId="3" customView="1" name="Z_F2305C97_FE37_448B_9008_C10C48B5994E_.wvu.PrintTitles" hidden="1" oldHidden="1">
    <formula>'Раздел 2'!$2:$4</formula>
    <oldFormula>'Раздел 2'!$2:$4</oldFormula>
  </rdn>
  <rdn rId="0" localSheetId="4" customView="1" name="Z_F2305C97_FE37_448B_9008_C10C48B5994E_.wvu.PrintArea" hidden="1" oldHidden="1">
    <formula>'Раздел 3'!$A$1:$H$25</formula>
    <oldFormula>'Раздел 3'!$A$1:$H$25</oldFormula>
  </rdn>
  <rdn rId="0" localSheetId="4" customView="1" name="Z_F2305C97_FE37_448B_9008_C10C48B5994E_.wvu.PrintTitles" hidden="1" oldHidden="1">
    <formula>'Раздел 3'!$2:$5</formula>
    <oldFormula>'Раздел 3'!$2:$5</oldFormula>
  </rdn>
  <rdn rId="0" localSheetId="5" customView="1" name="Z_F2305C97_FE37_448B_9008_C10C48B5994E_.wvu.PrintArea" hidden="1" oldHidden="1">
    <formula>'Разд.4, Подразд.4.1 за год'!$A$1:$F$27</formula>
    <oldFormula>'Разд.4, Подразд.4.1 за год'!$A$1:$F$27</oldFormula>
  </rdn>
  <rdn rId="0" localSheetId="6" customView="1" name="Z_F2305C97_FE37_448B_9008_C10C48B5994E_.wvu.PrintArea" hidden="1" oldHidden="1">
    <formula>'Разд.4 Подразд.4.2 за год'!$A$1:$F$156</formula>
    <oldFormula>'Разд.4 Подразд.4.2 за год'!$A$1:$F$156</oldFormula>
  </rdn>
  <rdn rId="0" localSheetId="6" customView="1" name="Z_F2305C97_FE37_448B_9008_C10C48B5994E_.wvu.PrintTitles" hidden="1" oldHidden="1">
    <formula>'Разд.4 Подразд.4.2 за год'!$3:$6</formula>
    <oldFormula>'Разд.4 Подразд.4.2 за год'!$3:$6</oldFormula>
  </rdn>
  <rdn rId="0" localSheetId="7" customView="1" name="Z_F2305C97_FE37_448B_9008_C10C48B5994E_.wvu.PrintArea" hidden="1" oldHidden="1">
    <formula>'Раздел 5.'!$A$1:$P$21</formula>
    <oldFormula>'Раздел 5.'!$A$1:$P$21</oldFormula>
  </rdn>
  <rdn rId="0" localSheetId="7" customView="1" name="Z_F2305C97_FE37_448B_9008_C10C48B5994E_.wvu.PrintTitles" hidden="1" oldHidden="1">
    <formula>'Раздел 5.'!$3:$6</formula>
    <oldFormula>'Раздел 5.'!$3:$6</oldFormula>
  </rdn>
  <rdn rId="0" localSheetId="7" customView="1" name="Z_F2305C97_FE37_448B_9008_C10C48B5994E_.wvu.Rows" hidden="1" oldHidden="1">
    <formula>'Раздел 5.'!$15:$15</formula>
    <oldFormula>'Раздел 5.'!$15:$15</oldFormula>
  </rdn>
  <rdn rId="0" localSheetId="8" customView="1" name="Z_F2305C97_FE37_448B_9008_C10C48B5994E_.wvu.PrintArea" hidden="1" oldHidden="1">
    <formula>'Раздел 6. с подписью'!$A$1:$K$36</formula>
    <oldFormula>'Раздел 6. с подписью'!$A$1:$K$36</oldFormula>
  </rdn>
  <rcv guid="{F2305C97-FE37-448B-9008-C10C48B5994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EF10" sqref="EF10"/>
    </sheetView>
  </sheetViews>
  <sheetFormatPr defaultColWidth="0.85546875" defaultRowHeight="12.75" x14ac:dyDescent="0.2"/>
  <sheetData>
    <row r="1" spans="1:155" s="1" customFormat="1" ht="15" customHeight="1" thickBot="1" x14ac:dyDescent="0.25">
      <c r="T1" s="251" t="s">
        <v>4</v>
      </c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3"/>
    </row>
    <row r="2" spans="1:155" s="1" customFormat="1" ht="7.5" customHeight="1" thickBot="1" x14ac:dyDescent="0.25"/>
    <row r="3" spans="1:155" s="1" customFormat="1" ht="15" customHeight="1" thickBot="1" x14ac:dyDescent="0.25">
      <c r="T3" s="254" t="s">
        <v>5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3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255" t="s">
        <v>6</v>
      </c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254" t="s">
        <v>7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3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256" t="s">
        <v>8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8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9" t="s">
        <v>466</v>
      </c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7"/>
      <c r="CJ10" s="260">
        <v>20</v>
      </c>
      <c r="CK10" s="260"/>
      <c r="CL10" s="260"/>
      <c r="CM10" s="273" t="s">
        <v>59</v>
      </c>
      <c r="CN10" s="273"/>
      <c r="CO10" s="273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72" t="s">
        <v>11</v>
      </c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262" t="s">
        <v>14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4"/>
    </row>
    <row r="14" spans="1:155" s="1" customFormat="1" ht="15" customHeight="1" thickBot="1" x14ac:dyDescent="0.25">
      <c r="A14" s="268" t="s">
        <v>12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9" t="s">
        <v>13</v>
      </c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1"/>
      <c r="DR14" s="15"/>
      <c r="DV14" s="265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7"/>
    </row>
    <row r="15" spans="1:155" s="1" customFormat="1" ht="13.5" customHeight="1" x14ac:dyDescent="0.2">
      <c r="A15" s="16"/>
      <c r="B15" s="275" t="s">
        <v>3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6"/>
      <c r="CG15" s="277" t="s">
        <v>455</v>
      </c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9"/>
      <c r="DP15" s="280" t="s">
        <v>15</v>
      </c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</row>
    <row r="16" spans="1:155" s="1" customFormat="1" ht="12" customHeight="1" x14ac:dyDescent="0.2">
      <c r="A16" s="16"/>
      <c r="B16" s="21"/>
      <c r="C16" s="21"/>
      <c r="D16" s="274" t="s">
        <v>16</v>
      </c>
      <c r="E16" s="274"/>
      <c r="F16" s="290" t="s">
        <v>17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1"/>
      <c r="CG16" s="287" t="s">
        <v>454</v>
      </c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3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</row>
    <row r="17" spans="1:155" s="1" customFormat="1" ht="12" customHeight="1" x14ac:dyDescent="0.2">
      <c r="A17" s="16"/>
      <c r="B17" s="22"/>
      <c r="C17" s="22"/>
      <c r="D17" s="22"/>
      <c r="E17" s="22"/>
      <c r="F17" s="285" t="s">
        <v>18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7" t="s">
        <v>0</v>
      </c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9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81" t="s">
        <v>1</v>
      </c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3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</row>
    <row r="19" spans="1:155" s="1" customFormat="1" ht="12" customHeight="1" x14ac:dyDescent="0.2">
      <c r="A19" s="16"/>
      <c r="B19" s="285" t="s">
        <v>19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7" t="s">
        <v>453</v>
      </c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3"/>
      <c r="DQ19" s="25"/>
      <c r="DR19" s="18"/>
      <c r="DS19" s="18"/>
      <c r="DT19" s="18"/>
      <c r="DU19" s="18"/>
      <c r="DV19" s="284" t="s">
        <v>20</v>
      </c>
      <c r="DW19" s="284"/>
      <c r="DX19" s="284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94" t="s">
        <v>21</v>
      </c>
      <c r="EL19" s="294"/>
      <c r="EM19" s="294"/>
      <c r="EN19" s="294"/>
      <c r="EO19" s="261"/>
      <c r="EP19" s="261"/>
      <c r="EQ19" s="261"/>
      <c r="ER19" s="261"/>
      <c r="ES19" s="261"/>
      <c r="EV19" s="18"/>
      <c r="EW19" s="18"/>
      <c r="EX19" s="18"/>
      <c r="EY19" s="18"/>
    </row>
    <row r="20" spans="1:155" s="1" customFormat="1" ht="12" customHeight="1" x14ac:dyDescent="0.2">
      <c r="A20" s="16"/>
      <c r="B20" s="285" t="s">
        <v>22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7" t="s">
        <v>454</v>
      </c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3"/>
      <c r="DQ20" s="25"/>
      <c r="DR20" s="25"/>
      <c r="DS20" s="25"/>
      <c r="DT20" s="25"/>
      <c r="DU20" s="25"/>
      <c r="DV20" s="284" t="s">
        <v>20</v>
      </c>
      <c r="DW20" s="284"/>
      <c r="DX20" s="284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4" t="s">
        <v>21</v>
      </c>
      <c r="EL20" s="294"/>
      <c r="EM20" s="294"/>
      <c r="EN20" s="294"/>
      <c r="EO20" s="296"/>
      <c r="EP20" s="296"/>
      <c r="EQ20" s="296"/>
      <c r="ER20" s="296"/>
      <c r="ES20" s="296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4" t="s">
        <v>16</v>
      </c>
      <c r="E21" s="274"/>
      <c r="F21" s="290" t="s">
        <v>23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1"/>
      <c r="CG21" s="298" t="s">
        <v>2</v>
      </c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300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4"/>
      <c r="E22" s="27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1"/>
      <c r="CG22" s="298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300"/>
      <c r="DQ22" s="25"/>
      <c r="DR22" s="25"/>
      <c r="DS22" s="25"/>
      <c r="DT22" s="25"/>
      <c r="DU22" s="301" t="s">
        <v>24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4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302" t="s">
        <v>1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4"/>
      <c r="DQ23" s="25"/>
      <c r="DR23" s="25"/>
      <c r="DS23" s="25"/>
      <c r="DT23" s="25"/>
      <c r="DU23" s="265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7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95" t="s">
        <v>25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7" t="s">
        <v>465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297"/>
      <c r="ER25" s="297"/>
      <c r="ES25" s="297"/>
      <c r="ET25" s="297"/>
      <c r="EU25" s="297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95" t="s">
        <v>26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4"/>
      <c r="T27" s="306" t="s">
        <v>366</v>
      </c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307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12" t="s">
        <v>28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4"/>
      <c r="EX29" s="315"/>
      <c r="EY29" s="316"/>
    </row>
    <row r="30" spans="1:155" s="1" customFormat="1" ht="27" customHeigh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  <c r="V30" s="317" t="s">
        <v>29</v>
      </c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2"/>
      <c r="DH30" s="320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2"/>
    </row>
    <row r="31" spans="1:155" s="1" customFormat="1" ht="13.5" thickBot="1" x14ac:dyDescent="0.25">
      <c r="A31" s="328">
        <v>1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8">
        <v>2</v>
      </c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28">
        <v>3</v>
      </c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30"/>
      <c r="DH31" s="328">
        <v>4</v>
      </c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30"/>
    </row>
    <row r="32" spans="1:155" s="37" customFormat="1" ht="13.5" thickBot="1" x14ac:dyDescent="0.2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367</v>
      </c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7"/>
      <c r="BM32" s="325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7"/>
      <c r="DH32" s="325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7"/>
    </row>
  </sheetData>
  <customSheetViews>
    <customSheetView guid="{F2305C97-FE37-448B-9008-C10C48B5994E}" showPageBreaks="1" view="pageBreakPreview">
      <selection activeCell="EF10" sqref="EF10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A32:U32"/>
    <mergeCell ref="V32:BL32"/>
    <mergeCell ref="BM32:DG32"/>
    <mergeCell ref="DH32:EY32"/>
    <mergeCell ref="A31:U31"/>
    <mergeCell ref="V31:BL31"/>
    <mergeCell ref="BM31:DG31"/>
    <mergeCell ref="DH31:EY31"/>
    <mergeCell ref="B27:R27"/>
    <mergeCell ref="T27:EU27"/>
    <mergeCell ref="A29:U30"/>
    <mergeCell ref="V29:EY29"/>
    <mergeCell ref="V30:BL30"/>
    <mergeCell ref="BM30:DG30"/>
    <mergeCell ref="DH30:EY30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F16:CF16"/>
    <mergeCell ref="CG16:DL16"/>
    <mergeCell ref="CG19:DL19"/>
    <mergeCell ref="DY19:EJ19"/>
    <mergeCell ref="EK19:EN19"/>
    <mergeCell ref="B19:CF1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T1:EH1"/>
    <mergeCell ref="T3:EH3"/>
    <mergeCell ref="P5:EL5"/>
    <mergeCell ref="T7:EH7"/>
    <mergeCell ref="AC9:DY9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0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467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27.700000000000003</v>
      </c>
      <c r="F7" s="44">
        <f>F9+F29+F30</f>
        <v>0</v>
      </c>
      <c r="G7" s="110">
        <f>G9+G29+G30</f>
        <v>0</v>
      </c>
      <c r="H7" s="176">
        <f>H9+H29+H30</f>
        <v>251</v>
      </c>
      <c r="I7" s="165">
        <v>0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27.700000000000003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247.8</v>
      </c>
      <c r="I9" s="167">
        <v>0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27.700000000000003</v>
      </c>
      <c r="F10" s="43"/>
      <c r="G10" s="110"/>
      <c r="H10" s="178">
        <v>72.900000000000006</v>
      </c>
      <c r="I10" s="166">
        <v>45.2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>
        <v>174.9</v>
      </c>
      <c r="I21" s="168">
        <v>174.9</v>
      </c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3.2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F2305C97-FE37-448B-9008-C10C48B5994E}" showPageBreaks="1" printArea="1" view="pageBreakPreview">
      <pane xSplit="1" ySplit="5" topLeftCell="B6" activePane="bottomRight" state="frozen"/>
      <selection pane="bottomRight" activeCell="F7" sqref="F7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3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5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7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8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9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6" footer="0.19685039370078741"/>
  <pageSetup paperSize="9" scale="80" orientation="landscape" r:id="rId10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469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163</v>
      </c>
      <c r="F6" s="188">
        <v>0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163</v>
      </c>
      <c r="F7" s="189">
        <v>0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163</v>
      </c>
      <c r="F10" s="189">
        <v>97</v>
      </c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F2305C97-FE37-448B-9008-C10C48B5994E}" showPageBreaks="1" printArea="1" view="pageBreakPreview">
      <pane xSplit="1" ySplit="3" topLeftCell="B4" activePane="bottomRight" state="frozen"/>
      <selection pane="bottomRight" activeCell="D4" sqref="D4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7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9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470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3.2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0</v>
      </c>
      <c r="F8" s="57">
        <f>'Раздел 1'!F7</f>
        <v>0</v>
      </c>
      <c r="G8" s="57">
        <f>'Раздел 1'!G7</f>
        <v>0</v>
      </c>
      <c r="H8" s="182">
        <f>'Раздел 1'!H9</f>
        <v>247.8</v>
      </c>
      <c r="I8" s="210">
        <v>0</v>
      </c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1408</v>
      </c>
      <c r="F9" s="56"/>
      <c r="G9" s="57"/>
      <c r="H9" s="215">
        <v>1408</v>
      </c>
      <c r="I9" s="211">
        <v>1408</v>
      </c>
      <c r="J9" s="137" t="s">
        <v>155</v>
      </c>
      <c r="K9" s="155">
        <f>L9+M9+N9+O9</f>
        <v>683.7</v>
      </c>
      <c r="L9" s="155">
        <f>30.6+434.8+14.1</f>
        <v>479.50000000000006</v>
      </c>
      <c r="M9" s="155">
        <f>30.5+112.5-3.3</f>
        <v>139.69999999999999</v>
      </c>
      <c r="N9" s="155">
        <f>30.6+3.3</f>
        <v>33.9</v>
      </c>
      <c r="O9" s="155">
        <v>30.6</v>
      </c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0</v>
      </c>
      <c r="F10" s="130">
        <f t="shared" si="0"/>
        <v>0</v>
      </c>
      <c r="G10" s="130">
        <f t="shared" si="0"/>
        <v>0</v>
      </c>
      <c r="H10" s="182">
        <f>H11+H12+H18+H19+H20+H21+H22</f>
        <v>163</v>
      </c>
      <c r="I10" s="210">
        <v>97</v>
      </c>
      <c r="J10" s="49"/>
      <c r="K10" s="160">
        <v>3213.41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0</v>
      </c>
      <c r="F11" s="43"/>
      <c r="G11" s="44">
        <f>'Раздел 2'!D7</f>
        <v>0</v>
      </c>
      <c r="H11" s="178">
        <v>163</v>
      </c>
      <c r="I11" s="212">
        <v>97</v>
      </c>
      <c r="J11" s="49"/>
      <c r="K11" s="161">
        <v>92100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174850</v>
      </c>
      <c r="L12" s="39" t="s">
        <v>457</v>
      </c>
      <c r="O12" s="161">
        <v>2150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>
        <v>1137802</v>
      </c>
      <c r="L13" s="39" t="s">
        <v>464</v>
      </c>
      <c r="O13" s="161">
        <v>13654</v>
      </c>
      <c r="P13" s="39" t="s">
        <v>462</v>
      </c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0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F2305C97-FE37-448B-9008-C10C48B5994E}" showPageBreaks="1" printArea="1" view="pageBreakPreview">
      <pane xSplit="1" ySplit="4" topLeftCell="B5" activePane="bottomRight" state="frozen"/>
      <selection pane="bottomRight" activeCell="A8" sqref="A8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3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9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0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0" sqref="A2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2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9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0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A18" sqref="A18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F2305C97-FE37-448B-9008-C10C48B5994E}" showPageBreaks="1" printArea="1" view="pageBreakPreview">
      <pane xSplit="1" ySplit="5" topLeftCell="C6" activePane="bottomRight" state="frozen"/>
      <selection pane="bottomRight" activeCell="A18" sqref="A18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4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5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7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9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0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activeCell="L12" sqref="L12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3">
      <c r="A1" s="350" t="s">
        <v>471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F2305C97-FE37-448B-9008-C10C48B5994E}" showPageBreaks="1" fitToPage="1" printArea="1" hiddenRows="1" view="pageBreakPreview">
      <selection activeCell="L12" sqref="L12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2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3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6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7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8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9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H21" sqref="H21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64" t="s">
        <v>419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s="65" customFormat="1" ht="40.5" customHeight="1" x14ac:dyDescent="0.3">
      <c r="A3" s="365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s="65" customFormat="1" ht="13.5" thickBot="1" x14ac:dyDescent="0.25">
      <c r="A5" s="367" t="s">
        <v>405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s="67" customFormat="1" ht="30.75" customHeight="1" x14ac:dyDescent="0.3">
      <c r="A6" s="368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70" t="s">
        <v>424</v>
      </c>
    </row>
    <row r="7" spans="1:11" s="67" customFormat="1" ht="131.25" x14ac:dyDescent="0.3">
      <c r="A7" s="369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71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61" t="s">
        <v>360</v>
      </c>
      <c r="C15" s="361"/>
      <c r="D15" s="361"/>
      <c r="E15" s="72"/>
      <c r="F15" s="361" t="s">
        <v>458</v>
      </c>
      <c r="G15" s="361"/>
      <c r="H15" s="72"/>
      <c r="I15" s="361"/>
      <c r="J15" s="361"/>
      <c r="K15" s="72"/>
    </row>
    <row r="16" spans="1:11" s="77" customFormat="1" ht="12" x14ac:dyDescent="0.2">
      <c r="A16" s="75"/>
      <c r="B16" s="359" t="s">
        <v>431</v>
      </c>
      <c r="C16" s="359"/>
      <c r="D16" s="359"/>
      <c r="E16" s="76"/>
      <c r="F16" s="359" t="s">
        <v>432</v>
      </c>
      <c r="G16" s="359"/>
      <c r="H16" s="75"/>
      <c r="I16" s="359" t="s">
        <v>433</v>
      </c>
      <c r="J16" s="35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60" t="s">
        <v>131</v>
      </c>
      <c r="C19" s="360"/>
      <c r="D19" s="360"/>
      <c r="E19" s="72"/>
      <c r="F19" s="361" t="s">
        <v>468</v>
      </c>
      <c r="G19" s="361"/>
      <c r="H19" s="72"/>
      <c r="I19" s="72"/>
      <c r="J19" s="72"/>
      <c r="K19" s="72"/>
    </row>
    <row r="20" spans="1:11" s="79" customFormat="1" ht="14.25" x14ac:dyDescent="0.2">
      <c r="A20" s="78"/>
      <c r="B20" s="359" t="s">
        <v>434</v>
      </c>
      <c r="C20" s="359"/>
      <c r="D20" s="359"/>
      <c r="E20" s="75"/>
      <c r="F20" s="359" t="s">
        <v>435</v>
      </c>
      <c r="G20" s="35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F2305C97-FE37-448B-9008-C10C48B5994E}" scale="75" showPageBreaks="1" fitToPage="1" printArea="1" view="pageBreakPreview">
      <selection activeCell="H21" sqref="H21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2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</customSheetViews>
  <mergeCells count="21">
    <mergeCell ref="A2:K2"/>
    <mergeCell ref="A3:K3"/>
    <mergeCell ref="A4:K4"/>
    <mergeCell ref="C6:C7"/>
    <mergeCell ref="B6:B7"/>
    <mergeCell ref="A5:K5"/>
    <mergeCell ref="A6:A7"/>
    <mergeCell ref="K6:K7"/>
    <mergeCell ref="F6:J6"/>
    <mergeCell ref="I16:J16"/>
    <mergeCell ref="D6:D7"/>
    <mergeCell ref="B16:D16"/>
    <mergeCell ref="I15:J15"/>
    <mergeCell ref="F15:G15"/>
    <mergeCell ref="B15:D15"/>
    <mergeCell ref="E6:E7"/>
    <mergeCell ref="B20:D20"/>
    <mergeCell ref="F20:G20"/>
    <mergeCell ref="B19:D19"/>
    <mergeCell ref="F19:G19"/>
    <mergeCell ref="F16:G1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 Федоровна</cp:lastModifiedBy>
  <cp:lastPrinted>2018-10-24T03:46:39Z</cp:lastPrinted>
  <dcterms:created xsi:type="dcterms:W3CDTF">2001-07-17T13:47:10Z</dcterms:created>
  <dcterms:modified xsi:type="dcterms:W3CDTF">2018-10-24T03:46:41Z</dcterms:modified>
</cp:coreProperties>
</file>