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1400" tabRatio="712" activeTab="0"/>
  </bookViews>
  <sheets>
    <sheet name="прогноз  СЭР" sheetId="1" r:id="rId1"/>
  </sheets>
  <definedNames>
    <definedName name="_xlnm.Print_Area" localSheetId="0">'прогноз  СЭР'!$A$1:$H$393</definedName>
  </definedNames>
  <calcPr fullCalcOnLoad="1"/>
</workbook>
</file>

<file path=xl/sharedStrings.xml><?xml version="1.0" encoding="utf-8"?>
<sst xmlns="http://schemas.openxmlformats.org/spreadsheetml/2006/main" count="1078" uniqueCount="762">
  <si>
    <t>Общая площадь аварийного жилищного фонда всех форм собственности</t>
  </si>
  <si>
    <t>17.6</t>
  </si>
  <si>
    <t>Общая площадь ветхого и аварийного жилищного фонда муниципальной формы собственности</t>
  </si>
  <si>
    <t>17.7</t>
  </si>
  <si>
    <t>Количество ветхих домов</t>
  </si>
  <si>
    <t>17.8</t>
  </si>
  <si>
    <t>Количество аварийных домов</t>
  </si>
  <si>
    <t>17.9</t>
  </si>
  <si>
    <t>Численность проживающих в ветхом жилищном фонде</t>
  </si>
  <si>
    <t>17.10</t>
  </si>
  <si>
    <t>Численность проживающих в аварийном жилищном фонде</t>
  </si>
  <si>
    <t>17.11</t>
  </si>
  <si>
    <t>31</t>
  </si>
  <si>
    <t>Уровень жизни</t>
  </si>
  <si>
    <t>31.2</t>
  </si>
  <si>
    <t>Оплата труда наемных работников</t>
  </si>
  <si>
    <t>31.3</t>
  </si>
  <si>
    <t>Среднедушевой денежный доход  (за месяц)</t>
  </si>
  <si>
    <t>31.4</t>
  </si>
  <si>
    <t>Темп роста среднедушевого денежного дохода номинальный</t>
  </si>
  <si>
    <t>31.5</t>
  </si>
  <si>
    <t>Темп роста среднедушевого денежного дохода  реальный</t>
  </si>
  <si>
    <t>31.6</t>
  </si>
  <si>
    <t>Фонд заработной платы, начисленный  работникам списочного состава и внешним совместителям</t>
  </si>
  <si>
    <t>31.6.1</t>
  </si>
  <si>
    <t>фонд заработной платы - РАЗДЕЛ А: Сельское хозяйство, охота и лесное хозяйство</t>
  </si>
  <si>
    <t>фонд заработной платы - РАЗДЕЛ M: Образование</t>
  </si>
  <si>
    <t>фонд заработной платы - РАЗДЕЛ N: Здравоохранение и предоставление социальных услуг</t>
  </si>
  <si>
    <t>фонд заработной платы - РАЗДЕЛ O: Предоставление прочих коммунальных, социальных и персональных услуг</t>
  </si>
  <si>
    <t>фонд заработной платы - РАЗДЕЛ O-92: Деятельность по организации отдыха и развлечений, культуры и спорта</t>
  </si>
  <si>
    <t>31.6.2</t>
  </si>
  <si>
    <t>31.6.3</t>
  </si>
  <si>
    <t>31.6.4</t>
  </si>
  <si>
    <t>31.6.4.1</t>
  </si>
  <si>
    <t>31.6.5</t>
  </si>
  <si>
    <t>фонд заработной платы -  РАЗДЕЛ L: государственное управление и обеспечение военной безопасности</t>
  </si>
  <si>
    <t>4.7.17</t>
  </si>
  <si>
    <t>среднесписочная численность работников организаций - РАЗДЕЛ L: государственное управление и обеспечение военной безопасности; обязательное социальное обеспечение</t>
  </si>
  <si>
    <t>Приложение № 31 "Сведения о муниципальных образованиях"</t>
  </si>
  <si>
    <t>3</t>
  </si>
  <si>
    <t>Население</t>
  </si>
  <si>
    <t>3.1</t>
  </si>
  <si>
    <t>Численность постоянного населения (среднегодовая)</t>
  </si>
  <si>
    <t>3.1.2</t>
  </si>
  <si>
    <t>численность постоянного сельского населения (среднегодовая)</t>
  </si>
  <si>
    <t>3.2</t>
  </si>
  <si>
    <t>Численность постоянного населения на начало периода</t>
  </si>
  <si>
    <t>3.2.1</t>
  </si>
  <si>
    <t>численность постоянного городского населения на начало периода</t>
  </si>
  <si>
    <t>3.2.2</t>
  </si>
  <si>
    <t>численность постоянного сельского населения на начало периода</t>
  </si>
  <si>
    <t>3.2.3</t>
  </si>
  <si>
    <t>численность постоянного населения в возрасте моложе трудоспособного на начало периода</t>
  </si>
  <si>
    <t>3.2.4</t>
  </si>
  <si>
    <t>численность постоянного населения в трудоспособном возрасте на начало периода</t>
  </si>
  <si>
    <t>3.2.5</t>
  </si>
  <si>
    <t>численность постоянного населения в возрасте старше трудоспособного на начало периода</t>
  </si>
  <si>
    <t>3.2.6</t>
  </si>
  <si>
    <t>численность постоянного населения в возрасте 0-14 лет на начало периода</t>
  </si>
  <si>
    <t>3.2.7</t>
  </si>
  <si>
    <t>численность постоянного населения в возрасте 0-17 лет на начало периода</t>
  </si>
  <si>
    <t>3.2.8</t>
  </si>
  <si>
    <t>численность постоянного населения в возрасте 1-6 лет на начало периода</t>
  </si>
  <si>
    <t>3.2.10</t>
  </si>
  <si>
    <t>численность постоянного населения в возрасте 5-18 лет на начало периода</t>
  </si>
  <si>
    <t>3.3</t>
  </si>
  <si>
    <t>Численность родившихся за период</t>
  </si>
  <si>
    <t>3.4</t>
  </si>
  <si>
    <t>Численность умерших за период</t>
  </si>
  <si>
    <t>3.5</t>
  </si>
  <si>
    <t>Естественный прирост (+), убыль (-) населения</t>
  </si>
  <si>
    <t>3.7</t>
  </si>
  <si>
    <t>Численность прибывшего населения за период</t>
  </si>
  <si>
    <t>3.8</t>
  </si>
  <si>
    <t xml:space="preserve">Численность выбывшего населения за период </t>
  </si>
  <si>
    <t>3.9</t>
  </si>
  <si>
    <t>Миграционный прирост (снижение) населения</t>
  </si>
  <si>
    <t>3.12</t>
  </si>
  <si>
    <t>Средний размер частного домохозяйства</t>
  </si>
  <si>
    <t>II. ПРОИЗВОДСТВЕННАЯ ДЕЯТЕЛЬНОСТЬ И УСЛУГИ</t>
  </si>
  <si>
    <t>4</t>
  </si>
  <si>
    <t>Рынок труда</t>
  </si>
  <si>
    <t>4.1</t>
  </si>
  <si>
    <t>Количество юридических лиц, прошедших государственную регистрацию по состоянию на начало периода</t>
  </si>
  <si>
    <t>4.2</t>
  </si>
  <si>
    <t>Количество организаций муниципальной формы собственности</t>
  </si>
  <si>
    <t>4.2.1</t>
  </si>
  <si>
    <t>количество организаций муниципальной формы собственности - учреждений</t>
  </si>
  <si>
    <t>4.3</t>
  </si>
  <si>
    <t>Численность трудовых ресурсов</t>
  </si>
  <si>
    <t>тыс.чел.</t>
  </si>
  <si>
    <t>4.4</t>
  </si>
  <si>
    <t>Численность занятых в экономике (среднегодовая)</t>
  </si>
  <si>
    <t>4.4.1</t>
  </si>
  <si>
    <t>численность занятых в организациях муниципальной формы собственности</t>
  </si>
  <si>
    <t>4.4.2</t>
  </si>
  <si>
    <t>численность занятых в частном секторе</t>
  </si>
  <si>
    <t>4.4.2.1</t>
  </si>
  <si>
    <t>численность занятых в крестьянских (фермерских) хозяйствах (включая наемных работников)</t>
  </si>
  <si>
    <t>4.4.2.2</t>
  </si>
  <si>
    <t>численность занятых на частных предприятиях</t>
  </si>
  <si>
    <t>4.4.2.3</t>
  </si>
  <si>
    <t>численность занятых индивидуальным трудом и по найму у отдельных граждан</t>
  </si>
  <si>
    <t>4.4.2.3.1</t>
  </si>
  <si>
    <t>численность индивидуальных предпринимателей, осуществляющих деятельность без образования юридического лица</t>
  </si>
  <si>
    <t>4.4.2.3.2</t>
  </si>
  <si>
    <t>численность занятых в домашнем хозяйстве (включая личное подсобное хозяйство) производством товаров и услуг для реализации</t>
  </si>
  <si>
    <t>4.5</t>
  </si>
  <si>
    <t>Численность учащихся в трудоспособном возрасте, обучающихся с отрывом от производства</t>
  </si>
  <si>
    <t>4.6</t>
  </si>
  <si>
    <t>Численность лиц в трудоспособном возрасте, не занятых трудовой деятельностью и учебой</t>
  </si>
  <si>
    <t>4.7</t>
  </si>
  <si>
    <t>Среднесписочная численность работников организаций</t>
  </si>
  <si>
    <t>4.7.1</t>
  </si>
  <si>
    <t>среднесписочная численность работников организаций - РАЗДЕЛ А: Сельское хозяйство, охота и лесное хозяйство</t>
  </si>
  <si>
    <t>4.7.1.1</t>
  </si>
  <si>
    <t>среднесписочная численность работников организаций - РАЗДЕЛ А-01: Сельское хозяйство, охота и предоставление услуг в этих областях</t>
  </si>
  <si>
    <t>4.7.1.2</t>
  </si>
  <si>
    <t>среднесписочная численность работников организаций - РАЗДЕЛ А-02: Лесное хозяйство и предоставление услуг в этой области</t>
  </si>
  <si>
    <t>4.7.3</t>
  </si>
  <si>
    <t>среднесписочная численность работников организаций - РАЗДЕЛЫ С,D,E: Добыча полезных ископаемых (C); Обрабатывающие производства (D); Производство и распределение электроэнергии, газа и воды (Е)</t>
  </si>
  <si>
    <t>4.7.3.3</t>
  </si>
  <si>
    <t>среднесписочная численность работников организаций - РАЗДЕЛ Е : Производство и распределение электроэнергии, газа и воды</t>
  </si>
  <si>
    <t>4.7.7.1</t>
  </si>
  <si>
    <t>среднесписочная численность работников организаций - РАЗДЕЛ I-63 : транспорт</t>
  </si>
  <si>
    <t>4.7.11</t>
  </si>
  <si>
    <t>среднесписочная численность работников организаций - РАЗДЕЛ M: образование</t>
  </si>
  <si>
    <t>4.7.12</t>
  </si>
  <si>
    <t>среднесписочная численность работников организаций - РАЗДЕЛ N: здравоохранение и предоставление социальных услуг</t>
  </si>
  <si>
    <t>4.7.13</t>
  </si>
  <si>
    <t>среднесписочная численность работников организаций - РАЗДЕЛ O: предоставление прочих коммунальных, социальных и персональных услуг</t>
  </si>
  <si>
    <t>4.7.13.1</t>
  </si>
  <si>
    <t xml:space="preserve">Площадь сносимого ветхого жилья </t>
  </si>
  <si>
    <t>Жилые дома (индивидуально-определенные здания) на конец периода</t>
  </si>
  <si>
    <t>17.16</t>
  </si>
  <si>
    <t>Общая площадь жилищного фонда в жилых домах (индивидуально-определенных зданиях) всех форм собственности</t>
  </si>
  <si>
    <t>17.17</t>
  </si>
  <si>
    <t>Количество жилых домов (индивидуально-определенных зданий)</t>
  </si>
  <si>
    <t>17.18</t>
  </si>
  <si>
    <t>Численность проживающих в жилых домах (индивидуально-определенных зданиях)</t>
  </si>
  <si>
    <t>Жилые дома (индивидуально-определенные здания) по материалу стен на конец периода</t>
  </si>
  <si>
    <t>17.19</t>
  </si>
  <si>
    <t>Количество каменных, кирпичных жилых домов (индивидуально-определенных зданий)</t>
  </si>
  <si>
    <t>17.20</t>
  </si>
  <si>
    <t>Количество панельных жилых домов (индивидуально-определенных зданий)</t>
  </si>
  <si>
    <t>17.21</t>
  </si>
  <si>
    <t>Количество блочных жилых домов (индивидуально-определенных зданий)</t>
  </si>
  <si>
    <t>17.22</t>
  </si>
  <si>
    <t>Количество монолитных жилых домов (индивидуально-определенных зданий)</t>
  </si>
  <si>
    <t>17.23</t>
  </si>
  <si>
    <t>Количество деревянных жилых домов (индивидуально-определенных зданий)</t>
  </si>
  <si>
    <t>17.24</t>
  </si>
  <si>
    <t>Количество прочих жилых домов (индивидуально-определенных зданий)</t>
  </si>
  <si>
    <t>Многоквартирные жилые дома на конец периода</t>
  </si>
  <si>
    <t>17.25</t>
  </si>
  <si>
    <t>Общая площадь жилищного фонда в многоквартирных жилых домах всех форм собственности</t>
  </si>
  <si>
    <t>17.25.1</t>
  </si>
  <si>
    <t>общая площадь жилищного фонда в многоквартирных жилых домах формы собственности Российской Федерации</t>
  </si>
  <si>
    <t>17.25.2</t>
  </si>
  <si>
    <t>общая площадь жилищного фонда в многоквартирных жилых домах муниципальной формы собственности</t>
  </si>
  <si>
    <t>17.25.3</t>
  </si>
  <si>
    <t>общая площадь жилищного фонда в многоквартирных жилых домах частной формы собственности</t>
  </si>
  <si>
    <t>17.25.3.1</t>
  </si>
  <si>
    <t>общая площадь жилищного фонда в многоквартирных жилых домах частной формы собственности граждан</t>
  </si>
  <si>
    <t>17.25.3.2</t>
  </si>
  <si>
    <t>общая площадь жилищного фонда в многоквартирных жилых домах частной формы собственности юридических лиц</t>
  </si>
  <si>
    <t>17.26</t>
  </si>
  <si>
    <t>Количество многоквартирных жилых домов</t>
  </si>
  <si>
    <t>17.27</t>
  </si>
  <si>
    <t>Количество жилых квартир в многоквартирных жилых домах</t>
  </si>
  <si>
    <t>17.27.1</t>
  </si>
  <si>
    <t>количество муниципальных жилых квартир в многоквартирных жилых домах</t>
  </si>
  <si>
    <t>17.28</t>
  </si>
  <si>
    <t>Количество многоквартирных жилых домов, расположенных на земельных участках в отношении которых осуществлен государственный кадастровый учет</t>
  </si>
  <si>
    <t>17.29</t>
  </si>
  <si>
    <t>Доля многоквартирных домов, расположенных на земельных участках, в отношении которых осуществлен государственный кадастровый учет, к общему количеству многоквартирных домов</t>
  </si>
  <si>
    <t>Многоквартирные жилые дома по материалу стен на конец периода</t>
  </si>
  <si>
    <t>17.30</t>
  </si>
  <si>
    <t>Количество каменных, кирпичных многоквартирных жилых домов</t>
  </si>
  <si>
    <t>17.31</t>
  </si>
  <si>
    <t>Количество панельных многоквартирных жилых домов</t>
  </si>
  <si>
    <t>17.32</t>
  </si>
  <si>
    <t>Количество блочных многоквартирных жилых домов</t>
  </si>
  <si>
    <t>17.33</t>
  </si>
  <si>
    <t xml:space="preserve">Количество монолитных многоквартирных жилых домов </t>
  </si>
  <si>
    <t>17.34</t>
  </si>
  <si>
    <t>Количество деревянных многоквартирных жилых домов</t>
  </si>
  <si>
    <t>17.35</t>
  </si>
  <si>
    <t>Количество прочих многоквартирных жилых домов</t>
  </si>
  <si>
    <t>Оборудование жилищного фонда на конец периода</t>
  </si>
  <si>
    <t>17.36</t>
  </si>
  <si>
    <t>Удельный вес общей площади жилищного фонда, оборудованной централизованным водопроводом, на конец периода</t>
  </si>
  <si>
    <t>17.37</t>
  </si>
  <si>
    <t>Удельный вес общей площади жилищного фонда, оборудованной канализацией, на конец периода</t>
  </si>
  <si>
    <t>17.38</t>
  </si>
  <si>
    <t>Удельный вес общей площади жилищного фонда, оборудованной централизованным отоплением, на конец периода</t>
  </si>
  <si>
    <t>17.39</t>
  </si>
  <si>
    <t>Удельный вес общей площади жилищного фонда, оборудованной газом, на конец периода</t>
  </si>
  <si>
    <t>17.40</t>
  </si>
  <si>
    <t>Удельный вес общей площади жилищного фонда, оборудованной ваннами (душем), на конец периода</t>
  </si>
  <si>
    <t>17.41</t>
  </si>
  <si>
    <t>Удельный вес общей площади жилищного фонда, оборудованной горячим водоснабжением, на конец периода, на конец периода</t>
  </si>
  <si>
    <t>17.42</t>
  </si>
  <si>
    <t>Удельный вес общей площади жилищного фонда, оборудованной напольными электроплитами, на конец периода</t>
  </si>
  <si>
    <t>17.43</t>
  </si>
  <si>
    <t>Количество квартир, оборудованных электроплитами, на конец периода</t>
  </si>
  <si>
    <t>Улучшение жилищных условий населения на конец периода</t>
  </si>
  <si>
    <t>17.44</t>
  </si>
  <si>
    <t>Количество семей (включая одиночек), состоявших на учете на получение жилья, на конец периода</t>
  </si>
  <si>
    <t>17.44.1</t>
  </si>
  <si>
    <t>количество молодых семей (включая одиночек), состоявших на учете на получение жилья, на конец периода</t>
  </si>
  <si>
    <t>17.45</t>
  </si>
  <si>
    <t>Доля семей (включая одиночек), состоявших на учете на получение жилья, в общем количестве домохозяйств на конец периода</t>
  </si>
  <si>
    <t>17.46</t>
  </si>
  <si>
    <t>Количество семей (включая одиночек), состоящих на учете на улучшение жилищных условий, получивших жилье и улучшивших жилищные условия, на конец периода</t>
  </si>
  <si>
    <t>17.46.1</t>
  </si>
  <si>
    <t>количество семей (включая одиночек), состоящих на учете на улучшение жилищных условий, получивших жилье по договорам социального найма, на конец периода</t>
  </si>
  <si>
    <t>17.46.2</t>
  </si>
  <si>
    <t>количество молодых семей, состоящих на учете на улучшение жилищных условий, получивших жилье и улучшивших жилищные условия, на конец периода</t>
  </si>
  <si>
    <t>17.46.3</t>
  </si>
  <si>
    <t>количество молодых семей (включая одиночек), получивших жилье и улучшивших жилищные условия, за год, с использованием ипотечных кредитов и займов по стандартам АИЖК, на конец периода</t>
  </si>
  <si>
    <t>17.47</t>
  </si>
  <si>
    <t>Численность переселенных из ветхих  и аварийных жилых домов на конец периода</t>
  </si>
  <si>
    <t>17.48</t>
  </si>
  <si>
    <t xml:space="preserve">Количество семей, получивших жилые помещения и улучшивших жилищные условия </t>
  </si>
  <si>
    <t>17.49</t>
  </si>
  <si>
    <t>Количество семей, состоящих на учете в качестве нуждающихся в жилых помещениях на начало периода</t>
  </si>
  <si>
    <t>17.50</t>
  </si>
  <si>
    <t>Доля населения, получившего жилые помещения и улучшившего жилищные условия , в общей численности населения, состоящего на учете в качестве нуждающегося в жилых помещениях</t>
  </si>
  <si>
    <t>Основные показатели реформы в жилищно-коммунальном хозяйстве</t>
  </si>
  <si>
    <t>17.51</t>
  </si>
  <si>
    <t>Количество организаций жилищно-коммунального комплекса</t>
  </si>
  <si>
    <t>17.51.1</t>
  </si>
  <si>
    <t>количество организаций коммунального комплекса</t>
  </si>
  <si>
    <t>17.57</t>
  </si>
  <si>
    <t xml:space="preserve">Стоимость предоставленных населению жилищно-коммунальных услуг, рассчитанная по экономически обоснованным тарифам </t>
  </si>
  <si>
    <t>17.57.1</t>
  </si>
  <si>
    <t>стоимость  предоставленных населению жилищно-коммунальных услуг, рассчитанная по экономически обоснованным тарифам, в расчете на 1 человека в месяц</t>
  </si>
  <si>
    <t>17.60</t>
  </si>
  <si>
    <t>Начислено (предъявлено) жилищно-коммунальных платежей населению</t>
  </si>
  <si>
    <t>17.61</t>
  </si>
  <si>
    <t>Фактически оплачено населением жилищно-коммунальных услуг</t>
  </si>
  <si>
    <t>17.66</t>
  </si>
  <si>
    <t xml:space="preserve">Общая площадь жилищного фонда всех форм собственности, требующая капитального ремонта </t>
  </si>
  <si>
    <t>количество торговых мест на розничных рынках</t>
  </si>
  <si>
    <t>20.1.12.9</t>
  </si>
  <si>
    <t>количество универсальных рынков</t>
  </si>
  <si>
    <t>20.1.12.9.1</t>
  </si>
  <si>
    <t>количество торговых мест в универсальных рынках</t>
  </si>
  <si>
    <t>20.1.13</t>
  </si>
  <si>
    <t>количество ярмарок</t>
  </si>
  <si>
    <t>21</t>
  </si>
  <si>
    <t>21.5</t>
  </si>
  <si>
    <t>Единовременная вместимость бань и душевых</t>
  </si>
  <si>
    <t>21.6</t>
  </si>
  <si>
    <t>Количество кресел в парикмахерских</t>
  </si>
  <si>
    <t>22</t>
  </si>
  <si>
    <t>Охрана общественного порядка и общественно-политический уровень</t>
  </si>
  <si>
    <t>22.9</t>
  </si>
  <si>
    <t>Количество добровольных формирований населения по охране общественного порядка</t>
  </si>
  <si>
    <t>22.10</t>
  </si>
  <si>
    <t>Численность участников в добровольных формированиях населения по охране общественного порядка</t>
  </si>
  <si>
    <t>23</t>
  </si>
  <si>
    <t>Образование</t>
  </si>
  <si>
    <t>Дошкольное образование</t>
  </si>
  <si>
    <t>23.1</t>
  </si>
  <si>
    <t>Количество дошкольных образовательных учреждений всех форм собственности</t>
  </si>
  <si>
    <t>23.5</t>
  </si>
  <si>
    <t>Количество мест в дошкольных образовательных учреждениях всех форм собственности, включая количество дошкольных мест в начальных школах-детских садах, филиалах дошкольных и общеобразовательных учреждений, в группах дошкольного образования при школах и т.д.</t>
  </si>
  <si>
    <t>23.6</t>
  </si>
  <si>
    <t>Численность детей, посещающих дошкольные образовательные учреждения, включая посещающих начальные школы-детские сады, филиалы дошкольных и общеобразовательных учреждений, группы дошкольного образования при школах и т.д.</t>
  </si>
  <si>
    <t>Дневное общее образование</t>
  </si>
  <si>
    <t>23.26</t>
  </si>
  <si>
    <t>Количество дневных общеобразовательных учреждений всех форм собственности</t>
  </si>
  <si>
    <t>23.32</t>
  </si>
  <si>
    <t>Количество поселений, не имеющих общеобразовательных учреждений</t>
  </si>
  <si>
    <t>23.33</t>
  </si>
  <si>
    <t>Количество мест в общеобразовательных учреждениях муниципальной формы собственности</t>
  </si>
  <si>
    <t>Учреждения дополнительного образования</t>
  </si>
  <si>
    <t>23.64</t>
  </si>
  <si>
    <t>Количество учреждений дополнительного образования детей всех форм собственности</t>
  </si>
  <si>
    <t>23.65</t>
  </si>
  <si>
    <t>Численность детей, занимающихся в учреждениях дополнительного образования всех форм собственности</t>
  </si>
  <si>
    <t>24</t>
  </si>
  <si>
    <t>Здравоохранение</t>
  </si>
  <si>
    <t>24.4</t>
  </si>
  <si>
    <t>Количество медицинских организаций охраны материнства и детства государственной и муниципальной формы собственности</t>
  </si>
  <si>
    <t>24.22</t>
  </si>
  <si>
    <t>Количество фельдшерско-акушерских пунктов в составе медицинских организаций муниципальной формы собственности</t>
  </si>
  <si>
    <t>24.59</t>
  </si>
  <si>
    <t>Численность работающих в медицинских организациях на конец периода - штатные должности</t>
  </si>
  <si>
    <t>24.60</t>
  </si>
  <si>
    <t>Численность работающих в медицинских организациях на конец периода - занятые должности</t>
  </si>
  <si>
    <t>24.62</t>
  </si>
  <si>
    <t>24.63</t>
  </si>
  <si>
    <t>Численность врачей - стоматологов</t>
  </si>
  <si>
    <t>24.64</t>
  </si>
  <si>
    <t>Численность среднего медицинского персонала в медицинских организациях на конец периода - физические лица</t>
  </si>
  <si>
    <t>25</t>
  </si>
  <si>
    <t>Физическая культура и спорт</t>
  </si>
  <si>
    <t>25.1</t>
  </si>
  <si>
    <t>Количество спортивных сооружений всех форм собственности</t>
  </si>
  <si>
    <t>25.1.1</t>
  </si>
  <si>
    <t>количество спортивных залов всех форм собственности</t>
  </si>
  <si>
    <t>25.1.4</t>
  </si>
  <si>
    <t>количество плоскостных спортивных сооружений всех форм собственности</t>
  </si>
  <si>
    <t>25.2</t>
  </si>
  <si>
    <t>Количество спортивных сооружений муниципальной формы собственности</t>
  </si>
  <si>
    <t>25.2.1</t>
  </si>
  <si>
    <t>количество спортивных залов муниципальной формы собственности</t>
  </si>
  <si>
    <t>25.2.4</t>
  </si>
  <si>
    <t>количество плоскостных спортивных сооружений муниципальной формы собственности</t>
  </si>
  <si>
    <t>25.8</t>
  </si>
  <si>
    <t>Численность населения занимающегося физкультурой и спортом на конец периода</t>
  </si>
  <si>
    <t>25.8.1</t>
  </si>
  <si>
    <t>численность населения трудоспособного возраста занимающегося физической культурой и спортом на конец периода</t>
  </si>
  <si>
    <t>25.8.2</t>
  </si>
  <si>
    <t>численность населения занимающегося физкультурой и спортом в учреждениях дополнительного образования детей на конец периода</t>
  </si>
  <si>
    <t>25.8.3</t>
  </si>
  <si>
    <t>численность населения занимающегося физкультурой и спортом по месту жительства на конец периода</t>
  </si>
  <si>
    <t>25.9</t>
  </si>
  <si>
    <t xml:space="preserve">Доля населения, систематически занимающегося физической культурой и спортом </t>
  </si>
  <si>
    <t>25.10</t>
  </si>
  <si>
    <t>Численность детей в возрасте до 18 лет, систематически занимающихся физической культурой и спортом</t>
  </si>
  <si>
    <t>25.11</t>
  </si>
  <si>
    <t>Численность штатных работников физической культуры и спорта на конец периода</t>
  </si>
  <si>
    <t>25.11.1</t>
  </si>
  <si>
    <t>численность штатных работников физической культуры и спорта по месту жительства</t>
  </si>
  <si>
    <t>25.12</t>
  </si>
  <si>
    <t>Количество физкультурно-спортивных клубов по месту жительства всех форм собственности</t>
  </si>
  <si>
    <t>25.12.1</t>
  </si>
  <si>
    <t>Расходы местного бюджета</t>
  </si>
  <si>
    <t>расходы   бюджета на жилищно-коммунальное хозяйство</t>
  </si>
  <si>
    <t>расходы   бюджета на культуру</t>
  </si>
  <si>
    <t>расходы   бюджета на содержание работников органов местного самоуправления</t>
  </si>
  <si>
    <t>расходы   бюджета на содержание работников органов местного самоуправления в расчете на 1 человека населения</t>
  </si>
  <si>
    <t>Дефицит (-), профицит (+)  бюджета</t>
  </si>
  <si>
    <t>Доходы   бюджета</t>
  </si>
  <si>
    <t>собственные доходы   бюджета</t>
  </si>
  <si>
    <t>налоговые доходы  бюджета</t>
  </si>
  <si>
    <t>неналоговые доходы   бюджета</t>
  </si>
  <si>
    <t>доходы   бюджета от приносящей доход деятельности</t>
  </si>
  <si>
    <t>Доля налоговых и неналоговых доходов   бюджета (за исключением поступлений доходов по дополнительным нормативам отчислений) в общем объеме собственных доходов бюджета (без учета субвенций)</t>
  </si>
  <si>
    <t>Численность врачей (без стоматологов)в медицинских организациях на конец периода - физические лица</t>
  </si>
  <si>
    <t>Бытовое обслуживание</t>
  </si>
  <si>
    <t>17.67</t>
  </si>
  <si>
    <t>Общая площадь многоквартирных жилых домов, в которых проведен капитальный ремонт общего имущества за счет всех источников финансирования</t>
  </si>
  <si>
    <t>18</t>
  </si>
  <si>
    <t xml:space="preserve">Транспорт </t>
  </si>
  <si>
    <t>Дороги</t>
  </si>
  <si>
    <t>18.1</t>
  </si>
  <si>
    <t>Протяженность автомобильных дорог</t>
  </si>
  <si>
    <t>18.1.1</t>
  </si>
  <si>
    <t>протяженность автомобильных дорог общего пользования местного значения</t>
  </si>
  <si>
    <t>18.1.1.1</t>
  </si>
  <si>
    <t>протяженность автомобильных дорог общего пользования местного значения, не отвечающих нормативным требованиям</t>
  </si>
  <si>
    <t>18.1.1.2</t>
  </si>
  <si>
    <t>протяженность автомобильных дорог общего пользования местного значения с твердым покрытием</t>
  </si>
  <si>
    <t>18.1.1.3</t>
  </si>
  <si>
    <t>протяженность отремонтированных автомобильных дорог общего пользования местного значения с твердым покрытием</t>
  </si>
  <si>
    <t>18.1.1.4</t>
  </si>
  <si>
    <t>протяженность участков автомобильных дорог местного значения, требующих ремонта</t>
  </si>
  <si>
    <t>18.1.1.11</t>
  </si>
  <si>
    <t>протяженность улично-дорожной сети поселений</t>
  </si>
  <si>
    <t>18.1.1.13</t>
  </si>
  <si>
    <t>протяженность улично-дорожной сети поселений с усовершенствованным типом покрытия</t>
  </si>
  <si>
    <t>18.1.1.14</t>
  </si>
  <si>
    <t>протяженность улично-дорожной сети поселений с усовершенствованным типом покрытия, требующей ремонта</t>
  </si>
  <si>
    <t>18.1.1.15</t>
  </si>
  <si>
    <t xml:space="preserve">протяженность улично-дорожной сети поселений с переходным типом покрытия </t>
  </si>
  <si>
    <t>18.1.1.16</t>
  </si>
  <si>
    <t>протяженность улично-дорожной сети поселений с переходным типом покрытия, требующей ремонта</t>
  </si>
  <si>
    <t>18.1.2</t>
  </si>
  <si>
    <t>протяженность автомобильных дорог общего пользования с твердым покрытием</t>
  </si>
  <si>
    <t>18.1.2.1</t>
  </si>
  <si>
    <t>протяженность участков автомобильных дорог общего пользования с твердым покрытием, требующих ремонта</t>
  </si>
  <si>
    <t>18.2</t>
  </si>
  <si>
    <t>Количество паромных и ледовых переправ на автомобильных дорогах местного значения</t>
  </si>
  <si>
    <t>18.3</t>
  </si>
  <si>
    <t>Количество населенных пунктов не обеспеченных автодорожной связью</t>
  </si>
  <si>
    <t>Пассажироперевозки</t>
  </si>
  <si>
    <t>18.9</t>
  </si>
  <si>
    <t>Численность населения, проживающего в населенных пунктах, имеющих регулярное автобусное и (или) железнодорожное сообщение с административным центром</t>
  </si>
  <si>
    <t>18.10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</si>
  <si>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</si>
  <si>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18.13</t>
  </si>
  <si>
    <t>Количество автобусных маршрутов</t>
  </si>
  <si>
    <t>18.13.1</t>
  </si>
  <si>
    <t>количество автобусных маршрутов в городском и пригородном сообщении</t>
  </si>
  <si>
    <t>19</t>
  </si>
  <si>
    <t>Связь</t>
  </si>
  <si>
    <t>19.1</t>
  </si>
  <si>
    <t>Количество стационарных отделений почтовой связи (включая кустовые, укрупненные, сезонные)</t>
  </si>
  <si>
    <t>19.2</t>
  </si>
  <si>
    <t>Количество населенных пунктов, на территории которых не расположены учреждения почтовой связи</t>
  </si>
  <si>
    <t>19.3</t>
  </si>
  <si>
    <t>Количество телефонизированных сельских населенных пунктов</t>
  </si>
  <si>
    <t>19.4</t>
  </si>
  <si>
    <t>Количество квартирных телефонных аппаратов телефонной сети общего пользования на конец периода</t>
  </si>
  <si>
    <t>19.5</t>
  </si>
  <si>
    <t>Количество телефонных аппаратов телефонной сети общего пользования или имеющих на нее выход на конец периода</t>
  </si>
  <si>
    <t>20</t>
  </si>
  <si>
    <t>Торговля, общественное питание</t>
  </si>
  <si>
    <t>20.1</t>
  </si>
  <si>
    <t>Количество объектов потребительского рынка, осуществляющих деятельность на территории</t>
  </si>
  <si>
    <t>20.1.1</t>
  </si>
  <si>
    <t>количество магазинов</t>
  </si>
  <si>
    <t>20.1.1.1</t>
  </si>
  <si>
    <t>площадь торгового зала магазинов</t>
  </si>
  <si>
    <t>20.1.2</t>
  </si>
  <si>
    <t>количество торговых центров</t>
  </si>
  <si>
    <t>20.1.2.1</t>
  </si>
  <si>
    <t>площадь торговых центров</t>
  </si>
  <si>
    <t>20.1.3</t>
  </si>
  <si>
    <t>количество павильонов</t>
  </si>
  <si>
    <t>20.1.3.1</t>
  </si>
  <si>
    <t>площадь торгового зала павильонов</t>
  </si>
  <si>
    <t>20.1.4</t>
  </si>
  <si>
    <t>количество палаток, киосков</t>
  </si>
  <si>
    <t>20.1.5</t>
  </si>
  <si>
    <t>количество аптек и аптечных магазинов</t>
  </si>
  <si>
    <t>20.1.5.1</t>
  </si>
  <si>
    <t>площадь торговых залов аптек и аптечных магазинов</t>
  </si>
  <si>
    <t>20.1.6</t>
  </si>
  <si>
    <t>количество аптечных киосков и пунктов</t>
  </si>
  <si>
    <t>20.1.7</t>
  </si>
  <si>
    <t>количество столовых, закусочных</t>
  </si>
  <si>
    <t>20.1.7.2</t>
  </si>
  <si>
    <t>количество мест в столовых, закусочных</t>
  </si>
  <si>
    <t>мест</t>
  </si>
  <si>
    <t>20.1.7.3</t>
  </si>
  <si>
    <t>площадь залов обслуживания посетителей в столовых, закусочных</t>
  </si>
  <si>
    <t>20.1.9</t>
  </si>
  <si>
    <t>количество ресторанов, кафе, баров</t>
  </si>
  <si>
    <t>20.1.9.1</t>
  </si>
  <si>
    <t>количество мест в ресторанах, кафе, барах</t>
  </si>
  <si>
    <t>20.1.9.2</t>
  </si>
  <si>
    <t>площадь залов обслуживания посетителей в ресторанах, кафе, барах</t>
  </si>
  <si>
    <t>20.1.10</t>
  </si>
  <si>
    <t>количество автозаправочных станций</t>
  </si>
  <si>
    <t>20.1.11</t>
  </si>
  <si>
    <t>количество розничных рынков</t>
  </si>
  <si>
    <t>20.1.12</t>
  </si>
  <si>
    <t>количество физкультурно-спортивных детских и подростковых клубов по месту жительства всех форм собственности</t>
  </si>
  <si>
    <t>25.13</t>
  </si>
  <si>
    <t>Количество детско-юношеских спортивных школ всех форм собственности</t>
  </si>
  <si>
    <t>25.14</t>
  </si>
  <si>
    <t>Численность занимающихся в детско-юношеских спортивных школах на конец периода</t>
  </si>
  <si>
    <t>26</t>
  </si>
  <si>
    <t>Культура и искусство</t>
  </si>
  <si>
    <t>26.1</t>
  </si>
  <si>
    <t>Количество общедоступных библиотек всех форм собственности</t>
  </si>
  <si>
    <t>26.1.2</t>
  </si>
  <si>
    <t>количество общедоступных библиотек муниципальной формы собственности</t>
  </si>
  <si>
    <t>26.1.2.1</t>
  </si>
  <si>
    <t>количество общедоступных библиотек муниципальной формы собственности, имеющих доступ к Интернет</t>
  </si>
  <si>
    <t>26.2</t>
  </si>
  <si>
    <t>Численность работников общедоступных библиотек всех форм собственности</t>
  </si>
  <si>
    <t>26.3.2</t>
  </si>
  <si>
    <t>численность работников общедоступных библиотек муниципальной формы собственности - библиотечных работников</t>
  </si>
  <si>
    <t>26.3.2.1</t>
  </si>
  <si>
    <t>численность работников общедоступных библиотек муниципальной формы собственности - библиотечных работников, имеющих подготовку по использованию информационно-телекоммуникационных технологий</t>
  </si>
  <si>
    <t>тыс.экз.</t>
  </si>
  <si>
    <t>26.7</t>
  </si>
  <si>
    <t>Численность пользователей общедоступных библиотек всех форм собственности</t>
  </si>
  <si>
    <t>26.8</t>
  </si>
  <si>
    <t>Число посещений общедоступных библиотек всех форм собственности</t>
  </si>
  <si>
    <t>26.9</t>
  </si>
  <si>
    <t>Книговыдача в общедоступных библиотеках всех форм собственности</t>
  </si>
  <si>
    <t>26.10</t>
  </si>
  <si>
    <t>Количество учреждений культурно-досугового типа всех форм собственности</t>
  </si>
  <si>
    <t>26.11</t>
  </si>
  <si>
    <t>Численность работников учреждений культурно-досугового типа всех форм собственности</t>
  </si>
  <si>
    <t>26.12.2</t>
  </si>
  <si>
    <t>численность работников учреждений культурно-досугового типа муниципальной формы собственности - специалистов культурно-досуговой деятельности</t>
  </si>
  <si>
    <t>26.13</t>
  </si>
  <si>
    <t>Количество мест в зрительных залах учреждений культурно-досугового типа всех форм собственности</t>
  </si>
  <si>
    <t>26.14</t>
  </si>
  <si>
    <t>Численность посетителей на платных мероприятиях учреждений культурно-досугового типа всех форм собственности</t>
  </si>
  <si>
    <t>26.15</t>
  </si>
  <si>
    <t>Количество клубных формирований при учреждениях культурно-досугового типа всех форм собственности</t>
  </si>
  <si>
    <t>26.16.2</t>
  </si>
  <si>
    <t>численность участников в клубных формированиях муниципальной формы собственности</t>
  </si>
  <si>
    <t>26.35</t>
  </si>
  <si>
    <t>Количество киноустановок всех форм собственности</t>
  </si>
  <si>
    <t>26.37</t>
  </si>
  <si>
    <t>Численность работников в кинотеатрах и киноустановках всех форм собственности</t>
  </si>
  <si>
    <t>26.38</t>
  </si>
  <si>
    <t>Количество мест в зрительных залах киноустановок всех форм собственности</t>
  </si>
  <si>
    <t>26.40</t>
  </si>
  <si>
    <t>Количество посещений киноустановок всех форм собственности</t>
  </si>
  <si>
    <t>26.42</t>
  </si>
  <si>
    <t>Количество детских  школ искусств</t>
  </si>
  <si>
    <t>26.43</t>
  </si>
  <si>
    <t>Численность учащихся в детских  школах искусств</t>
  </si>
  <si>
    <t>26.44</t>
  </si>
  <si>
    <t>Количество детских музыкальных школ</t>
  </si>
  <si>
    <t>26.52</t>
  </si>
  <si>
    <t>Численность работников детских музыкальных, художественных, хореографических, театральных школ и школ искусств</t>
  </si>
  <si>
    <t>26.53</t>
  </si>
  <si>
    <t>Численность преподавателей детских музыкальных, художественных, хореографических, театральных школ и школ искусств</t>
  </si>
  <si>
    <t>26.63</t>
  </si>
  <si>
    <t>Количество учреждений культуры и искусства всех форм собственности, здания которых требуют капитального ремонта</t>
  </si>
  <si>
    <t>Строительство объектов культуры и искусства</t>
  </si>
  <si>
    <t>26.82</t>
  </si>
  <si>
    <t>Объем капитальных вложений за счет всех источников финансирования на строительство, реконструкцию и капитальный ремонт объектов культуры и искусства в действующих ценах</t>
  </si>
  <si>
    <t>26.82.3</t>
  </si>
  <si>
    <t>объем капитальных вложений на строительство, реконструкцию и капитальный ремонт объектов культуры и искусства за счет средств бюджета субъекта Российской Федерации в действующих ценах</t>
  </si>
  <si>
    <t>26.82.4</t>
  </si>
  <si>
    <t>объем капитальных вложений на строительство, реконструкцию и капитальный ремонт объектов культуры и искусства за счет средств бюджета муниципального образования в действующих ценах</t>
  </si>
  <si>
    <t>26.82.5</t>
  </si>
  <si>
    <t>объем капитальных вложений на строительство, реконструкцию и капитальный ремонт объектов культуры и искусства за счет других источников финансирования в действующих ценах</t>
  </si>
  <si>
    <t>27</t>
  </si>
  <si>
    <t>Объекты культурного наследия</t>
  </si>
  <si>
    <t>27.1</t>
  </si>
  <si>
    <t>Количество объектов культурного наследия муниципальной формы собственности</t>
  </si>
  <si>
    <t>27.1.1</t>
  </si>
  <si>
    <t>количество объектов культурного наследия федерального значения</t>
  </si>
  <si>
    <t>27.1.2</t>
  </si>
  <si>
    <t>количество объектов культурного наследия регионального значения</t>
  </si>
  <si>
    <t>27.3</t>
  </si>
  <si>
    <t>Количество памятников археологии</t>
  </si>
  <si>
    <t>27.4</t>
  </si>
  <si>
    <t>Количество памятников истории</t>
  </si>
  <si>
    <t>28</t>
  </si>
  <si>
    <t>Социальная политика</t>
  </si>
  <si>
    <t>28.1</t>
  </si>
  <si>
    <t>Количество  учреждений социального обслуживания всех форм собственности</t>
  </si>
  <si>
    <t>28.2</t>
  </si>
  <si>
    <t>Количество учреждений социального обслуживания формы собственности субъекта Российской Федерации</t>
  </si>
  <si>
    <t>28.3</t>
  </si>
  <si>
    <t>Количество учреждений социального обслуживания муниципальной формы собственности</t>
  </si>
  <si>
    <t>28.5</t>
  </si>
  <si>
    <t>Количество мест в учреждениях социального обслуживания всех форм собственности</t>
  </si>
  <si>
    <t>28.6</t>
  </si>
  <si>
    <t>Количество мест в  учреждениях социального обслуживания формы собственности субъекта Российской Федерации</t>
  </si>
  <si>
    <t>28.14</t>
  </si>
  <si>
    <t>Обеспеченность стационарными учреждениями социального обслуживания  (домами-интернатами общего типа) для граждан пожилого возраста и инвалидов на 1000 человек населения</t>
  </si>
  <si>
    <t>29</t>
  </si>
  <si>
    <t>Туризм</t>
  </si>
  <si>
    <t>29.2</t>
  </si>
  <si>
    <t>Количество средств размещения туристов</t>
  </si>
  <si>
    <t>32</t>
  </si>
  <si>
    <t>Гидротехнические сооружения</t>
  </si>
  <si>
    <t>32.1</t>
  </si>
  <si>
    <t>Количество гидротехнических сооружений всех форм собственности</t>
  </si>
  <si>
    <t>32.1.3</t>
  </si>
  <si>
    <t>количество гидротехнических сооружений муниципальной формы собственности</t>
  </si>
  <si>
    <t>32.1.4</t>
  </si>
  <si>
    <t>количество гидротехнических сооружений бесхозяйных</t>
  </si>
  <si>
    <t>Гидротехнические сооружения по уровню технического состояния</t>
  </si>
  <si>
    <t>32.2</t>
  </si>
  <si>
    <t>Количество гидротехнических сооружений, требующих реконструкции</t>
  </si>
  <si>
    <t>32.3</t>
  </si>
  <si>
    <t>Количество гидротехнических сооружений, требующих капитального ремонта</t>
  </si>
  <si>
    <t>32.4</t>
  </si>
  <si>
    <t>Количество гидротехнических сооружений, требующих текущего ремонта</t>
  </si>
  <si>
    <t>32.5</t>
  </si>
  <si>
    <t>Количество гидротехнических сооружений, требующих оснащения спецоборудованием</t>
  </si>
  <si>
    <t>32.8</t>
  </si>
  <si>
    <t xml:space="preserve">Численность жителей, проживающих на территории, подверженной негативному воздействию вод </t>
  </si>
  <si>
    <t>32.9</t>
  </si>
  <si>
    <t>Численность жителей, проживающих на территории,  защищенной в результате проведения противопаводковых и берегозащитных мероприятий</t>
  </si>
  <si>
    <t>Код показателя</t>
  </si>
  <si>
    <t>Наименование показателя</t>
  </si>
  <si>
    <t>Единицы измерения</t>
  </si>
  <si>
    <t>I. ОБЩАЯ ХАРАКТЕРИСТИКА МУНИЦИПАЛЬНОГО ОБРАЗОВАНИЯ</t>
  </si>
  <si>
    <t>1</t>
  </si>
  <si>
    <t>Территория</t>
  </si>
  <si>
    <t>1.1</t>
  </si>
  <si>
    <t>Площадь земель</t>
  </si>
  <si>
    <t>га</t>
  </si>
  <si>
    <t>1.1.1</t>
  </si>
  <si>
    <t>площадь земельных участков, являющаяся объектом налогообложения земельным налогом</t>
  </si>
  <si>
    <t>1.2</t>
  </si>
  <si>
    <t>Доля площади земельных участков, являющихся объектами налогообложения земельным налогом, в общей площади территории</t>
  </si>
  <si>
    <t>%</t>
  </si>
  <si>
    <t>1.3</t>
  </si>
  <si>
    <t>Земли за чертой поселений сельскохозяйственного назначения - сельскохозяйственные угодья</t>
  </si>
  <si>
    <t>1.4</t>
  </si>
  <si>
    <t>Площадь сельскохозяйственных угодий, используемых землепользователями, занимающимися сельхозпроизводством</t>
  </si>
  <si>
    <t>1.4.1</t>
  </si>
  <si>
    <t>площадь сельскохозяйственных угодий, используемых гражданами, занимающимися сельхозпроизводством</t>
  </si>
  <si>
    <t>1.4.2</t>
  </si>
  <si>
    <t>площадь сельскохозяйственных угодий, используемых под пашню</t>
  </si>
  <si>
    <t>1.5</t>
  </si>
  <si>
    <t>Общая площадь застроенных земель в пределах городской черты</t>
  </si>
  <si>
    <t>1.6</t>
  </si>
  <si>
    <t xml:space="preserve">Общая протяженность освещенных частей улиц, проездов, набережных в пределах городской черты на конец периода </t>
  </si>
  <si>
    <t>км</t>
  </si>
  <si>
    <t>1.7</t>
  </si>
  <si>
    <t>Общая протяженность улиц, проездов, набережных в пределах городской черты на конец периода</t>
  </si>
  <si>
    <t>1.8</t>
  </si>
  <si>
    <t>Общее количество населенных пунктов</t>
  </si>
  <si>
    <t>ед.</t>
  </si>
  <si>
    <t>Приложение № 1 "Административно-территориальный состав"</t>
  </si>
  <si>
    <t>2</t>
  </si>
  <si>
    <t>Органы местного самоуправления</t>
  </si>
  <si>
    <t>2.1</t>
  </si>
  <si>
    <t>Численность работников, замещающих муниципальные должности на конец периода</t>
  </si>
  <si>
    <t>чел.</t>
  </si>
  <si>
    <t>2.2</t>
  </si>
  <si>
    <t>Среднесписочная численность работников, замещающих муниципальные должности</t>
  </si>
  <si>
    <t>2.3</t>
  </si>
  <si>
    <t>Начислено средств на оплату труда работником, замещающим муниципальные должности</t>
  </si>
  <si>
    <t>тыс.руб.</t>
  </si>
  <si>
    <t>2.4</t>
  </si>
  <si>
    <t>Сумма выплат социального характера работником, замещающим муниципальные должности</t>
  </si>
  <si>
    <t>2.5</t>
  </si>
  <si>
    <t>Численность работников, замещающих должности муниципальной службы</t>
  </si>
  <si>
    <t>2.6</t>
  </si>
  <si>
    <t>Среднесписочная численность работников, замещающих должности муниципальной службы</t>
  </si>
  <si>
    <t>2.7</t>
  </si>
  <si>
    <t>Начислено средств на оплату труда работникам, замещающим должности муниципальной службы</t>
  </si>
  <si>
    <t>2.8</t>
  </si>
  <si>
    <t>Сумма выплат социального характера работникам, замещающим должности муниципальной службы</t>
  </si>
  <si>
    <t>2.9</t>
  </si>
  <si>
    <t>Общая численность депутатов представительного органа</t>
  </si>
  <si>
    <t>2.10</t>
  </si>
  <si>
    <t>Численность депутатов представительного органа на постоянной основе</t>
  </si>
  <si>
    <t>2.11</t>
  </si>
  <si>
    <t>Удовлетворенность населения деятельностью органов местного самоуправления</t>
  </si>
  <si>
    <t>% от числа опрошенных</t>
  </si>
  <si>
    <t>2.12</t>
  </si>
  <si>
    <t>Количество муниципальных услуг, предоставляемых органами местного самоуправления</t>
  </si>
  <si>
    <t>2.12.1</t>
  </si>
  <si>
    <t>количество муниципальных услуг, предоставляемых в многофункциональных центрах</t>
  </si>
  <si>
    <t>2.13</t>
  </si>
  <si>
    <t>Количество муниципальных услуг, оказываемых муниципальными учреждениями в рамках муниципального задания (заказа), финансируемого за счет средств местного бюджета</t>
  </si>
  <si>
    <t>2.14</t>
  </si>
  <si>
    <t>Количество муниципальных услуг, связанных со сферой предпринимательской деятельности</t>
  </si>
  <si>
    <t>2.15</t>
  </si>
  <si>
    <t>Количество обращений за муниципальными услугами</t>
  </si>
  <si>
    <t>2.16</t>
  </si>
  <si>
    <t>Количество утвержденных административных регламентов оказания муниципальной услуги</t>
  </si>
  <si>
    <t>2.16.1</t>
  </si>
  <si>
    <t xml:space="preserve">количество утвержденных административных регламентов оказания муниципальной услуги, в которых отражена возможность предоставления муниципальной услуги с  использованием электронной карты </t>
  </si>
  <si>
    <t>2.16.2</t>
  </si>
  <si>
    <t>количество утвержденных административных регламентов оказания муниципальной услуги, в которых отражена возможность предоставления муниципальной услуги по принципу "одного окна"</t>
  </si>
  <si>
    <t>2.17</t>
  </si>
  <si>
    <t>Количество услуг, которые являются необходимыми и обязательными для предоставления муниципальных услуг</t>
  </si>
  <si>
    <t>2.18</t>
  </si>
  <si>
    <t>Количество иных услуг, состав которых устанавливается местной администрацией</t>
  </si>
  <si>
    <t>Приложение № 2 "Органы местного самоуправления"</t>
  </si>
  <si>
    <t>расходы   бюджета на передаваемые пономочия</t>
  </si>
  <si>
    <t>среднесписочная численность работников организаций - РАЗДЕЛ O-92: Деятельность по организации отдыха и развлечений, культуры и спорта</t>
  </si>
  <si>
    <t>4.7.15</t>
  </si>
  <si>
    <t>среднесписочная численность работников организаций бюджетной сферы - РАЗДЕЛ M: образование</t>
  </si>
  <si>
    <t>4.7.16</t>
  </si>
  <si>
    <t>среднесписочная численность работников организаций бюджетной сферы - РАЗДЕЛ N: здравоохранение и предоставление социальных услуг</t>
  </si>
  <si>
    <t>4.9</t>
  </si>
  <si>
    <t>Численность безработных граждан, зарегистрированных в государственном учреждении службы занятости населения</t>
  </si>
  <si>
    <t>тыс.штук</t>
  </si>
  <si>
    <t>8</t>
  </si>
  <si>
    <t>Сельскохозяйственное производство</t>
  </si>
  <si>
    <t>8.1</t>
  </si>
  <si>
    <t>Количество организаций, занятых производством сельскохозяйственной продукции, состоящих на самостоятельном балансе</t>
  </si>
  <si>
    <t>8.1.1</t>
  </si>
  <si>
    <t>количество организаций, занятых производством сельскохозяйственной продукции, состоящих на самостоятельном балансе с организационной формой - крестьянские (фермерские) хозяйства</t>
  </si>
  <si>
    <t>8.4</t>
  </si>
  <si>
    <t>Количество личных подсобных хозяйств</t>
  </si>
  <si>
    <t>8.16</t>
  </si>
  <si>
    <t>Посевные площади сельскохозяйственных культур</t>
  </si>
  <si>
    <t>8.16.1</t>
  </si>
  <si>
    <t>посевные площади зерновых культур</t>
  </si>
  <si>
    <t>8.16.2</t>
  </si>
  <si>
    <t>посевные площади картофеля</t>
  </si>
  <si>
    <t>8.16.3</t>
  </si>
  <si>
    <t>посевные площади овощей</t>
  </si>
  <si>
    <t>8.17</t>
  </si>
  <si>
    <t>Урожайность с убранной площади сельскохозяйственных культур</t>
  </si>
  <si>
    <t>ц/га</t>
  </si>
  <si>
    <t>8.17.1</t>
  </si>
  <si>
    <t>урожайность зерновых культур</t>
  </si>
  <si>
    <t>8.17.2</t>
  </si>
  <si>
    <t>урожайность картофеля</t>
  </si>
  <si>
    <t>8.18</t>
  </si>
  <si>
    <t>Надой молока на одну корову (на среднегодовое поголовье)</t>
  </si>
  <si>
    <t>кг</t>
  </si>
  <si>
    <t>9</t>
  </si>
  <si>
    <t>Деятельность субъектов малого и среднего предпринимательства</t>
  </si>
  <si>
    <t>9.1</t>
  </si>
  <si>
    <t>Количество организаций малого бизнеса (юридических лиц) по состоянию на конец периода</t>
  </si>
  <si>
    <t>9.5</t>
  </si>
  <si>
    <t>Количество индивидуальных предпринимателей, прошедших государственную регистрацию по состоянию на начало периода</t>
  </si>
  <si>
    <t>9.6</t>
  </si>
  <si>
    <t>Среднесписочная численность работников организаций малого бизнеса (юридических лиц)</t>
  </si>
  <si>
    <t>9.7</t>
  </si>
  <si>
    <t>Среднесписочная численность работников у индивидуальных предпринимателей</t>
  </si>
  <si>
    <t>9.8</t>
  </si>
  <si>
    <t>Среднесписочная численность работников крестьянских (фермерских) хозяйств</t>
  </si>
  <si>
    <t>9.9</t>
  </si>
  <si>
    <t>Среднемесячная заработная плата работников списочного состава организаций малого бизнеса (юридических лиц)</t>
  </si>
  <si>
    <t>руб.</t>
  </si>
  <si>
    <t>кв.м.</t>
  </si>
  <si>
    <t>14</t>
  </si>
  <si>
    <t>Бюджет</t>
  </si>
  <si>
    <t>14.1</t>
  </si>
  <si>
    <t>14.1.1</t>
  </si>
  <si>
    <t>14.1.1.1</t>
  </si>
  <si>
    <t>14.1.1.2</t>
  </si>
  <si>
    <t>14.1.1.2.1</t>
  </si>
  <si>
    <t>14.1.1.3</t>
  </si>
  <si>
    <t>14.2</t>
  </si>
  <si>
    <t>14.3</t>
  </si>
  <si>
    <t>Доля расходов бюджета, формируемых в рамках программ, в общем объеме расходов бюджета, без учета субвенций на исполнение делегируемых полномочий</t>
  </si>
  <si>
    <t>14.4</t>
  </si>
  <si>
    <t>14.5</t>
  </si>
  <si>
    <t>14.6</t>
  </si>
  <si>
    <t xml:space="preserve">Источники внутреннего финансирования дефицита бюджета </t>
  </si>
  <si>
    <t>14.7</t>
  </si>
  <si>
    <t>Расходы бюджета</t>
  </si>
  <si>
    <t>Приложение № 25-2 "Налог на доходы физических лиц"</t>
  </si>
  <si>
    <t>Приложение № 25-4 "Налог на имущество физических лиц"</t>
  </si>
  <si>
    <t>Приложение № 25-7 "Земельный налог"</t>
  </si>
  <si>
    <t>Приложение № 25-8 "Единый сельскохозяйственных налог"</t>
  </si>
  <si>
    <t>Приложение № 25-9 "Неналоговые доходы"</t>
  </si>
  <si>
    <t>Приложение № 26 "Консолидированный бюджет"</t>
  </si>
  <si>
    <t>17</t>
  </si>
  <si>
    <t>Жилищный фонд, жилищные условия населения, реформа в жилищно-коммунальном хозяйстве</t>
  </si>
  <si>
    <t>Жилищный фонд по формам собственности на конец периода</t>
  </si>
  <si>
    <t>17.1</t>
  </si>
  <si>
    <t>Общая площадь жилищного фонда всех форм собственности</t>
  </si>
  <si>
    <t>тыс.кв.м.</t>
  </si>
  <si>
    <t>17.1.1</t>
  </si>
  <si>
    <t>общая площадь жилищного фонда форм собственности Российской Федерации и субъекта Российской Федерации</t>
  </si>
  <si>
    <t>17.1.2</t>
  </si>
  <si>
    <t>общая площадь жилищного фонда муниципальной формы собственности</t>
  </si>
  <si>
    <t>17.1.3</t>
  </si>
  <si>
    <t>общая площадь жилищного фонда частной формы собственности</t>
  </si>
  <si>
    <t>17.2</t>
  </si>
  <si>
    <t>Общая площадь жилищного фонда всех форм собственности, приходящаяся на 1 человека населения</t>
  </si>
  <si>
    <t>кв.м./чел</t>
  </si>
  <si>
    <t>Жилищный фонд по аварийности и ветхости на конец периода</t>
  </si>
  <si>
    <t>17.4</t>
  </si>
  <si>
    <t>Общая площадь ветхого жилищного фонда всех форм собственности</t>
  </si>
  <si>
    <t>17.5</t>
  </si>
  <si>
    <t xml:space="preserve">Показатели прогноза  социально-экономического развития Муниципального образования  Разъезженский сельсовет  Ермаковского района                                                                        </t>
  </si>
  <si>
    <t>расходы   бюджета на обеспечение пожарной безопасности</t>
  </si>
  <si>
    <t xml:space="preserve"> доходы  бюджета, полученные в виде безвозмездных поступлений, за исключением субвенций на исполнение делегируемых полномочий</t>
  </si>
  <si>
    <t>14.4.2</t>
  </si>
  <si>
    <t>14.4.3</t>
  </si>
  <si>
    <t>14.4.4</t>
  </si>
  <si>
    <t>14.4.5</t>
  </si>
  <si>
    <t>14.4.6</t>
  </si>
  <si>
    <t>расходы   бюджета на осуществление первичного воинского учета на территориях, где отсутствуют военные комиссариаты</t>
  </si>
  <si>
    <t>расходы   бюджета на содержание  автомобилных дорог общего пользования местного значения  сельских поселений</t>
  </si>
  <si>
    <t>расходы   бюджета на физкультурно-оздоровительную работу  и спортивные мероприятия</t>
  </si>
  <si>
    <t>расходы   бюджета на организацию и проведение аккорицидных обработок  мест массового отдыха населения за счет средств краевого бюджета</t>
  </si>
  <si>
    <t>расходы   бюджета на резервный фонд местной администраций</t>
  </si>
  <si>
    <t>14.41</t>
  </si>
  <si>
    <t>14.4.7</t>
  </si>
  <si>
    <t>14.4.8</t>
  </si>
  <si>
    <t>14.4.9</t>
  </si>
  <si>
    <t>14.4.10</t>
  </si>
  <si>
    <t>14.4.10.1</t>
  </si>
  <si>
    <t>условно утвержденные расходы</t>
  </si>
  <si>
    <t xml:space="preserve">2020 Прогноз </t>
  </si>
  <si>
    <t xml:space="preserve">2021 Прогноз </t>
  </si>
  <si>
    <t>2018 Отчет</t>
  </si>
  <si>
    <t xml:space="preserve">2019 Оценка </t>
  </si>
  <si>
    <t xml:space="preserve">2022 Прогноз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</si>
</sst>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2"/>
    </xf>
    <xf numFmtId="3" fontId="3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4"/>
    </xf>
    <xf numFmtId="0" fontId="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2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3" fontId="7" fillId="0" borderId="1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172" fontId="3" fillId="0" borderId="14" xfId="0" applyNumberFormat="1" applyFont="1" applyFill="1" applyBorder="1" applyAlignment="1">
      <alignment horizontal="right" vertical="center" wrapText="1"/>
    </xf>
    <xf numFmtId="172" fontId="3" fillId="0" borderId="11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right" vertical="center" wrapText="1"/>
    </xf>
    <xf numFmtId="173" fontId="8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view="pageBreakPreview" zoomScale="120" zoomScaleNormal="145" zoomScaleSheetLayoutView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2" sqref="D132"/>
    </sheetView>
  </sheetViews>
  <sheetFormatPr defaultColWidth="9.140625" defaultRowHeight="15"/>
  <cols>
    <col min="1" max="1" width="6.57421875" style="39" customWidth="1"/>
    <col min="2" max="2" width="28.28125" style="40" customWidth="1"/>
    <col min="3" max="3" width="7.140625" style="38" customWidth="1"/>
    <col min="4" max="4" width="8.140625" style="41" customWidth="1"/>
    <col min="5" max="5" width="8.7109375" style="41" customWidth="1"/>
    <col min="6" max="6" width="9.00390625" style="41" customWidth="1"/>
    <col min="7" max="8" width="8.00390625" style="41" customWidth="1"/>
    <col min="9" max="9" width="9.140625" style="3" customWidth="1"/>
    <col min="10" max="11" width="9.140625" style="3" hidden="1" customWidth="1"/>
    <col min="12" max="16384" width="9.140625" style="3" customWidth="1"/>
  </cols>
  <sheetData>
    <row r="1" spans="1:8" ht="30.75" customHeight="1">
      <c r="A1" s="60" t="s">
        <v>737</v>
      </c>
      <c r="B1" s="60"/>
      <c r="C1" s="60"/>
      <c r="D1" s="60"/>
      <c r="E1" s="60"/>
      <c r="F1" s="60"/>
      <c r="G1" s="60"/>
      <c r="H1" s="60"/>
    </row>
    <row r="2" spans="1:8" ht="6.75" customHeight="1">
      <c r="A2" s="59"/>
      <c r="B2" s="59"/>
      <c r="C2" s="59"/>
      <c r="D2" s="59"/>
      <c r="E2" s="59"/>
      <c r="F2" s="59"/>
      <c r="G2" s="59"/>
      <c r="H2" s="3"/>
    </row>
    <row r="3" spans="1:8" ht="42">
      <c r="A3" s="5" t="s">
        <v>563</v>
      </c>
      <c r="B3" s="5" t="s">
        <v>564</v>
      </c>
      <c r="C3" s="4" t="s">
        <v>565</v>
      </c>
      <c r="D3" s="4" t="s">
        <v>759</v>
      </c>
      <c r="E3" s="4" t="s">
        <v>760</v>
      </c>
      <c r="F3" s="4" t="s">
        <v>757</v>
      </c>
      <c r="G3" s="4" t="s">
        <v>758</v>
      </c>
      <c r="H3" s="4" t="s">
        <v>761</v>
      </c>
    </row>
    <row r="4" spans="1:8" ht="33.75">
      <c r="A4" s="7"/>
      <c r="B4" s="8" t="s">
        <v>566</v>
      </c>
      <c r="C4" s="6"/>
      <c r="D4" s="9"/>
      <c r="E4" s="9"/>
      <c r="F4" s="9"/>
      <c r="G4" s="9"/>
      <c r="H4" s="9"/>
    </row>
    <row r="5" spans="1:8" ht="15">
      <c r="A5" s="7" t="s">
        <v>567</v>
      </c>
      <c r="B5" s="10" t="s">
        <v>568</v>
      </c>
      <c r="C5" s="6"/>
      <c r="D5" s="9"/>
      <c r="E5" s="9"/>
      <c r="F5" s="9"/>
      <c r="G5" s="9"/>
      <c r="H5" s="9"/>
    </row>
    <row r="6" spans="1:8" ht="15">
      <c r="A6" s="7" t="s">
        <v>569</v>
      </c>
      <c r="B6" s="1" t="s">
        <v>570</v>
      </c>
      <c r="C6" s="6" t="s">
        <v>571</v>
      </c>
      <c r="D6" s="9">
        <v>165153</v>
      </c>
      <c r="E6" s="9">
        <v>165153</v>
      </c>
      <c r="F6" s="9">
        <v>165153</v>
      </c>
      <c r="G6" s="9">
        <v>165153</v>
      </c>
      <c r="H6" s="9">
        <v>165153</v>
      </c>
    </row>
    <row r="7" spans="1:8" ht="45">
      <c r="A7" s="7" t="s">
        <v>572</v>
      </c>
      <c r="B7" s="11" t="s">
        <v>573</v>
      </c>
      <c r="C7" s="6" t="s">
        <v>571</v>
      </c>
      <c r="D7" s="9">
        <v>5848.6</v>
      </c>
      <c r="E7" s="9">
        <v>5848.6</v>
      </c>
      <c r="F7" s="9">
        <v>5848.6</v>
      </c>
      <c r="G7" s="9">
        <v>5848.6</v>
      </c>
      <c r="H7" s="9">
        <v>5848.6</v>
      </c>
    </row>
    <row r="8" spans="1:8" ht="56.25">
      <c r="A8" s="7" t="s">
        <v>574</v>
      </c>
      <c r="B8" s="1" t="s">
        <v>575</v>
      </c>
      <c r="C8" s="6" t="s">
        <v>576</v>
      </c>
      <c r="D8" s="9">
        <f>D7*100/D6</f>
        <v>3.541322289028961</v>
      </c>
      <c r="E8" s="9">
        <f>E7*100/E6</f>
        <v>3.541322289028961</v>
      </c>
      <c r="F8" s="9">
        <f>F7*100/F6</f>
        <v>3.541322289028961</v>
      </c>
      <c r="G8" s="9">
        <f>G7*100/G6</f>
        <v>3.541322289028961</v>
      </c>
      <c r="H8" s="9">
        <f>H7*100/H6</f>
        <v>3.541322289028961</v>
      </c>
    </row>
    <row r="9" spans="1:8" ht="33.75">
      <c r="A9" s="7" t="s">
        <v>577</v>
      </c>
      <c r="B9" s="1" t="s">
        <v>578</v>
      </c>
      <c r="C9" s="6" t="s">
        <v>571</v>
      </c>
      <c r="D9" s="9">
        <v>5729</v>
      </c>
      <c r="E9" s="9">
        <v>5729</v>
      </c>
      <c r="F9" s="9">
        <v>5729</v>
      </c>
      <c r="G9" s="9">
        <v>5729</v>
      </c>
      <c r="H9" s="9">
        <v>5729</v>
      </c>
    </row>
    <row r="10" spans="1:8" ht="56.25">
      <c r="A10" s="7" t="s">
        <v>579</v>
      </c>
      <c r="B10" s="1" t="s">
        <v>580</v>
      </c>
      <c r="C10" s="6" t="s">
        <v>571</v>
      </c>
      <c r="D10" s="9">
        <v>2101</v>
      </c>
      <c r="E10" s="9">
        <v>2101</v>
      </c>
      <c r="F10" s="9">
        <v>2101</v>
      </c>
      <c r="G10" s="9">
        <v>2101</v>
      </c>
      <c r="H10" s="9">
        <v>2101</v>
      </c>
    </row>
    <row r="11" spans="1:8" ht="45">
      <c r="A11" s="7" t="s">
        <v>581</v>
      </c>
      <c r="B11" s="11" t="s">
        <v>582</v>
      </c>
      <c r="C11" s="6" t="s">
        <v>571</v>
      </c>
      <c r="D11" s="9">
        <v>31</v>
      </c>
      <c r="E11" s="9">
        <v>31</v>
      </c>
      <c r="F11" s="9">
        <v>31</v>
      </c>
      <c r="G11" s="9">
        <v>31</v>
      </c>
      <c r="H11" s="9">
        <v>31</v>
      </c>
    </row>
    <row r="12" spans="1:8" ht="22.5">
      <c r="A12" s="7" t="s">
        <v>583</v>
      </c>
      <c r="B12" s="11" t="s">
        <v>584</v>
      </c>
      <c r="C12" s="6" t="s">
        <v>571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</row>
    <row r="13" spans="1:8" ht="22.5">
      <c r="A13" s="7" t="s">
        <v>585</v>
      </c>
      <c r="B13" s="1" t="s">
        <v>586</v>
      </c>
      <c r="C13" s="6" t="s">
        <v>571</v>
      </c>
      <c r="D13" s="9">
        <v>98.8</v>
      </c>
      <c r="E13" s="9">
        <v>98.8</v>
      </c>
      <c r="F13" s="9">
        <v>98.8</v>
      </c>
      <c r="G13" s="9">
        <v>98.8</v>
      </c>
      <c r="H13" s="9">
        <v>98.8</v>
      </c>
    </row>
    <row r="14" spans="1:8" ht="45">
      <c r="A14" s="7" t="s">
        <v>587</v>
      </c>
      <c r="B14" s="1" t="s">
        <v>588</v>
      </c>
      <c r="C14" s="6" t="s">
        <v>589</v>
      </c>
      <c r="D14" s="9">
        <v>7.6</v>
      </c>
      <c r="E14" s="9">
        <v>7.6</v>
      </c>
      <c r="F14" s="9">
        <v>7.6</v>
      </c>
      <c r="G14" s="9">
        <v>7.6</v>
      </c>
      <c r="H14" s="9">
        <v>7.6</v>
      </c>
    </row>
    <row r="15" spans="1:8" ht="33.75">
      <c r="A15" s="7" t="s">
        <v>590</v>
      </c>
      <c r="B15" s="1" t="s">
        <v>591</v>
      </c>
      <c r="C15" s="6" t="s">
        <v>589</v>
      </c>
      <c r="D15" s="9">
        <v>12.4</v>
      </c>
      <c r="E15" s="9">
        <v>12.4</v>
      </c>
      <c r="F15" s="9">
        <v>12.4</v>
      </c>
      <c r="G15" s="9">
        <v>12.4</v>
      </c>
      <c r="H15" s="9">
        <v>12.4</v>
      </c>
    </row>
    <row r="16" spans="1:8" ht="22.5">
      <c r="A16" s="7" t="s">
        <v>592</v>
      </c>
      <c r="B16" s="1" t="s">
        <v>593</v>
      </c>
      <c r="C16" s="6" t="s">
        <v>594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</row>
    <row r="17" spans="1:8" ht="22.5">
      <c r="A17" s="7"/>
      <c r="B17" s="1" t="s">
        <v>595</v>
      </c>
      <c r="C17" s="6"/>
      <c r="D17" s="9"/>
      <c r="E17" s="9"/>
      <c r="F17" s="9"/>
      <c r="G17" s="9"/>
      <c r="H17" s="9"/>
    </row>
    <row r="18" spans="1:8" ht="15">
      <c r="A18" s="7" t="s">
        <v>596</v>
      </c>
      <c r="B18" s="10" t="s">
        <v>597</v>
      </c>
      <c r="C18" s="6"/>
      <c r="D18" s="9"/>
      <c r="E18" s="9"/>
      <c r="F18" s="9"/>
      <c r="G18" s="9"/>
      <c r="H18" s="9"/>
    </row>
    <row r="19" spans="1:8" ht="33.75">
      <c r="A19" s="7" t="s">
        <v>598</v>
      </c>
      <c r="B19" s="1" t="s">
        <v>599</v>
      </c>
      <c r="C19" s="6" t="s">
        <v>600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</row>
    <row r="20" spans="1:8" ht="33.75">
      <c r="A20" s="7" t="s">
        <v>601</v>
      </c>
      <c r="B20" s="1" t="s">
        <v>602</v>
      </c>
      <c r="C20" s="6" t="s">
        <v>600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</row>
    <row r="21" spans="1:8" ht="33.75">
      <c r="A21" s="7" t="s">
        <v>603</v>
      </c>
      <c r="B21" s="1" t="s">
        <v>604</v>
      </c>
      <c r="C21" s="6" t="s">
        <v>605</v>
      </c>
      <c r="D21" s="9">
        <v>497.8</v>
      </c>
      <c r="E21" s="9">
        <v>566</v>
      </c>
      <c r="F21" s="9">
        <v>584</v>
      </c>
      <c r="G21" s="9">
        <v>601.5</v>
      </c>
      <c r="H21" s="9">
        <v>601.5</v>
      </c>
    </row>
    <row r="22" spans="1:8" ht="33.75">
      <c r="A22" s="7" t="s">
        <v>606</v>
      </c>
      <c r="B22" s="1" t="s">
        <v>607</v>
      </c>
      <c r="C22" s="6" t="s">
        <v>605</v>
      </c>
      <c r="D22" s="9"/>
      <c r="E22" s="9"/>
      <c r="F22" s="9"/>
      <c r="G22" s="9"/>
      <c r="H22" s="9"/>
    </row>
    <row r="23" spans="1:8" ht="33.75">
      <c r="A23" s="7" t="s">
        <v>608</v>
      </c>
      <c r="B23" s="1" t="s">
        <v>609</v>
      </c>
      <c r="C23" s="6" t="s">
        <v>600</v>
      </c>
      <c r="D23" s="12">
        <v>4</v>
      </c>
      <c r="E23" s="12">
        <v>4</v>
      </c>
      <c r="F23" s="12">
        <v>4</v>
      </c>
      <c r="G23" s="12">
        <v>4</v>
      </c>
      <c r="H23" s="12">
        <v>4</v>
      </c>
    </row>
    <row r="24" spans="1:8" ht="33.75">
      <c r="A24" s="7" t="s">
        <v>610</v>
      </c>
      <c r="B24" s="1" t="s">
        <v>611</v>
      </c>
      <c r="C24" s="6" t="s">
        <v>600</v>
      </c>
      <c r="D24" s="12">
        <v>4</v>
      </c>
      <c r="E24" s="12">
        <v>4</v>
      </c>
      <c r="F24" s="12">
        <v>4</v>
      </c>
      <c r="G24" s="12">
        <v>4</v>
      </c>
      <c r="H24" s="12">
        <v>4</v>
      </c>
    </row>
    <row r="25" spans="1:8" ht="33.75">
      <c r="A25" s="7" t="s">
        <v>612</v>
      </c>
      <c r="B25" s="1" t="s">
        <v>613</v>
      </c>
      <c r="C25" s="6" t="s">
        <v>605</v>
      </c>
      <c r="D25" s="9">
        <v>1156.6</v>
      </c>
      <c r="E25" s="9">
        <v>1321.4</v>
      </c>
      <c r="F25" s="9">
        <v>1366.9</v>
      </c>
      <c r="G25" s="9">
        <v>1407.9</v>
      </c>
      <c r="H25" s="9">
        <v>1407.9</v>
      </c>
    </row>
    <row r="26" spans="1:8" ht="33.75">
      <c r="A26" s="7" t="s">
        <v>614</v>
      </c>
      <c r="B26" s="1" t="s">
        <v>615</v>
      </c>
      <c r="C26" s="6" t="s">
        <v>605</v>
      </c>
      <c r="D26" s="9"/>
      <c r="E26" s="9"/>
      <c r="F26" s="9"/>
      <c r="G26" s="9"/>
      <c r="H26" s="9"/>
    </row>
    <row r="27" spans="1:8" ht="22.5">
      <c r="A27" s="7" t="s">
        <v>616</v>
      </c>
      <c r="B27" s="1" t="s">
        <v>617</v>
      </c>
      <c r="C27" s="6" t="s">
        <v>600</v>
      </c>
      <c r="D27" s="12">
        <v>9</v>
      </c>
      <c r="E27" s="12">
        <v>8</v>
      </c>
      <c r="F27" s="12">
        <v>10</v>
      </c>
      <c r="G27" s="12">
        <v>10</v>
      </c>
      <c r="H27" s="12">
        <v>10</v>
      </c>
    </row>
    <row r="28" spans="1:8" ht="33.75">
      <c r="A28" s="7" t="s">
        <v>618</v>
      </c>
      <c r="B28" s="1" t="s">
        <v>619</v>
      </c>
      <c r="C28" s="6" t="s">
        <v>600</v>
      </c>
      <c r="D28" s="12"/>
      <c r="E28" s="12"/>
      <c r="F28" s="12"/>
      <c r="G28" s="12"/>
      <c r="H28" s="12"/>
    </row>
    <row r="29" spans="1:8" ht="45">
      <c r="A29" s="7" t="s">
        <v>620</v>
      </c>
      <c r="B29" s="1" t="s">
        <v>621</v>
      </c>
      <c r="C29" s="6" t="s">
        <v>622</v>
      </c>
      <c r="D29" s="9"/>
      <c r="E29" s="9"/>
      <c r="F29" s="9"/>
      <c r="G29" s="9"/>
      <c r="H29" s="9"/>
    </row>
    <row r="30" spans="1:8" ht="33.75">
      <c r="A30" s="7" t="s">
        <v>623</v>
      </c>
      <c r="B30" s="1" t="s">
        <v>624</v>
      </c>
      <c r="C30" s="6" t="s">
        <v>594</v>
      </c>
      <c r="D30" s="12">
        <v>10</v>
      </c>
      <c r="E30" s="12">
        <v>12</v>
      </c>
      <c r="F30" s="12">
        <v>12</v>
      </c>
      <c r="G30" s="12">
        <v>12</v>
      </c>
      <c r="H30" s="12">
        <v>12</v>
      </c>
    </row>
    <row r="31" spans="1:8" ht="33.75">
      <c r="A31" s="7" t="s">
        <v>625</v>
      </c>
      <c r="B31" s="11" t="s">
        <v>626</v>
      </c>
      <c r="C31" s="6" t="s">
        <v>594</v>
      </c>
      <c r="D31" s="12"/>
      <c r="E31" s="12"/>
      <c r="F31" s="12"/>
      <c r="G31" s="12"/>
      <c r="H31" s="12"/>
    </row>
    <row r="32" spans="1:8" ht="67.5">
      <c r="A32" s="7" t="s">
        <v>627</v>
      </c>
      <c r="B32" s="1" t="s">
        <v>628</v>
      </c>
      <c r="C32" s="6" t="s">
        <v>594</v>
      </c>
      <c r="D32" s="12">
        <v>12</v>
      </c>
      <c r="E32" s="12">
        <v>12</v>
      </c>
      <c r="F32" s="12">
        <v>12</v>
      </c>
      <c r="G32" s="12">
        <v>12</v>
      </c>
      <c r="H32" s="12">
        <v>12</v>
      </c>
    </row>
    <row r="33" spans="1:8" ht="33.75">
      <c r="A33" s="7" t="s">
        <v>629</v>
      </c>
      <c r="B33" s="1" t="s">
        <v>630</v>
      </c>
      <c r="C33" s="6" t="s">
        <v>594</v>
      </c>
      <c r="D33" s="12"/>
      <c r="E33" s="12"/>
      <c r="F33" s="12"/>
      <c r="G33" s="12"/>
      <c r="H33" s="12"/>
    </row>
    <row r="34" spans="1:8" ht="22.5">
      <c r="A34" s="7" t="s">
        <v>631</v>
      </c>
      <c r="B34" s="1" t="s">
        <v>632</v>
      </c>
      <c r="C34" s="6" t="s">
        <v>594</v>
      </c>
      <c r="D34" s="12">
        <v>720</v>
      </c>
      <c r="E34" s="12">
        <v>730</v>
      </c>
      <c r="F34" s="12">
        <v>730</v>
      </c>
      <c r="G34" s="12">
        <v>730</v>
      </c>
      <c r="H34" s="12">
        <v>730</v>
      </c>
    </row>
    <row r="35" spans="1:8" ht="33.75">
      <c r="A35" s="7" t="s">
        <v>633</v>
      </c>
      <c r="B35" s="1" t="s">
        <v>634</v>
      </c>
      <c r="C35" s="6" t="s">
        <v>594</v>
      </c>
      <c r="D35" s="12">
        <v>12</v>
      </c>
      <c r="E35" s="12">
        <v>12</v>
      </c>
      <c r="F35" s="12">
        <v>12</v>
      </c>
      <c r="G35" s="12">
        <v>12</v>
      </c>
      <c r="H35" s="12">
        <v>12</v>
      </c>
    </row>
    <row r="36" spans="1:8" ht="78.75">
      <c r="A36" s="7" t="s">
        <v>635</v>
      </c>
      <c r="B36" s="11" t="s">
        <v>636</v>
      </c>
      <c r="C36" s="6" t="s">
        <v>594</v>
      </c>
      <c r="D36" s="12"/>
      <c r="E36" s="12"/>
      <c r="F36" s="12"/>
      <c r="G36" s="12"/>
      <c r="H36" s="12"/>
    </row>
    <row r="37" spans="1:8" ht="67.5">
      <c r="A37" s="7" t="s">
        <v>637</v>
      </c>
      <c r="B37" s="11" t="s">
        <v>638</v>
      </c>
      <c r="C37" s="6" t="s">
        <v>594</v>
      </c>
      <c r="D37" s="12"/>
      <c r="E37" s="12"/>
      <c r="F37" s="12"/>
      <c r="G37" s="12"/>
      <c r="H37" s="12"/>
    </row>
    <row r="38" spans="1:8" ht="45">
      <c r="A38" s="7" t="s">
        <v>639</v>
      </c>
      <c r="B38" s="1" t="s">
        <v>640</v>
      </c>
      <c r="C38" s="6" t="s">
        <v>594</v>
      </c>
      <c r="D38" s="12"/>
      <c r="E38" s="12"/>
      <c r="F38" s="12"/>
      <c r="G38" s="12"/>
      <c r="H38" s="12"/>
    </row>
    <row r="39" spans="1:8" ht="33.75">
      <c r="A39" s="7" t="s">
        <v>641</v>
      </c>
      <c r="B39" s="1" t="s">
        <v>642</v>
      </c>
      <c r="C39" s="6" t="s">
        <v>594</v>
      </c>
      <c r="D39" s="12"/>
      <c r="E39" s="12"/>
      <c r="F39" s="12"/>
      <c r="G39" s="12"/>
      <c r="H39" s="12"/>
    </row>
    <row r="40" spans="1:8" ht="22.5">
      <c r="A40" s="7"/>
      <c r="B40" s="1" t="s">
        <v>643</v>
      </c>
      <c r="C40" s="6"/>
      <c r="D40" s="9"/>
      <c r="E40" s="9"/>
      <c r="F40" s="9"/>
      <c r="G40" s="9"/>
      <c r="H40" s="9"/>
    </row>
    <row r="41" spans="1:8" ht="22.5">
      <c r="A41" s="7"/>
      <c r="B41" s="1" t="s">
        <v>38</v>
      </c>
      <c r="C41" s="6"/>
      <c r="D41" s="9"/>
      <c r="E41" s="9"/>
      <c r="F41" s="9"/>
      <c r="G41" s="9"/>
      <c r="H41" s="9"/>
    </row>
    <row r="42" spans="1:8" ht="15">
      <c r="A42" s="7" t="s">
        <v>39</v>
      </c>
      <c r="B42" s="10" t="s">
        <v>40</v>
      </c>
      <c r="C42" s="6"/>
      <c r="D42" s="9"/>
      <c r="E42" s="9"/>
      <c r="F42" s="9"/>
      <c r="G42" s="9"/>
      <c r="H42" s="9"/>
    </row>
    <row r="43" spans="1:8" ht="22.5">
      <c r="A43" s="7" t="s">
        <v>41</v>
      </c>
      <c r="B43" s="1" t="s">
        <v>42</v>
      </c>
      <c r="C43" s="6" t="s">
        <v>600</v>
      </c>
      <c r="D43" s="12">
        <v>940</v>
      </c>
      <c r="E43" s="12">
        <v>940</v>
      </c>
      <c r="F43" s="12">
        <v>940</v>
      </c>
      <c r="G43" s="12">
        <v>940</v>
      </c>
      <c r="H43" s="12">
        <v>940</v>
      </c>
    </row>
    <row r="44" spans="1:8" ht="33.75">
      <c r="A44" s="7" t="s">
        <v>43</v>
      </c>
      <c r="B44" s="11" t="s">
        <v>44</v>
      </c>
      <c r="C44" s="6" t="s">
        <v>600</v>
      </c>
      <c r="D44" s="12">
        <v>940</v>
      </c>
      <c r="E44" s="12">
        <v>940</v>
      </c>
      <c r="F44" s="12">
        <v>940</v>
      </c>
      <c r="G44" s="12">
        <v>940</v>
      </c>
      <c r="H44" s="12">
        <v>940</v>
      </c>
    </row>
    <row r="45" spans="1:8" ht="22.5">
      <c r="A45" s="7" t="s">
        <v>45</v>
      </c>
      <c r="B45" s="1" t="s">
        <v>46</v>
      </c>
      <c r="C45" s="6" t="s">
        <v>600</v>
      </c>
      <c r="D45" s="12">
        <v>940</v>
      </c>
      <c r="E45" s="12">
        <v>940</v>
      </c>
      <c r="F45" s="12">
        <v>940</v>
      </c>
      <c r="G45" s="12">
        <v>940</v>
      </c>
      <c r="H45" s="12">
        <v>940</v>
      </c>
    </row>
    <row r="46" spans="1:8" ht="33.75">
      <c r="A46" s="7" t="s">
        <v>47</v>
      </c>
      <c r="B46" s="11" t="s">
        <v>48</v>
      </c>
      <c r="C46" s="6" t="s">
        <v>600</v>
      </c>
      <c r="D46" s="12"/>
      <c r="E46" s="12"/>
      <c r="F46" s="12"/>
      <c r="G46" s="12"/>
      <c r="H46" s="12"/>
    </row>
    <row r="47" spans="1:8" ht="33.75">
      <c r="A47" s="7" t="s">
        <v>49</v>
      </c>
      <c r="B47" s="11" t="s">
        <v>50</v>
      </c>
      <c r="C47" s="6" t="s">
        <v>600</v>
      </c>
      <c r="D47" s="12">
        <v>940</v>
      </c>
      <c r="E47" s="12">
        <f>E45</f>
        <v>940</v>
      </c>
      <c r="F47" s="12">
        <f>F45</f>
        <v>940</v>
      </c>
      <c r="G47" s="12">
        <f>G45</f>
        <v>940</v>
      </c>
      <c r="H47" s="12">
        <f>H45</f>
        <v>940</v>
      </c>
    </row>
    <row r="48" spans="1:8" ht="45">
      <c r="A48" s="7" t="s">
        <v>51</v>
      </c>
      <c r="B48" s="11" t="s">
        <v>52</v>
      </c>
      <c r="C48" s="6" t="s">
        <v>600</v>
      </c>
      <c r="D48" s="12">
        <v>180</v>
      </c>
      <c r="E48" s="12">
        <v>180</v>
      </c>
      <c r="F48" s="12">
        <v>185</v>
      </c>
      <c r="G48" s="12">
        <v>185</v>
      </c>
      <c r="H48" s="12">
        <v>185</v>
      </c>
    </row>
    <row r="49" spans="1:8" ht="33.75">
      <c r="A49" s="7" t="s">
        <v>53</v>
      </c>
      <c r="B49" s="11" t="s">
        <v>54</v>
      </c>
      <c r="C49" s="6" t="s">
        <v>600</v>
      </c>
      <c r="D49" s="12">
        <v>493</v>
      </c>
      <c r="E49" s="12">
        <v>502</v>
      </c>
      <c r="F49" s="12">
        <v>502</v>
      </c>
      <c r="G49" s="12">
        <v>502</v>
      </c>
      <c r="H49" s="12">
        <v>502</v>
      </c>
    </row>
    <row r="50" spans="1:8" ht="45">
      <c r="A50" s="7" t="s">
        <v>55</v>
      </c>
      <c r="B50" s="11" t="s">
        <v>56</v>
      </c>
      <c r="C50" s="6" t="s">
        <v>600</v>
      </c>
      <c r="D50" s="12">
        <f>D43-D48-D49</f>
        <v>267</v>
      </c>
      <c r="E50" s="12">
        <f>E43-E48-E49</f>
        <v>258</v>
      </c>
      <c r="F50" s="12">
        <f>F43-F48-F49</f>
        <v>253</v>
      </c>
      <c r="G50" s="12">
        <f>G43-G48-G49</f>
        <v>253</v>
      </c>
      <c r="H50" s="12">
        <f>H43-H48-H49</f>
        <v>253</v>
      </c>
    </row>
    <row r="51" spans="1:8" ht="33.75">
      <c r="A51" s="7" t="s">
        <v>57</v>
      </c>
      <c r="B51" s="11" t="s">
        <v>58</v>
      </c>
      <c r="C51" s="6" t="s">
        <v>600</v>
      </c>
      <c r="D51" s="12">
        <v>164</v>
      </c>
      <c r="E51" s="12">
        <v>169</v>
      </c>
      <c r="F51" s="12">
        <v>169</v>
      </c>
      <c r="G51" s="12">
        <v>169</v>
      </c>
      <c r="H51" s="12">
        <v>169</v>
      </c>
    </row>
    <row r="52" spans="1:8" ht="33.75">
      <c r="A52" s="7" t="s">
        <v>59</v>
      </c>
      <c r="B52" s="11" t="s">
        <v>60</v>
      </c>
      <c r="C52" s="6" t="s">
        <v>600</v>
      </c>
      <c r="D52" s="12">
        <v>175</v>
      </c>
      <c r="E52" s="12">
        <v>175</v>
      </c>
      <c r="F52" s="12">
        <v>175</v>
      </c>
      <c r="G52" s="12">
        <v>175</v>
      </c>
      <c r="H52" s="12">
        <v>175</v>
      </c>
    </row>
    <row r="53" spans="1:8" ht="33.75">
      <c r="A53" s="7" t="s">
        <v>61</v>
      </c>
      <c r="B53" s="11" t="s">
        <v>62</v>
      </c>
      <c r="C53" s="6" t="s">
        <v>600</v>
      </c>
      <c r="D53" s="12">
        <v>78</v>
      </c>
      <c r="E53" s="12">
        <v>83</v>
      </c>
      <c r="F53" s="12">
        <v>83</v>
      </c>
      <c r="G53" s="12">
        <v>83</v>
      </c>
      <c r="H53" s="12">
        <v>83</v>
      </c>
    </row>
    <row r="54" spans="1:8" ht="33.75">
      <c r="A54" s="7" t="s">
        <v>63</v>
      </c>
      <c r="B54" s="11" t="s">
        <v>64</v>
      </c>
      <c r="C54" s="6" t="s">
        <v>600</v>
      </c>
      <c r="D54" s="12">
        <v>160</v>
      </c>
      <c r="E54" s="12">
        <v>160</v>
      </c>
      <c r="F54" s="12">
        <v>160</v>
      </c>
      <c r="G54" s="12">
        <v>160</v>
      </c>
      <c r="H54" s="12">
        <v>160</v>
      </c>
    </row>
    <row r="55" spans="1:8" ht="15">
      <c r="A55" s="7" t="s">
        <v>65</v>
      </c>
      <c r="B55" s="2" t="s">
        <v>66</v>
      </c>
      <c r="C55" s="6" t="s">
        <v>600</v>
      </c>
      <c r="D55" s="12">
        <v>9</v>
      </c>
      <c r="E55" s="12">
        <v>8</v>
      </c>
      <c r="F55" s="12">
        <v>10</v>
      </c>
      <c r="G55" s="12">
        <v>10</v>
      </c>
      <c r="H55" s="12">
        <v>10</v>
      </c>
    </row>
    <row r="56" spans="1:8" ht="15">
      <c r="A56" s="7" t="s">
        <v>67</v>
      </c>
      <c r="B56" s="1" t="s">
        <v>68</v>
      </c>
      <c r="C56" s="6" t="s">
        <v>600</v>
      </c>
      <c r="D56" s="12">
        <v>10</v>
      </c>
      <c r="E56" s="12">
        <v>12</v>
      </c>
      <c r="F56" s="12">
        <v>11</v>
      </c>
      <c r="G56" s="12">
        <v>11</v>
      </c>
      <c r="H56" s="12">
        <v>11</v>
      </c>
    </row>
    <row r="57" spans="1:8" ht="22.5">
      <c r="A57" s="7" t="s">
        <v>69</v>
      </c>
      <c r="B57" s="1" t="s">
        <v>70</v>
      </c>
      <c r="C57" s="6" t="s">
        <v>600</v>
      </c>
      <c r="D57" s="12">
        <f>D55-D56</f>
        <v>-1</v>
      </c>
      <c r="E57" s="12">
        <f>E55-E56</f>
        <v>-4</v>
      </c>
      <c r="F57" s="12">
        <f>F55-F56</f>
        <v>-1</v>
      </c>
      <c r="G57" s="12">
        <f>G55-G56</f>
        <v>-1</v>
      </c>
      <c r="H57" s="12">
        <f>H55-H56</f>
        <v>-1</v>
      </c>
    </row>
    <row r="58" spans="1:8" ht="22.5">
      <c r="A58" s="7" t="s">
        <v>71</v>
      </c>
      <c r="B58" s="1" t="s">
        <v>72</v>
      </c>
      <c r="C58" s="6" t="s">
        <v>600</v>
      </c>
      <c r="D58" s="12">
        <v>4</v>
      </c>
      <c r="E58" s="12">
        <v>12</v>
      </c>
      <c r="F58" s="12">
        <v>47</v>
      </c>
      <c r="G58" s="12">
        <v>47</v>
      </c>
      <c r="H58" s="12">
        <v>47</v>
      </c>
    </row>
    <row r="59" spans="1:8" ht="22.5">
      <c r="A59" s="7" t="s">
        <v>73</v>
      </c>
      <c r="B59" s="1" t="s">
        <v>74</v>
      </c>
      <c r="C59" s="6" t="s">
        <v>600</v>
      </c>
      <c r="D59" s="12">
        <v>7</v>
      </c>
      <c r="E59" s="12">
        <v>10</v>
      </c>
      <c r="F59" s="12">
        <v>44</v>
      </c>
      <c r="G59" s="12">
        <v>44</v>
      </c>
      <c r="H59" s="12">
        <v>44</v>
      </c>
    </row>
    <row r="60" spans="1:8" ht="22.5">
      <c r="A60" s="7" t="s">
        <v>75</v>
      </c>
      <c r="B60" s="1" t="s">
        <v>76</v>
      </c>
      <c r="C60" s="6" t="s">
        <v>600</v>
      </c>
      <c r="D60" s="12">
        <f>D58-D59</f>
        <v>-3</v>
      </c>
      <c r="E60" s="12">
        <f>E58-E59</f>
        <v>2</v>
      </c>
      <c r="F60" s="12">
        <f>F58-F59</f>
        <v>3</v>
      </c>
      <c r="G60" s="12">
        <f>G58-G59</f>
        <v>3</v>
      </c>
      <c r="H60" s="12">
        <f>H58-H59</f>
        <v>3</v>
      </c>
    </row>
    <row r="61" spans="1:8" ht="24" customHeight="1">
      <c r="A61" s="7" t="s">
        <v>77</v>
      </c>
      <c r="B61" s="1" t="s">
        <v>78</v>
      </c>
      <c r="C61" s="6" t="s">
        <v>600</v>
      </c>
      <c r="D61" s="9">
        <v>3</v>
      </c>
      <c r="E61" s="9">
        <v>3</v>
      </c>
      <c r="F61" s="9">
        <v>3</v>
      </c>
      <c r="G61" s="9">
        <v>3</v>
      </c>
      <c r="H61" s="9">
        <v>3</v>
      </c>
    </row>
    <row r="62" spans="1:8" ht="22.5">
      <c r="A62" s="7"/>
      <c r="B62" s="8" t="s">
        <v>79</v>
      </c>
      <c r="C62" s="6"/>
      <c r="D62" s="9"/>
      <c r="E62" s="9"/>
      <c r="F62" s="9"/>
      <c r="G62" s="9"/>
      <c r="H62" s="9"/>
    </row>
    <row r="63" spans="1:8" ht="15">
      <c r="A63" s="7" t="s">
        <v>80</v>
      </c>
      <c r="B63" s="10" t="s">
        <v>81</v>
      </c>
      <c r="C63" s="6"/>
      <c r="D63" s="9"/>
      <c r="E63" s="9"/>
      <c r="F63" s="9"/>
      <c r="G63" s="9"/>
      <c r="H63" s="9"/>
    </row>
    <row r="64" spans="1:8" ht="45">
      <c r="A64" s="7" t="s">
        <v>82</v>
      </c>
      <c r="B64" s="1" t="s">
        <v>83</v>
      </c>
      <c r="C64" s="6" t="s">
        <v>594</v>
      </c>
      <c r="D64" s="12">
        <v>6</v>
      </c>
      <c r="E64" s="12">
        <v>6</v>
      </c>
      <c r="F64" s="12">
        <v>6</v>
      </c>
      <c r="G64" s="12">
        <v>6</v>
      </c>
      <c r="H64" s="12">
        <v>6</v>
      </c>
    </row>
    <row r="65" spans="1:8" ht="33.75">
      <c r="A65" s="7" t="s">
        <v>84</v>
      </c>
      <c r="B65" s="1" t="s">
        <v>85</v>
      </c>
      <c r="C65" s="6" t="s">
        <v>594</v>
      </c>
      <c r="D65" s="12">
        <v>5</v>
      </c>
      <c r="E65" s="12">
        <v>5</v>
      </c>
      <c r="F65" s="12">
        <v>5</v>
      </c>
      <c r="G65" s="12">
        <v>5</v>
      </c>
      <c r="H65" s="12">
        <v>5</v>
      </c>
    </row>
    <row r="66" spans="1:8" ht="33.75">
      <c r="A66" s="7" t="s">
        <v>86</v>
      </c>
      <c r="B66" s="11" t="s">
        <v>87</v>
      </c>
      <c r="C66" s="6" t="s">
        <v>594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ht="15">
      <c r="A67" s="7" t="s">
        <v>88</v>
      </c>
      <c r="B67" s="1" t="s">
        <v>89</v>
      </c>
      <c r="C67" s="6" t="s">
        <v>90</v>
      </c>
      <c r="D67" s="9">
        <v>0.557</v>
      </c>
      <c r="E67" s="9">
        <v>0.562</v>
      </c>
      <c r="F67" s="9">
        <v>0.562</v>
      </c>
      <c r="G67" s="9">
        <v>0.562</v>
      </c>
      <c r="H67" s="9">
        <v>0.562</v>
      </c>
    </row>
    <row r="68" spans="1:8" ht="22.5">
      <c r="A68" s="7" t="s">
        <v>91</v>
      </c>
      <c r="B68" s="1" t="s">
        <v>92</v>
      </c>
      <c r="C68" s="6" t="s">
        <v>90</v>
      </c>
      <c r="D68" s="14">
        <v>0.287</v>
      </c>
      <c r="E68" s="14">
        <v>0.287</v>
      </c>
      <c r="F68" s="14">
        <v>0.287</v>
      </c>
      <c r="G68" s="14">
        <v>0.287</v>
      </c>
      <c r="H68" s="14">
        <v>0.287</v>
      </c>
    </row>
    <row r="69" spans="1:9" ht="33.75">
      <c r="A69" s="7" t="s">
        <v>93</v>
      </c>
      <c r="B69" s="11" t="s">
        <v>94</v>
      </c>
      <c r="C69" s="6" t="s">
        <v>90</v>
      </c>
      <c r="D69" s="9">
        <v>0.06</v>
      </c>
      <c r="E69" s="9">
        <v>0.06</v>
      </c>
      <c r="F69" s="9">
        <v>0.06</v>
      </c>
      <c r="G69" s="9">
        <v>0.06</v>
      </c>
      <c r="H69" s="9">
        <v>0.06</v>
      </c>
      <c r="I69" s="46"/>
    </row>
    <row r="70" spans="1:12" ht="22.5">
      <c r="A70" s="7" t="s">
        <v>95</v>
      </c>
      <c r="B70" s="11" t="s">
        <v>96</v>
      </c>
      <c r="C70" s="6" t="s">
        <v>90</v>
      </c>
      <c r="D70" s="14">
        <f>D71+D72+D73</f>
        <v>0.03</v>
      </c>
      <c r="E70" s="14">
        <f>E71+E72+E73</f>
        <v>0.03</v>
      </c>
      <c r="F70" s="14">
        <f>F71+F72+F73</f>
        <v>0.03</v>
      </c>
      <c r="G70" s="14">
        <f>G71+G72+G73</f>
        <v>0.03</v>
      </c>
      <c r="H70" s="14">
        <f>H71+H72+H73</f>
        <v>0.03</v>
      </c>
      <c r="I70" s="53"/>
      <c r="J70" s="52"/>
      <c r="K70" s="50">
        <f>K71+K72+K73</f>
        <v>0.1</v>
      </c>
      <c r="L70" s="47"/>
    </row>
    <row r="71" spans="1:12" ht="45">
      <c r="A71" s="7" t="s">
        <v>97</v>
      </c>
      <c r="B71" s="15" t="s">
        <v>98</v>
      </c>
      <c r="C71" s="6" t="s">
        <v>90</v>
      </c>
      <c r="D71" s="9">
        <v>0.02</v>
      </c>
      <c r="E71" s="9">
        <v>0.02</v>
      </c>
      <c r="F71" s="9">
        <v>0.02</v>
      </c>
      <c r="G71" s="9">
        <v>0.02</v>
      </c>
      <c r="H71" s="9">
        <v>0.02</v>
      </c>
      <c r="I71" s="48"/>
      <c r="J71" s="51"/>
      <c r="K71" s="50">
        <v>0.1</v>
      </c>
      <c r="L71" s="47"/>
    </row>
    <row r="72" spans="1:9" ht="22.5">
      <c r="A72" s="7" t="s">
        <v>99</v>
      </c>
      <c r="B72" s="15" t="s">
        <v>100</v>
      </c>
      <c r="C72" s="6" t="s">
        <v>90</v>
      </c>
      <c r="D72" s="9"/>
      <c r="E72" s="9"/>
      <c r="F72" s="9"/>
      <c r="G72" s="9"/>
      <c r="H72" s="9"/>
      <c r="I72" s="46"/>
    </row>
    <row r="73" spans="1:11" ht="33.75">
      <c r="A73" s="7" t="s">
        <v>101</v>
      </c>
      <c r="B73" s="15" t="s">
        <v>102</v>
      </c>
      <c r="C73" s="6" t="s">
        <v>90</v>
      </c>
      <c r="D73" s="14">
        <v>0.01</v>
      </c>
      <c r="E73" s="14">
        <v>0.01</v>
      </c>
      <c r="F73" s="14">
        <v>0.01</v>
      </c>
      <c r="G73" s="14">
        <v>0.01</v>
      </c>
      <c r="H73" s="14">
        <v>0.01</v>
      </c>
      <c r="I73" s="53"/>
      <c r="J73" s="52"/>
      <c r="K73" s="14">
        <f>K74+K75</f>
        <v>0</v>
      </c>
    </row>
    <row r="74" spans="1:8" ht="56.25">
      <c r="A74" s="7" t="s">
        <v>103</v>
      </c>
      <c r="B74" s="16" t="s">
        <v>104</v>
      </c>
      <c r="C74" s="6" t="s">
        <v>90</v>
      </c>
      <c r="D74" s="14">
        <v>0.003</v>
      </c>
      <c r="E74" s="14">
        <v>0.003</v>
      </c>
      <c r="F74" s="14">
        <v>0.003</v>
      </c>
      <c r="G74" s="14">
        <v>0.003</v>
      </c>
      <c r="H74" s="14">
        <v>0.003</v>
      </c>
    </row>
    <row r="75" spans="1:8" ht="56.25">
      <c r="A75" s="7" t="s">
        <v>105</v>
      </c>
      <c r="B75" s="16" t="s">
        <v>106</v>
      </c>
      <c r="C75" s="6" t="s">
        <v>90</v>
      </c>
      <c r="D75" s="9"/>
      <c r="E75" s="9"/>
      <c r="F75" s="9"/>
      <c r="G75" s="9"/>
      <c r="H75" s="9"/>
    </row>
    <row r="76" spans="1:8" ht="45">
      <c r="A76" s="7" t="s">
        <v>107</v>
      </c>
      <c r="B76" s="1" t="s">
        <v>108</v>
      </c>
      <c r="C76" s="6" t="s">
        <v>90</v>
      </c>
      <c r="D76" s="14">
        <v>0.005</v>
      </c>
      <c r="E76" s="14">
        <v>0.006</v>
      </c>
      <c r="F76" s="14">
        <v>0.006</v>
      </c>
      <c r="G76" s="14">
        <v>0.006</v>
      </c>
      <c r="H76" s="14">
        <v>0.006</v>
      </c>
    </row>
    <row r="77" spans="1:8" ht="33.75">
      <c r="A77" s="7" t="s">
        <v>109</v>
      </c>
      <c r="B77" s="1" t="s">
        <v>110</v>
      </c>
      <c r="C77" s="6" t="s">
        <v>90</v>
      </c>
      <c r="D77" s="14">
        <v>0.0381</v>
      </c>
      <c r="E77" s="14">
        <v>0.0378</v>
      </c>
      <c r="F77" s="14">
        <v>0.0372</v>
      </c>
      <c r="G77" s="14">
        <v>0.036</v>
      </c>
      <c r="H77" s="14">
        <v>0.036</v>
      </c>
    </row>
    <row r="78" spans="1:8" ht="22.5">
      <c r="A78" s="7" t="s">
        <v>111</v>
      </c>
      <c r="B78" s="1" t="s">
        <v>112</v>
      </c>
      <c r="C78" s="6" t="s">
        <v>600</v>
      </c>
      <c r="D78" s="9">
        <f>D79+D87+D89+D90+D91</f>
        <v>202</v>
      </c>
      <c r="E78" s="9">
        <f>E79+E87+E89+E90+E91</f>
        <v>202</v>
      </c>
      <c r="F78" s="9">
        <f>F79+F87+F89+F90+F91</f>
        <v>202</v>
      </c>
      <c r="G78" s="9">
        <f>G79+G87+G89+G90+G91</f>
        <v>202</v>
      </c>
      <c r="H78" s="9">
        <f>H79+H87+H89+H90+H91</f>
        <v>202</v>
      </c>
    </row>
    <row r="79" spans="1:12" ht="45">
      <c r="A79" s="7" t="s">
        <v>113</v>
      </c>
      <c r="B79" s="11" t="s">
        <v>114</v>
      </c>
      <c r="C79" s="6" t="s">
        <v>600</v>
      </c>
      <c r="D79" s="9">
        <f>D80+D81</f>
        <v>128</v>
      </c>
      <c r="E79" s="9">
        <f>E80+E81</f>
        <v>128</v>
      </c>
      <c r="F79" s="9">
        <f>F80+F81</f>
        <v>128</v>
      </c>
      <c r="G79" s="9">
        <f>G80+G81</f>
        <v>128</v>
      </c>
      <c r="H79" s="9">
        <f>H80+H81</f>
        <v>128</v>
      </c>
      <c r="I79" s="46"/>
      <c r="J79" s="47"/>
      <c r="K79" s="47"/>
      <c r="L79" s="47"/>
    </row>
    <row r="80" spans="1:13" ht="67.5">
      <c r="A80" s="7" t="s">
        <v>115</v>
      </c>
      <c r="B80" s="15" t="s">
        <v>116</v>
      </c>
      <c r="C80" s="6" t="s">
        <v>600</v>
      </c>
      <c r="D80" s="9">
        <v>126</v>
      </c>
      <c r="E80" s="9">
        <v>126</v>
      </c>
      <c r="F80" s="9">
        <v>126</v>
      </c>
      <c r="G80" s="9">
        <v>126</v>
      </c>
      <c r="H80" s="9">
        <v>126</v>
      </c>
      <c r="I80" s="48"/>
      <c r="J80" s="49"/>
      <c r="K80" s="48">
        <v>126</v>
      </c>
      <c r="L80" s="29"/>
      <c r="M80" s="47"/>
    </row>
    <row r="81" spans="1:8" ht="56.25">
      <c r="A81" s="7" t="s">
        <v>117</v>
      </c>
      <c r="B81" s="15" t="s">
        <v>118</v>
      </c>
      <c r="C81" s="6" t="s">
        <v>600</v>
      </c>
      <c r="D81" s="9">
        <v>2</v>
      </c>
      <c r="E81" s="9">
        <v>2</v>
      </c>
      <c r="F81" s="9">
        <v>2</v>
      </c>
      <c r="G81" s="9">
        <v>2</v>
      </c>
      <c r="H81" s="9">
        <v>2</v>
      </c>
    </row>
    <row r="82" spans="1:8" ht="78.75">
      <c r="A82" s="7" t="s">
        <v>119</v>
      </c>
      <c r="B82" s="11" t="s">
        <v>120</v>
      </c>
      <c r="C82" s="6" t="s">
        <v>600</v>
      </c>
      <c r="D82" s="9"/>
      <c r="E82" s="9"/>
      <c r="F82" s="9"/>
      <c r="G82" s="9"/>
      <c r="H82" s="9"/>
    </row>
    <row r="83" spans="1:8" ht="56.25">
      <c r="A83" s="7" t="s">
        <v>121</v>
      </c>
      <c r="B83" s="15" t="s">
        <v>122</v>
      </c>
      <c r="C83" s="6" t="s">
        <v>600</v>
      </c>
      <c r="D83" s="9"/>
      <c r="E83" s="9"/>
      <c r="F83" s="9"/>
      <c r="G83" s="9"/>
      <c r="H83" s="9"/>
    </row>
    <row r="84" spans="1:8" ht="33" customHeight="1">
      <c r="A84" s="7" t="s">
        <v>123</v>
      </c>
      <c r="B84" s="15" t="s">
        <v>124</v>
      </c>
      <c r="C84" s="6" t="s">
        <v>600</v>
      </c>
      <c r="D84" s="9"/>
      <c r="E84" s="9"/>
      <c r="F84" s="9"/>
      <c r="G84" s="9"/>
      <c r="H84" s="9"/>
    </row>
    <row r="85" spans="1:8" ht="33.75" hidden="1">
      <c r="A85" s="7" t="s">
        <v>125</v>
      </c>
      <c r="B85" s="11" t="s">
        <v>126</v>
      </c>
      <c r="C85" s="6" t="s">
        <v>600</v>
      </c>
      <c r="D85" s="9"/>
      <c r="E85" s="9"/>
      <c r="F85" s="9"/>
      <c r="G85" s="9"/>
      <c r="H85" s="9"/>
    </row>
    <row r="86" spans="1:8" ht="45" hidden="1">
      <c r="A86" s="7" t="s">
        <v>127</v>
      </c>
      <c r="B86" s="11" t="s">
        <v>128</v>
      </c>
      <c r="C86" s="6" t="s">
        <v>600</v>
      </c>
      <c r="D86" s="9"/>
      <c r="E86" s="9"/>
      <c r="F86" s="9"/>
      <c r="G86" s="9"/>
      <c r="H86" s="9"/>
    </row>
    <row r="87" spans="1:8" ht="56.25">
      <c r="A87" s="7" t="s">
        <v>129</v>
      </c>
      <c r="B87" s="11" t="s">
        <v>130</v>
      </c>
      <c r="C87" s="6" t="s">
        <v>600</v>
      </c>
      <c r="D87" s="9">
        <v>9</v>
      </c>
      <c r="E87" s="9">
        <v>9</v>
      </c>
      <c r="F87" s="9">
        <v>9</v>
      </c>
      <c r="G87" s="9">
        <v>9</v>
      </c>
      <c r="H87" s="9">
        <v>9</v>
      </c>
    </row>
    <row r="88" spans="1:8" ht="56.25">
      <c r="A88" s="7" t="s">
        <v>131</v>
      </c>
      <c r="B88" s="15" t="s">
        <v>645</v>
      </c>
      <c r="C88" s="6" t="s">
        <v>600</v>
      </c>
      <c r="D88" s="9">
        <v>9</v>
      </c>
      <c r="E88" s="9">
        <v>9</v>
      </c>
      <c r="F88" s="9">
        <v>9</v>
      </c>
      <c r="G88" s="9">
        <v>9</v>
      </c>
      <c r="H88" s="9">
        <v>9</v>
      </c>
    </row>
    <row r="89" spans="1:8" ht="45">
      <c r="A89" s="7" t="s">
        <v>646</v>
      </c>
      <c r="B89" s="11" t="s">
        <v>647</v>
      </c>
      <c r="C89" s="6" t="s">
        <v>600</v>
      </c>
      <c r="D89" s="9">
        <v>61</v>
      </c>
      <c r="E89" s="9">
        <v>61</v>
      </c>
      <c r="F89" s="9">
        <v>61</v>
      </c>
      <c r="G89" s="9">
        <v>61</v>
      </c>
      <c r="H89" s="9">
        <v>61</v>
      </c>
    </row>
    <row r="90" spans="1:8" ht="56.25">
      <c r="A90" s="7" t="s">
        <v>648</v>
      </c>
      <c r="B90" s="11" t="s">
        <v>649</v>
      </c>
      <c r="C90" s="6" t="s">
        <v>600</v>
      </c>
      <c r="D90" s="9">
        <v>2</v>
      </c>
      <c r="E90" s="9">
        <v>2</v>
      </c>
      <c r="F90" s="9">
        <v>2</v>
      </c>
      <c r="G90" s="9">
        <v>2</v>
      </c>
      <c r="H90" s="9">
        <v>2</v>
      </c>
    </row>
    <row r="91" spans="1:8" ht="67.5">
      <c r="A91" s="7" t="s">
        <v>36</v>
      </c>
      <c r="B91" s="11" t="s">
        <v>37</v>
      </c>
      <c r="C91" s="6" t="s">
        <v>600</v>
      </c>
      <c r="D91" s="9">
        <v>2</v>
      </c>
      <c r="E91" s="9">
        <v>2</v>
      </c>
      <c r="F91" s="9">
        <v>2</v>
      </c>
      <c r="G91" s="9">
        <v>2</v>
      </c>
      <c r="H91" s="9">
        <v>2</v>
      </c>
    </row>
    <row r="92" spans="1:8" ht="45">
      <c r="A92" s="7" t="s">
        <v>650</v>
      </c>
      <c r="B92" s="1" t="s">
        <v>651</v>
      </c>
      <c r="C92" s="6" t="s">
        <v>600</v>
      </c>
      <c r="D92" s="9">
        <v>5</v>
      </c>
      <c r="E92" s="9">
        <v>10</v>
      </c>
      <c r="F92" s="9">
        <v>10</v>
      </c>
      <c r="G92" s="9">
        <v>10</v>
      </c>
      <c r="H92" s="9">
        <v>10</v>
      </c>
    </row>
    <row r="93" spans="1:8" ht="21">
      <c r="A93" s="7" t="s">
        <v>653</v>
      </c>
      <c r="B93" s="10" t="s">
        <v>654</v>
      </c>
      <c r="C93" s="6"/>
      <c r="D93" s="9"/>
      <c r="E93" s="9"/>
      <c r="F93" s="9"/>
      <c r="G93" s="9"/>
      <c r="H93" s="9"/>
    </row>
    <row r="94" spans="1:8" ht="56.25">
      <c r="A94" s="7" t="s">
        <v>655</v>
      </c>
      <c r="B94" s="1" t="s">
        <v>656</v>
      </c>
      <c r="C94" s="6" t="s">
        <v>594</v>
      </c>
      <c r="D94" s="12">
        <v>2</v>
      </c>
      <c r="E94" s="12">
        <v>2</v>
      </c>
      <c r="F94" s="12">
        <v>2</v>
      </c>
      <c r="G94" s="12">
        <v>2</v>
      </c>
      <c r="H94" s="12">
        <v>2</v>
      </c>
    </row>
    <row r="95" spans="1:8" ht="78.75">
      <c r="A95" s="7" t="s">
        <v>657</v>
      </c>
      <c r="B95" s="11" t="s">
        <v>658</v>
      </c>
      <c r="C95" s="6" t="s">
        <v>594</v>
      </c>
      <c r="D95" s="12">
        <v>2</v>
      </c>
      <c r="E95" s="12">
        <v>2</v>
      </c>
      <c r="F95" s="12">
        <v>2</v>
      </c>
      <c r="G95" s="12">
        <v>2</v>
      </c>
      <c r="H95" s="12">
        <v>2</v>
      </c>
    </row>
    <row r="96" spans="1:8" ht="22.5">
      <c r="A96" s="7" t="s">
        <v>659</v>
      </c>
      <c r="B96" s="1" t="s">
        <v>660</v>
      </c>
      <c r="C96" s="6" t="s">
        <v>594</v>
      </c>
      <c r="D96" s="12">
        <v>367</v>
      </c>
      <c r="E96" s="12">
        <v>370</v>
      </c>
      <c r="F96" s="12">
        <v>370</v>
      </c>
      <c r="G96" s="12">
        <v>370</v>
      </c>
      <c r="H96" s="12">
        <v>370</v>
      </c>
    </row>
    <row r="97" spans="1:8" ht="22.5">
      <c r="A97" s="7" t="s">
        <v>661</v>
      </c>
      <c r="B97" s="11" t="s">
        <v>662</v>
      </c>
      <c r="C97" s="6" t="s">
        <v>571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22.5">
      <c r="A98" s="7" t="s">
        <v>663</v>
      </c>
      <c r="B98" s="11" t="s">
        <v>664</v>
      </c>
      <c r="C98" s="6" t="s">
        <v>571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5">
      <c r="A99" s="7" t="s">
        <v>665</v>
      </c>
      <c r="B99" s="11" t="s">
        <v>666</v>
      </c>
      <c r="C99" s="6" t="s">
        <v>571</v>
      </c>
      <c r="D99" s="9"/>
      <c r="E99" s="9"/>
      <c r="F99" s="9"/>
      <c r="G99" s="9"/>
      <c r="H99" s="9"/>
    </row>
    <row r="100" spans="1:13" ht="15">
      <c r="A100" s="7" t="s">
        <v>667</v>
      </c>
      <c r="B100" s="11" t="s">
        <v>668</v>
      </c>
      <c r="C100" s="6" t="s">
        <v>571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L100" s="47"/>
      <c r="M100" s="47"/>
    </row>
    <row r="101" spans="1:13" ht="22.5">
      <c r="A101" s="7" t="s">
        <v>669</v>
      </c>
      <c r="B101" s="11" t="s">
        <v>670</v>
      </c>
      <c r="C101" s="6" t="s">
        <v>671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48"/>
      <c r="J101" s="54"/>
      <c r="K101" s="55">
        <f>K102</f>
        <v>0</v>
      </c>
      <c r="L101" s="29"/>
      <c r="M101" s="47"/>
    </row>
    <row r="102" spans="1:13" ht="15">
      <c r="A102" s="7" t="s">
        <v>672</v>
      </c>
      <c r="B102" s="15" t="s">
        <v>673</v>
      </c>
      <c r="C102" s="6" t="s">
        <v>671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L102" s="47"/>
      <c r="M102" s="47"/>
    </row>
    <row r="103" spans="1:13" ht="15">
      <c r="A103" s="7" t="s">
        <v>674</v>
      </c>
      <c r="B103" s="15" t="s">
        <v>675</v>
      </c>
      <c r="C103" s="6" t="s">
        <v>671</v>
      </c>
      <c r="D103" s="9"/>
      <c r="E103" s="9"/>
      <c r="F103" s="9"/>
      <c r="G103" s="9"/>
      <c r="H103" s="9"/>
      <c r="L103" s="47"/>
      <c r="M103" s="47"/>
    </row>
    <row r="104" spans="1:8" ht="22.5">
      <c r="A104" s="7" t="s">
        <v>676</v>
      </c>
      <c r="B104" s="11" t="s">
        <v>677</v>
      </c>
      <c r="C104" s="6" t="s">
        <v>678</v>
      </c>
      <c r="D104" s="9">
        <v>3728</v>
      </c>
      <c r="E104" s="9">
        <v>3600</v>
      </c>
      <c r="F104" s="9">
        <v>3600</v>
      </c>
      <c r="G104" s="9">
        <v>3600</v>
      </c>
      <c r="H104" s="9">
        <v>3600</v>
      </c>
    </row>
    <row r="105" spans="1:8" ht="21">
      <c r="A105" s="7" t="s">
        <v>679</v>
      </c>
      <c r="B105" s="10" t="s">
        <v>680</v>
      </c>
      <c r="C105" s="6"/>
      <c r="D105" s="9"/>
      <c r="E105" s="9"/>
      <c r="F105" s="9"/>
      <c r="G105" s="9"/>
      <c r="H105" s="9"/>
    </row>
    <row r="106" spans="1:8" ht="33.75">
      <c r="A106" s="7" t="s">
        <v>681</v>
      </c>
      <c r="B106" s="1" t="s">
        <v>682</v>
      </c>
      <c r="C106" s="6" t="s">
        <v>594</v>
      </c>
      <c r="D106" s="12"/>
      <c r="E106" s="12"/>
      <c r="F106" s="12"/>
      <c r="G106" s="12"/>
      <c r="H106" s="12"/>
    </row>
    <row r="107" spans="1:8" ht="45">
      <c r="A107" s="7" t="s">
        <v>683</v>
      </c>
      <c r="B107" s="1" t="s">
        <v>684</v>
      </c>
      <c r="C107" s="6" t="s">
        <v>600</v>
      </c>
      <c r="D107" s="12"/>
      <c r="E107" s="12"/>
      <c r="F107" s="12"/>
      <c r="G107" s="12"/>
      <c r="H107" s="12"/>
    </row>
    <row r="108" spans="1:8" ht="33.75">
      <c r="A108" s="7" t="s">
        <v>685</v>
      </c>
      <c r="B108" s="1" t="s">
        <v>686</v>
      </c>
      <c r="C108" s="6" t="s">
        <v>600</v>
      </c>
      <c r="D108" s="12"/>
      <c r="E108" s="12"/>
      <c r="F108" s="12"/>
      <c r="G108" s="12"/>
      <c r="H108" s="12"/>
    </row>
    <row r="109" spans="1:8" ht="33.75">
      <c r="A109" s="7" t="s">
        <v>687</v>
      </c>
      <c r="B109" s="1" t="s">
        <v>688</v>
      </c>
      <c r="C109" s="6" t="s">
        <v>600</v>
      </c>
      <c r="D109" s="12">
        <v>12</v>
      </c>
      <c r="E109" s="12">
        <v>9</v>
      </c>
      <c r="F109" s="12">
        <v>9</v>
      </c>
      <c r="G109" s="12">
        <v>9</v>
      </c>
      <c r="H109" s="12">
        <v>9</v>
      </c>
    </row>
    <row r="110" spans="1:8" ht="33.75">
      <c r="A110" s="7" t="s">
        <v>689</v>
      </c>
      <c r="B110" s="1" t="s">
        <v>690</v>
      </c>
      <c r="C110" s="6" t="s">
        <v>600</v>
      </c>
      <c r="D110" s="12">
        <v>2</v>
      </c>
      <c r="E110" s="12">
        <v>5</v>
      </c>
      <c r="F110" s="12">
        <v>5</v>
      </c>
      <c r="G110" s="12">
        <v>5</v>
      </c>
      <c r="H110" s="12">
        <v>5</v>
      </c>
    </row>
    <row r="111" spans="1:8" ht="45">
      <c r="A111" s="7" t="s">
        <v>691</v>
      </c>
      <c r="B111" s="1" t="s">
        <v>692</v>
      </c>
      <c r="C111" s="6" t="s">
        <v>693</v>
      </c>
      <c r="D111" s="9">
        <v>15236</v>
      </c>
      <c r="E111" s="9">
        <v>15236</v>
      </c>
      <c r="F111" s="9">
        <v>18700</v>
      </c>
      <c r="G111" s="9">
        <v>18700</v>
      </c>
      <c r="H111" s="9">
        <v>18700</v>
      </c>
    </row>
    <row r="112" spans="1:7" s="18" customFormat="1" ht="15">
      <c r="A112" s="5" t="s">
        <v>695</v>
      </c>
      <c r="B112" s="61" t="s">
        <v>696</v>
      </c>
      <c r="C112" s="62"/>
      <c r="D112" s="62"/>
      <c r="E112" s="62"/>
      <c r="F112" s="62"/>
      <c r="G112" s="63"/>
    </row>
    <row r="113" spans="1:8" s="18" customFormat="1" ht="21">
      <c r="A113" s="5" t="s">
        <v>697</v>
      </c>
      <c r="B113" s="19" t="s">
        <v>337</v>
      </c>
      <c r="C113" s="17" t="s">
        <v>605</v>
      </c>
      <c r="D113" s="64">
        <f>D114+D118</f>
        <v>8384.9</v>
      </c>
      <c r="E113" s="44">
        <f>E114+E118</f>
        <v>7329.8</v>
      </c>
      <c r="F113" s="44">
        <f>F114+F118</f>
        <v>5859.700000000001</v>
      </c>
      <c r="G113" s="44">
        <f>G114+G118</f>
        <v>6720.7</v>
      </c>
      <c r="H113" s="44">
        <f>H114+H118</f>
        <v>5161</v>
      </c>
    </row>
    <row r="114" spans="1:8" ht="15">
      <c r="A114" s="7" t="s">
        <v>698</v>
      </c>
      <c r="B114" s="11" t="s">
        <v>338</v>
      </c>
      <c r="C114" s="6" t="s">
        <v>605</v>
      </c>
      <c r="D114" s="45">
        <f>D115+D116</f>
        <v>436.3</v>
      </c>
      <c r="E114" s="45">
        <f>E115+E116</f>
        <v>510.3</v>
      </c>
      <c r="F114" s="45">
        <f>F115+F116</f>
        <v>476.6</v>
      </c>
      <c r="G114" s="45">
        <f>G115+G116</f>
        <v>492.5</v>
      </c>
      <c r="H114" s="45">
        <f>H115+H116</f>
        <v>510</v>
      </c>
    </row>
    <row r="115" spans="1:8" ht="15">
      <c r="A115" s="7" t="s">
        <v>699</v>
      </c>
      <c r="B115" s="15" t="s">
        <v>339</v>
      </c>
      <c r="C115" s="6" t="s">
        <v>605</v>
      </c>
      <c r="D115" s="65">
        <v>431.3</v>
      </c>
      <c r="E115" s="43">
        <v>503.5</v>
      </c>
      <c r="F115" s="43">
        <v>468.3</v>
      </c>
      <c r="G115" s="43">
        <v>483.9</v>
      </c>
      <c r="H115" s="43">
        <v>501.1</v>
      </c>
    </row>
    <row r="116" spans="1:8" ht="15">
      <c r="A116" s="7" t="s">
        <v>700</v>
      </c>
      <c r="B116" s="15" t="s">
        <v>340</v>
      </c>
      <c r="C116" s="6" t="s">
        <v>605</v>
      </c>
      <c r="D116" s="65">
        <v>5</v>
      </c>
      <c r="E116" s="43">
        <v>6.8</v>
      </c>
      <c r="F116" s="43">
        <v>8.3</v>
      </c>
      <c r="G116" s="43">
        <v>8.6</v>
      </c>
      <c r="H116" s="43">
        <v>8.9</v>
      </c>
    </row>
    <row r="117" spans="1:8" ht="24.75" customHeight="1">
      <c r="A117" s="7" t="s">
        <v>701</v>
      </c>
      <c r="B117" s="16" t="s">
        <v>341</v>
      </c>
      <c r="C117" s="6" t="s">
        <v>605</v>
      </c>
      <c r="D117" s="42"/>
      <c r="E117" s="42"/>
      <c r="F117" s="42"/>
      <c r="G117" s="42"/>
      <c r="H117" s="42"/>
    </row>
    <row r="118" spans="1:8" ht="56.25" customHeight="1">
      <c r="A118" s="7" t="s">
        <v>702</v>
      </c>
      <c r="B118" s="15" t="s">
        <v>739</v>
      </c>
      <c r="C118" s="6" t="s">
        <v>605</v>
      </c>
      <c r="D118" s="42">
        <v>7948.6</v>
      </c>
      <c r="E118" s="42">
        <v>6819.5</v>
      </c>
      <c r="F118" s="42">
        <v>5383.1</v>
      </c>
      <c r="G118" s="42">
        <v>6228.2</v>
      </c>
      <c r="H118" s="42">
        <v>4651</v>
      </c>
    </row>
    <row r="119" spans="1:8" ht="78.75">
      <c r="A119" s="7" t="s">
        <v>703</v>
      </c>
      <c r="B119" s="1" t="s">
        <v>342</v>
      </c>
      <c r="C119" s="6" t="s">
        <v>576</v>
      </c>
      <c r="D119" s="42">
        <f>D114/D113*100</f>
        <v>5.203401352431157</v>
      </c>
      <c r="E119" s="42">
        <f>E114/E113*100</f>
        <v>6.961990777374553</v>
      </c>
      <c r="F119" s="42">
        <f>F114/F113*100</f>
        <v>8.133522193968973</v>
      </c>
      <c r="G119" s="42">
        <f>G114/G113*100</f>
        <v>7.328105703274956</v>
      </c>
      <c r="H119" s="42">
        <f>H114/H113*100</f>
        <v>9.88180585157915</v>
      </c>
    </row>
    <row r="120" spans="1:8" ht="56.25">
      <c r="A120" s="7" t="s">
        <v>704</v>
      </c>
      <c r="B120" s="1" t="s">
        <v>705</v>
      </c>
      <c r="C120" s="6" t="s">
        <v>576</v>
      </c>
      <c r="D120" s="9"/>
      <c r="E120" s="9"/>
      <c r="F120" s="9"/>
      <c r="G120" s="9"/>
      <c r="H120" s="9"/>
    </row>
    <row r="121" spans="1:8" s="18" customFormat="1" ht="21">
      <c r="A121" s="5" t="s">
        <v>706</v>
      </c>
      <c r="B121" s="19" t="s">
        <v>331</v>
      </c>
      <c r="C121" s="17" t="s">
        <v>605</v>
      </c>
      <c r="D121" s="44">
        <f>D122+D123+D125+D126+D127+D128+D129+D131+D124+D130</f>
        <v>8452</v>
      </c>
      <c r="E121" s="44">
        <f>E122+E123+E125+E126+E127+E128+E129+E131+E124+E130</f>
        <v>7348.299999999999</v>
      </c>
      <c r="F121" s="44">
        <f>F122+F123+F125+F126+F127+F128+F129+F131+F124+F130</f>
        <v>5859.7</v>
      </c>
      <c r="G121" s="44">
        <f>G122+G123+G125+G126+G127+G128+G129+G131+G124+G130+G133</f>
        <v>6720.700000000001</v>
      </c>
      <c r="H121" s="44">
        <f>H122+H123+H125+H126+H127+H128+H129+H131+H124+H130+H133</f>
        <v>5161.000000000001</v>
      </c>
    </row>
    <row r="122" spans="1:8" s="20" customFormat="1" ht="33.75">
      <c r="A122" s="7" t="s">
        <v>750</v>
      </c>
      <c r="B122" s="1" t="s">
        <v>334</v>
      </c>
      <c r="C122" s="6" t="s">
        <v>605</v>
      </c>
      <c r="D122" s="42">
        <v>3693</v>
      </c>
      <c r="E122" s="42">
        <v>4048.9</v>
      </c>
      <c r="F122" s="42">
        <v>4278.4</v>
      </c>
      <c r="G122" s="42">
        <v>3622</v>
      </c>
      <c r="H122" s="42">
        <v>3490</v>
      </c>
    </row>
    <row r="123" spans="1:8" s="20" customFormat="1" ht="22.5">
      <c r="A123" s="7" t="s">
        <v>740</v>
      </c>
      <c r="B123" s="1" t="s">
        <v>644</v>
      </c>
      <c r="C123" s="6" t="s">
        <v>605</v>
      </c>
      <c r="D123" s="42">
        <v>1.4</v>
      </c>
      <c r="E123" s="42"/>
      <c r="F123" s="42"/>
      <c r="G123" s="42"/>
      <c r="H123" s="42"/>
    </row>
    <row r="124" spans="1:8" s="20" customFormat="1" ht="22.5">
      <c r="A124" s="7" t="s">
        <v>741</v>
      </c>
      <c r="B124" s="1" t="s">
        <v>749</v>
      </c>
      <c r="C124" s="6" t="s">
        <v>605</v>
      </c>
      <c r="D124" s="42"/>
      <c r="E124" s="42">
        <v>5</v>
      </c>
      <c r="F124" s="42">
        <v>5</v>
      </c>
      <c r="G124" s="42">
        <v>5</v>
      </c>
      <c r="H124" s="42">
        <v>5</v>
      </c>
    </row>
    <row r="125" spans="1:8" ht="56.25">
      <c r="A125" s="7" t="s">
        <v>742</v>
      </c>
      <c r="B125" s="11" t="s">
        <v>745</v>
      </c>
      <c r="C125" s="6" t="s">
        <v>605</v>
      </c>
      <c r="D125" s="42">
        <v>68.9</v>
      </c>
      <c r="E125" s="42">
        <v>83.6</v>
      </c>
      <c r="F125" s="42">
        <v>79.2</v>
      </c>
      <c r="G125" s="42">
        <v>80</v>
      </c>
      <c r="H125" s="42">
        <v>0</v>
      </c>
    </row>
    <row r="126" spans="1:8" ht="22.5">
      <c r="A126" s="7" t="s">
        <v>743</v>
      </c>
      <c r="B126" s="11" t="s">
        <v>738</v>
      </c>
      <c r="C126" s="6" t="s">
        <v>605</v>
      </c>
      <c r="D126" s="42">
        <v>237.7</v>
      </c>
      <c r="E126" s="42">
        <v>55.6</v>
      </c>
      <c r="F126" s="42">
        <v>67.8</v>
      </c>
      <c r="G126" s="42">
        <v>74.9</v>
      </c>
      <c r="H126" s="42">
        <v>74.9</v>
      </c>
    </row>
    <row r="127" spans="1:8" ht="45">
      <c r="A127" s="7" t="s">
        <v>744</v>
      </c>
      <c r="B127" s="11" t="s">
        <v>746</v>
      </c>
      <c r="C127" s="6" t="s">
        <v>605</v>
      </c>
      <c r="D127" s="45">
        <v>1467.1</v>
      </c>
      <c r="E127" s="42">
        <v>321.7</v>
      </c>
      <c r="F127" s="42">
        <v>116.8</v>
      </c>
      <c r="G127" s="42">
        <v>1600.6</v>
      </c>
      <c r="H127" s="42">
        <v>125.9</v>
      </c>
    </row>
    <row r="128" spans="1:8" ht="22.5">
      <c r="A128" s="7" t="s">
        <v>751</v>
      </c>
      <c r="B128" s="11" t="s">
        <v>332</v>
      </c>
      <c r="C128" s="6" t="s">
        <v>605</v>
      </c>
      <c r="D128" s="45">
        <v>716.9</v>
      </c>
      <c r="E128" s="42">
        <v>565.9</v>
      </c>
      <c r="F128" s="42">
        <v>277.5</v>
      </c>
      <c r="G128" s="42">
        <v>277.5</v>
      </c>
      <c r="H128" s="42">
        <v>277.5</v>
      </c>
    </row>
    <row r="129" spans="1:8" ht="15">
      <c r="A129" s="7" t="s">
        <v>752</v>
      </c>
      <c r="B129" s="11" t="s">
        <v>333</v>
      </c>
      <c r="C129" s="6" t="s">
        <v>605</v>
      </c>
      <c r="D129" s="45">
        <v>2244.6</v>
      </c>
      <c r="E129" s="42">
        <v>2244.6</v>
      </c>
      <c r="F129" s="42">
        <v>1012.9</v>
      </c>
      <c r="G129" s="42">
        <v>911.6</v>
      </c>
      <c r="H129" s="42">
        <v>911.6</v>
      </c>
    </row>
    <row r="130" spans="1:8" ht="56.25">
      <c r="A130" s="7" t="s">
        <v>753</v>
      </c>
      <c r="B130" s="11" t="s">
        <v>748</v>
      </c>
      <c r="C130" s="6" t="s">
        <v>605</v>
      </c>
      <c r="D130" s="45">
        <v>22.4</v>
      </c>
      <c r="E130" s="42">
        <v>23</v>
      </c>
      <c r="F130" s="42">
        <v>22.1</v>
      </c>
      <c r="G130" s="42">
        <v>22.1</v>
      </c>
      <c r="H130" s="42">
        <v>22.1</v>
      </c>
    </row>
    <row r="131" spans="1:8" ht="45">
      <c r="A131" s="7" t="s">
        <v>754</v>
      </c>
      <c r="B131" s="11" t="s">
        <v>747</v>
      </c>
      <c r="C131" s="6" t="s">
        <v>605</v>
      </c>
      <c r="D131" s="45"/>
      <c r="E131" s="42"/>
      <c r="F131" s="42"/>
      <c r="G131" s="42"/>
      <c r="H131" s="42"/>
    </row>
    <row r="132" spans="1:8" ht="45">
      <c r="A132" s="7" t="s">
        <v>755</v>
      </c>
      <c r="B132" s="15" t="s">
        <v>335</v>
      </c>
      <c r="C132" s="6" t="s">
        <v>605</v>
      </c>
      <c r="D132" s="42">
        <f>D122/D43</f>
        <v>3.928723404255319</v>
      </c>
      <c r="E132" s="42">
        <f>E122/E43</f>
        <v>4.307340425531915</v>
      </c>
      <c r="F132" s="42">
        <f>F122/F43</f>
        <v>4.551489361702127</v>
      </c>
      <c r="G132" s="42">
        <f>G122/G43</f>
        <v>3.853191489361702</v>
      </c>
      <c r="H132" s="42">
        <f>H122/H43</f>
        <v>3.7127659574468086</v>
      </c>
    </row>
    <row r="133" spans="1:8" ht="15">
      <c r="A133" s="7"/>
      <c r="B133" s="15" t="s">
        <v>756</v>
      </c>
      <c r="C133" s="6" t="s">
        <v>605</v>
      </c>
      <c r="D133" s="42"/>
      <c r="E133" s="42"/>
      <c r="F133" s="42"/>
      <c r="G133" s="42">
        <v>127</v>
      </c>
      <c r="H133" s="42">
        <v>254</v>
      </c>
    </row>
    <row r="134" spans="1:12" ht="15">
      <c r="A134" s="7" t="s">
        <v>707</v>
      </c>
      <c r="B134" s="1" t="s">
        <v>336</v>
      </c>
      <c r="C134" s="6" t="s">
        <v>605</v>
      </c>
      <c r="D134" s="42">
        <f>-(D121-D113)</f>
        <v>-67.10000000000036</v>
      </c>
      <c r="E134" s="12">
        <f>-(E121-E113)</f>
        <v>-18.49999999999909</v>
      </c>
      <c r="F134" s="42">
        <f>-(F121-F113)</f>
        <v>9.094947017729282E-13</v>
      </c>
      <c r="G134" s="42">
        <f>-(G121-G113)</f>
        <v>-9.094947017729282E-13</v>
      </c>
      <c r="H134" s="42">
        <f>-(H121-H113)</f>
        <v>-9.094947017729282E-13</v>
      </c>
      <c r="I134" s="48"/>
      <c r="J134" s="51"/>
      <c r="L134" s="47"/>
    </row>
    <row r="135" spans="1:9" ht="21.75" customHeight="1">
      <c r="A135" s="7" t="s">
        <v>708</v>
      </c>
      <c r="B135" s="1" t="s">
        <v>709</v>
      </c>
      <c r="C135" s="6" t="s">
        <v>605</v>
      </c>
      <c r="D135" s="42"/>
      <c r="E135" s="42"/>
      <c r="F135" s="42"/>
      <c r="G135" s="42"/>
      <c r="H135" s="42"/>
      <c r="I135" s="46"/>
    </row>
    <row r="136" spans="1:8" ht="15" hidden="1">
      <c r="A136" s="7" t="s">
        <v>710</v>
      </c>
      <c r="B136" s="1" t="s">
        <v>711</v>
      </c>
      <c r="C136" s="6" t="s">
        <v>605</v>
      </c>
      <c r="D136" s="9"/>
      <c r="E136" s="9"/>
      <c r="F136" s="9"/>
      <c r="G136" s="9"/>
      <c r="H136" s="9"/>
    </row>
    <row r="137" spans="1:8" ht="22.5" hidden="1">
      <c r="A137" s="7"/>
      <c r="B137" s="1" t="s">
        <v>712</v>
      </c>
      <c r="C137" s="6"/>
      <c r="D137" s="9"/>
      <c r="E137" s="9"/>
      <c r="F137" s="9"/>
      <c r="G137" s="9"/>
      <c r="H137" s="9"/>
    </row>
    <row r="138" spans="1:8" ht="22.5" hidden="1">
      <c r="A138" s="7"/>
      <c r="B138" s="1" t="s">
        <v>713</v>
      </c>
      <c r="C138" s="6"/>
      <c r="D138" s="9"/>
      <c r="E138" s="9"/>
      <c r="F138" s="9"/>
      <c r="G138" s="9"/>
      <c r="H138" s="9"/>
    </row>
    <row r="139" spans="1:8" ht="21.75" customHeight="1" hidden="1">
      <c r="A139" s="7"/>
      <c r="B139" s="1" t="s">
        <v>714</v>
      </c>
      <c r="C139" s="6"/>
      <c r="D139" s="9"/>
      <c r="E139" s="9"/>
      <c r="F139" s="9"/>
      <c r="G139" s="9"/>
      <c r="H139" s="9"/>
    </row>
    <row r="140" spans="1:8" ht="22.5" hidden="1">
      <c r="A140" s="7"/>
      <c r="B140" s="1" t="s">
        <v>715</v>
      </c>
      <c r="C140" s="6"/>
      <c r="D140" s="9"/>
      <c r="E140" s="9"/>
      <c r="F140" s="9"/>
      <c r="G140" s="9"/>
      <c r="H140" s="9"/>
    </row>
    <row r="141" spans="1:8" ht="22.5" hidden="1">
      <c r="A141" s="7"/>
      <c r="B141" s="1" t="s">
        <v>716</v>
      </c>
      <c r="C141" s="6"/>
      <c r="D141" s="9"/>
      <c r="E141" s="9"/>
      <c r="F141" s="9"/>
      <c r="G141" s="9"/>
      <c r="H141" s="9"/>
    </row>
    <row r="142" spans="1:8" ht="22.5" hidden="1">
      <c r="A142" s="7"/>
      <c r="B142" s="1" t="s">
        <v>717</v>
      </c>
      <c r="C142" s="6"/>
      <c r="D142" s="9"/>
      <c r="E142" s="9"/>
      <c r="F142" s="9"/>
      <c r="G142" s="9"/>
      <c r="H142" s="9"/>
    </row>
    <row r="143" spans="1:8" ht="31.5">
      <c r="A143" s="7" t="s">
        <v>718</v>
      </c>
      <c r="B143" s="10" t="s">
        <v>719</v>
      </c>
      <c r="C143" s="6"/>
      <c r="D143" s="9"/>
      <c r="E143" s="9"/>
      <c r="F143" s="9"/>
      <c r="G143" s="9"/>
      <c r="H143" s="9"/>
    </row>
    <row r="144" spans="1:8" ht="22.5">
      <c r="A144" s="7"/>
      <c r="B144" s="1" t="s">
        <v>720</v>
      </c>
      <c r="C144" s="6"/>
      <c r="D144" s="9"/>
      <c r="E144" s="9"/>
      <c r="F144" s="9"/>
      <c r="G144" s="9"/>
      <c r="H144" s="9"/>
    </row>
    <row r="145" spans="1:8" ht="22.5">
      <c r="A145" s="7" t="s">
        <v>721</v>
      </c>
      <c r="B145" s="1" t="s">
        <v>722</v>
      </c>
      <c r="C145" s="6" t="s">
        <v>723</v>
      </c>
      <c r="D145" s="9">
        <v>17.4</v>
      </c>
      <c r="E145" s="9">
        <v>17.9</v>
      </c>
      <c r="F145" s="9">
        <v>18.4</v>
      </c>
      <c r="G145" s="9">
        <v>18.4</v>
      </c>
      <c r="H145" s="9">
        <v>18.4</v>
      </c>
    </row>
    <row r="146" spans="1:8" ht="45">
      <c r="A146" s="7" t="s">
        <v>724</v>
      </c>
      <c r="B146" s="11" t="s">
        <v>725</v>
      </c>
      <c r="C146" s="6" t="s">
        <v>723</v>
      </c>
      <c r="D146" s="9">
        <f>D145</f>
        <v>17.4</v>
      </c>
      <c r="E146" s="9">
        <f>E145</f>
        <v>17.9</v>
      </c>
      <c r="F146" s="9">
        <f>F145</f>
        <v>18.4</v>
      </c>
      <c r="G146" s="9">
        <f>G145</f>
        <v>18.4</v>
      </c>
      <c r="H146" s="9">
        <f>H145</f>
        <v>18.4</v>
      </c>
    </row>
    <row r="147" spans="1:8" ht="33.75">
      <c r="A147" s="7" t="s">
        <v>726</v>
      </c>
      <c r="B147" s="11" t="s">
        <v>727</v>
      </c>
      <c r="C147" s="6" t="s">
        <v>723</v>
      </c>
      <c r="D147" s="9"/>
      <c r="E147" s="9"/>
      <c r="F147" s="9"/>
      <c r="G147" s="9"/>
      <c r="H147" s="9"/>
    </row>
    <row r="148" spans="1:8" ht="22.5">
      <c r="A148" s="7" t="s">
        <v>728</v>
      </c>
      <c r="B148" s="11" t="s">
        <v>729</v>
      </c>
      <c r="C148" s="6" t="s">
        <v>723</v>
      </c>
      <c r="D148" s="9">
        <f>D145</f>
        <v>17.4</v>
      </c>
      <c r="E148" s="9">
        <f>E145</f>
        <v>17.9</v>
      </c>
      <c r="F148" s="9">
        <f>F145</f>
        <v>18.4</v>
      </c>
      <c r="G148" s="9">
        <f>G145</f>
        <v>18.4</v>
      </c>
      <c r="H148" s="9">
        <f>H145</f>
        <v>18.4</v>
      </c>
    </row>
    <row r="149" spans="1:8" ht="45">
      <c r="A149" s="7" t="s">
        <v>730</v>
      </c>
      <c r="B149" s="1" t="s">
        <v>731</v>
      </c>
      <c r="C149" s="6" t="s">
        <v>732</v>
      </c>
      <c r="D149" s="9">
        <f>D145/D49</f>
        <v>0.03529411764705882</v>
      </c>
      <c r="E149" s="9">
        <f>E145/E49</f>
        <v>0.035657370517928284</v>
      </c>
      <c r="F149" s="9">
        <f>F145/F49</f>
        <v>0.036653386454183264</v>
      </c>
      <c r="G149" s="9">
        <f>G145/G49</f>
        <v>0.036653386454183264</v>
      </c>
      <c r="H149" s="9">
        <f>H145/H49</f>
        <v>0.036653386454183264</v>
      </c>
    </row>
    <row r="150" spans="1:8" ht="22.5">
      <c r="A150" s="7"/>
      <c r="B150" s="21" t="s">
        <v>733</v>
      </c>
      <c r="C150" s="6"/>
      <c r="D150" s="9"/>
      <c r="E150" s="9"/>
      <c r="F150" s="9"/>
      <c r="G150" s="9"/>
      <c r="H150" s="9"/>
    </row>
    <row r="151" spans="1:8" ht="22.5">
      <c r="A151" s="7" t="s">
        <v>734</v>
      </c>
      <c r="B151" s="1" t="s">
        <v>735</v>
      </c>
      <c r="C151" s="6" t="s">
        <v>723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33.75">
      <c r="A152" s="7" t="s">
        <v>736</v>
      </c>
      <c r="B152" s="1" t="s">
        <v>0</v>
      </c>
      <c r="C152" s="6" t="s">
        <v>723</v>
      </c>
      <c r="D152" s="9"/>
      <c r="E152" s="9"/>
      <c r="F152" s="9"/>
      <c r="G152" s="9"/>
      <c r="H152" s="9"/>
    </row>
    <row r="153" spans="1:8" ht="45">
      <c r="A153" s="7" t="s">
        <v>1</v>
      </c>
      <c r="B153" s="1" t="s">
        <v>2</v>
      </c>
      <c r="C153" s="6" t="s">
        <v>723</v>
      </c>
      <c r="D153" s="9">
        <f>D151</f>
        <v>0</v>
      </c>
      <c r="E153" s="9">
        <f>E151</f>
        <v>0</v>
      </c>
      <c r="F153" s="9">
        <f>F151</f>
        <v>0</v>
      </c>
      <c r="G153" s="9">
        <f>G151</f>
        <v>0</v>
      </c>
      <c r="H153" s="9">
        <f>H151</f>
        <v>0</v>
      </c>
    </row>
    <row r="154" spans="1:8" ht="15">
      <c r="A154" s="7" t="s">
        <v>3</v>
      </c>
      <c r="B154" s="1" t="s">
        <v>4</v>
      </c>
      <c r="C154" s="6" t="s">
        <v>594</v>
      </c>
      <c r="D154" s="12"/>
      <c r="E154" s="12"/>
      <c r="F154" s="12"/>
      <c r="G154" s="12"/>
      <c r="H154" s="12"/>
    </row>
    <row r="155" spans="1:8" ht="15">
      <c r="A155" s="7" t="s">
        <v>5</v>
      </c>
      <c r="B155" s="1" t="s">
        <v>6</v>
      </c>
      <c r="C155" s="6" t="s">
        <v>594</v>
      </c>
      <c r="D155" s="12"/>
      <c r="E155" s="12"/>
      <c r="F155" s="12"/>
      <c r="G155" s="12"/>
      <c r="H155" s="12"/>
    </row>
    <row r="156" spans="1:8" ht="22.5">
      <c r="A156" s="7" t="s">
        <v>7</v>
      </c>
      <c r="B156" s="1" t="s">
        <v>8</v>
      </c>
      <c r="C156" s="6" t="s">
        <v>90</v>
      </c>
      <c r="D156" s="14"/>
      <c r="E156" s="14"/>
      <c r="F156" s="14"/>
      <c r="G156" s="14"/>
      <c r="H156" s="14"/>
    </row>
    <row r="157" spans="1:8" ht="22.5">
      <c r="A157" s="7" t="s">
        <v>9</v>
      </c>
      <c r="B157" s="1" t="s">
        <v>10</v>
      </c>
      <c r="C157" s="6" t="s">
        <v>90</v>
      </c>
      <c r="D157" s="9"/>
      <c r="E157" s="9"/>
      <c r="F157" s="9"/>
      <c r="G157" s="9"/>
      <c r="H157" s="9"/>
    </row>
    <row r="158" spans="1:8" ht="15">
      <c r="A158" s="7" t="s">
        <v>11</v>
      </c>
      <c r="B158" s="1" t="s">
        <v>132</v>
      </c>
      <c r="C158" s="6" t="s">
        <v>723</v>
      </c>
      <c r="D158" s="9"/>
      <c r="E158" s="9"/>
      <c r="F158" s="9"/>
      <c r="G158" s="9"/>
      <c r="H158" s="9"/>
    </row>
    <row r="159" spans="1:8" ht="33.75">
      <c r="A159" s="7"/>
      <c r="B159" s="1" t="s">
        <v>133</v>
      </c>
      <c r="C159" s="6"/>
      <c r="D159" s="9">
        <v>165</v>
      </c>
      <c r="E159" s="9">
        <v>167</v>
      </c>
      <c r="F159" s="9">
        <v>170</v>
      </c>
      <c r="G159" s="9">
        <v>170</v>
      </c>
      <c r="H159" s="9">
        <v>170</v>
      </c>
    </row>
    <row r="160" spans="1:8" ht="45">
      <c r="A160" s="7" t="s">
        <v>134</v>
      </c>
      <c r="B160" s="1" t="s">
        <v>135</v>
      </c>
      <c r="C160" s="6" t="s">
        <v>694</v>
      </c>
      <c r="D160" s="9">
        <v>6895</v>
      </c>
      <c r="E160" s="9">
        <v>7010</v>
      </c>
      <c r="F160" s="9">
        <v>7670</v>
      </c>
      <c r="G160" s="9">
        <v>7670</v>
      </c>
      <c r="H160" s="9">
        <v>7670</v>
      </c>
    </row>
    <row r="161" spans="1:8" ht="33.75">
      <c r="A161" s="7" t="s">
        <v>136</v>
      </c>
      <c r="B161" s="1" t="s">
        <v>137</v>
      </c>
      <c r="C161" s="6" t="s">
        <v>594</v>
      </c>
      <c r="D161" s="12">
        <v>165</v>
      </c>
      <c r="E161" s="12">
        <v>167</v>
      </c>
      <c r="F161" s="12">
        <v>170</v>
      </c>
      <c r="G161" s="12">
        <v>170</v>
      </c>
      <c r="H161" s="12">
        <v>170</v>
      </c>
    </row>
    <row r="162" spans="1:8" ht="33.75">
      <c r="A162" s="7" t="s">
        <v>138</v>
      </c>
      <c r="B162" s="1" t="s">
        <v>139</v>
      </c>
      <c r="C162" s="6" t="s">
        <v>600</v>
      </c>
      <c r="D162" s="9">
        <f>D49</f>
        <v>493</v>
      </c>
      <c r="E162" s="9">
        <f>E49</f>
        <v>502</v>
      </c>
      <c r="F162" s="9">
        <f>F49</f>
        <v>502</v>
      </c>
      <c r="G162" s="9">
        <f>G49</f>
        <v>502</v>
      </c>
      <c r="H162" s="9">
        <f>H49</f>
        <v>502</v>
      </c>
    </row>
    <row r="163" spans="1:8" ht="33.75">
      <c r="A163" s="7"/>
      <c r="B163" s="1" t="s">
        <v>140</v>
      </c>
      <c r="C163" s="6"/>
      <c r="D163" s="9"/>
      <c r="E163" s="9"/>
      <c r="F163" s="9"/>
      <c r="G163" s="9"/>
      <c r="H163" s="9"/>
    </row>
    <row r="164" spans="1:8" ht="33.75">
      <c r="A164" s="7" t="s">
        <v>141</v>
      </c>
      <c r="B164" s="1" t="s">
        <v>142</v>
      </c>
      <c r="C164" s="6" t="s">
        <v>594</v>
      </c>
      <c r="D164" s="12">
        <v>3</v>
      </c>
      <c r="E164" s="12">
        <v>3</v>
      </c>
      <c r="F164" s="12">
        <v>3</v>
      </c>
      <c r="G164" s="12">
        <v>3</v>
      </c>
      <c r="H164" s="12">
        <v>3</v>
      </c>
    </row>
    <row r="165" spans="1:8" ht="33.75">
      <c r="A165" s="7" t="s">
        <v>143</v>
      </c>
      <c r="B165" s="1" t="s">
        <v>144</v>
      </c>
      <c r="C165" s="6" t="s">
        <v>594</v>
      </c>
      <c r="D165" s="12"/>
      <c r="E165" s="12"/>
      <c r="F165" s="12"/>
      <c r="G165" s="12"/>
      <c r="H165" s="12"/>
    </row>
    <row r="166" spans="1:8" ht="33.75">
      <c r="A166" s="7" t="s">
        <v>145</v>
      </c>
      <c r="B166" s="1" t="s">
        <v>146</v>
      </c>
      <c r="C166" s="6" t="s">
        <v>594</v>
      </c>
      <c r="D166" s="12">
        <v>6</v>
      </c>
      <c r="E166" s="12">
        <v>6</v>
      </c>
      <c r="F166" s="12">
        <v>6</v>
      </c>
      <c r="G166" s="12">
        <v>6</v>
      </c>
      <c r="H166" s="12">
        <v>6</v>
      </c>
    </row>
    <row r="167" spans="1:8" ht="33.75">
      <c r="A167" s="7" t="s">
        <v>147</v>
      </c>
      <c r="B167" s="1" t="s">
        <v>148</v>
      </c>
      <c r="C167" s="6" t="s">
        <v>594</v>
      </c>
      <c r="D167" s="12"/>
      <c r="E167" s="12"/>
      <c r="F167" s="12"/>
      <c r="G167" s="12"/>
      <c r="H167" s="12"/>
    </row>
    <row r="168" spans="1:8" ht="33.75">
      <c r="A168" s="7" t="s">
        <v>149</v>
      </c>
      <c r="B168" s="1" t="s">
        <v>150</v>
      </c>
      <c r="C168" s="6" t="s">
        <v>594</v>
      </c>
      <c r="D168" s="12">
        <v>158</v>
      </c>
      <c r="E168" s="12">
        <f>E159-E164-E166</f>
        <v>158</v>
      </c>
      <c r="F168" s="12">
        <f>F159-F164-F166</f>
        <v>161</v>
      </c>
      <c r="G168" s="12">
        <f>G159-G164-G166</f>
        <v>161</v>
      </c>
      <c r="H168" s="12">
        <f>H159-H164-H166</f>
        <v>161</v>
      </c>
    </row>
    <row r="169" spans="1:8" ht="33.75">
      <c r="A169" s="7" t="s">
        <v>151</v>
      </c>
      <c r="B169" s="1" t="s">
        <v>152</v>
      </c>
      <c r="C169" s="6" t="s">
        <v>594</v>
      </c>
      <c r="D169" s="12"/>
      <c r="E169" s="12"/>
      <c r="F169" s="12"/>
      <c r="G169" s="12"/>
      <c r="H169" s="12"/>
    </row>
    <row r="170" spans="1:8" ht="22.5">
      <c r="A170" s="7"/>
      <c r="B170" s="1" t="s">
        <v>153</v>
      </c>
      <c r="C170" s="6"/>
      <c r="D170" s="9"/>
      <c r="E170" s="9"/>
      <c r="F170" s="9"/>
      <c r="G170" s="9"/>
      <c r="H170" s="9"/>
    </row>
    <row r="171" spans="1:8" ht="33.75">
      <c r="A171" s="7" t="s">
        <v>154</v>
      </c>
      <c r="B171" s="1" t="s">
        <v>155</v>
      </c>
      <c r="C171" s="6" t="s">
        <v>723</v>
      </c>
      <c r="D171" s="9">
        <v>10.5</v>
      </c>
      <c r="E171" s="9">
        <v>10.5</v>
      </c>
      <c r="F171" s="9">
        <v>10.5</v>
      </c>
      <c r="G171" s="9">
        <v>10.5</v>
      </c>
      <c r="H171" s="9">
        <v>10.5</v>
      </c>
    </row>
    <row r="172" spans="1:8" ht="45">
      <c r="A172" s="7" t="s">
        <v>156</v>
      </c>
      <c r="B172" s="11" t="s">
        <v>157</v>
      </c>
      <c r="C172" s="6" t="s">
        <v>723</v>
      </c>
      <c r="D172" s="9"/>
      <c r="E172" s="9"/>
      <c r="F172" s="9"/>
      <c r="G172" s="9"/>
      <c r="H172" s="9"/>
    </row>
    <row r="173" spans="1:8" ht="45">
      <c r="A173" s="7" t="s">
        <v>158</v>
      </c>
      <c r="B173" s="11" t="s">
        <v>159</v>
      </c>
      <c r="C173" s="6" t="s">
        <v>723</v>
      </c>
      <c r="D173" s="9"/>
      <c r="E173" s="9"/>
      <c r="F173" s="9"/>
      <c r="G173" s="9"/>
      <c r="H173" s="9"/>
    </row>
    <row r="174" spans="1:8" ht="33.75">
      <c r="A174" s="7" t="s">
        <v>160</v>
      </c>
      <c r="B174" s="11" t="s">
        <v>161</v>
      </c>
      <c r="C174" s="6" t="s">
        <v>723</v>
      </c>
      <c r="D174" s="9"/>
      <c r="E174" s="9"/>
      <c r="F174" s="9"/>
      <c r="G174" s="9"/>
      <c r="H174" s="9"/>
    </row>
    <row r="175" spans="1:8" ht="45">
      <c r="A175" s="7" t="s">
        <v>162</v>
      </c>
      <c r="B175" s="15" t="s">
        <v>163</v>
      </c>
      <c r="C175" s="6" t="s">
        <v>723</v>
      </c>
      <c r="D175" s="9">
        <v>10.5</v>
      </c>
      <c r="E175" s="9">
        <v>10.5</v>
      </c>
      <c r="F175" s="9">
        <v>10.5</v>
      </c>
      <c r="G175" s="9">
        <v>10.5</v>
      </c>
      <c r="H175" s="9">
        <v>10.5</v>
      </c>
    </row>
    <row r="176" spans="1:8" ht="45">
      <c r="A176" s="7" t="s">
        <v>164</v>
      </c>
      <c r="B176" s="15" t="s">
        <v>165</v>
      </c>
      <c r="C176" s="6" t="s">
        <v>723</v>
      </c>
      <c r="D176" s="9"/>
      <c r="E176" s="9"/>
      <c r="F176" s="9"/>
      <c r="G176" s="9"/>
      <c r="H176" s="9"/>
    </row>
    <row r="177" spans="1:8" ht="22.5">
      <c r="A177" s="7" t="s">
        <v>166</v>
      </c>
      <c r="B177" s="1" t="s">
        <v>167</v>
      </c>
      <c r="C177" s="6" t="s">
        <v>594</v>
      </c>
      <c r="D177" s="12">
        <v>105</v>
      </c>
      <c r="E177" s="12">
        <v>105</v>
      </c>
      <c r="F177" s="12">
        <v>105</v>
      </c>
      <c r="G177" s="12">
        <v>105</v>
      </c>
      <c r="H177" s="12">
        <v>105</v>
      </c>
    </row>
    <row r="178" spans="1:8" ht="22.5">
      <c r="A178" s="7" t="s">
        <v>168</v>
      </c>
      <c r="B178" s="1" t="s">
        <v>169</v>
      </c>
      <c r="C178" s="6" t="s">
        <v>594</v>
      </c>
      <c r="D178" s="12">
        <v>213</v>
      </c>
      <c r="E178" s="12">
        <v>213</v>
      </c>
      <c r="F178" s="12">
        <v>213</v>
      </c>
      <c r="G178" s="12">
        <v>213</v>
      </c>
      <c r="H178" s="12">
        <v>213</v>
      </c>
    </row>
    <row r="179" spans="1:8" ht="33.75">
      <c r="A179" s="7" t="s">
        <v>170</v>
      </c>
      <c r="B179" s="11" t="s">
        <v>171</v>
      </c>
      <c r="C179" s="6" t="s">
        <v>594</v>
      </c>
      <c r="D179" s="12"/>
      <c r="E179" s="12"/>
      <c r="F179" s="12"/>
      <c r="G179" s="12"/>
      <c r="H179" s="12"/>
    </row>
    <row r="180" spans="1:8" ht="56.25">
      <c r="A180" s="7" t="s">
        <v>172</v>
      </c>
      <c r="B180" s="1" t="s">
        <v>173</v>
      </c>
      <c r="C180" s="6" t="s">
        <v>594</v>
      </c>
      <c r="D180" s="12"/>
      <c r="E180" s="12"/>
      <c r="F180" s="12"/>
      <c r="G180" s="12"/>
      <c r="H180" s="12"/>
    </row>
    <row r="181" spans="1:8" ht="67.5">
      <c r="A181" s="7" t="s">
        <v>174</v>
      </c>
      <c r="B181" s="1" t="s">
        <v>175</v>
      </c>
      <c r="C181" s="6" t="s">
        <v>576</v>
      </c>
      <c r="D181" s="9"/>
      <c r="E181" s="9"/>
      <c r="F181" s="9"/>
      <c r="G181" s="9"/>
      <c r="H181" s="9"/>
    </row>
    <row r="182" spans="1:8" ht="22.5">
      <c r="A182" s="7"/>
      <c r="B182" s="1" t="s">
        <v>176</v>
      </c>
      <c r="C182" s="6"/>
      <c r="D182" s="9"/>
      <c r="E182" s="9"/>
      <c r="F182" s="9"/>
      <c r="G182" s="9"/>
      <c r="H182" s="9"/>
    </row>
    <row r="183" spans="1:8" ht="22.5">
      <c r="A183" s="7" t="s">
        <v>177</v>
      </c>
      <c r="B183" s="1" t="s">
        <v>178</v>
      </c>
      <c r="C183" s="6" t="s">
        <v>594</v>
      </c>
      <c r="D183" s="12"/>
      <c r="E183" s="12"/>
      <c r="F183" s="12"/>
      <c r="G183" s="12"/>
      <c r="H183" s="12"/>
    </row>
    <row r="184" spans="1:8" ht="22.5">
      <c r="A184" s="7" t="s">
        <v>179</v>
      </c>
      <c r="B184" s="1" t="s">
        <v>180</v>
      </c>
      <c r="C184" s="6" t="s">
        <v>594</v>
      </c>
      <c r="D184" s="12"/>
      <c r="E184" s="12"/>
      <c r="F184" s="12"/>
      <c r="G184" s="12"/>
      <c r="H184" s="12"/>
    </row>
    <row r="185" spans="1:8" ht="22.5">
      <c r="A185" s="7" t="s">
        <v>181</v>
      </c>
      <c r="B185" s="1" t="s">
        <v>182</v>
      </c>
      <c r="C185" s="6" t="s">
        <v>594</v>
      </c>
      <c r="D185" s="12">
        <v>11</v>
      </c>
      <c r="E185" s="12">
        <v>11</v>
      </c>
      <c r="F185" s="12">
        <v>11</v>
      </c>
      <c r="G185" s="12">
        <v>11</v>
      </c>
      <c r="H185" s="12">
        <v>11</v>
      </c>
    </row>
    <row r="186" spans="1:8" ht="22.5">
      <c r="A186" s="7" t="s">
        <v>183</v>
      </c>
      <c r="B186" s="1" t="s">
        <v>184</v>
      </c>
      <c r="C186" s="6" t="s">
        <v>594</v>
      </c>
      <c r="D186" s="12"/>
      <c r="E186" s="12"/>
      <c r="F186" s="12"/>
      <c r="G186" s="12"/>
      <c r="H186" s="12"/>
    </row>
    <row r="187" spans="1:8" ht="22.5">
      <c r="A187" s="7" t="s">
        <v>185</v>
      </c>
      <c r="B187" s="1" t="s">
        <v>186</v>
      </c>
      <c r="C187" s="6" t="s">
        <v>594</v>
      </c>
      <c r="D187" s="12">
        <v>94</v>
      </c>
      <c r="E187" s="12">
        <v>94</v>
      </c>
      <c r="F187" s="12">
        <v>94</v>
      </c>
      <c r="G187" s="12">
        <v>94</v>
      </c>
      <c r="H187" s="12">
        <v>94</v>
      </c>
    </row>
    <row r="188" spans="1:8" ht="22.5">
      <c r="A188" s="7" t="s">
        <v>187</v>
      </c>
      <c r="B188" s="1" t="s">
        <v>188</v>
      </c>
      <c r="C188" s="6" t="s">
        <v>594</v>
      </c>
      <c r="D188" s="12"/>
      <c r="E188" s="12"/>
      <c r="F188" s="12"/>
      <c r="G188" s="12"/>
      <c r="H188" s="12"/>
    </row>
    <row r="189" spans="1:8" ht="22.5">
      <c r="A189" s="7"/>
      <c r="B189" s="1" t="s">
        <v>189</v>
      </c>
      <c r="C189" s="6"/>
      <c r="D189" s="9"/>
      <c r="E189" s="9"/>
      <c r="F189" s="9"/>
      <c r="G189" s="9"/>
      <c r="H189" s="9"/>
    </row>
    <row r="190" spans="1:8" ht="45">
      <c r="A190" s="7" t="s">
        <v>190</v>
      </c>
      <c r="B190" s="1" t="s">
        <v>191</v>
      </c>
      <c r="C190" s="6" t="s">
        <v>576</v>
      </c>
      <c r="D190" s="9">
        <v>0.44</v>
      </c>
      <c r="E190" s="9">
        <v>0.54</v>
      </c>
      <c r="F190" s="9">
        <v>0.54</v>
      </c>
      <c r="G190" s="9">
        <v>0.54</v>
      </c>
      <c r="H190" s="9">
        <v>0.54</v>
      </c>
    </row>
    <row r="191" spans="1:8" ht="33.75">
      <c r="A191" s="7" t="s">
        <v>192</v>
      </c>
      <c r="B191" s="1" t="s">
        <v>193</v>
      </c>
      <c r="C191" s="6" t="s">
        <v>576</v>
      </c>
      <c r="D191" s="9"/>
      <c r="E191" s="9"/>
      <c r="F191" s="9"/>
      <c r="G191" s="9"/>
      <c r="H191" s="9"/>
    </row>
    <row r="192" spans="1:8" ht="45">
      <c r="A192" s="7" t="s">
        <v>194</v>
      </c>
      <c r="B192" s="1" t="s">
        <v>195</v>
      </c>
      <c r="C192" s="6" t="s">
        <v>576</v>
      </c>
      <c r="D192" s="9"/>
      <c r="E192" s="9"/>
      <c r="F192" s="9"/>
      <c r="G192" s="9"/>
      <c r="H192" s="9"/>
    </row>
    <row r="193" spans="1:8" ht="33.75">
      <c r="A193" s="7" t="s">
        <v>196</v>
      </c>
      <c r="B193" s="1" t="s">
        <v>197</v>
      </c>
      <c r="C193" s="6" t="s">
        <v>576</v>
      </c>
      <c r="D193" s="9"/>
      <c r="E193" s="9"/>
      <c r="F193" s="9"/>
      <c r="G193" s="9"/>
      <c r="H193" s="9"/>
    </row>
    <row r="194" spans="1:8" ht="33.75">
      <c r="A194" s="7" t="s">
        <v>198</v>
      </c>
      <c r="B194" s="1" t="s">
        <v>199</v>
      </c>
      <c r="C194" s="6" t="s">
        <v>576</v>
      </c>
      <c r="D194" s="9"/>
      <c r="E194" s="9"/>
      <c r="F194" s="9"/>
      <c r="G194" s="9"/>
      <c r="H194" s="9"/>
    </row>
    <row r="195" spans="1:8" ht="45">
      <c r="A195" s="7" t="s">
        <v>200</v>
      </c>
      <c r="B195" s="1" t="s">
        <v>201</v>
      </c>
      <c r="C195" s="6" t="s">
        <v>576</v>
      </c>
      <c r="D195" s="9"/>
      <c r="E195" s="9"/>
      <c r="F195" s="9"/>
      <c r="G195" s="9"/>
      <c r="H195" s="9"/>
    </row>
    <row r="196" spans="1:8" ht="45">
      <c r="A196" s="7" t="s">
        <v>202</v>
      </c>
      <c r="B196" s="1" t="s">
        <v>203</v>
      </c>
      <c r="C196" s="6" t="s">
        <v>576</v>
      </c>
      <c r="D196" s="9">
        <v>0.23</v>
      </c>
      <c r="E196" s="9">
        <v>0.25</v>
      </c>
      <c r="F196" s="9">
        <v>0.25</v>
      </c>
      <c r="G196" s="9">
        <v>0.25</v>
      </c>
      <c r="H196" s="9">
        <v>0.25</v>
      </c>
    </row>
    <row r="197" spans="1:8" ht="22.5">
      <c r="A197" s="7" t="s">
        <v>204</v>
      </c>
      <c r="B197" s="1" t="s">
        <v>205</v>
      </c>
      <c r="C197" s="6" t="s">
        <v>594</v>
      </c>
      <c r="D197" s="12">
        <v>45</v>
      </c>
      <c r="E197" s="12">
        <v>47</v>
      </c>
      <c r="F197" s="12">
        <v>47</v>
      </c>
      <c r="G197" s="12">
        <v>47</v>
      </c>
      <c r="H197" s="12">
        <v>47</v>
      </c>
    </row>
    <row r="198" spans="1:8" ht="22.5">
      <c r="A198" s="7"/>
      <c r="B198" s="1" t="s">
        <v>206</v>
      </c>
      <c r="C198" s="6"/>
      <c r="D198" s="9"/>
      <c r="E198" s="9"/>
      <c r="F198" s="9"/>
      <c r="G198" s="9"/>
      <c r="H198" s="9"/>
    </row>
    <row r="199" spans="1:8" ht="33.75">
      <c r="A199" s="7" t="s">
        <v>207</v>
      </c>
      <c r="B199" s="1" t="s">
        <v>208</v>
      </c>
      <c r="C199" s="6" t="s">
        <v>594</v>
      </c>
      <c r="D199" s="12">
        <v>5</v>
      </c>
      <c r="E199" s="12">
        <v>3</v>
      </c>
      <c r="F199" s="12">
        <v>3</v>
      </c>
      <c r="G199" s="12">
        <v>3</v>
      </c>
      <c r="H199" s="12">
        <v>3</v>
      </c>
    </row>
    <row r="200" spans="1:8" ht="45">
      <c r="A200" s="7" t="s">
        <v>209</v>
      </c>
      <c r="B200" s="11" t="s">
        <v>210</v>
      </c>
      <c r="C200" s="6" t="s">
        <v>594</v>
      </c>
      <c r="D200" s="12">
        <v>3</v>
      </c>
      <c r="E200" s="12">
        <v>3</v>
      </c>
      <c r="F200" s="12">
        <v>3</v>
      </c>
      <c r="G200" s="12">
        <v>3</v>
      </c>
      <c r="H200" s="12">
        <v>3</v>
      </c>
    </row>
    <row r="201" spans="1:8" ht="45">
      <c r="A201" s="7" t="s">
        <v>211</v>
      </c>
      <c r="B201" s="1" t="s">
        <v>212</v>
      </c>
      <c r="C201" s="6" t="s">
        <v>576</v>
      </c>
      <c r="D201" s="9"/>
      <c r="E201" s="9"/>
      <c r="F201" s="9"/>
      <c r="G201" s="9"/>
      <c r="H201" s="9"/>
    </row>
    <row r="202" spans="1:8" ht="67.5">
      <c r="A202" s="7" t="s">
        <v>213</v>
      </c>
      <c r="B202" s="1" t="s">
        <v>214</v>
      </c>
      <c r="C202" s="6" t="s">
        <v>594</v>
      </c>
      <c r="D202" s="12"/>
      <c r="E202" s="12"/>
      <c r="F202" s="12"/>
      <c r="G202" s="12"/>
      <c r="H202" s="12"/>
    </row>
    <row r="203" spans="1:8" ht="67.5">
      <c r="A203" s="7" t="s">
        <v>215</v>
      </c>
      <c r="B203" s="11" t="s">
        <v>216</v>
      </c>
      <c r="C203" s="6" t="s">
        <v>594</v>
      </c>
      <c r="D203" s="12"/>
      <c r="E203" s="12"/>
      <c r="F203" s="12"/>
      <c r="G203" s="12"/>
      <c r="H203" s="12"/>
    </row>
    <row r="204" spans="1:8" ht="56.25">
      <c r="A204" s="7" t="s">
        <v>217</v>
      </c>
      <c r="B204" s="11" t="s">
        <v>218</v>
      </c>
      <c r="C204" s="6" t="s">
        <v>594</v>
      </c>
      <c r="D204" s="12"/>
      <c r="E204" s="12"/>
      <c r="F204" s="12"/>
      <c r="G204" s="12"/>
      <c r="H204" s="12"/>
    </row>
    <row r="205" spans="1:8" ht="78.75">
      <c r="A205" s="7" t="s">
        <v>219</v>
      </c>
      <c r="B205" s="11" t="s">
        <v>220</v>
      </c>
      <c r="C205" s="6" t="s">
        <v>594</v>
      </c>
      <c r="D205" s="12"/>
      <c r="E205" s="12"/>
      <c r="F205" s="12"/>
      <c r="G205" s="12"/>
      <c r="H205" s="12"/>
    </row>
    <row r="206" spans="1:8" ht="33.75">
      <c r="A206" s="7" t="s">
        <v>221</v>
      </c>
      <c r="B206" s="1" t="s">
        <v>222</v>
      </c>
      <c r="C206" s="6" t="s">
        <v>600</v>
      </c>
      <c r="D206" s="12"/>
      <c r="E206" s="12"/>
      <c r="F206" s="12"/>
      <c r="G206" s="12"/>
      <c r="H206" s="12"/>
    </row>
    <row r="207" spans="1:8" ht="33.75">
      <c r="A207" s="7" t="s">
        <v>223</v>
      </c>
      <c r="B207" s="1" t="s">
        <v>224</v>
      </c>
      <c r="C207" s="6" t="s">
        <v>594</v>
      </c>
      <c r="D207" s="12"/>
      <c r="E207" s="12"/>
      <c r="F207" s="12"/>
      <c r="G207" s="12"/>
      <c r="H207" s="12"/>
    </row>
    <row r="208" spans="1:8" ht="45">
      <c r="A208" s="7" t="s">
        <v>225</v>
      </c>
      <c r="B208" s="1" t="s">
        <v>226</v>
      </c>
      <c r="C208" s="6" t="s">
        <v>594</v>
      </c>
      <c r="D208" s="12"/>
      <c r="E208" s="12"/>
      <c r="F208" s="12"/>
      <c r="G208" s="12"/>
      <c r="H208" s="12"/>
    </row>
    <row r="209" spans="1:8" ht="67.5">
      <c r="A209" s="7" t="s">
        <v>227</v>
      </c>
      <c r="B209" s="1" t="s">
        <v>228</v>
      </c>
      <c r="C209" s="6" t="s">
        <v>576</v>
      </c>
      <c r="D209" s="9"/>
      <c r="E209" s="9"/>
      <c r="F209" s="9"/>
      <c r="G209" s="9"/>
      <c r="H209" s="9"/>
    </row>
    <row r="210" spans="1:8" ht="22.5">
      <c r="A210" s="7"/>
      <c r="B210" s="1" t="s">
        <v>229</v>
      </c>
      <c r="C210" s="6"/>
      <c r="D210" s="9"/>
      <c r="E210" s="9"/>
      <c r="F210" s="9"/>
      <c r="G210" s="9"/>
      <c r="H210" s="9"/>
    </row>
    <row r="211" spans="1:8" ht="22.5">
      <c r="A211" s="7" t="s">
        <v>230</v>
      </c>
      <c r="B211" s="1" t="s">
        <v>231</v>
      </c>
      <c r="C211" s="6" t="s">
        <v>594</v>
      </c>
      <c r="D211" s="12"/>
      <c r="E211" s="12"/>
      <c r="F211" s="12"/>
      <c r="G211" s="12"/>
      <c r="H211" s="12"/>
    </row>
    <row r="212" spans="1:8" ht="22.5">
      <c r="A212" s="7" t="s">
        <v>232</v>
      </c>
      <c r="B212" s="11" t="s">
        <v>233</v>
      </c>
      <c r="C212" s="6" t="s">
        <v>594</v>
      </c>
      <c r="D212" s="12"/>
      <c r="E212" s="12"/>
      <c r="F212" s="12"/>
      <c r="G212" s="12"/>
      <c r="H212" s="12"/>
    </row>
    <row r="213" spans="1:8" ht="56.25">
      <c r="A213" s="7" t="s">
        <v>234</v>
      </c>
      <c r="B213" s="1" t="s">
        <v>235</v>
      </c>
      <c r="C213" s="6" t="s">
        <v>605</v>
      </c>
      <c r="D213" s="9"/>
      <c r="E213" s="9"/>
      <c r="F213" s="9"/>
      <c r="G213" s="9"/>
      <c r="H213" s="9"/>
    </row>
    <row r="214" spans="1:8" ht="67.5">
      <c r="A214" s="7" t="s">
        <v>236</v>
      </c>
      <c r="B214" s="11" t="s">
        <v>237</v>
      </c>
      <c r="C214" s="6" t="s">
        <v>693</v>
      </c>
      <c r="D214" s="9"/>
      <c r="E214" s="9"/>
      <c r="F214" s="9"/>
      <c r="G214" s="9"/>
      <c r="H214" s="9"/>
    </row>
    <row r="215" spans="1:8" ht="22.5">
      <c r="A215" s="7" t="s">
        <v>238</v>
      </c>
      <c r="B215" s="1" t="s">
        <v>239</v>
      </c>
      <c r="C215" s="6" t="s">
        <v>605</v>
      </c>
      <c r="D215" s="9"/>
      <c r="E215" s="9"/>
      <c r="F215" s="9"/>
      <c r="G215" s="9"/>
      <c r="H215" s="9"/>
    </row>
    <row r="216" spans="1:8" ht="22.5">
      <c r="A216" s="7" t="s">
        <v>240</v>
      </c>
      <c r="B216" s="1" t="s">
        <v>241</v>
      </c>
      <c r="C216" s="6" t="s">
        <v>605</v>
      </c>
      <c r="D216" s="9"/>
      <c r="E216" s="9"/>
      <c r="F216" s="9"/>
      <c r="G216" s="9"/>
      <c r="H216" s="9"/>
    </row>
    <row r="217" spans="1:8" ht="33.75">
      <c r="A217" s="7" t="s">
        <v>242</v>
      </c>
      <c r="B217" s="1" t="s">
        <v>243</v>
      </c>
      <c r="C217" s="6" t="s">
        <v>694</v>
      </c>
      <c r="D217" s="9"/>
      <c r="E217" s="9"/>
      <c r="F217" s="9"/>
      <c r="G217" s="9"/>
      <c r="H217" s="9"/>
    </row>
    <row r="218" spans="1:8" ht="56.25">
      <c r="A218" s="7" t="s">
        <v>345</v>
      </c>
      <c r="B218" s="1" t="s">
        <v>346</v>
      </c>
      <c r="C218" s="6" t="s">
        <v>723</v>
      </c>
      <c r="D218" s="9"/>
      <c r="E218" s="9"/>
      <c r="F218" s="9"/>
      <c r="G218" s="9"/>
      <c r="H218" s="9"/>
    </row>
    <row r="219" spans="1:8" ht="15">
      <c r="A219" s="7" t="s">
        <v>347</v>
      </c>
      <c r="B219" s="10" t="s">
        <v>348</v>
      </c>
      <c r="C219" s="6"/>
      <c r="D219" s="9"/>
      <c r="E219" s="9"/>
      <c r="F219" s="9"/>
      <c r="G219" s="9"/>
      <c r="H219" s="9"/>
    </row>
    <row r="220" spans="1:8" ht="15">
      <c r="A220" s="7"/>
      <c r="B220" s="21" t="s">
        <v>349</v>
      </c>
      <c r="C220" s="6"/>
      <c r="D220" s="9"/>
      <c r="E220" s="9"/>
      <c r="F220" s="9"/>
      <c r="G220" s="9"/>
      <c r="H220" s="9"/>
    </row>
    <row r="221" spans="1:8" ht="22.5">
      <c r="A221" s="7" t="s">
        <v>350</v>
      </c>
      <c r="B221" s="1" t="s">
        <v>351</v>
      </c>
      <c r="C221" s="6" t="s">
        <v>589</v>
      </c>
      <c r="D221" s="9">
        <v>12.4</v>
      </c>
      <c r="E221" s="9">
        <v>12.4</v>
      </c>
      <c r="F221" s="9">
        <v>12.4</v>
      </c>
      <c r="G221" s="9">
        <v>12.4</v>
      </c>
      <c r="H221" s="9">
        <v>12.4</v>
      </c>
    </row>
    <row r="222" spans="1:8" ht="33.75">
      <c r="A222" s="7" t="s">
        <v>352</v>
      </c>
      <c r="B222" s="11" t="s">
        <v>353</v>
      </c>
      <c r="C222" s="6" t="s">
        <v>589</v>
      </c>
      <c r="D222" s="9">
        <v>12.4</v>
      </c>
      <c r="E222" s="9">
        <v>12.4</v>
      </c>
      <c r="F222" s="9">
        <v>12.4</v>
      </c>
      <c r="G222" s="9">
        <v>12.4</v>
      </c>
      <c r="H222" s="9">
        <v>12.4</v>
      </c>
    </row>
    <row r="223" spans="1:8" ht="56.25">
      <c r="A223" s="7" t="s">
        <v>354</v>
      </c>
      <c r="B223" s="15" t="s">
        <v>355</v>
      </c>
      <c r="C223" s="6" t="s">
        <v>589</v>
      </c>
      <c r="D223" s="9"/>
      <c r="E223" s="9"/>
      <c r="F223" s="9"/>
      <c r="G223" s="9"/>
      <c r="H223" s="9"/>
    </row>
    <row r="224" spans="1:8" ht="45">
      <c r="A224" s="7" t="s">
        <v>356</v>
      </c>
      <c r="B224" s="15" t="s">
        <v>357</v>
      </c>
      <c r="C224" s="6" t="s">
        <v>589</v>
      </c>
      <c r="D224" s="9">
        <v>6.4</v>
      </c>
      <c r="E224" s="9">
        <v>6.4</v>
      </c>
      <c r="F224" s="9">
        <v>6.4</v>
      </c>
      <c r="G224" s="9">
        <v>6.4</v>
      </c>
      <c r="H224" s="9">
        <v>6.4</v>
      </c>
    </row>
    <row r="225" spans="1:8" ht="56.25">
      <c r="A225" s="7" t="s">
        <v>358</v>
      </c>
      <c r="B225" s="15" t="s">
        <v>359</v>
      </c>
      <c r="C225" s="6" t="s">
        <v>589</v>
      </c>
      <c r="D225" s="9"/>
      <c r="E225" s="9"/>
      <c r="F225" s="9"/>
      <c r="G225" s="9"/>
      <c r="H225" s="9"/>
    </row>
    <row r="226" spans="1:8" ht="33.75">
      <c r="A226" s="7" t="s">
        <v>360</v>
      </c>
      <c r="B226" s="15" t="s">
        <v>361</v>
      </c>
      <c r="C226" s="6" t="s">
        <v>589</v>
      </c>
      <c r="D226" s="9"/>
      <c r="E226" s="9"/>
      <c r="F226" s="9"/>
      <c r="G226" s="9"/>
      <c r="H226" s="9"/>
    </row>
    <row r="227" spans="1:8" ht="22.5">
      <c r="A227" s="7" t="s">
        <v>362</v>
      </c>
      <c r="B227" s="15" t="s">
        <v>363</v>
      </c>
      <c r="C227" s="6" t="s">
        <v>589</v>
      </c>
      <c r="D227" s="9"/>
      <c r="E227" s="9"/>
      <c r="F227" s="9"/>
      <c r="G227" s="9"/>
      <c r="H227" s="9"/>
    </row>
    <row r="228" spans="1:8" ht="45">
      <c r="A228" s="7" t="s">
        <v>364</v>
      </c>
      <c r="B228" s="15" t="s">
        <v>365</v>
      </c>
      <c r="C228" s="6" t="s">
        <v>589</v>
      </c>
      <c r="D228" s="9"/>
      <c r="E228" s="9"/>
      <c r="F228" s="9"/>
      <c r="G228" s="9"/>
      <c r="H228" s="9"/>
    </row>
    <row r="229" spans="1:8" ht="45">
      <c r="A229" s="7" t="s">
        <v>366</v>
      </c>
      <c r="B229" s="15" t="s">
        <v>367</v>
      </c>
      <c r="C229" s="6" t="s">
        <v>589</v>
      </c>
      <c r="D229" s="9"/>
      <c r="E229" s="9"/>
      <c r="F229" s="9"/>
      <c r="G229" s="9"/>
      <c r="H229" s="9"/>
    </row>
    <row r="230" spans="1:8" ht="33.75">
      <c r="A230" s="7" t="s">
        <v>368</v>
      </c>
      <c r="B230" s="15" t="s">
        <v>369</v>
      </c>
      <c r="C230" s="6" t="s">
        <v>589</v>
      </c>
      <c r="D230" s="9"/>
      <c r="E230" s="9"/>
      <c r="F230" s="9"/>
      <c r="G230" s="9"/>
      <c r="H230" s="9"/>
    </row>
    <row r="231" spans="1:8" ht="45">
      <c r="A231" s="7" t="s">
        <v>370</v>
      </c>
      <c r="B231" s="15" t="s">
        <v>371</v>
      </c>
      <c r="C231" s="6" t="s">
        <v>589</v>
      </c>
      <c r="D231" s="9">
        <v>6</v>
      </c>
      <c r="E231" s="9">
        <v>6</v>
      </c>
      <c r="F231" s="9">
        <v>6</v>
      </c>
      <c r="G231" s="9">
        <v>6</v>
      </c>
      <c r="H231" s="9">
        <v>6</v>
      </c>
    </row>
    <row r="232" spans="1:8" ht="33.75">
      <c r="A232" s="7" t="s">
        <v>372</v>
      </c>
      <c r="B232" s="11" t="s">
        <v>373</v>
      </c>
      <c r="C232" s="6" t="s">
        <v>589</v>
      </c>
      <c r="D232" s="9">
        <v>6.4</v>
      </c>
      <c r="E232" s="9">
        <v>6.4</v>
      </c>
      <c r="F232" s="9">
        <v>6.4</v>
      </c>
      <c r="G232" s="9">
        <v>6.4</v>
      </c>
      <c r="H232" s="9">
        <v>6.4</v>
      </c>
    </row>
    <row r="233" spans="1:8" ht="45">
      <c r="A233" s="7" t="s">
        <v>374</v>
      </c>
      <c r="B233" s="15" t="s">
        <v>375</v>
      </c>
      <c r="C233" s="6" t="s">
        <v>589</v>
      </c>
      <c r="D233" s="9"/>
      <c r="E233" s="9"/>
      <c r="F233" s="9"/>
      <c r="G233" s="9"/>
      <c r="H233" s="9"/>
    </row>
    <row r="234" spans="1:8" ht="33.75">
      <c r="A234" s="7" t="s">
        <v>376</v>
      </c>
      <c r="B234" s="1" t="s">
        <v>377</v>
      </c>
      <c r="C234" s="6" t="s">
        <v>594</v>
      </c>
      <c r="D234" s="12"/>
      <c r="E234" s="12"/>
      <c r="F234" s="12"/>
      <c r="G234" s="12"/>
      <c r="H234" s="12"/>
    </row>
    <row r="235" spans="1:8" ht="22.5">
      <c r="A235" s="7" t="s">
        <v>378</v>
      </c>
      <c r="B235" s="1" t="s">
        <v>379</v>
      </c>
      <c r="C235" s="6" t="s">
        <v>594</v>
      </c>
      <c r="D235" s="12"/>
      <c r="E235" s="12"/>
      <c r="F235" s="12"/>
      <c r="G235" s="12"/>
      <c r="H235" s="12"/>
    </row>
    <row r="236" spans="1:8" ht="15">
      <c r="A236" s="7"/>
      <c r="B236" s="1" t="s">
        <v>380</v>
      </c>
      <c r="C236" s="6"/>
      <c r="D236" s="9"/>
      <c r="E236" s="9"/>
      <c r="F236" s="9"/>
      <c r="G236" s="9"/>
      <c r="H236" s="9"/>
    </row>
    <row r="237" spans="1:8" ht="67.5">
      <c r="A237" s="7" t="s">
        <v>381</v>
      </c>
      <c r="B237" s="1" t="s">
        <v>382</v>
      </c>
      <c r="C237" s="6" t="s">
        <v>600</v>
      </c>
      <c r="D237" s="12">
        <v>532</v>
      </c>
      <c r="E237" s="12">
        <f>E49</f>
        <v>502</v>
      </c>
      <c r="F237" s="12">
        <f>F49</f>
        <v>502</v>
      </c>
      <c r="G237" s="12">
        <f>G49</f>
        <v>502</v>
      </c>
      <c r="H237" s="12">
        <f>H49</f>
        <v>502</v>
      </c>
    </row>
    <row r="238" spans="1:8" ht="101.25">
      <c r="A238" s="7" t="s">
        <v>383</v>
      </c>
      <c r="B238" s="1" t="s">
        <v>384</v>
      </c>
      <c r="C238" s="6" t="s">
        <v>576</v>
      </c>
      <c r="D238" s="9"/>
      <c r="E238" s="9"/>
      <c r="F238" s="9"/>
      <c r="G238" s="9"/>
      <c r="H238" s="9"/>
    </row>
    <row r="239" spans="1:8" ht="15">
      <c r="A239" s="7" t="s">
        <v>385</v>
      </c>
      <c r="B239" s="1" t="s">
        <v>386</v>
      </c>
      <c r="C239" s="6" t="s">
        <v>594</v>
      </c>
      <c r="D239" s="12"/>
      <c r="E239" s="12"/>
      <c r="F239" s="12"/>
      <c r="G239" s="12"/>
      <c r="H239" s="12"/>
    </row>
    <row r="240" spans="1:8" ht="33.75">
      <c r="A240" s="7" t="s">
        <v>387</v>
      </c>
      <c r="B240" s="11" t="s">
        <v>388</v>
      </c>
      <c r="C240" s="6" t="s">
        <v>594</v>
      </c>
      <c r="D240" s="12"/>
      <c r="E240" s="12"/>
      <c r="F240" s="12"/>
      <c r="G240" s="12"/>
      <c r="H240" s="12"/>
    </row>
    <row r="241" spans="1:8" ht="15">
      <c r="A241" s="7" t="s">
        <v>389</v>
      </c>
      <c r="B241" s="10" t="s">
        <v>390</v>
      </c>
      <c r="C241" s="6"/>
      <c r="D241" s="9"/>
      <c r="E241" s="9"/>
      <c r="F241" s="9"/>
      <c r="G241" s="9"/>
      <c r="H241" s="9"/>
    </row>
    <row r="242" spans="1:8" ht="33.75">
      <c r="A242" s="7" t="s">
        <v>391</v>
      </c>
      <c r="B242" s="1" t="s">
        <v>392</v>
      </c>
      <c r="C242" s="6" t="s">
        <v>594</v>
      </c>
      <c r="D242" s="12">
        <v>2</v>
      </c>
      <c r="E242" s="12">
        <v>2</v>
      </c>
      <c r="F242" s="12">
        <v>2</v>
      </c>
      <c r="G242" s="12">
        <v>2</v>
      </c>
      <c r="H242" s="12">
        <v>2</v>
      </c>
    </row>
    <row r="243" spans="1:8" ht="45">
      <c r="A243" s="7" t="s">
        <v>393</v>
      </c>
      <c r="B243" s="1" t="s">
        <v>394</v>
      </c>
      <c r="C243" s="6" t="s">
        <v>594</v>
      </c>
      <c r="D243" s="12"/>
      <c r="E243" s="12"/>
      <c r="F243" s="12"/>
      <c r="G243" s="12"/>
      <c r="H243" s="12"/>
    </row>
    <row r="244" spans="1:8" ht="22.5">
      <c r="A244" s="7" t="s">
        <v>395</v>
      </c>
      <c r="B244" s="1" t="s">
        <v>396</v>
      </c>
      <c r="C244" s="6" t="s">
        <v>594</v>
      </c>
      <c r="D244" s="12">
        <v>2</v>
      </c>
      <c r="E244" s="12">
        <v>2</v>
      </c>
      <c r="F244" s="12">
        <v>2</v>
      </c>
      <c r="G244" s="12">
        <v>2</v>
      </c>
      <c r="H244" s="12">
        <v>2</v>
      </c>
    </row>
    <row r="245" spans="1:8" ht="33.75">
      <c r="A245" s="7" t="s">
        <v>397</v>
      </c>
      <c r="B245" s="1" t="s">
        <v>398</v>
      </c>
      <c r="C245" s="6" t="s">
        <v>594</v>
      </c>
      <c r="D245" s="12">
        <v>55</v>
      </c>
      <c r="E245" s="12">
        <v>55</v>
      </c>
      <c r="F245" s="12">
        <v>55</v>
      </c>
      <c r="G245" s="12">
        <v>55</v>
      </c>
      <c r="H245" s="12">
        <v>55</v>
      </c>
    </row>
    <row r="246" spans="1:8" ht="45">
      <c r="A246" s="7" t="s">
        <v>399</v>
      </c>
      <c r="B246" s="1" t="s">
        <v>400</v>
      </c>
      <c r="C246" s="6" t="s">
        <v>652</v>
      </c>
      <c r="D246" s="9"/>
      <c r="E246" s="9"/>
      <c r="F246" s="9"/>
      <c r="G246" s="9"/>
      <c r="H246" s="9"/>
    </row>
    <row r="247" spans="1:8" ht="15">
      <c r="A247" s="7" t="s">
        <v>401</v>
      </c>
      <c r="B247" s="10" t="s">
        <v>402</v>
      </c>
      <c r="C247" s="6"/>
      <c r="D247" s="9"/>
      <c r="E247" s="9"/>
      <c r="F247" s="9"/>
      <c r="G247" s="9"/>
      <c r="H247" s="9"/>
    </row>
    <row r="248" spans="1:8" ht="45">
      <c r="A248" s="7" t="s">
        <v>403</v>
      </c>
      <c r="B248" s="1" t="s">
        <v>404</v>
      </c>
      <c r="C248" s="6" t="s">
        <v>594</v>
      </c>
      <c r="D248" s="12"/>
      <c r="E248" s="12"/>
      <c r="F248" s="12"/>
      <c r="G248" s="12"/>
      <c r="H248" s="12"/>
    </row>
    <row r="249" spans="1:8" ht="15">
      <c r="A249" s="7" t="s">
        <v>405</v>
      </c>
      <c r="B249" s="11" t="s">
        <v>406</v>
      </c>
      <c r="C249" s="6" t="s">
        <v>594</v>
      </c>
      <c r="D249" s="12">
        <v>4</v>
      </c>
      <c r="E249" s="12">
        <v>4</v>
      </c>
      <c r="F249" s="12">
        <v>4</v>
      </c>
      <c r="G249" s="12">
        <v>4</v>
      </c>
      <c r="H249" s="12">
        <v>4</v>
      </c>
    </row>
    <row r="250" spans="1:8" ht="22.5">
      <c r="A250" s="7" t="s">
        <v>407</v>
      </c>
      <c r="B250" s="15" t="s">
        <v>408</v>
      </c>
      <c r="C250" s="6" t="s">
        <v>694</v>
      </c>
      <c r="D250" s="9">
        <v>209</v>
      </c>
      <c r="E250" s="9">
        <v>209</v>
      </c>
      <c r="F250" s="9">
        <v>209</v>
      </c>
      <c r="G250" s="9">
        <v>209</v>
      </c>
      <c r="H250" s="9">
        <v>209</v>
      </c>
    </row>
    <row r="251" spans="1:8" ht="15">
      <c r="A251" s="7" t="s">
        <v>409</v>
      </c>
      <c r="B251" s="11" t="s">
        <v>410</v>
      </c>
      <c r="C251" s="6" t="s">
        <v>594</v>
      </c>
      <c r="D251" s="12"/>
      <c r="E251" s="12"/>
      <c r="F251" s="12"/>
      <c r="G251" s="12"/>
      <c r="H251" s="12"/>
    </row>
    <row r="252" spans="1:8" ht="15">
      <c r="A252" s="7" t="s">
        <v>411</v>
      </c>
      <c r="B252" s="15" t="s">
        <v>412</v>
      </c>
      <c r="C252" s="6" t="s">
        <v>694</v>
      </c>
      <c r="D252" s="9"/>
      <c r="E252" s="9"/>
      <c r="F252" s="9"/>
      <c r="G252" s="9"/>
      <c r="H252" s="9"/>
    </row>
    <row r="253" spans="1:8" ht="15">
      <c r="A253" s="7" t="s">
        <v>413</v>
      </c>
      <c r="B253" s="11" t="s">
        <v>414</v>
      </c>
      <c r="C253" s="6" t="s">
        <v>594</v>
      </c>
      <c r="D253" s="12"/>
      <c r="E253" s="12"/>
      <c r="F253" s="12"/>
      <c r="G253" s="12"/>
      <c r="H253" s="12"/>
    </row>
    <row r="254" spans="1:8" ht="22.5">
      <c r="A254" s="7" t="s">
        <v>415</v>
      </c>
      <c r="B254" s="15" t="s">
        <v>416</v>
      </c>
      <c r="C254" s="6" t="s">
        <v>694</v>
      </c>
      <c r="D254" s="9"/>
      <c r="E254" s="9"/>
      <c r="F254" s="9"/>
      <c r="G254" s="9"/>
      <c r="H254" s="9"/>
    </row>
    <row r="255" spans="1:8" ht="15">
      <c r="A255" s="7" t="s">
        <v>417</v>
      </c>
      <c r="B255" s="11" t="s">
        <v>418</v>
      </c>
      <c r="C255" s="6" t="s">
        <v>594</v>
      </c>
      <c r="D255" s="12"/>
      <c r="E255" s="12"/>
      <c r="F255" s="12"/>
      <c r="G255" s="12"/>
      <c r="H255" s="12"/>
    </row>
    <row r="256" spans="1:8" ht="22.5">
      <c r="A256" s="7" t="s">
        <v>419</v>
      </c>
      <c r="B256" s="11" t="s">
        <v>420</v>
      </c>
      <c r="C256" s="6" t="s">
        <v>594</v>
      </c>
      <c r="D256" s="12"/>
      <c r="E256" s="12"/>
      <c r="F256" s="12"/>
      <c r="G256" s="12"/>
      <c r="H256" s="12"/>
    </row>
    <row r="257" spans="1:8" ht="22.5">
      <c r="A257" s="7" t="s">
        <v>421</v>
      </c>
      <c r="B257" s="15" t="s">
        <v>422</v>
      </c>
      <c r="C257" s="6" t="s">
        <v>694</v>
      </c>
      <c r="D257" s="9"/>
      <c r="E257" s="9"/>
      <c r="F257" s="9"/>
      <c r="G257" s="9"/>
      <c r="H257" s="9"/>
    </row>
    <row r="258" spans="1:8" ht="22.5">
      <c r="A258" s="7" t="s">
        <v>423</v>
      </c>
      <c r="B258" s="11" t="s">
        <v>424</v>
      </c>
      <c r="C258" s="6" t="s">
        <v>594</v>
      </c>
      <c r="D258" s="12"/>
      <c r="E258" s="12"/>
      <c r="F258" s="12"/>
      <c r="G258" s="12"/>
      <c r="H258" s="12"/>
    </row>
    <row r="259" spans="1:8" ht="15">
      <c r="A259" s="7" t="s">
        <v>425</v>
      </c>
      <c r="B259" s="11" t="s">
        <v>426</v>
      </c>
      <c r="C259" s="6" t="s">
        <v>594</v>
      </c>
      <c r="D259" s="12"/>
      <c r="E259" s="12"/>
      <c r="F259" s="12"/>
      <c r="G259" s="12"/>
      <c r="H259" s="12"/>
    </row>
    <row r="260" spans="1:8" ht="22.5">
      <c r="A260" s="7" t="s">
        <v>427</v>
      </c>
      <c r="B260" s="15" t="s">
        <v>428</v>
      </c>
      <c r="C260" s="6" t="s">
        <v>429</v>
      </c>
      <c r="D260" s="12"/>
      <c r="E260" s="12"/>
      <c r="F260" s="12"/>
      <c r="G260" s="12"/>
      <c r="H260" s="12"/>
    </row>
    <row r="261" spans="1:8" ht="33.75">
      <c r="A261" s="7" t="s">
        <v>430</v>
      </c>
      <c r="B261" s="15" t="s">
        <v>431</v>
      </c>
      <c r="C261" s="6" t="s">
        <v>694</v>
      </c>
      <c r="D261" s="9"/>
      <c r="E261" s="9"/>
      <c r="F261" s="9"/>
      <c r="G261" s="9"/>
      <c r="H261" s="9"/>
    </row>
    <row r="262" spans="1:8" ht="22.5">
      <c r="A262" s="7" t="s">
        <v>432</v>
      </c>
      <c r="B262" s="11" t="s">
        <v>433</v>
      </c>
      <c r="C262" s="6" t="s">
        <v>594</v>
      </c>
      <c r="D262" s="12"/>
      <c r="E262" s="12"/>
      <c r="F262" s="12"/>
      <c r="G262" s="12"/>
      <c r="H262" s="12"/>
    </row>
    <row r="263" spans="1:8" ht="22.5">
      <c r="A263" s="7" t="s">
        <v>434</v>
      </c>
      <c r="B263" s="15" t="s">
        <v>435</v>
      </c>
      <c r="C263" s="6" t="s">
        <v>429</v>
      </c>
      <c r="D263" s="12"/>
      <c r="E263" s="12"/>
      <c r="F263" s="12"/>
      <c r="G263" s="12"/>
      <c r="H263" s="12"/>
    </row>
    <row r="264" spans="1:8" ht="33.75">
      <c r="A264" s="7" t="s">
        <v>436</v>
      </c>
      <c r="B264" s="15" t="s">
        <v>437</v>
      </c>
      <c r="C264" s="6" t="s">
        <v>694</v>
      </c>
      <c r="D264" s="9"/>
      <c r="E264" s="9"/>
      <c r="F264" s="9"/>
      <c r="G264" s="9"/>
      <c r="H264" s="9"/>
    </row>
    <row r="265" spans="1:8" ht="22.5">
      <c r="A265" s="7" t="s">
        <v>438</v>
      </c>
      <c r="B265" s="11" t="s">
        <v>439</v>
      </c>
      <c r="C265" s="6" t="s">
        <v>594</v>
      </c>
      <c r="D265" s="12"/>
      <c r="E265" s="12"/>
      <c r="F265" s="12"/>
      <c r="G265" s="12"/>
      <c r="H265" s="12"/>
    </row>
    <row r="266" spans="1:8" ht="15">
      <c r="A266" s="7" t="s">
        <v>440</v>
      </c>
      <c r="B266" s="11" t="s">
        <v>441</v>
      </c>
      <c r="C266" s="6" t="s">
        <v>594</v>
      </c>
      <c r="D266" s="12"/>
      <c r="E266" s="12"/>
      <c r="F266" s="12"/>
      <c r="G266" s="12"/>
      <c r="H266" s="12"/>
    </row>
    <row r="267" spans="1:8" ht="22.5">
      <c r="A267" s="7" t="s">
        <v>442</v>
      </c>
      <c r="B267" s="11" t="s">
        <v>244</v>
      </c>
      <c r="C267" s="6" t="s">
        <v>429</v>
      </c>
      <c r="D267" s="12"/>
      <c r="E267" s="12"/>
      <c r="F267" s="12"/>
      <c r="G267" s="12"/>
      <c r="H267" s="12"/>
    </row>
    <row r="268" spans="1:8" ht="22.5">
      <c r="A268" s="7" t="s">
        <v>245</v>
      </c>
      <c r="B268" s="15" t="s">
        <v>246</v>
      </c>
      <c r="C268" s="6" t="s">
        <v>594</v>
      </c>
      <c r="D268" s="12"/>
      <c r="E268" s="12"/>
      <c r="F268" s="12"/>
      <c r="G268" s="12"/>
      <c r="H268" s="12"/>
    </row>
    <row r="269" spans="1:8" ht="22.5">
      <c r="A269" s="7" t="s">
        <v>247</v>
      </c>
      <c r="B269" s="16" t="s">
        <v>248</v>
      </c>
      <c r="C269" s="6" t="s">
        <v>429</v>
      </c>
      <c r="D269" s="12"/>
      <c r="E269" s="12"/>
      <c r="F269" s="12"/>
      <c r="G269" s="12"/>
      <c r="H269" s="12"/>
    </row>
    <row r="270" spans="1:8" ht="15">
      <c r="A270" s="7" t="s">
        <v>249</v>
      </c>
      <c r="B270" s="11" t="s">
        <v>250</v>
      </c>
      <c r="C270" s="6" t="s">
        <v>594</v>
      </c>
      <c r="D270" s="12"/>
      <c r="E270" s="12"/>
      <c r="F270" s="12"/>
      <c r="G270" s="12"/>
      <c r="H270" s="12"/>
    </row>
    <row r="271" spans="1:8" ht="15">
      <c r="A271" s="7" t="s">
        <v>251</v>
      </c>
      <c r="B271" s="11" t="s">
        <v>344</v>
      </c>
      <c r="C271" s="6"/>
      <c r="D271" s="12"/>
      <c r="E271" s="12"/>
      <c r="F271" s="12"/>
      <c r="G271" s="12"/>
      <c r="H271" s="12"/>
    </row>
    <row r="272" spans="1:8" ht="22.5">
      <c r="A272" s="7" t="s">
        <v>252</v>
      </c>
      <c r="B272" s="1" t="s">
        <v>253</v>
      </c>
      <c r="C272" s="6" t="s">
        <v>429</v>
      </c>
      <c r="D272" s="12"/>
      <c r="E272" s="12"/>
      <c r="F272" s="12"/>
      <c r="G272" s="12"/>
      <c r="H272" s="12"/>
    </row>
    <row r="273" spans="1:8" ht="15">
      <c r="A273" s="7" t="s">
        <v>254</v>
      </c>
      <c r="B273" s="1" t="s">
        <v>255</v>
      </c>
      <c r="C273" s="6" t="s">
        <v>594</v>
      </c>
      <c r="D273" s="12"/>
      <c r="E273" s="12"/>
      <c r="F273" s="12"/>
      <c r="G273" s="12"/>
      <c r="H273" s="12"/>
    </row>
    <row r="274" spans="1:8" ht="31.5">
      <c r="A274" s="7" t="s">
        <v>256</v>
      </c>
      <c r="B274" s="10" t="s">
        <v>257</v>
      </c>
      <c r="C274" s="6"/>
      <c r="D274" s="9"/>
      <c r="E274" s="9"/>
      <c r="F274" s="9"/>
      <c r="G274" s="9"/>
      <c r="H274" s="9"/>
    </row>
    <row r="275" spans="1:8" ht="33.75">
      <c r="A275" s="7" t="s">
        <v>258</v>
      </c>
      <c r="B275" s="1" t="s">
        <v>259</v>
      </c>
      <c r="C275" s="6" t="s">
        <v>594</v>
      </c>
      <c r="D275" s="12">
        <v>2</v>
      </c>
      <c r="E275" s="12">
        <v>2</v>
      </c>
      <c r="F275" s="12">
        <v>2</v>
      </c>
      <c r="G275" s="12">
        <v>2</v>
      </c>
      <c r="H275" s="12">
        <v>2</v>
      </c>
    </row>
    <row r="276" spans="1:8" ht="45">
      <c r="A276" s="7" t="s">
        <v>260</v>
      </c>
      <c r="B276" s="1" t="s">
        <v>261</v>
      </c>
      <c r="C276" s="6" t="s">
        <v>600</v>
      </c>
      <c r="D276" s="12">
        <v>12</v>
      </c>
      <c r="E276" s="12">
        <v>12</v>
      </c>
      <c r="F276" s="12">
        <v>12</v>
      </c>
      <c r="G276" s="12">
        <v>12</v>
      </c>
      <c r="H276" s="12">
        <v>12</v>
      </c>
    </row>
    <row r="277" spans="1:8" ht="15">
      <c r="A277" s="7" t="s">
        <v>262</v>
      </c>
      <c r="B277" s="10" t="s">
        <v>263</v>
      </c>
      <c r="C277" s="6"/>
      <c r="D277" s="9"/>
      <c r="E277" s="9"/>
      <c r="F277" s="9"/>
      <c r="G277" s="9"/>
      <c r="H277" s="9"/>
    </row>
    <row r="278" spans="1:8" ht="15">
      <c r="A278" s="7"/>
      <c r="B278" s="10" t="s">
        <v>264</v>
      </c>
      <c r="C278" s="6"/>
      <c r="D278" s="9"/>
      <c r="E278" s="9"/>
      <c r="F278" s="9"/>
      <c r="G278" s="9"/>
      <c r="H278" s="9"/>
    </row>
    <row r="279" spans="1:8" ht="33.75">
      <c r="A279" s="7" t="s">
        <v>265</v>
      </c>
      <c r="B279" s="1" t="s">
        <v>266</v>
      </c>
      <c r="C279" s="6" t="s">
        <v>594</v>
      </c>
      <c r="D279" s="12">
        <v>1</v>
      </c>
      <c r="E279" s="12">
        <v>1</v>
      </c>
      <c r="F279" s="12">
        <v>1</v>
      </c>
      <c r="G279" s="12">
        <v>1</v>
      </c>
      <c r="H279" s="12">
        <v>1</v>
      </c>
    </row>
    <row r="280" spans="1:8" ht="101.25">
      <c r="A280" s="7" t="s">
        <v>267</v>
      </c>
      <c r="B280" s="1" t="s">
        <v>268</v>
      </c>
      <c r="C280" s="6" t="s">
        <v>594</v>
      </c>
      <c r="D280" s="12"/>
      <c r="E280" s="12"/>
      <c r="F280" s="12"/>
      <c r="G280" s="12"/>
      <c r="H280" s="12"/>
    </row>
    <row r="281" spans="1:8" ht="90">
      <c r="A281" s="7" t="s">
        <v>269</v>
      </c>
      <c r="B281" s="1" t="s">
        <v>270</v>
      </c>
      <c r="C281" s="6" t="s">
        <v>600</v>
      </c>
      <c r="D281" s="12"/>
      <c r="E281" s="12"/>
      <c r="F281" s="12"/>
      <c r="G281" s="12"/>
      <c r="H281" s="12"/>
    </row>
    <row r="282" spans="1:8" ht="15">
      <c r="A282" s="7"/>
      <c r="B282" s="10" t="s">
        <v>271</v>
      </c>
      <c r="C282" s="6"/>
      <c r="D282" s="9"/>
      <c r="E282" s="9"/>
      <c r="F282" s="9"/>
      <c r="G282" s="9"/>
      <c r="H282" s="9"/>
    </row>
    <row r="283" spans="1:8" ht="33.75">
      <c r="A283" s="7" t="s">
        <v>272</v>
      </c>
      <c r="B283" s="1" t="s">
        <v>273</v>
      </c>
      <c r="C283" s="6" t="s">
        <v>594</v>
      </c>
      <c r="D283" s="12">
        <v>2</v>
      </c>
      <c r="E283" s="12">
        <v>2</v>
      </c>
      <c r="F283" s="12">
        <v>2</v>
      </c>
      <c r="G283" s="12">
        <v>2</v>
      </c>
      <c r="H283" s="12">
        <v>2</v>
      </c>
    </row>
    <row r="284" spans="1:8" ht="22.5">
      <c r="A284" s="7" t="s">
        <v>274</v>
      </c>
      <c r="B284" s="1" t="s">
        <v>275</v>
      </c>
      <c r="C284" s="6" t="s">
        <v>594</v>
      </c>
      <c r="D284" s="12"/>
      <c r="E284" s="12"/>
      <c r="F284" s="12"/>
      <c r="G284" s="12"/>
      <c r="H284" s="12"/>
    </row>
    <row r="285" spans="1:8" ht="45">
      <c r="A285" s="7" t="s">
        <v>276</v>
      </c>
      <c r="B285" s="1" t="s">
        <v>277</v>
      </c>
      <c r="C285" s="6" t="s">
        <v>429</v>
      </c>
      <c r="D285" s="12">
        <v>190</v>
      </c>
      <c r="E285" s="12">
        <v>190</v>
      </c>
      <c r="F285" s="12">
        <v>190</v>
      </c>
      <c r="G285" s="12">
        <v>190</v>
      </c>
      <c r="H285" s="12">
        <v>190</v>
      </c>
    </row>
    <row r="286" spans="1:8" ht="21">
      <c r="A286" s="7"/>
      <c r="B286" s="19" t="s">
        <v>278</v>
      </c>
      <c r="C286" s="6"/>
      <c r="D286" s="9"/>
      <c r="E286" s="9"/>
      <c r="F286" s="9"/>
      <c r="G286" s="9"/>
      <c r="H286" s="9"/>
    </row>
    <row r="287" spans="1:8" ht="33.75">
      <c r="A287" s="7" t="s">
        <v>279</v>
      </c>
      <c r="B287" s="1" t="s">
        <v>280</v>
      </c>
      <c r="C287" s="6" t="s">
        <v>594</v>
      </c>
      <c r="D287" s="12"/>
      <c r="E287" s="12"/>
      <c r="F287" s="12"/>
      <c r="G287" s="12"/>
      <c r="H287" s="12"/>
    </row>
    <row r="288" spans="1:8" ht="45">
      <c r="A288" s="7" t="s">
        <v>281</v>
      </c>
      <c r="B288" s="1" t="s">
        <v>282</v>
      </c>
      <c r="C288" s="6" t="s">
        <v>600</v>
      </c>
      <c r="D288" s="12"/>
      <c r="E288" s="12"/>
      <c r="F288" s="12"/>
      <c r="G288" s="12"/>
      <c r="H288" s="12"/>
    </row>
    <row r="289" spans="1:8" ht="15">
      <c r="A289" s="7" t="s">
        <v>283</v>
      </c>
      <c r="B289" s="10" t="s">
        <v>284</v>
      </c>
      <c r="C289" s="6"/>
      <c r="D289" s="9"/>
      <c r="E289" s="9"/>
      <c r="F289" s="9"/>
      <c r="G289" s="9"/>
      <c r="H289" s="9"/>
    </row>
    <row r="290" spans="1:8" ht="56.25">
      <c r="A290" s="7" t="s">
        <v>285</v>
      </c>
      <c r="B290" s="1" t="s">
        <v>286</v>
      </c>
      <c r="C290" s="6" t="s">
        <v>594</v>
      </c>
      <c r="D290" s="12"/>
      <c r="E290" s="12"/>
      <c r="F290" s="12"/>
      <c r="G290" s="12"/>
      <c r="H290" s="12"/>
    </row>
    <row r="291" spans="1:8" ht="56.25">
      <c r="A291" s="7" t="s">
        <v>287</v>
      </c>
      <c r="B291" s="1" t="s">
        <v>288</v>
      </c>
      <c r="C291" s="6" t="s">
        <v>594</v>
      </c>
      <c r="D291" s="12">
        <v>2</v>
      </c>
      <c r="E291" s="12">
        <v>2</v>
      </c>
      <c r="F291" s="12">
        <v>2</v>
      </c>
      <c r="G291" s="12">
        <v>2</v>
      </c>
      <c r="H291" s="12">
        <v>2</v>
      </c>
    </row>
    <row r="292" spans="1:8" ht="33.75">
      <c r="A292" s="7" t="s">
        <v>289</v>
      </c>
      <c r="B292" s="1" t="s">
        <v>290</v>
      </c>
      <c r="C292" s="6" t="s">
        <v>600</v>
      </c>
      <c r="D292" s="12">
        <v>4</v>
      </c>
      <c r="E292" s="12">
        <v>4</v>
      </c>
      <c r="F292" s="12">
        <v>4</v>
      </c>
      <c r="G292" s="12">
        <v>4</v>
      </c>
      <c r="H292" s="12">
        <v>4</v>
      </c>
    </row>
    <row r="293" spans="1:8" ht="33.75">
      <c r="A293" s="7" t="s">
        <v>291</v>
      </c>
      <c r="B293" s="1" t="s">
        <v>292</v>
      </c>
      <c r="C293" s="6" t="s">
        <v>600</v>
      </c>
      <c r="D293" s="12"/>
      <c r="E293" s="12"/>
      <c r="F293" s="12"/>
      <c r="G293" s="12"/>
      <c r="H293" s="12"/>
    </row>
    <row r="294" spans="1:8" ht="45">
      <c r="A294" s="7" t="s">
        <v>293</v>
      </c>
      <c r="B294" s="1" t="s">
        <v>343</v>
      </c>
      <c r="C294" s="6" t="s">
        <v>600</v>
      </c>
      <c r="D294" s="12"/>
      <c r="E294" s="12"/>
      <c r="F294" s="12"/>
      <c r="G294" s="12"/>
      <c r="H294" s="12"/>
    </row>
    <row r="295" spans="1:8" ht="15">
      <c r="A295" s="7" t="s">
        <v>294</v>
      </c>
      <c r="B295" s="1" t="s">
        <v>295</v>
      </c>
      <c r="C295" s="6" t="s">
        <v>600</v>
      </c>
      <c r="D295" s="12"/>
      <c r="E295" s="12"/>
      <c r="F295" s="12"/>
      <c r="G295" s="12"/>
      <c r="H295" s="12"/>
    </row>
    <row r="296" spans="1:8" ht="45">
      <c r="A296" s="7" t="s">
        <v>296</v>
      </c>
      <c r="B296" s="1" t="s">
        <v>297</v>
      </c>
      <c r="C296" s="6" t="s">
        <v>600</v>
      </c>
      <c r="D296" s="12"/>
      <c r="E296" s="12"/>
      <c r="F296" s="12"/>
      <c r="G296" s="12"/>
      <c r="H296" s="12"/>
    </row>
    <row r="297" spans="1:8" ht="15">
      <c r="A297" s="7" t="s">
        <v>298</v>
      </c>
      <c r="B297" s="10" t="s">
        <v>299</v>
      </c>
      <c r="C297" s="6"/>
      <c r="D297" s="9"/>
      <c r="E297" s="9"/>
      <c r="F297" s="9"/>
      <c r="G297" s="9"/>
      <c r="H297" s="9"/>
    </row>
    <row r="298" spans="1:8" ht="22.5">
      <c r="A298" s="7" t="s">
        <v>300</v>
      </c>
      <c r="B298" s="1" t="s">
        <v>301</v>
      </c>
      <c r="C298" s="6" t="s">
        <v>594</v>
      </c>
      <c r="D298" s="12">
        <v>4</v>
      </c>
      <c r="E298" s="12">
        <v>4</v>
      </c>
      <c r="F298" s="12">
        <v>4</v>
      </c>
      <c r="G298" s="12">
        <v>4</v>
      </c>
      <c r="H298" s="12">
        <v>4</v>
      </c>
    </row>
    <row r="299" spans="1:8" ht="22.5">
      <c r="A299" s="7" t="s">
        <v>302</v>
      </c>
      <c r="B299" s="11" t="s">
        <v>303</v>
      </c>
      <c r="C299" s="6" t="s">
        <v>594</v>
      </c>
      <c r="D299" s="12"/>
      <c r="E299" s="12"/>
      <c r="F299" s="12"/>
      <c r="G299" s="12"/>
      <c r="H299" s="12"/>
    </row>
    <row r="300" spans="1:8" ht="33.75">
      <c r="A300" s="7" t="s">
        <v>304</v>
      </c>
      <c r="B300" s="11" t="s">
        <v>305</v>
      </c>
      <c r="C300" s="6" t="s">
        <v>594</v>
      </c>
      <c r="D300" s="12"/>
      <c r="E300" s="12"/>
      <c r="F300" s="12"/>
      <c r="G300" s="12"/>
      <c r="H300" s="12"/>
    </row>
    <row r="301" spans="1:8" ht="33.75">
      <c r="A301" s="7" t="s">
        <v>306</v>
      </c>
      <c r="B301" s="1" t="s">
        <v>307</v>
      </c>
      <c r="C301" s="6" t="s">
        <v>594</v>
      </c>
      <c r="D301" s="12">
        <v>3</v>
      </c>
      <c r="E301" s="12">
        <v>3</v>
      </c>
      <c r="F301" s="12">
        <v>3</v>
      </c>
      <c r="G301" s="12">
        <v>3</v>
      </c>
      <c r="H301" s="12">
        <v>3</v>
      </c>
    </row>
    <row r="302" spans="1:8" ht="33.75">
      <c r="A302" s="7" t="s">
        <v>308</v>
      </c>
      <c r="B302" s="11" t="s">
        <v>309</v>
      </c>
      <c r="C302" s="6" t="s">
        <v>594</v>
      </c>
      <c r="D302" s="12"/>
      <c r="E302" s="12"/>
      <c r="F302" s="12"/>
      <c r="G302" s="12"/>
      <c r="H302" s="12"/>
    </row>
    <row r="303" spans="1:8" ht="45">
      <c r="A303" s="7" t="s">
        <v>310</v>
      </c>
      <c r="B303" s="11" t="s">
        <v>311</v>
      </c>
      <c r="C303" s="6" t="s">
        <v>594</v>
      </c>
      <c r="D303" s="12">
        <v>3</v>
      </c>
      <c r="E303" s="12">
        <v>3</v>
      </c>
      <c r="F303" s="12">
        <v>3</v>
      </c>
      <c r="G303" s="12">
        <v>3</v>
      </c>
      <c r="H303" s="12">
        <v>3</v>
      </c>
    </row>
    <row r="304" spans="1:8" ht="33.75">
      <c r="A304" s="7" t="s">
        <v>312</v>
      </c>
      <c r="B304" s="1" t="s">
        <v>313</v>
      </c>
      <c r="C304" s="6" t="s">
        <v>600</v>
      </c>
      <c r="D304" s="12">
        <v>145</v>
      </c>
      <c r="E304" s="12">
        <v>145</v>
      </c>
      <c r="F304" s="12">
        <v>145</v>
      </c>
      <c r="G304" s="12">
        <v>145</v>
      </c>
      <c r="H304" s="12">
        <v>145</v>
      </c>
    </row>
    <row r="305" spans="1:8" ht="56.25">
      <c r="A305" s="7" t="s">
        <v>314</v>
      </c>
      <c r="B305" s="11" t="s">
        <v>315</v>
      </c>
      <c r="C305" s="6" t="s">
        <v>600</v>
      </c>
      <c r="D305" s="12">
        <v>38</v>
      </c>
      <c r="E305" s="12">
        <v>38</v>
      </c>
      <c r="F305" s="12">
        <v>38</v>
      </c>
      <c r="G305" s="12">
        <v>38</v>
      </c>
      <c r="H305" s="12">
        <v>38</v>
      </c>
    </row>
    <row r="306" spans="1:8" ht="56.25">
      <c r="A306" s="7" t="s">
        <v>316</v>
      </c>
      <c r="B306" s="11" t="s">
        <v>317</v>
      </c>
      <c r="C306" s="6" t="s">
        <v>600</v>
      </c>
      <c r="D306" s="12"/>
      <c r="E306" s="12"/>
      <c r="F306" s="12"/>
      <c r="G306" s="12"/>
      <c r="H306" s="12"/>
    </row>
    <row r="307" spans="1:8" ht="45">
      <c r="A307" s="7" t="s">
        <v>318</v>
      </c>
      <c r="B307" s="11" t="s">
        <v>319</v>
      </c>
      <c r="C307" s="6" t="s">
        <v>600</v>
      </c>
      <c r="D307" s="12">
        <f>D305</f>
        <v>38</v>
      </c>
      <c r="E307" s="12">
        <f>E305</f>
        <v>38</v>
      </c>
      <c r="F307" s="12">
        <f>F305</f>
        <v>38</v>
      </c>
      <c r="G307" s="12">
        <f>G305</f>
        <v>38</v>
      </c>
      <c r="H307" s="12">
        <f>H305</f>
        <v>38</v>
      </c>
    </row>
    <row r="308" spans="1:8" ht="33.75">
      <c r="A308" s="7" t="s">
        <v>320</v>
      </c>
      <c r="B308" s="1" t="s">
        <v>321</v>
      </c>
      <c r="C308" s="6" t="s">
        <v>576</v>
      </c>
      <c r="D308" s="9">
        <f>D304*100/D49</f>
        <v>29.41176470588235</v>
      </c>
      <c r="E308" s="9">
        <f>E304*100/E49</f>
        <v>28.884462151394423</v>
      </c>
      <c r="F308" s="9">
        <f>F304*100/F49</f>
        <v>28.884462151394423</v>
      </c>
      <c r="G308" s="9">
        <f>G304*100/G49</f>
        <v>28.884462151394423</v>
      </c>
      <c r="H308" s="9">
        <f>H304*100/H49</f>
        <v>28.884462151394423</v>
      </c>
    </row>
    <row r="309" spans="1:8" ht="33.75">
      <c r="A309" s="7" t="s">
        <v>322</v>
      </c>
      <c r="B309" s="1" t="s">
        <v>323</v>
      </c>
      <c r="C309" s="6" t="s">
        <v>600</v>
      </c>
      <c r="D309" s="12"/>
      <c r="E309" s="12"/>
      <c r="F309" s="12"/>
      <c r="G309" s="12"/>
      <c r="H309" s="12"/>
    </row>
    <row r="310" spans="1:8" ht="33.75">
      <c r="A310" s="7" t="s">
        <v>324</v>
      </c>
      <c r="B310" s="1" t="s">
        <v>325</v>
      </c>
      <c r="C310" s="6" t="s">
        <v>600</v>
      </c>
      <c r="D310" s="12">
        <v>2</v>
      </c>
      <c r="E310" s="12">
        <v>2</v>
      </c>
      <c r="F310" s="12">
        <v>2</v>
      </c>
      <c r="G310" s="12">
        <v>2</v>
      </c>
      <c r="H310" s="12">
        <v>2</v>
      </c>
    </row>
    <row r="311" spans="1:8" ht="33.75">
      <c r="A311" s="7" t="s">
        <v>326</v>
      </c>
      <c r="B311" s="11" t="s">
        <v>327</v>
      </c>
      <c r="C311" s="6" t="s">
        <v>600</v>
      </c>
      <c r="D311" s="12">
        <v>2</v>
      </c>
      <c r="E311" s="12">
        <f>E310</f>
        <v>2</v>
      </c>
      <c r="F311" s="12">
        <f>F310</f>
        <v>2</v>
      </c>
      <c r="G311" s="12">
        <f>G310</f>
        <v>2</v>
      </c>
      <c r="H311" s="12">
        <f>H310</f>
        <v>2</v>
      </c>
    </row>
    <row r="312" spans="1:8" ht="33.75">
      <c r="A312" s="7" t="s">
        <v>328</v>
      </c>
      <c r="B312" s="1" t="s">
        <v>329</v>
      </c>
      <c r="C312" s="6" t="s">
        <v>594</v>
      </c>
      <c r="D312" s="12">
        <v>1</v>
      </c>
      <c r="E312" s="12">
        <v>1</v>
      </c>
      <c r="F312" s="12">
        <v>1</v>
      </c>
      <c r="G312" s="12">
        <v>1</v>
      </c>
      <c r="H312" s="12">
        <v>1</v>
      </c>
    </row>
    <row r="313" spans="1:8" ht="56.25">
      <c r="A313" s="7" t="s">
        <v>330</v>
      </c>
      <c r="B313" s="11" t="s">
        <v>443</v>
      </c>
      <c r="C313" s="6" t="s">
        <v>594</v>
      </c>
      <c r="D313" s="12">
        <v>1</v>
      </c>
      <c r="E313" s="12">
        <v>1</v>
      </c>
      <c r="F313" s="12">
        <v>1</v>
      </c>
      <c r="G313" s="12">
        <v>1</v>
      </c>
      <c r="H313" s="12">
        <v>1</v>
      </c>
    </row>
    <row r="314" spans="1:8" ht="33.75">
      <c r="A314" s="7" t="s">
        <v>444</v>
      </c>
      <c r="B314" s="1" t="s">
        <v>445</v>
      </c>
      <c r="C314" s="6" t="s">
        <v>594</v>
      </c>
      <c r="D314" s="12"/>
      <c r="E314" s="12"/>
      <c r="F314" s="12"/>
      <c r="G314" s="12"/>
      <c r="H314" s="12"/>
    </row>
    <row r="315" spans="1:8" ht="33.75">
      <c r="A315" s="7" t="s">
        <v>446</v>
      </c>
      <c r="B315" s="1" t="s">
        <v>447</v>
      </c>
      <c r="C315" s="6" t="s">
        <v>600</v>
      </c>
      <c r="D315" s="12"/>
      <c r="E315" s="12"/>
      <c r="F315" s="12"/>
      <c r="G315" s="12"/>
      <c r="H315" s="12"/>
    </row>
    <row r="316" spans="1:8" ht="15">
      <c r="A316" s="7" t="s">
        <v>448</v>
      </c>
      <c r="B316" s="10" t="s">
        <v>449</v>
      </c>
      <c r="C316" s="6"/>
      <c r="D316" s="9"/>
      <c r="E316" s="9"/>
      <c r="F316" s="9"/>
      <c r="G316" s="9"/>
      <c r="H316" s="9"/>
    </row>
    <row r="317" spans="1:8" ht="22.5">
      <c r="A317" s="7" t="s">
        <v>450</v>
      </c>
      <c r="B317" s="1" t="s">
        <v>451</v>
      </c>
      <c r="C317" s="6" t="s">
        <v>594</v>
      </c>
      <c r="D317" s="12">
        <v>2</v>
      </c>
      <c r="E317" s="12">
        <v>2</v>
      </c>
      <c r="F317" s="12">
        <v>2</v>
      </c>
      <c r="G317" s="12">
        <v>2</v>
      </c>
      <c r="H317" s="12">
        <v>2</v>
      </c>
    </row>
    <row r="318" spans="1:8" ht="33.75">
      <c r="A318" s="7" t="s">
        <v>452</v>
      </c>
      <c r="B318" s="11" t="s">
        <v>453</v>
      </c>
      <c r="C318" s="6" t="s">
        <v>594</v>
      </c>
      <c r="D318" s="12">
        <v>2</v>
      </c>
      <c r="E318" s="12">
        <v>2</v>
      </c>
      <c r="F318" s="12">
        <v>2</v>
      </c>
      <c r="G318" s="12">
        <v>2</v>
      </c>
      <c r="H318" s="12">
        <v>2</v>
      </c>
    </row>
    <row r="319" spans="1:8" ht="45">
      <c r="A319" s="7" t="s">
        <v>454</v>
      </c>
      <c r="B319" s="15" t="s">
        <v>455</v>
      </c>
      <c r="C319" s="6" t="s">
        <v>594</v>
      </c>
      <c r="D319" s="12"/>
      <c r="E319" s="12"/>
      <c r="F319" s="12"/>
      <c r="G319" s="12"/>
      <c r="H319" s="12"/>
    </row>
    <row r="320" spans="1:8" ht="33.75">
      <c r="A320" s="7" t="s">
        <v>456</v>
      </c>
      <c r="B320" s="1" t="s">
        <v>457</v>
      </c>
      <c r="C320" s="6" t="s">
        <v>600</v>
      </c>
      <c r="D320" s="12">
        <v>2</v>
      </c>
      <c r="E320" s="12">
        <v>2</v>
      </c>
      <c r="F320" s="12">
        <v>2</v>
      </c>
      <c r="G320" s="12">
        <v>2</v>
      </c>
      <c r="H320" s="12">
        <v>2</v>
      </c>
    </row>
    <row r="321" spans="1:8" ht="56.25">
      <c r="A321" s="7" t="s">
        <v>458</v>
      </c>
      <c r="B321" s="11" t="s">
        <v>459</v>
      </c>
      <c r="C321" s="6" t="s">
        <v>600</v>
      </c>
      <c r="D321" s="12">
        <v>2</v>
      </c>
      <c r="E321" s="12">
        <v>2</v>
      </c>
      <c r="F321" s="12">
        <v>2</v>
      </c>
      <c r="G321" s="12">
        <v>2</v>
      </c>
      <c r="H321" s="12">
        <v>2</v>
      </c>
    </row>
    <row r="322" spans="1:8" ht="85.5" customHeight="1">
      <c r="A322" s="7" t="s">
        <v>460</v>
      </c>
      <c r="B322" s="15" t="s">
        <v>461</v>
      </c>
      <c r="C322" s="6" t="s">
        <v>600</v>
      </c>
      <c r="D322" s="12">
        <v>2</v>
      </c>
      <c r="E322" s="12">
        <v>2</v>
      </c>
      <c r="F322" s="12">
        <v>2</v>
      </c>
      <c r="G322" s="12">
        <v>2</v>
      </c>
      <c r="H322" s="12">
        <v>2</v>
      </c>
    </row>
    <row r="323" spans="1:12" ht="33.75">
      <c r="A323" s="7" t="s">
        <v>463</v>
      </c>
      <c r="B323" s="1" t="s">
        <v>464</v>
      </c>
      <c r="C323" s="6" t="s">
        <v>600</v>
      </c>
      <c r="D323" s="12">
        <v>551</v>
      </c>
      <c r="E323" s="12">
        <v>551</v>
      </c>
      <c r="F323" s="12">
        <v>551</v>
      </c>
      <c r="G323" s="12">
        <v>551</v>
      </c>
      <c r="H323" s="12">
        <v>551</v>
      </c>
      <c r="I323" s="58"/>
      <c r="J323" s="57"/>
      <c r="K323" s="56"/>
      <c r="L323" s="47"/>
    </row>
    <row r="324" spans="1:12" ht="22.5">
      <c r="A324" s="7" t="s">
        <v>465</v>
      </c>
      <c r="B324" s="1" t="s">
        <v>466</v>
      </c>
      <c r="C324" s="6" t="s">
        <v>90</v>
      </c>
      <c r="D324" s="9">
        <v>4100</v>
      </c>
      <c r="E324" s="9">
        <v>4100</v>
      </c>
      <c r="F324" s="9">
        <v>4100</v>
      </c>
      <c r="G324" s="9">
        <v>4100</v>
      </c>
      <c r="H324" s="9">
        <v>4100</v>
      </c>
      <c r="I324" s="48"/>
      <c r="J324" s="51"/>
      <c r="K324" s="50"/>
      <c r="L324" s="47"/>
    </row>
    <row r="325" spans="1:12" ht="33.75">
      <c r="A325" s="7" t="s">
        <v>467</v>
      </c>
      <c r="B325" s="1" t="s">
        <v>468</v>
      </c>
      <c r="C325" s="6" t="s">
        <v>462</v>
      </c>
      <c r="D325" s="9">
        <v>13270</v>
      </c>
      <c r="E325" s="9">
        <v>13270</v>
      </c>
      <c r="F325" s="9">
        <v>13270</v>
      </c>
      <c r="G325" s="9">
        <v>13270</v>
      </c>
      <c r="H325" s="9">
        <v>13270</v>
      </c>
      <c r="I325" s="48"/>
      <c r="J325" s="51"/>
      <c r="K325" s="50"/>
      <c r="L325" s="47"/>
    </row>
    <row r="326" spans="1:9" ht="33.75">
      <c r="A326" s="7" t="s">
        <v>469</v>
      </c>
      <c r="B326" s="1" t="s">
        <v>470</v>
      </c>
      <c r="C326" s="6" t="s">
        <v>594</v>
      </c>
      <c r="D326" s="12">
        <v>2</v>
      </c>
      <c r="E326" s="12">
        <v>2</v>
      </c>
      <c r="F326" s="12">
        <v>2</v>
      </c>
      <c r="G326" s="12">
        <v>2</v>
      </c>
      <c r="H326" s="12">
        <v>2</v>
      </c>
      <c r="I326" s="46"/>
    </row>
    <row r="327" spans="1:8" ht="33.75">
      <c r="A327" s="7" t="s">
        <v>471</v>
      </c>
      <c r="B327" s="1" t="s">
        <v>472</v>
      </c>
      <c r="C327" s="6" t="s">
        <v>600</v>
      </c>
      <c r="D327" s="12">
        <v>14</v>
      </c>
      <c r="E327" s="12">
        <v>14</v>
      </c>
      <c r="F327" s="12">
        <v>14</v>
      </c>
      <c r="G327" s="12">
        <v>14</v>
      </c>
      <c r="H327" s="12">
        <v>14</v>
      </c>
    </row>
    <row r="328" spans="1:8" ht="56.25">
      <c r="A328" s="7" t="s">
        <v>473</v>
      </c>
      <c r="B328" s="11" t="s">
        <v>474</v>
      </c>
      <c r="C328" s="6" t="s">
        <v>600</v>
      </c>
      <c r="D328" s="12">
        <v>4</v>
      </c>
      <c r="E328" s="12">
        <v>4</v>
      </c>
      <c r="F328" s="12">
        <v>4</v>
      </c>
      <c r="G328" s="12">
        <v>4</v>
      </c>
      <c r="H328" s="12">
        <v>4</v>
      </c>
    </row>
    <row r="329" spans="1:11" ht="33.75">
      <c r="A329" s="7" t="s">
        <v>475</v>
      </c>
      <c r="B329" s="1" t="s">
        <v>476</v>
      </c>
      <c r="C329" s="6" t="s">
        <v>429</v>
      </c>
      <c r="D329" s="12">
        <v>240</v>
      </c>
      <c r="E329" s="12">
        <v>240</v>
      </c>
      <c r="F329" s="12">
        <v>240</v>
      </c>
      <c r="G329" s="12">
        <v>240</v>
      </c>
      <c r="H329" s="12">
        <v>240</v>
      </c>
      <c r="I329" s="22"/>
      <c r="J329" s="22"/>
      <c r="K329" s="22"/>
    </row>
    <row r="330" spans="1:11" ht="45">
      <c r="A330" s="7" t="s">
        <v>477</v>
      </c>
      <c r="B330" s="1" t="s">
        <v>478</v>
      </c>
      <c r="C330" s="6" t="s">
        <v>600</v>
      </c>
      <c r="D330" s="12">
        <v>1936</v>
      </c>
      <c r="E330" s="12">
        <v>1999</v>
      </c>
      <c r="F330" s="12">
        <v>2001</v>
      </c>
      <c r="G330" s="12">
        <v>2002</v>
      </c>
      <c r="H330" s="12">
        <v>2002</v>
      </c>
      <c r="I330" s="22"/>
      <c r="J330" s="22"/>
      <c r="K330" s="22"/>
    </row>
    <row r="331" spans="1:8" ht="45">
      <c r="A331" s="7" t="s">
        <v>479</v>
      </c>
      <c r="B331" s="1" t="s">
        <v>480</v>
      </c>
      <c r="C331" s="6" t="s">
        <v>594</v>
      </c>
      <c r="D331" s="12">
        <v>11</v>
      </c>
      <c r="E331" s="12">
        <v>12</v>
      </c>
      <c r="F331" s="12">
        <v>12</v>
      </c>
      <c r="G331" s="12">
        <v>12</v>
      </c>
      <c r="H331" s="12">
        <v>12</v>
      </c>
    </row>
    <row r="332" spans="1:8" ht="33.75">
      <c r="A332" s="7" t="s">
        <v>481</v>
      </c>
      <c r="B332" s="11" t="s">
        <v>482</v>
      </c>
      <c r="C332" s="6" t="s">
        <v>600</v>
      </c>
      <c r="D332" s="12">
        <v>165</v>
      </c>
      <c r="E332" s="12">
        <v>165</v>
      </c>
      <c r="F332" s="12">
        <v>165</v>
      </c>
      <c r="G332" s="12">
        <v>165</v>
      </c>
      <c r="H332" s="12">
        <v>165</v>
      </c>
    </row>
    <row r="333" spans="1:8" ht="22.5">
      <c r="A333" s="7" t="s">
        <v>483</v>
      </c>
      <c r="B333" s="1" t="s">
        <v>484</v>
      </c>
      <c r="C333" s="6" t="s">
        <v>594</v>
      </c>
      <c r="D333" s="12"/>
      <c r="E333" s="12"/>
      <c r="F333" s="12"/>
      <c r="G333" s="12"/>
      <c r="H333" s="12"/>
    </row>
    <row r="334" spans="1:8" ht="33.75">
      <c r="A334" s="7" t="s">
        <v>485</v>
      </c>
      <c r="B334" s="1" t="s">
        <v>486</v>
      </c>
      <c r="C334" s="6" t="s">
        <v>600</v>
      </c>
      <c r="D334" s="12"/>
      <c r="E334" s="12"/>
      <c r="F334" s="12"/>
      <c r="G334" s="12"/>
      <c r="H334" s="12"/>
    </row>
    <row r="335" spans="1:8" ht="33.75">
      <c r="A335" s="7" t="s">
        <v>487</v>
      </c>
      <c r="B335" s="1" t="s">
        <v>488</v>
      </c>
      <c r="C335" s="6" t="s">
        <v>429</v>
      </c>
      <c r="D335" s="12"/>
      <c r="E335" s="12"/>
      <c r="F335" s="12"/>
      <c r="G335" s="12"/>
      <c r="H335" s="12"/>
    </row>
    <row r="336" spans="1:8" ht="33.75">
      <c r="A336" s="7" t="s">
        <v>489</v>
      </c>
      <c r="B336" s="1" t="s">
        <v>490</v>
      </c>
      <c r="C336" s="6" t="s">
        <v>600</v>
      </c>
      <c r="D336" s="12"/>
      <c r="E336" s="12"/>
      <c r="F336" s="12"/>
      <c r="G336" s="12"/>
      <c r="H336" s="12"/>
    </row>
    <row r="337" spans="1:8" ht="15">
      <c r="A337" s="7" t="s">
        <v>491</v>
      </c>
      <c r="B337" s="1" t="s">
        <v>492</v>
      </c>
      <c r="C337" s="6" t="s">
        <v>594</v>
      </c>
      <c r="D337" s="12"/>
      <c r="E337" s="12"/>
      <c r="F337" s="12"/>
      <c r="G337" s="12"/>
      <c r="H337" s="12"/>
    </row>
    <row r="338" spans="1:8" ht="22.5">
      <c r="A338" s="7" t="s">
        <v>493</v>
      </c>
      <c r="B338" s="1" t="s">
        <v>494</v>
      </c>
      <c r="C338" s="6" t="s">
        <v>600</v>
      </c>
      <c r="D338" s="12"/>
      <c r="E338" s="12"/>
      <c r="F338" s="12"/>
      <c r="G338" s="12"/>
      <c r="H338" s="12"/>
    </row>
    <row r="339" spans="1:8" ht="22.5">
      <c r="A339" s="7" t="s">
        <v>495</v>
      </c>
      <c r="B339" s="1" t="s">
        <v>496</v>
      </c>
      <c r="C339" s="6" t="s">
        <v>594</v>
      </c>
      <c r="D339" s="12"/>
      <c r="E339" s="12"/>
      <c r="F339" s="12"/>
      <c r="G339" s="12"/>
      <c r="H339" s="12"/>
    </row>
    <row r="340" spans="1:8" ht="45">
      <c r="A340" s="7" t="s">
        <v>497</v>
      </c>
      <c r="B340" s="1" t="s">
        <v>498</v>
      </c>
      <c r="C340" s="6" t="s">
        <v>600</v>
      </c>
      <c r="D340" s="12"/>
      <c r="E340" s="12"/>
      <c r="F340" s="12"/>
      <c r="G340" s="12"/>
      <c r="H340" s="12"/>
    </row>
    <row r="341" spans="1:8" ht="45">
      <c r="A341" s="7" t="s">
        <v>499</v>
      </c>
      <c r="B341" s="1" t="s">
        <v>500</v>
      </c>
      <c r="C341" s="6" t="s">
        <v>600</v>
      </c>
      <c r="D341" s="12"/>
      <c r="E341" s="12"/>
      <c r="F341" s="12"/>
      <c r="G341" s="12"/>
      <c r="H341" s="12"/>
    </row>
    <row r="342" spans="1:8" ht="45">
      <c r="A342" s="7" t="s">
        <v>501</v>
      </c>
      <c r="B342" s="1" t="s">
        <v>502</v>
      </c>
      <c r="C342" s="6" t="s">
        <v>594</v>
      </c>
      <c r="D342" s="12"/>
      <c r="E342" s="12"/>
      <c r="F342" s="12"/>
      <c r="G342" s="12"/>
      <c r="H342" s="12"/>
    </row>
    <row r="343" spans="1:8" ht="22.5">
      <c r="A343" s="7"/>
      <c r="B343" s="8" t="s">
        <v>503</v>
      </c>
      <c r="C343" s="6"/>
      <c r="D343" s="9"/>
      <c r="E343" s="9"/>
      <c r="F343" s="9"/>
      <c r="G343" s="9"/>
      <c r="H343" s="9"/>
    </row>
    <row r="344" spans="1:8" ht="67.5">
      <c r="A344" s="7" t="s">
        <v>504</v>
      </c>
      <c r="B344" s="1" t="s">
        <v>505</v>
      </c>
      <c r="C344" s="6" t="s">
        <v>605</v>
      </c>
      <c r="D344" s="9"/>
      <c r="E344" s="9"/>
      <c r="F344" s="9"/>
      <c r="G344" s="9"/>
      <c r="H344" s="9"/>
    </row>
    <row r="345" spans="1:8" ht="78.75">
      <c r="A345" s="7" t="s">
        <v>506</v>
      </c>
      <c r="B345" s="11" t="s">
        <v>507</v>
      </c>
      <c r="C345" s="6" t="s">
        <v>605</v>
      </c>
      <c r="D345" s="9"/>
      <c r="E345" s="9"/>
      <c r="F345" s="9"/>
      <c r="G345" s="9"/>
      <c r="H345" s="9"/>
    </row>
    <row r="346" spans="1:8" ht="67.5">
      <c r="A346" s="7" t="s">
        <v>508</v>
      </c>
      <c r="B346" s="11" t="s">
        <v>509</v>
      </c>
      <c r="C346" s="6" t="s">
        <v>605</v>
      </c>
      <c r="D346" s="9"/>
      <c r="E346" s="9"/>
      <c r="F346" s="9"/>
      <c r="G346" s="9"/>
      <c r="H346" s="9"/>
    </row>
    <row r="347" spans="1:8" ht="78.75">
      <c r="A347" s="7" t="s">
        <v>510</v>
      </c>
      <c r="B347" s="11" t="s">
        <v>511</v>
      </c>
      <c r="C347" s="6" t="s">
        <v>605</v>
      </c>
      <c r="D347" s="9"/>
      <c r="E347" s="9"/>
      <c r="F347" s="9"/>
      <c r="G347" s="9"/>
      <c r="H347" s="9"/>
    </row>
    <row r="348" spans="1:8" ht="15">
      <c r="A348" s="7" t="s">
        <v>512</v>
      </c>
      <c r="B348" s="10" t="s">
        <v>513</v>
      </c>
      <c r="C348" s="6"/>
      <c r="D348" s="9"/>
      <c r="E348" s="9"/>
      <c r="F348" s="9"/>
      <c r="G348" s="9"/>
      <c r="H348" s="9"/>
    </row>
    <row r="349" spans="1:8" ht="33.75">
      <c r="A349" s="7" t="s">
        <v>514</v>
      </c>
      <c r="B349" s="1" t="s">
        <v>515</v>
      </c>
      <c r="C349" s="6" t="s">
        <v>594</v>
      </c>
      <c r="D349" s="12"/>
      <c r="E349" s="12"/>
      <c r="F349" s="12"/>
      <c r="G349" s="12"/>
      <c r="H349" s="12"/>
    </row>
    <row r="350" spans="1:8" ht="22.5">
      <c r="A350" s="7" t="s">
        <v>516</v>
      </c>
      <c r="B350" s="11" t="s">
        <v>517</v>
      </c>
      <c r="C350" s="6" t="s">
        <v>594</v>
      </c>
      <c r="D350" s="12"/>
      <c r="E350" s="12"/>
      <c r="F350" s="12"/>
      <c r="G350" s="12"/>
      <c r="H350" s="12"/>
    </row>
    <row r="351" spans="1:8" ht="22.5">
      <c r="A351" s="7" t="s">
        <v>518</v>
      </c>
      <c r="B351" s="11" t="s">
        <v>519</v>
      </c>
      <c r="C351" s="6" t="s">
        <v>594</v>
      </c>
      <c r="D351" s="12"/>
      <c r="E351" s="12"/>
      <c r="F351" s="12"/>
      <c r="G351" s="12"/>
      <c r="H351" s="12"/>
    </row>
    <row r="352" spans="1:8" ht="15">
      <c r="A352" s="7" t="s">
        <v>520</v>
      </c>
      <c r="B352" s="1" t="s">
        <v>521</v>
      </c>
      <c r="C352" s="6" t="s">
        <v>594</v>
      </c>
      <c r="D352" s="12"/>
      <c r="E352" s="12"/>
      <c r="F352" s="12"/>
      <c r="G352" s="12"/>
      <c r="H352" s="12"/>
    </row>
    <row r="353" spans="1:8" ht="15">
      <c r="A353" s="7" t="s">
        <v>522</v>
      </c>
      <c r="B353" s="1" t="s">
        <v>523</v>
      </c>
      <c r="C353" s="6" t="s">
        <v>594</v>
      </c>
      <c r="D353" s="12"/>
      <c r="E353" s="12"/>
      <c r="F353" s="12"/>
      <c r="G353" s="12"/>
      <c r="H353" s="12"/>
    </row>
    <row r="354" spans="1:8" ht="15">
      <c r="A354" s="7" t="s">
        <v>524</v>
      </c>
      <c r="B354" s="10" t="s">
        <v>525</v>
      </c>
      <c r="C354" s="6"/>
      <c r="D354" s="9"/>
      <c r="E354" s="9"/>
      <c r="F354" s="9"/>
      <c r="G354" s="9"/>
      <c r="H354" s="9"/>
    </row>
    <row r="355" spans="1:8" ht="33.75">
      <c r="A355" s="7" t="s">
        <v>526</v>
      </c>
      <c r="B355" s="1" t="s">
        <v>527</v>
      </c>
      <c r="C355" s="6" t="s">
        <v>594</v>
      </c>
      <c r="D355" s="12"/>
      <c r="E355" s="12"/>
      <c r="F355" s="12"/>
      <c r="G355" s="12"/>
      <c r="H355" s="12"/>
    </row>
    <row r="356" spans="1:8" ht="45">
      <c r="A356" s="7" t="s">
        <v>528</v>
      </c>
      <c r="B356" s="1" t="s">
        <v>529</v>
      </c>
      <c r="C356" s="6" t="s">
        <v>594</v>
      </c>
      <c r="D356" s="12"/>
      <c r="E356" s="12"/>
      <c r="F356" s="12"/>
      <c r="G356" s="12"/>
      <c r="H356" s="12"/>
    </row>
    <row r="357" spans="1:8" ht="45">
      <c r="A357" s="7" t="s">
        <v>530</v>
      </c>
      <c r="B357" s="1" t="s">
        <v>531</v>
      </c>
      <c r="C357" s="6" t="s">
        <v>594</v>
      </c>
      <c r="D357" s="12"/>
      <c r="E357" s="12"/>
      <c r="F357" s="12"/>
      <c r="G357" s="12"/>
      <c r="H357" s="12"/>
    </row>
    <row r="358" spans="1:8" ht="33.75">
      <c r="A358" s="7" t="s">
        <v>532</v>
      </c>
      <c r="B358" s="1" t="s">
        <v>533</v>
      </c>
      <c r="C358" s="6" t="s">
        <v>429</v>
      </c>
      <c r="D358" s="12"/>
      <c r="E358" s="12"/>
      <c r="F358" s="12"/>
      <c r="G358" s="12"/>
      <c r="H358" s="12"/>
    </row>
    <row r="359" spans="1:8" ht="45">
      <c r="A359" s="7" t="s">
        <v>534</v>
      </c>
      <c r="B359" s="1" t="s">
        <v>535</v>
      </c>
      <c r="C359" s="6" t="s">
        <v>429</v>
      </c>
      <c r="D359" s="12"/>
      <c r="E359" s="12"/>
      <c r="F359" s="12"/>
      <c r="G359" s="12"/>
      <c r="H359" s="12"/>
    </row>
    <row r="360" spans="1:8" ht="67.5">
      <c r="A360" s="7" t="s">
        <v>536</v>
      </c>
      <c r="B360" s="1" t="s">
        <v>537</v>
      </c>
      <c r="C360" s="6" t="s">
        <v>429</v>
      </c>
      <c r="D360" s="12"/>
      <c r="E360" s="12"/>
      <c r="F360" s="12"/>
      <c r="G360" s="12"/>
      <c r="H360" s="12"/>
    </row>
    <row r="361" spans="1:8" ht="15">
      <c r="A361" s="7" t="s">
        <v>538</v>
      </c>
      <c r="B361" s="10" t="s">
        <v>539</v>
      </c>
      <c r="C361" s="6"/>
      <c r="D361" s="9"/>
      <c r="E361" s="9"/>
      <c r="F361" s="9"/>
      <c r="G361" s="9"/>
      <c r="H361" s="9"/>
    </row>
    <row r="362" spans="1:8" ht="22.5">
      <c r="A362" s="7" t="s">
        <v>540</v>
      </c>
      <c r="B362" s="1" t="s">
        <v>541</v>
      </c>
      <c r="C362" s="6" t="s">
        <v>594</v>
      </c>
      <c r="D362" s="12"/>
      <c r="E362" s="12"/>
      <c r="F362" s="12"/>
      <c r="G362" s="12"/>
      <c r="H362" s="12"/>
    </row>
    <row r="363" spans="1:8" ht="15">
      <c r="A363" s="24" t="s">
        <v>12</v>
      </c>
      <c r="B363" s="25" t="s">
        <v>13</v>
      </c>
      <c r="C363" s="23"/>
      <c r="D363" s="12"/>
      <c r="E363" s="12"/>
      <c r="F363" s="12"/>
      <c r="G363" s="12"/>
      <c r="H363" s="12"/>
    </row>
    <row r="364" spans="1:8" ht="15">
      <c r="A364" s="24" t="s">
        <v>14</v>
      </c>
      <c r="B364" s="26" t="s">
        <v>15</v>
      </c>
      <c r="C364" s="23" t="s">
        <v>605</v>
      </c>
      <c r="D364" s="12"/>
      <c r="E364" s="12"/>
      <c r="F364" s="12"/>
      <c r="G364" s="12"/>
      <c r="H364" s="12"/>
    </row>
    <row r="365" spans="1:8" ht="22.5">
      <c r="A365" s="24" t="s">
        <v>16</v>
      </c>
      <c r="B365" s="26" t="s">
        <v>17</v>
      </c>
      <c r="C365" s="23" t="s">
        <v>693</v>
      </c>
      <c r="D365" s="12">
        <v>12500</v>
      </c>
      <c r="E365" s="12">
        <v>12500</v>
      </c>
      <c r="F365" s="12">
        <v>12500</v>
      </c>
      <c r="G365" s="12">
        <v>12500</v>
      </c>
      <c r="H365" s="12">
        <v>12500</v>
      </c>
    </row>
    <row r="366" spans="1:8" ht="22.5">
      <c r="A366" s="24" t="s">
        <v>18</v>
      </c>
      <c r="B366" s="26" t="s">
        <v>19</v>
      </c>
      <c r="C366" s="23" t="s">
        <v>576</v>
      </c>
      <c r="D366" s="9">
        <v>135.2</v>
      </c>
      <c r="E366" s="9">
        <v>100</v>
      </c>
      <c r="F366" s="9">
        <v>100</v>
      </c>
      <c r="G366" s="9">
        <v>100</v>
      </c>
      <c r="H366" s="9">
        <v>100</v>
      </c>
    </row>
    <row r="367" spans="1:8" ht="22.5">
      <c r="A367" s="24" t="s">
        <v>20</v>
      </c>
      <c r="B367" s="26" t="s">
        <v>21</v>
      </c>
      <c r="C367" s="23" t="s">
        <v>576</v>
      </c>
      <c r="D367" s="12"/>
      <c r="E367" s="12"/>
      <c r="F367" s="12"/>
      <c r="G367" s="12"/>
      <c r="H367" s="12"/>
    </row>
    <row r="368" spans="1:8" ht="15">
      <c r="A368" s="7" t="s">
        <v>542</v>
      </c>
      <c r="B368" s="10" t="s">
        <v>543</v>
      </c>
      <c r="C368" s="27"/>
      <c r="D368" s="9"/>
      <c r="E368" s="9"/>
      <c r="F368" s="9"/>
      <c r="G368" s="9"/>
      <c r="H368" s="9"/>
    </row>
    <row r="369" spans="1:8" ht="33.75">
      <c r="A369" s="7" t="s">
        <v>544</v>
      </c>
      <c r="B369" s="1" t="s">
        <v>545</v>
      </c>
      <c r="C369" s="6" t="s">
        <v>594</v>
      </c>
      <c r="D369" s="12"/>
      <c r="E369" s="12"/>
      <c r="F369" s="12"/>
      <c r="G369" s="12"/>
      <c r="H369" s="12"/>
    </row>
    <row r="370" spans="1:8" ht="33.75">
      <c r="A370" s="7" t="s">
        <v>546</v>
      </c>
      <c r="B370" s="11" t="s">
        <v>547</v>
      </c>
      <c r="C370" s="6" t="s">
        <v>594</v>
      </c>
      <c r="D370" s="12"/>
      <c r="E370" s="12"/>
      <c r="F370" s="12"/>
      <c r="G370" s="12"/>
      <c r="H370" s="12"/>
    </row>
    <row r="371" spans="1:8" ht="22.5">
      <c r="A371" s="7" t="s">
        <v>548</v>
      </c>
      <c r="B371" s="11" t="s">
        <v>549</v>
      </c>
      <c r="C371" s="6" t="s">
        <v>594</v>
      </c>
      <c r="D371" s="12"/>
      <c r="E371" s="12"/>
      <c r="F371" s="12"/>
      <c r="G371" s="12"/>
      <c r="H371" s="12"/>
    </row>
    <row r="372" spans="1:8" ht="22.5">
      <c r="A372" s="7"/>
      <c r="B372" s="1" t="s">
        <v>550</v>
      </c>
      <c r="C372" s="6"/>
      <c r="D372" s="9"/>
      <c r="E372" s="9"/>
      <c r="F372" s="9"/>
      <c r="G372" s="9"/>
      <c r="H372" s="9"/>
    </row>
    <row r="373" spans="1:8" ht="33.75">
      <c r="A373" s="7" t="s">
        <v>551</v>
      </c>
      <c r="B373" s="1" t="s">
        <v>552</v>
      </c>
      <c r="C373" s="6" t="s">
        <v>594</v>
      </c>
      <c r="D373" s="12"/>
      <c r="E373" s="12"/>
      <c r="F373" s="12"/>
      <c r="G373" s="12"/>
      <c r="H373" s="12"/>
    </row>
    <row r="374" spans="1:8" ht="33.75">
      <c r="A374" s="7" t="s">
        <v>553</v>
      </c>
      <c r="B374" s="1" t="s">
        <v>554</v>
      </c>
      <c r="C374" s="6" t="s">
        <v>594</v>
      </c>
      <c r="D374" s="12"/>
      <c r="E374" s="12"/>
      <c r="F374" s="12"/>
      <c r="G374" s="12"/>
      <c r="H374" s="12"/>
    </row>
    <row r="375" spans="1:8" ht="33.75">
      <c r="A375" s="7" t="s">
        <v>555</v>
      </c>
      <c r="B375" s="1" t="s">
        <v>556</v>
      </c>
      <c r="C375" s="6" t="s">
        <v>594</v>
      </c>
      <c r="D375" s="12"/>
      <c r="E375" s="12"/>
      <c r="F375" s="12"/>
      <c r="G375" s="12"/>
      <c r="H375" s="12"/>
    </row>
    <row r="376" spans="1:8" ht="33.75">
      <c r="A376" s="7" t="s">
        <v>557</v>
      </c>
      <c r="B376" s="1" t="s">
        <v>558</v>
      </c>
      <c r="C376" s="6" t="s">
        <v>594</v>
      </c>
      <c r="D376" s="12"/>
      <c r="E376" s="12"/>
      <c r="F376" s="12"/>
      <c r="G376" s="12"/>
      <c r="H376" s="12"/>
    </row>
    <row r="377" spans="1:8" ht="33.75">
      <c r="A377" s="7" t="s">
        <v>559</v>
      </c>
      <c r="B377" s="1" t="s">
        <v>560</v>
      </c>
      <c r="C377" s="6" t="s">
        <v>600</v>
      </c>
      <c r="D377" s="12"/>
      <c r="E377" s="12"/>
      <c r="F377" s="12"/>
      <c r="G377" s="12"/>
      <c r="H377" s="12"/>
    </row>
    <row r="378" spans="1:8" ht="56.25">
      <c r="A378" s="7" t="s">
        <v>561</v>
      </c>
      <c r="B378" s="1" t="s">
        <v>562</v>
      </c>
      <c r="C378" s="6" t="s">
        <v>600</v>
      </c>
      <c r="D378" s="12"/>
      <c r="E378" s="12"/>
      <c r="F378" s="12"/>
      <c r="G378" s="12"/>
      <c r="H378" s="12"/>
    </row>
    <row r="379" spans="1:8" ht="45">
      <c r="A379" s="24" t="s">
        <v>22</v>
      </c>
      <c r="B379" s="26" t="s">
        <v>23</v>
      </c>
      <c r="C379" s="23" t="s">
        <v>605</v>
      </c>
      <c r="D379" s="13">
        <v>16072.84</v>
      </c>
      <c r="E379" s="13">
        <f>E380+E381+E382+E383+E385</f>
        <v>16072.84</v>
      </c>
      <c r="F379" s="13">
        <f>F380+F381+F382+F383+F385</f>
        <v>17171.98</v>
      </c>
      <c r="G379" s="13">
        <f>G380+G381+G382+G383+G385</f>
        <v>17980.96</v>
      </c>
      <c r="H379" s="13">
        <f>H380+H381+H382+H383+H385</f>
        <v>17980.96</v>
      </c>
    </row>
    <row r="380" spans="1:8" ht="33.75">
      <c r="A380" s="24" t="s">
        <v>24</v>
      </c>
      <c r="B380" s="28" t="s">
        <v>25</v>
      </c>
      <c r="C380" s="23" t="s">
        <v>605</v>
      </c>
      <c r="D380" s="9">
        <v>1521.3</v>
      </c>
      <c r="E380" s="29">
        <v>1521.3</v>
      </c>
      <c r="F380" s="9">
        <v>1615.62</v>
      </c>
      <c r="G380" s="29">
        <v>1816.6</v>
      </c>
      <c r="H380" s="50">
        <v>1816.6</v>
      </c>
    </row>
    <row r="381" spans="1:8" ht="22.5">
      <c r="A381" s="24" t="s">
        <v>30</v>
      </c>
      <c r="B381" s="28" t="s">
        <v>26</v>
      </c>
      <c r="C381" s="23" t="s">
        <v>605</v>
      </c>
      <c r="D381" s="30">
        <v>11512.32</v>
      </c>
      <c r="E381" s="30">
        <v>11512.32</v>
      </c>
      <c r="F381" s="30">
        <v>12512.3</v>
      </c>
      <c r="G381" s="30">
        <v>13120.3</v>
      </c>
      <c r="H381" s="30">
        <v>13120.3</v>
      </c>
    </row>
    <row r="382" spans="1:8" ht="33.75">
      <c r="A382" s="24" t="s">
        <v>31</v>
      </c>
      <c r="B382" s="28" t="s">
        <v>27</v>
      </c>
      <c r="C382" s="23" t="s">
        <v>605</v>
      </c>
      <c r="D382" s="30">
        <v>370.2</v>
      </c>
      <c r="E382" s="30">
        <v>370.2</v>
      </c>
      <c r="F382" s="30">
        <v>370.2</v>
      </c>
      <c r="G382" s="30">
        <v>370.2</v>
      </c>
      <c r="H382" s="30">
        <v>370.2</v>
      </c>
    </row>
    <row r="383" spans="1:8" ht="45">
      <c r="A383" s="24" t="s">
        <v>32</v>
      </c>
      <c r="B383" s="28" t="s">
        <v>28</v>
      </c>
      <c r="C383" s="23" t="s">
        <v>605</v>
      </c>
      <c r="D383" s="30">
        <v>1037</v>
      </c>
      <c r="E383" s="30">
        <f>E384</f>
        <v>1037</v>
      </c>
      <c r="F383" s="30">
        <f>F384</f>
        <v>1040</v>
      </c>
      <c r="G383" s="30">
        <f>G384</f>
        <v>1040</v>
      </c>
      <c r="H383" s="30">
        <f>H384</f>
        <v>1040</v>
      </c>
    </row>
    <row r="384" spans="1:8" ht="45">
      <c r="A384" s="24" t="s">
        <v>33</v>
      </c>
      <c r="B384" s="31" t="s">
        <v>29</v>
      </c>
      <c r="C384" s="23" t="s">
        <v>605</v>
      </c>
      <c r="D384" s="30">
        <v>1037</v>
      </c>
      <c r="E384" s="30">
        <v>1037</v>
      </c>
      <c r="F384" s="30">
        <v>1040</v>
      </c>
      <c r="G384" s="30">
        <v>1040</v>
      </c>
      <c r="H384" s="30">
        <v>1040</v>
      </c>
    </row>
    <row r="385" spans="1:8" ht="45">
      <c r="A385" s="24" t="s">
        <v>34</v>
      </c>
      <c r="B385" s="28" t="s">
        <v>35</v>
      </c>
      <c r="C385" s="23" t="s">
        <v>605</v>
      </c>
      <c r="D385" s="30">
        <v>1632.02</v>
      </c>
      <c r="E385" s="9">
        <f>358.54+1237.42+36.06</f>
        <v>1632.02</v>
      </c>
      <c r="F385" s="30">
        <f>358.54+778.48+458.94+37.9</f>
        <v>1633.8600000000001</v>
      </c>
      <c r="G385" s="30">
        <f>358.54+778.48+458.94+37.9</f>
        <v>1633.8600000000001</v>
      </c>
      <c r="H385" s="30">
        <f>358.54+778.48+458.94+37.9</f>
        <v>1633.8600000000001</v>
      </c>
    </row>
    <row r="386" spans="1:8" ht="15">
      <c r="A386" s="33"/>
      <c r="B386" s="34"/>
      <c r="C386" s="32"/>
      <c r="D386" s="22"/>
      <c r="E386" s="22"/>
      <c r="F386" s="22"/>
      <c r="G386" s="22"/>
      <c r="H386" s="22"/>
    </row>
    <row r="387" spans="1:8" ht="15">
      <c r="A387" s="33"/>
      <c r="B387" s="34"/>
      <c r="C387" s="32"/>
      <c r="D387" s="22"/>
      <c r="E387" s="22"/>
      <c r="F387" s="22"/>
      <c r="G387" s="22"/>
      <c r="H387" s="22"/>
    </row>
    <row r="388" spans="1:8" ht="15">
      <c r="A388" s="33"/>
      <c r="B388" s="34"/>
      <c r="C388" s="32"/>
      <c r="D388" s="22"/>
      <c r="E388" s="22"/>
      <c r="F388" s="22"/>
      <c r="G388" s="22"/>
      <c r="H388" s="22"/>
    </row>
    <row r="389" spans="1:8" ht="15">
      <c r="A389" s="33"/>
      <c r="B389" s="34"/>
      <c r="C389" s="32"/>
      <c r="D389" s="22"/>
      <c r="E389" s="22"/>
      <c r="F389" s="22"/>
      <c r="G389" s="22"/>
      <c r="H389" s="22"/>
    </row>
    <row r="390" spans="1:8" ht="15">
      <c r="A390" s="33"/>
      <c r="B390" s="34"/>
      <c r="C390" s="32"/>
      <c r="D390" s="22"/>
      <c r="E390" s="22"/>
      <c r="F390" s="22"/>
      <c r="G390" s="22"/>
      <c r="H390" s="22"/>
    </row>
    <row r="391" spans="1:8" ht="15">
      <c r="A391" s="33"/>
      <c r="B391" s="34"/>
      <c r="C391" s="32"/>
      <c r="D391" s="22"/>
      <c r="E391" s="22"/>
      <c r="F391" s="22"/>
      <c r="G391" s="22"/>
      <c r="H391" s="22"/>
    </row>
    <row r="392" spans="1:8" ht="15">
      <c r="A392" s="36"/>
      <c r="B392" s="37"/>
      <c r="C392" s="35"/>
      <c r="D392" s="22"/>
      <c r="E392" s="22"/>
      <c r="F392" s="22"/>
      <c r="G392" s="22"/>
      <c r="H392" s="22"/>
    </row>
    <row r="393" spans="1:8" ht="15">
      <c r="A393" s="36"/>
      <c r="B393" s="37"/>
      <c r="C393" s="35"/>
      <c r="D393" s="22"/>
      <c r="E393" s="22"/>
      <c r="F393" s="22"/>
      <c r="G393" s="22"/>
      <c r="H393" s="22"/>
    </row>
  </sheetData>
  <sheetProtection/>
  <mergeCells count="3">
    <mergeCell ref="A2:G2"/>
    <mergeCell ref="B112:G112"/>
    <mergeCell ref="A1:H1"/>
  </mergeCells>
  <printOptions gridLines="1"/>
  <pageMargins left="0.35433070866141736" right="0.2362204724409449" top="0.2362204724409449" bottom="0.5511811023622047" header="0.1968503937007874" footer="0.2362204724409449"/>
  <pageSetup fitToHeight="21" fitToWidth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Татьяна Федоровна</cp:lastModifiedBy>
  <cp:lastPrinted>2019-11-12T08:36:38Z</cp:lastPrinted>
  <dcterms:created xsi:type="dcterms:W3CDTF">2013-11-11T05:36:20Z</dcterms:created>
  <dcterms:modified xsi:type="dcterms:W3CDTF">2019-11-15T08:41:14Z</dcterms:modified>
  <cp:category/>
  <cp:version/>
  <cp:contentType/>
  <cp:contentStatus/>
</cp:coreProperties>
</file>