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05" windowHeight="7320" activeTab="0"/>
  </bookViews>
  <sheets>
    <sheet name="Кт-Дт" sheetId="1" r:id="rId1"/>
    <sheet name="Квартальная" sheetId="2" r:id="rId2"/>
  </sheets>
  <definedNames>
    <definedName name="_xlnm._FilterDatabase" localSheetId="0" hidden="1">'Кт-Дт'!$B$10:$U$33</definedName>
    <definedName name="_xlnm.Print_Area" localSheetId="0">'Кт-Дт'!$A$1:$U$97</definedName>
  </definedNames>
  <calcPr fullCalcOnLoad="1"/>
</workbook>
</file>

<file path=xl/sharedStrings.xml><?xml version="1.0" encoding="utf-8"?>
<sst xmlns="http://schemas.openxmlformats.org/spreadsheetml/2006/main" count="70" uniqueCount="44">
  <si>
    <t>(предоставляется в финансовое управление ежемесячно вместе с бухгалтерским отчетом)</t>
  </si>
  <si>
    <t>Наименование задолженности</t>
  </si>
  <si>
    <t>Гашение</t>
  </si>
  <si>
    <t>Остатки</t>
  </si>
  <si>
    <t>Наименование бюджетополучателя</t>
  </si>
  <si>
    <t>Кредитор / Дебитор</t>
  </si>
  <si>
    <t>Мероприятие</t>
  </si>
  <si>
    <t>Классификация</t>
  </si>
  <si>
    <t>КЭСР</t>
  </si>
  <si>
    <t>КВР</t>
  </si>
  <si>
    <t>КЦСР</t>
  </si>
  <si>
    <t>КФСР</t>
  </si>
  <si>
    <t>Итого Кт</t>
  </si>
  <si>
    <t>Итого Дт</t>
  </si>
  <si>
    <t>в т.ч. по КЭСР 223</t>
  </si>
  <si>
    <t>Руководитель</t>
  </si>
  <si>
    <t>Г.Г. Челтыгмашев</t>
  </si>
  <si>
    <t>Т.Ф. Вербовская</t>
  </si>
  <si>
    <t>Главный бухгалтер</t>
  </si>
  <si>
    <t>Сведения о кредиторской  задолженности по администрации  Разъезженского  сельсовета</t>
  </si>
  <si>
    <t>Сведения о  дебиторской задолженности по дминистрации  Разъезженского  сельсовета</t>
  </si>
  <si>
    <t>СВЕДЕНИЯ</t>
  </si>
  <si>
    <t>о кредиторской задолженности по бюджетным учреждениям</t>
  </si>
  <si>
    <t xml:space="preserve">                    по статьям бюджетной классификации</t>
  </si>
  <si>
    <t>в руб.</t>
  </si>
  <si>
    <t>Возникла кредиторская задолженность</t>
  </si>
  <si>
    <t>Погашена кредиторская задолженность</t>
  </si>
  <si>
    <t>КЭКР</t>
  </si>
  <si>
    <t>с нач.года</t>
  </si>
  <si>
    <t>в т.ч.за тек.мес</t>
  </si>
  <si>
    <t>Прошлых лет</t>
  </si>
  <si>
    <t>Текущего года</t>
  </si>
  <si>
    <t>Всего</t>
  </si>
  <si>
    <t>Итого</t>
  </si>
  <si>
    <r>
      <t xml:space="preserve">Наименование учреждения           </t>
    </r>
    <r>
      <rPr>
        <b/>
        <sz val="14"/>
        <rFont val="Arial Cyr"/>
        <family val="0"/>
      </rPr>
      <t>Администрация Разъезженского сельсовета</t>
    </r>
  </si>
  <si>
    <t>Исполнитель:   Вербовская  Татьяна  Федоровна    т. 2-24-41</t>
  </si>
  <si>
    <r>
      <t xml:space="preserve">Текущий долг </t>
    </r>
    <r>
      <rPr>
        <b/>
        <i/>
        <sz val="10"/>
        <rFont val="Arial"/>
        <family val="2"/>
      </rPr>
      <t>ВСЕГО</t>
    </r>
  </si>
  <si>
    <t>в том числе прошлых лет</t>
  </si>
  <si>
    <t>2009 года</t>
  </si>
  <si>
    <t>Кредиторская задолженность на 01.01.08 г.</t>
  </si>
  <si>
    <t xml:space="preserve">на    </t>
  </si>
  <si>
    <t xml:space="preserve"> по состоянию на 01.01.2013 г.</t>
  </si>
  <si>
    <t>Остаток кредиторской задолженности на 01.01.13 г.</t>
  </si>
  <si>
    <t>января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</si>
</sst>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</numFmts>
  <fonts count="40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hidden="1"/>
    </xf>
    <xf numFmtId="0" fontId="10" fillId="0" borderId="12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/>
      <protection/>
    </xf>
    <xf numFmtId="0" fontId="10" fillId="0" borderId="17" xfId="0" applyFont="1" applyBorder="1" applyAlignment="1">
      <alignment wrapText="1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10" fillId="0" borderId="12" xfId="0" applyNumberFormat="1" applyFont="1" applyBorder="1" applyAlignment="1">
      <alignment wrapText="1"/>
    </xf>
    <xf numFmtId="49" fontId="10" fillId="0" borderId="17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0" fillId="0" borderId="19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>
      <alignment horizontal="left" vertical="center" wrapText="1"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0" borderId="25" xfId="0" applyNumberFormat="1" applyFont="1" applyBorder="1" applyAlignment="1">
      <alignment/>
    </xf>
    <xf numFmtId="4" fontId="20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/>
      <protection locked="0"/>
    </xf>
    <xf numFmtId="4" fontId="13" fillId="0" borderId="12" xfId="0" applyNumberFormat="1" applyFont="1" applyBorder="1" applyAlignment="1" applyProtection="1">
      <alignment/>
      <protection locked="0"/>
    </xf>
    <xf numFmtId="4" fontId="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27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28" xfId="0" applyNumberFormat="1" applyFont="1" applyBorder="1" applyAlignment="1">
      <alignment/>
    </xf>
    <xf numFmtId="4" fontId="10" fillId="0" borderId="28" xfId="0" applyNumberFormat="1" applyFont="1" applyFill="1" applyBorder="1" applyAlignment="1" applyProtection="1">
      <alignment horizontal="right"/>
      <protection/>
    </xf>
    <xf numFmtId="4" fontId="0" fillId="0" borderId="12" xfId="0" applyNumberFormat="1" applyFill="1" applyBorder="1" applyAlignment="1" applyProtection="1">
      <alignment/>
      <protection locked="0"/>
    </xf>
    <xf numFmtId="4" fontId="20" fillId="0" borderId="12" xfId="0" applyNumberFormat="1" applyFont="1" applyFill="1" applyBorder="1" applyAlignment="1">
      <alignment/>
    </xf>
    <xf numFmtId="4" fontId="0" fillId="0" borderId="28" xfId="0" applyNumberFormat="1" applyFont="1" applyFill="1" applyBorder="1" applyAlignment="1" applyProtection="1">
      <alignment horizontal="right"/>
      <protection locked="0"/>
    </xf>
    <xf numFmtId="4" fontId="0" fillId="0" borderId="28" xfId="0" applyNumberFormat="1" applyFill="1" applyBorder="1" applyAlignment="1" applyProtection="1">
      <alignment horizontal="right"/>
      <protection locked="0"/>
    </xf>
    <xf numFmtId="4" fontId="10" fillId="0" borderId="28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 applyProtection="1">
      <alignment/>
      <protection locked="0"/>
    </xf>
    <xf numFmtId="4" fontId="20" fillId="0" borderId="28" xfId="0" applyNumberFormat="1" applyFont="1" applyFill="1" applyBorder="1" applyAlignment="1">
      <alignment/>
    </xf>
    <xf numFmtId="4" fontId="12" fillId="0" borderId="28" xfId="0" applyNumberFormat="1" applyFont="1" applyFill="1" applyBorder="1" applyAlignment="1" applyProtection="1">
      <alignment horizontal="right"/>
      <protection locked="0"/>
    </xf>
    <xf numFmtId="4" fontId="12" fillId="0" borderId="12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 horizontal="right"/>
      <protection/>
    </xf>
    <xf numFmtId="4" fontId="20" fillId="0" borderId="17" xfId="0" applyNumberFormat="1" applyFont="1" applyBorder="1" applyAlignment="1">
      <alignment/>
    </xf>
    <xf numFmtId="4" fontId="20" fillId="0" borderId="17" xfId="0" applyNumberFormat="1" applyFont="1" applyFill="1" applyBorder="1" applyAlignment="1">
      <alignment/>
    </xf>
    <xf numFmtId="4" fontId="12" fillId="0" borderId="28" xfId="0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/>
    </xf>
    <xf numFmtId="4" fontId="20" fillId="0" borderId="27" xfId="0" applyNumberFormat="1" applyFont="1" applyBorder="1" applyAlignment="1">
      <alignment/>
    </xf>
    <xf numFmtId="4" fontId="20" fillId="0" borderId="28" xfId="0" applyNumberFormat="1" applyFont="1" applyFill="1" applyBorder="1" applyAlignment="1" applyProtection="1">
      <alignment horizontal="right"/>
      <protection locked="0"/>
    </xf>
    <xf numFmtId="4" fontId="20" fillId="0" borderId="12" xfId="0" applyNumberFormat="1" applyFont="1" applyFill="1" applyBorder="1" applyAlignment="1" applyProtection="1">
      <alignment/>
      <protection locked="0"/>
    </xf>
    <xf numFmtId="4" fontId="20" fillId="0" borderId="0" xfId="0" applyNumberFormat="1" applyFont="1" applyAlignment="1">
      <alignment/>
    </xf>
    <xf numFmtId="4" fontId="20" fillId="0" borderId="19" xfId="0" applyNumberFormat="1" applyFont="1" applyBorder="1" applyAlignment="1">
      <alignment/>
    </xf>
    <xf numFmtId="4" fontId="14" fillId="0" borderId="28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5" fillId="0" borderId="29" xfId="0" applyNumberFormat="1" applyFont="1" applyBorder="1" applyAlignment="1">
      <alignment/>
    </xf>
    <xf numFmtId="4" fontId="0" fillId="0" borderId="30" xfId="0" applyNumberFormat="1" applyFill="1" applyBorder="1" applyAlignment="1" applyProtection="1">
      <alignment horizontal="right"/>
      <protection locked="0"/>
    </xf>
    <xf numFmtId="4" fontId="0" fillId="0" borderId="31" xfId="0" applyNumberFormat="1" applyFill="1" applyBorder="1" applyAlignment="1" applyProtection="1">
      <alignment/>
      <protection locked="0"/>
    </xf>
    <xf numFmtId="4" fontId="20" fillId="0" borderId="32" xfId="0" applyNumberFormat="1" applyFont="1" applyBorder="1" applyAlignment="1" applyProtection="1">
      <alignment/>
      <protection locked="0"/>
    </xf>
    <xf numFmtId="4" fontId="20" fillId="0" borderId="33" xfId="0" applyNumberFormat="1" applyFont="1" applyBorder="1" applyAlignment="1" applyProtection="1">
      <alignment/>
      <protection locked="0"/>
    </xf>
    <xf numFmtId="4" fontId="20" fillId="0" borderId="34" xfId="0" applyNumberFormat="1" applyFont="1" applyBorder="1" applyAlignment="1" applyProtection="1">
      <alignment/>
      <protection locked="0"/>
    </xf>
    <xf numFmtId="4" fontId="20" fillId="0" borderId="35" xfId="0" applyNumberFormat="1" applyFont="1" applyBorder="1" applyAlignment="1" applyProtection="1">
      <alignment/>
      <protection locked="0"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3" fontId="0" fillId="0" borderId="21" xfId="0" applyNumberForma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12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1" fillId="0" borderId="38" xfId="0" applyFont="1" applyBorder="1" applyAlignment="1" applyProtection="1">
      <alignment/>
      <protection hidden="1"/>
    </xf>
    <xf numFmtId="0" fontId="11" fillId="0" borderId="3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44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hidden="1"/>
    </xf>
    <xf numFmtId="0" fontId="11" fillId="0" borderId="39" xfId="0" applyFont="1" applyFill="1" applyBorder="1" applyAlignment="1" applyProtection="1">
      <alignment/>
      <protection hidden="1"/>
    </xf>
    <xf numFmtId="0" fontId="0" fillId="0" borderId="28" xfId="0" applyFill="1" applyBorder="1" applyAlignment="1">
      <alignment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2" fontId="11" fillId="0" borderId="49" xfId="0" applyNumberFormat="1" applyFont="1" applyFill="1" applyBorder="1" applyAlignment="1" applyProtection="1">
      <alignment/>
      <protection locked="0"/>
    </xf>
    <xf numFmtId="0" fontId="11" fillId="0" borderId="33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11" fillId="0" borderId="50" xfId="0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6" xfId="0" applyFill="1" applyBorder="1" applyAlignment="1" applyProtection="1">
      <alignment/>
      <protection hidden="1"/>
    </xf>
    <xf numFmtId="49" fontId="0" fillId="0" borderId="17" xfId="0" applyNumberForma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>
      <alignment wrapText="1"/>
    </xf>
    <xf numFmtId="49" fontId="10" fillId="0" borderId="18" xfId="0" applyNumberFormat="1" applyFont="1" applyFill="1" applyBorder="1" applyAlignment="1">
      <alignment wrapText="1"/>
    </xf>
    <xf numFmtId="0" fontId="0" fillId="0" borderId="14" xfId="0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9" fontId="0" fillId="0" borderId="30" xfId="0" applyNumberForma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/>
    </xf>
    <xf numFmtId="2" fontId="0" fillId="0" borderId="49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4" fontId="18" fillId="0" borderId="10" xfId="0" applyNumberFormat="1" applyFont="1" applyBorder="1" applyAlignment="1">
      <alignment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36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24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2" xfId="0" applyBorder="1" applyAlignment="1">
      <alignment/>
    </xf>
    <xf numFmtId="0" fontId="0" fillId="0" borderId="26" xfId="0" applyBorder="1" applyAlignment="1">
      <alignment/>
    </xf>
    <xf numFmtId="2" fontId="0" fillId="0" borderId="28" xfId="0" applyNumberFormat="1" applyFill="1" applyBorder="1" applyAlignment="1" applyProtection="1">
      <alignment/>
      <protection locked="0"/>
    </xf>
    <xf numFmtId="0" fontId="9" fillId="0" borderId="0" xfId="0" applyFont="1" applyFill="1" applyAlignment="1">
      <alignment horizontal="right"/>
    </xf>
    <xf numFmtId="0" fontId="0" fillId="0" borderId="53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3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55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 shrinkToFit="1"/>
    </xf>
    <xf numFmtId="0" fontId="1" fillId="0" borderId="5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3" fontId="1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4" fontId="13" fillId="0" borderId="45" xfId="0" applyNumberFormat="1" applyFont="1" applyBorder="1" applyAlignment="1" applyProtection="1">
      <alignment horizontal="center" vertical="center" wrapText="1"/>
      <protection locked="0"/>
    </xf>
    <xf numFmtId="4" fontId="0" fillId="0" borderId="47" xfId="0" applyNumberFormat="1" applyBorder="1" applyAlignment="1" applyProtection="1">
      <alignment horizontal="center" vertical="center" wrapText="1"/>
      <protection locked="0"/>
    </xf>
    <xf numFmtId="4" fontId="0" fillId="0" borderId="48" xfId="0" applyNumberFormat="1" applyBorder="1" applyAlignment="1" applyProtection="1">
      <alignment wrapText="1"/>
      <protection locked="0"/>
    </xf>
    <xf numFmtId="4" fontId="19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4" fontId="13" fillId="0" borderId="21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" fontId="13" fillId="0" borderId="45" xfId="0" applyNumberFormat="1" applyFon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41"/>
      </font>
    </dxf>
    <dxf>
      <font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5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8" sqref="C8:C9"/>
    </sheetView>
  </sheetViews>
  <sheetFormatPr defaultColWidth="9.140625" defaultRowHeight="12.75"/>
  <cols>
    <col min="1" max="1" width="4.140625" style="119" customWidth="1"/>
    <col min="2" max="2" width="19.421875" style="119" customWidth="1"/>
    <col min="3" max="3" width="10.7109375" style="119" customWidth="1"/>
    <col min="4" max="11" width="8.7109375" style="119" customWidth="1"/>
    <col min="12" max="13" width="5.421875" style="119" hidden="1" customWidth="1"/>
    <col min="14" max="14" width="6.140625" style="119" hidden="1" customWidth="1"/>
    <col min="15" max="15" width="18.7109375" style="119" customWidth="1"/>
    <col min="16" max="16" width="21.7109375" style="119" customWidth="1"/>
    <col min="17" max="17" width="16.7109375" style="119" customWidth="1"/>
    <col min="18" max="18" width="6.140625" style="119" customWidth="1"/>
    <col min="19" max="19" width="9.00390625" style="119" customWidth="1"/>
    <col min="20" max="20" width="5.57421875" style="119" customWidth="1"/>
    <col min="21" max="21" width="6.00390625" style="119" customWidth="1"/>
    <col min="22" max="22" width="4.7109375" style="119" customWidth="1"/>
    <col min="23" max="16384" width="9.140625" style="119" customWidth="1"/>
  </cols>
  <sheetData>
    <row r="2" spans="3:9" ht="18.75">
      <c r="C2" s="124" t="s">
        <v>19</v>
      </c>
      <c r="D2" s="125"/>
      <c r="E2" s="125"/>
      <c r="F2" s="125"/>
      <c r="G2" s="125"/>
      <c r="H2" s="126"/>
      <c r="I2" s="126"/>
    </row>
    <row r="3" spans="3:9" ht="18">
      <c r="C3" s="125"/>
      <c r="D3" s="125"/>
      <c r="E3" s="125"/>
      <c r="F3" s="125"/>
      <c r="G3" s="125"/>
      <c r="H3" s="125"/>
      <c r="I3" s="125"/>
    </row>
    <row r="6" spans="6:15" ht="18">
      <c r="F6" s="127"/>
      <c r="G6" s="186" t="s">
        <v>40</v>
      </c>
      <c r="H6" s="161">
        <v>1</v>
      </c>
      <c r="I6" s="195" t="s">
        <v>43</v>
      </c>
      <c r="J6" s="195"/>
      <c r="K6" s="127">
        <v>2013</v>
      </c>
      <c r="L6" s="127" t="s">
        <v>38</v>
      </c>
      <c r="M6" s="127"/>
      <c r="N6" s="127"/>
      <c r="O6" s="127"/>
    </row>
    <row r="7" ht="13.5" thickBot="1"/>
    <row r="8" spans="2:21" ht="13.5" thickBot="1">
      <c r="B8" s="198" t="s">
        <v>1</v>
      </c>
      <c r="C8" s="210" t="s">
        <v>36</v>
      </c>
      <c r="D8" s="216" t="s">
        <v>2</v>
      </c>
      <c r="E8" s="217"/>
      <c r="F8" s="218"/>
      <c r="G8" s="219"/>
      <c r="H8" s="204" t="s">
        <v>3</v>
      </c>
      <c r="I8" s="205"/>
      <c r="J8" s="205"/>
      <c r="K8" s="205"/>
      <c r="L8" s="205"/>
      <c r="M8" s="205"/>
      <c r="N8" s="206"/>
      <c r="O8" s="196" t="s">
        <v>4</v>
      </c>
      <c r="P8" s="213" t="s">
        <v>5</v>
      </c>
      <c r="Q8" s="215" t="s">
        <v>6</v>
      </c>
      <c r="R8" s="207" t="s">
        <v>7</v>
      </c>
      <c r="S8" s="208"/>
      <c r="T8" s="208"/>
      <c r="U8" s="209"/>
    </row>
    <row r="9" spans="2:21" ht="20.25" customHeight="1" thickBot="1">
      <c r="B9" s="199"/>
      <c r="C9" s="211"/>
      <c r="D9" s="189">
        <v>2009</v>
      </c>
      <c r="E9" s="190">
        <v>2010</v>
      </c>
      <c r="F9" s="190">
        <v>2011</v>
      </c>
      <c r="G9" s="191">
        <v>2012</v>
      </c>
      <c r="H9" s="189">
        <v>2009</v>
      </c>
      <c r="I9" s="190">
        <v>2010</v>
      </c>
      <c r="J9" s="190">
        <v>2011</v>
      </c>
      <c r="K9" s="191">
        <v>2012</v>
      </c>
      <c r="O9" s="197"/>
      <c r="P9" s="214"/>
      <c r="Q9" s="192"/>
      <c r="R9" s="120" t="s">
        <v>11</v>
      </c>
      <c r="S9" s="121" t="s">
        <v>10</v>
      </c>
      <c r="T9" s="120" t="s">
        <v>9</v>
      </c>
      <c r="U9" s="120" t="s">
        <v>8</v>
      </c>
    </row>
    <row r="10" spans="2:21" ht="13.5" thickBot="1">
      <c r="B10" s="128"/>
      <c r="C10" s="129"/>
      <c r="D10" s="187"/>
      <c r="E10" s="144"/>
      <c r="F10" s="144"/>
      <c r="G10" s="188"/>
      <c r="H10" s="128"/>
      <c r="I10" s="130"/>
      <c r="J10" s="130"/>
      <c r="K10" s="130"/>
      <c r="L10" s="131"/>
      <c r="M10" s="130"/>
      <c r="N10" s="130"/>
      <c r="O10" s="130"/>
      <c r="P10" s="130"/>
      <c r="Q10" s="130"/>
      <c r="R10" s="130"/>
      <c r="S10" s="130"/>
      <c r="T10" s="130"/>
      <c r="U10" s="131"/>
    </row>
    <row r="11" spans="2:21" ht="12.75" hidden="1">
      <c r="B11" s="102">
        <f>IF(C11&gt;0,"Кредиторская",IF(C11&lt;0,"Дебиторская",""))</f>
      </c>
      <c r="C11" s="104">
        <f aca="true" t="shared" si="0" ref="C11:C20">H11+I11+J11+K11+L11</f>
        <v>0</v>
      </c>
      <c r="D11" s="106"/>
      <c r="E11" s="1"/>
      <c r="F11" s="1"/>
      <c r="G11" s="107"/>
      <c r="H11" s="113"/>
      <c r="I11" s="25"/>
      <c r="J11" s="25"/>
      <c r="K11" s="25"/>
      <c r="L11" s="107"/>
      <c r="M11" s="163"/>
      <c r="N11" s="163"/>
      <c r="O11" s="12"/>
      <c r="P11" s="11"/>
      <c r="Q11" s="5"/>
      <c r="R11" s="3"/>
      <c r="S11" s="13"/>
      <c r="T11" s="13"/>
      <c r="U11" s="13"/>
    </row>
    <row r="12" spans="2:21" ht="12.75" hidden="1">
      <c r="B12" s="102">
        <f>IF(C12&gt;0,"Кредиторская",IF(C12&lt;0,"Дебиторская",""))</f>
      </c>
      <c r="C12" s="105">
        <f t="shared" si="0"/>
        <v>0</v>
      </c>
      <c r="D12" s="101"/>
      <c r="E12" s="4"/>
      <c r="F12" s="4"/>
      <c r="G12" s="109"/>
      <c r="H12" s="114"/>
      <c r="I12" s="24"/>
      <c r="J12" s="24"/>
      <c r="K12" s="24"/>
      <c r="L12" s="115"/>
      <c r="M12" s="164"/>
      <c r="N12" s="164"/>
      <c r="O12" s="12"/>
      <c r="P12" s="11"/>
      <c r="Q12" s="5"/>
      <c r="R12" s="3"/>
      <c r="S12" s="13"/>
      <c r="T12" s="13"/>
      <c r="U12" s="13"/>
    </row>
    <row r="13" spans="2:21" ht="14.25" customHeight="1" hidden="1">
      <c r="B13" s="102">
        <f>IF(C13&gt;0,"Кредиторская",IF(C13&lt;0,"Дебиторская",""))</f>
      </c>
      <c r="C13" s="105">
        <f t="shared" si="0"/>
        <v>0</v>
      </c>
      <c r="D13" s="101"/>
      <c r="E13" s="4"/>
      <c r="F13" s="4"/>
      <c r="G13" s="109"/>
      <c r="H13" s="114"/>
      <c r="I13" s="24"/>
      <c r="J13" s="24"/>
      <c r="K13" s="24"/>
      <c r="L13" s="116"/>
      <c r="M13" s="165"/>
      <c r="N13" s="165"/>
      <c r="O13" s="12"/>
      <c r="P13" s="11"/>
      <c r="Q13" s="5"/>
      <c r="R13" s="3"/>
      <c r="S13" s="13"/>
      <c r="T13" s="13"/>
      <c r="U13" s="13"/>
    </row>
    <row r="14" spans="2:21" ht="12.75" hidden="1">
      <c r="B14" s="102">
        <f aca="true" t="shared" si="1" ref="B14:B22">IF(C14&gt;0,"Кредиторская",IF(C14&lt;0,"Дебиторская",""))</f>
      </c>
      <c r="C14" s="105">
        <f t="shared" si="0"/>
        <v>0</v>
      </c>
      <c r="D14" s="101"/>
      <c r="E14" s="4"/>
      <c r="F14" s="4"/>
      <c r="G14" s="109"/>
      <c r="H14" s="114"/>
      <c r="I14" s="24"/>
      <c r="J14" s="24"/>
      <c r="K14" s="24"/>
      <c r="L14" s="116"/>
      <c r="M14" s="165"/>
      <c r="N14" s="165"/>
      <c r="O14" s="12"/>
      <c r="P14" s="11"/>
      <c r="Q14" s="2"/>
      <c r="R14" s="3"/>
      <c r="S14" s="13"/>
      <c r="T14" s="13"/>
      <c r="U14" s="13"/>
    </row>
    <row r="15" spans="2:21" ht="12.75" hidden="1">
      <c r="B15" s="102">
        <f t="shared" si="1"/>
      </c>
      <c r="C15" s="105">
        <f t="shared" si="0"/>
        <v>0</v>
      </c>
      <c r="D15" s="101"/>
      <c r="E15" s="4"/>
      <c r="F15" s="4"/>
      <c r="G15" s="109"/>
      <c r="H15" s="114"/>
      <c r="I15" s="24"/>
      <c r="J15" s="24"/>
      <c r="K15" s="24"/>
      <c r="L15" s="116"/>
      <c r="M15" s="165"/>
      <c r="N15" s="165"/>
      <c r="O15" s="12"/>
      <c r="P15" s="11"/>
      <c r="Q15" s="5"/>
      <c r="R15" s="3"/>
      <c r="S15" s="13"/>
      <c r="T15" s="13"/>
      <c r="U15" s="13"/>
    </row>
    <row r="16" spans="2:21" ht="12.75" hidden="1">
      <c r="B16" s="102">
        <f t="shared" si="1"/>
      </c>
      <c r="C16" s="105">
        <f t="shared" si="0"/>
        <v>0</v>
      </c>
      <c r="D16" s="101"/>
      <c r="E16" s="4"/>
      <c r="F16" s="4"/>
      <c r="G16" s="109"/>
      <c r="H16" s="114"/>
      <c r="I16" s="24"/>
      <c r="J16" s="24"/>
      <c r="K16" s="24"/>
      <c r="L16" s="117"/>
      <c r="M16" s="166"/>
      <c r="N16" s="166"/>
      <c r="O16" s="12"/>
      <c r="P16" s="11"/>
      <c r="Q16" s="5"/>
      <c r="R16" s="3"/>
      <c r="S16" s="13"/>
      <c r="T16" s="13"/>
      <c r="U16" s="13"/>
    </row>
    <row r="17" spans="2:21" ht="12.75" hidden="1">
      <c r="B17" s="102">
        <f t="shared" si="1"/>
      </c>
      <c r="C17" s="105">
        <f t="shared" si="0"/>
        <v>0</v>
      </c>
      <c r="D17" s="101"/>
      <c r="E17" s="4"/>
      <c r="F17" s="4"/>
      <c r="G17" s="109"/>
      <c r="H17" s="114"/>
      <c r="I17" s="24"/>
      <c r="J17" s="24"/>
      <c r="K17" s="24"/>
      <c r="L17" s="116"/>
      <c r="M17" s="165"/>
      <c r="N17" s="165"/>
      <c r="O17" s="12"/>
      <c r="P17" s="11"/>
      <c r="Q17" s="5"/>
      <c r="R17" s="6"/>
      <c r="S17" s="13"/>
      <c r="T17" s="13"/>
      <c r="U17" s="13"/>
    </row>
    <row r="18" spans="2:21" ht="12.75" hidden="1">
      <c r="B18" s="132">
        <f t="shared" si="1"/>
      </c>
      <c r="C18" s="133">
        <f t="shared" si="0"/>
        <v>0</v>
      </c>
      <c r="D18" s="100"/>
      <c r="E18" s="24"/>
      <c r="F18" s="24"/>
      <c r="G18" s="109"/>
      <c r="H18" s="114"/>
      <c r="I18" s="24"/>
      <c r="J18" s="24"/>
      <c r="K18" s="24"/>
      <c r="L18" s="134"/>
      <c r="M18" s="167"/>
      <c r="N18" s="167"/>
      <c r="O18" s="12"/>
      <c r="P18" s="11"/>
      <c r="Q18" s="2"/>
      <c r="R18" s="136"/>
      <c r="S18" s="13"/>
      <c r="T18" s="13"/>
      <c r="U18" s="14"/>
    </row>
    <row r="19" spans="2:21" ht="12.75" hidden="1">
      <c r="B19" s="102">
        <f t="shared" si="1"/>
      </c>
      <c r="C19" s="105">
        <f t="shared" si="0"/>
        <v>0</v>
      </c>
      <c r="D19" s="101"/>
      <c r="E19" s="4"/>
      <c r="F19" s="4"/>
      <c r="G19" s="109"/>
      <c r="H19" s="114"/>
      <c r="I19" s="24"/>
      <c r="J19" s="24"/>
      <c r="K19" s="24"/>
      <c r="L19" s="116"/>
      <c r="M19" s="165"/>
      <c r="N19" s="165"/>
      <c r="O19" s="12"/>
      <c r="P19" s="11"/>
      <c r="Q19" s="5"/>
      <c r="R19" s="3"/>
      <c r="S19" s="13"/>
      <c r="T19" s="13"/>
      <c r="U19" s="13"/>
    </row>
    <row r="20" spans="2:21" ht="12.75" hidden="1">
      <c r="B20" s="102">
        <f t="shared" si="1"/>
      </c>
      <c r="C20" s="105">
        <f t="shared" si="0"/>
        <v>0</v>
      </c>
      <c r="D20" s="101"/>
      <c r="E20" s="4"/>
      <c r="F20" s="4"/>
      <c r="G20" s="109"/>
      <c r="H20" s="177"/>
      <c r="I20" s="178"/>
      <c r="J20" s="178"/>
      <c r="K20" s="178"/>
      <c r="L20" s="179"/>
      <c r="M20" s="180"/>
      <c r="N20" s="180"/>
      <c r="O20" s="12"/>
      <c r="P20" s="11"/>
      <c r="Q20" s="5"/>
      <c r="R20" s="6"/>
      <c r="S20" s="13"/>
      <c r="T20" s="13"/>
      <c r="U20" s="14"/>
    </row>
    <row r="21" spans="2:21" ht="17.25" customHeight="1">
      <c r="B21" s="102">
        <f t="shared" si="1"/>
      </c>
      <c r="C21" s="105">
        <f>H21+I21+J21+K21+L21+N21</f>
        <v>0</v>
      </c>
      <c r="D21" s="101"/>
      <c r="E21" s="4"/>
      <c r="F21" s="4"/>
      <c r="G21" s="172"/>
      <c r="H21" s="181"/>
      <c r="I21" s="182"/>
      <c r="J21" s="182"/>
      <c r="K21" s="182"/>
      <c r="L21" s="183"/>
      <c r="M21" s="183"/>
      <c r="N21" s="184"/>
      <c r="O21" s="12"/>
      <c r="P21" s="11"/>
      <c r="Q21" s="5"/>
      <c r="R21" s="6"/>
      <c r="S21" s="13"/>
      <c r="T21" s="13"/>
      <c r="U21" s="13"/>
    </row>
    <row r="22" spans="2:21" ht="12.75" hidden="1">
      <c r="B22" s="102">
        <f t="shared" si="1"/>
      </c>
      <c r="C22" s="105">
        <f aca="true" t="shared" si="2" ref="C22:C33">H22+I22+J22+K22+L22+N22</f>
        <v>0</v>
      </c>
      <c r="D22" s="101"/>
      <c r="E22" s="4"/>
      <c r="F22" s="4"/>
      <c r="G22" s="172"/>
      <c r="H22" s="114"/>
      <c r="I22" s="24"/>
      <c r="J22" s="24"/>
      <c r="K22" s="24"/>
      <c r="L22" s="175"/>
      <c r="M22" s="175"/>
      <c r="N22" s="116"/>
      <c r="O22" s="12"/>
      <c r="P22" s="11"/>
      <c r="Q22" s="5"/>
      <c r="R22" s="6"/>
      <c r="S22" s="13"/>
      <c r="T22" s="13"/>
      <c r="U22" s="13"/>
    </row>
    <row r="23" spans="2:21" ht="12.75" hidden="1">
      <c r="B23" s="102">
        <f aca="true" t="shared" si="3" ref="B23:B32">IF(C23&gt;0,"Кредиторская",IF(C23&lt;0,"Дебиторская",""))</f>
      </c>
      <c r="C23" s="105">
        <f t="shared" si="2"/>
        <v>0</v>
      </c>
      <c r="D23" s="101"/>
      <c r="E23" s="4"/>
      <c r="F23" s="4"/>
      <c r="G23" s="172"/>
      <c r="H23" s="114"/>
      <c r="I23" s="24"/>
      <c r="J23" s="24"/>
      <c r="K23" s="24"/>
      <c r="L23" s="175"/>
      <c r="M23" s="175"/>
      <c r="N23" s="116"/>
      <c r="O23" s="12"/>
      <c r="P23" s="11"/>
      <c r="Q23" s="5"/>
      <c r="R23" s="6"/>
      <c r="S23" s="13"/>
      <c r="T23" s="13"/>
      <c r="U23" s="14"/>
    </row>
    <row r="24" spans="2:21" ht="12.75" hidden="1">
      <c r="B24" s="132">
        <f t="shared" si="3"/>
      </c>
      <c r="C24" s="105">
        <f t="shared" si="2"/>
        <v>0</v>
      </c>
      <c r="D24" s="100"/>
      <c r="E24" s="24"/>
      <c r="F24" s="24"/>
      <c r="G24" s="172"/>
      <c r="H24" s="114"/>
      <c r="I24" s="24"/>
      <c r="J24" s="24"/>
      <c r="K24" s="24"/>
      <c r="L24" s="176"/>
      <c r="M24" s="176"/>
      <c r="N24" s="134"/>
      <c r="O24" s="12"/>
      <c r="P24" s="11"/>
      <c r="Q24" s="135"/>
      <c r="R24" s="136"/>
      <c r="S24" s="13"/>
      <c r="T24" s="13"/>
      <c r="U24" s="13"/>
    </row>
    <row r="25" spans="2:21" ht="12.75">
      <c r="B25" s="102">
        <f t="shared" si="3"/>
      </c>
      <c r="C25" s="105">
        <f t="shared" si="2"/>
        <v>0</v>
      </c>
      <c r="D25" s="101"/>
      <c r="E25" s="4"/>
      <c r="F25" s="4"/>
      <c r="G25" s="172"/>
      <c r="H25" s="114"/>
      <c r="I25" s="24"/>
      <c r="J25" s="24"/>
      <c r="K25" s="24"/>
      <c r="L25" s="175"/>
      <c r="M25" s="175"/>
      <c r="N25" s="116"/>
      <c r="O25" s="12"/>
      <c r="P25" s="11"/>
      <c r="Q25" s="5"/>
      <c r="R25" s="6"/>
      <c r="S25" s="13"/>
      <c r="T25" s="13"/>
      <c r="U25" s="13"/>
    </row>
    <row r="26" spans="2:21" ht="12.75">
      <c r="B26" s="102">
        <f t="shared" si="3"/>
      </c>
      <c r="C26" s="105">
        <f t="shared" si="2"/>
        <v>0</v>
      </c>
      <c r="D26" s="101"/>
      <c r="E26" s="4"/>
      <c r="F26" s="4"/>
      <c r="G26" s="172"/>
      <c r="H26" s="114"/>
      <c r="I26" s="24"/>
      <c r="J26" s="24"/>
      <c r="K26" s="24"/>
      <c r="L26" s="175"/>
      <c r="M26" s="175"/>
      <c r="N26" s="116"/>
      <c r="O26" s="12"/>
      <c r="P26" s="11"/>
      <c r="Q26" s="5"/>
      <c r="R26" s="6"/>
      <c r="S26" s="13"/>
      <c r="T26" s="13"/>
      <c r="U26" s="13"/>
    </row>
    <row r="27" spans="2:21" ht="12.75">
      <c r="B27" s="102">
        <f t="shared" si="3"/>
      </c>
      <c r="C27" s="105">
        <f t="shared" si="2"/>
        <v>0</v>
      </c>
      <c r="D27" s="101"/>
      <c r="E27" s="4"/>
      <c r="F27" s="4"/>
      <c r="G27" s="172"/>
      <c r="H27" s="114"/>
      <c r="I27" s="24"/>
      <c r="J27" s="24"/>
      <c r="K27" s="24"/>
      <c r="L27" s="24"/>
      <c r="M27" s="24"/>
      <c r="N27" s="185"/>
      <c r="O27" s="12"/>
      <c r="P27" s="11"/>
      <c r="Q27" s="5"/>
      <c r="R27" s="3"/>
      <c r="S27" s="13"/>
      <c r="T27" s="13"/>
      <c r="U27" s="13"/>
    </row>
    <row r="28" spans="2:21" ht="12.75">
      <c r="B28" s="103">
        <f t="shared" si="3"/>
      </c>
      <c r="C28" s="105">
        <f t="shared" si="2"/>
        <v>0</v>
      </c>
      <c r="D28" s="101"/>
      <c r="E28" s="4"/>
      <c r="F28" s="4"/>
      <c r="G28" s="173"/>
      <c r="H28" s="108"/>
      <c r="I28" s="4"/>
      <c r="J28" s="4"/>
      <c r="K28" s="4"/>
      <c r="L28" s="4"/>
      <c r="M28" s="4"/>
      <c r="N28" s="109"/>
      <c r="O28" s="12"/>
      <c r="P28" s="11"/>
      <c r="Q28" s="135"/>
      <c r="R28" s="3"/>
      <c r="S28" s="13"/>
      <c r="T28" s="13"/>
      <c r="U28" s="14"/>
    </row>
    <row r="29" spans="2:21" ht="12.75">
      <c r="B29" s="103">
        <f t="shared" si="3"/>
      </c>
      <c r="C29" s="105">
        <f t="shared" si="2"/>
        <v>0</v>
      </c>
      <c r="D29" s="101"/>
      <c r="E29" s="4"/>
      <c r="F29" s="4"/>
      <c r="G29" s="173"/>
      <c r="H29" s="108"/>
      <c r="I29" s="4"/>
      <c r="J29" s="4"/>
      <c r="K29" s="4"/>
      <c r="L29" s="4"/>
      <c r="M29" s="4"/>
      <c r="N29" s="109"/>
      <c r="O29" s="12"/>
      <c r="P29" s="11"/>
      <c r="Q29" s="135"/>
      <c r="R29" s="136"/>
      <c r="S29" s="13"/>
      <c r="T29" s="13"/>
      <c r="U29" s="14"/>
    </row>
    <row r="30" spans="2:21" ht="12.75">
      <c r="B30" s="103">
        <f t="shared" si="3"/>
      </c>
      <c r="C30" s="105">
        <f t="shared" si="2"/>
        <v>0</v>
      </c>
      <c r="D30" s="101"/>
      <c r="E30" s="4"/>
      <c r="F30" s="4"/>
      <c r="G30" s="173"/>
      <c r="H30" s="108"/>
      <c r="I30" s="4"/>
      <c r="J30" s="4"/>
      <c r="K30" s="4"/>
      <c r="L30" s="4"/>
      <c r="M30" s="4"/>
      <c r="N30" s="110"/>
      <c r="O30" s="12"/>
      <c r="P30" s="11"/>
      <c r="Q30" s="5"/>
      <c r="R30" s="5"/>
      <c r="S30" s="13"/>
      <c r="T30" s="13"/>
      <c r="U30" s="13"/>
    </row>
    <row r="31" spans="2:21" ht="12.75">
      <c r="B31" s="103">
        <f t="shared" si="3"/>
      </c>
      <c r="C31" s="105">
        <f t="shared" si="2"/>
        <v>0</v>
      </c>
      <c r="D31" s="101"/>
      <c r="E31" s="4"/>
      <c r="F31" s="4"/>
      <c r="G31" s="173"/>
      <c r="H31" s="108"/>
      <c r="I31" s="4"/>
      <c r="J31" s="4"/>
      <c r="K31" s="4"/>
      <c r="L31" s="4"/>
      <c r="M31" s="4"/>
      <c r="N31" s="110"/>
      <c r="O31" s="17"/>
      <c r="P31" s="5"/>
      <c r="Q31" s="5"/>
      <c r="R31" s="5"/>
      <c r="S31" s="5"/>
      <c r="T31" s="5"/>
      <c r="U31" s="5"/>
    </row>
    <row r="32" spans="2:21" ht="12.75">
      <c r="B32" s="103">
        <f t="shared" si="3"/>
      </c>
      <c r="C32" s="105">
        <f t="shared" si="2"/>
        <v>0</v>
      </c>
      <c r="D32" s="101"/>
      <c r="E32" s="4"/>
      <c r="F32" s="4"/>
      <c r="G32" s="173"/>
      <c r="H32" s="108"/>
      <c r="I32" s="4"/>
      <c r="J32" s="4"/>
      <c r="K32" s="4"/>
      <c r="L32" s="4"/>
      <c r="M32" s="4"/>
      <c r="N32" s="110"/>
      <c r="O32" s="17"/>
      <c r="P32" s="5"/>
      <c r="Q32" s="5"/>
      <c r="R32" s="5"/>
      <c r="S32" s="5"/>
      <c r="T32" s="5"/>
      <c r="U32" s="5"/>
    </row>
    <row r="33" spans="2:21" ht="13.5" thickBot="1">
      <c r="B33" s="103"/>
      <c r="C33" s="105">
        <f t="shared" si="2"/>
        <v>0</v>
      </c>
      <c r="D33" s="118"/>
      <c r="E33" s="7"/>
      <c r="F33" s="7"/>
      <c r="G33" s="174"/>
      <c r="H33" s="111"/>
      <c r="I33" s="7"/>
      <c r="J33" s="7"/>
      <c r="K33" s="7"/>
      <c r="L33" s="7"/>
      <c r="M33" s="7"/>
      <c r="N33" s="112"/>
      <c r="O33" s="17"/>
      <c r="P33" s="5"/>
      <c r="Q33" s="5"/>
      <c r="R33" s="5"/>
      <c r="S33" s="5"/>
      <c r="T33" s="5"/>
      <c r="U33" s="5"/>
    </row>
    <row r="34" spans="2:21" ht="13.5" thickBot="1">
      <c r="B34" s="119" t="s">
        <v>37</v>
      </c>
      <c r="C34" s="137"/>
      <c r="D34" s="138"/>
      <c r="E34" s="138"/>
      <c r="F34" s="138"/>
      <c r="G34" s="138"/>
      <c r="H34" s="138"/>
      <c r="I34" s="138"/>
      <c r="J34" s="162">
        <f>H35+I35+J35</f>
        <v>0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2:21" ht="13.5" thickBot="1">
      <c r="B35" s="122" t="s">
        <v>12</v>
      </c>
      <c r="C35" s="139">
        <f>C11+C12+C13+C14+C15+C16+C17+C19+C20+C21+C23+C24+C22+C25+C26+C27+C28+C29+C30+C31+C32+C33+C18</f>
        <v>0</v>
      </c>
      <c r="D35" s="139">
        <f aca="true" t="shared" si="4" ref="D35:N35">D11+D12+D13+D14+D15+D16+D17+D19+D20+D21+D23+D24+D22+D25+D26+D27+D28+D29+D30+D31+D32+D33+D18</f>
        <v>0</v>
      </c>
      <c r="E35" s="139">
        <f t="shared" si="4"/>
        <v>0</v>
      </c>
      <c r="F35" s="139">
        <f t="shared" si="4"/>
        <v>0</v>
      </c>
      <c r="G35" s="139">
        <f t="shared" si="4"/>
        <v>0</v>
      </c>
      <c r="H35" s="139">
        <f t="shared" si="4"/>
        <v>0</v>
      </c>
      <c r="I35" s="139">
        <f t="shared" si="4"/>
        <v>0</v>
      </c>
      <c r="J35" s="139">
        <f t="shared" si="4"/>
        <v>0</v>
      </c>
      <c r="K35" s="139">
        <f t="shared" si="4"/>
        <v>0</v>
      </c>
      <c r="L35" s="139">
        <f t="shared" si="4"/>
        <v>0</v>
      </c>
      <c r="M35" s="139"/>
      <c r="N35" s="139">
        <f t="shared" si="4"/>
        <v>0</v>
      </c>
      <c r="O35" s="138"/>
      <c r="P35" s="138"/>
      <c r="Q35" s="138"/>
      <c r="R35" s="138"/>
      <c r="S35" s="138"/>
      <c r="T35" s="138"/>
      <c r="U35" s="138"/>
    </row>
    <row r="36" spans="2:21" ht="13.5" thickBot="1">
      <c r="B36" s="123" t="s">
        <v>14</v>
      </c>
      <c r="C36" s="140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</row>
    <row r="37" spans="2:21" ht="12.75">
      <c r="B37" s="15"/>
      <c r="C37" s="141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4:21" ht="12.75"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4:21" ht="12.75"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2:21" ht="13.5" thickBot="1">
      <c r="B40" s="142" t="s">
        <v>15</v>
      </c>
      <c r="D40" s="143"/>
      <c r="E40" s="144"/>
      <c r="F40" s="138"/>
      <c r="G40" s="145" t="s">
        <v>16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2:21" ht="12.75">
      <c r="B41" s="142"/>
      <c r="D41" s="146"/>
      <c r="E41" s="138"/>
      <c r="F41" s="138"/>
      <c r="G41" s="145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</row>
    <row r="42" spans="2:21" ht="13.5" thickBot="1">
      <c r="B42" s="142" t="s">
        <v>18</v>
      </c>
      <c r="D42" s="143"/>
      <c r="E42" s="144"/>
      <c r="F42" s="138"/>
      <c r="G42" s="145" t="s">
        <v>17</v>
      </c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2:21" ht="12.75">
      <c r="B43" s="142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2:21" ht="12.75">
      <c r="B44" s="193" t="s">
        <v>35</v>
      </c>
      <c r="C44" s="194"/>
      <c r="D44" s="194"/>
      <c r="E44" s="194"/>
      <c r="F44" s="194"/>
      <c r="G44" s="194"/>
      <c r="H44" s="194"/>
      <c r="I44" s="194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9" spans="3:9" ht="18.75">
      <c r="C49" s="124" t="s">
        <v>20</v>
      </c>
      <c r="D49" s="125"/>
      <c r="E49" s="125"/>
      <c r="F49" s="125"/>
      <c r="G49" s="125"/>
      <c r="H49" s="126"/>
      <c r="I49" s="126"/>
    </row>
    <row r="50" spans="3:9" ht="18">
      <c r="C50" s="125" t="s">
        <v>0</v>
      </c>
      <c r="D50" s="125"/>
      <c r="E50" s="125"/>
      <c r="F50" s="125"/>
      <c r="G50" s="125"/>
      <c r="H50" s="125"/>
      <c r="I50" s="125"/>
    </row>
    <row r="51" spans="3:9" ht="18">
      <c r="C51" s="125"/>
      <c r="D51" s="125"/>
      <c r="E51" s="125"/>
      <c r="F51" s="125"/>
      <c r="G51" s="125"/>
      <c r="H51" s="125"/>
      <c r="I51" s="125"/>
    </row>
    <row r="52" spans="3:9" ht="18">
      <c r="C52" s="125"/>
      <c r="D52" s="125"/>
      <c r="E52" s="125"/>
      <c r="F52" s="125"/>
      <c r="G52" s="125"/>
      <c r="H52" s="125"/>
      <c r="I52" s="125"/>
    </row>
    <row r="53" spans="3:15" ht="18">
      <c r="C53" s="125"/>
      <c r="D53" s="125"/>
      <c r="E53" s="125"/>
      <c r="F53" s="125"/>
      <c r="G53" s="186" t="s">
        <v>40</v>
      </c>
      <c r="H53" s="161">
        <f>H6</f>
        <v>1</v>
      </c>
      <c r="I53" s="195" t="str">
        <f>I6</f>
        <v>января</v>
      </c>
      <c r="J53" s="195"/>
      <c r="K53" s="127">
        <f>K6</f>
        <v>2013</v>
      </c>
      <c r="L53" s="127" t="s">
        <v>38</v>
      </c>
      <c r="M53" s="127"/>
      <c r="N53" s="127"/>
      <c r="O53" s="127"/>
    </row>
    <row r="54" ht="14.25" customHeight="1" thickBot="1"/>
    <row r="55" spans="2:21" ht="13.5" thickBot="1">
      <c r="B55" s="198" t="s">
        <v>1</v>
      </c>
      <c r="C55" s="198" t="s">
        <v>36</v>
      </c>
      <c r="D55" s="200" t="s">
        <v>2</v>
      </c>
      <c r="E55" s="201"/>
      <c r="F55" s="202"/>
      <c r="G55" s="203"/>
      <c r="H55" s="204" t="s">
        <v>3</v>
      </c>
      <c r="I55" s="205"/>
      <c r="J55" s="205"/>
      <c r="K55" s="205"/>
      <c r="L55" s="205"/>
      <c r="M55" s="205"/>
      <c r="N55" s="206"/>
      <c r="O55" s="198" t="s">
        <v>4</v>
      </c>
      <c r="P55" s="213" t="s">
        <v>5</v>
      </c>
      <c r="Q55" s="215" t="s">
        <v>6</v>
      </c>
      <c r="R55" s="207" t="s">
        <v>7</v>
      </c>
      <c r="S55" s="208"/>
      <c r="T55" s="208"/>
      <c r="U55" s="209"/>
    </row>
    <row r="56" spans="2:21" ht="13.5" thickBot="1">
      <c r="B56" s="199"/>
      <c r="C56" s="199"/>
      <c r="D56" s="189">
        <v>2009</v>
      </c>
      <c r="E56" s="190">
        <v>2010</v>
      </c>
      <c r="F56" s="190">
        <v>2011</v>
      </c>
      <c r="G56" s="191">
        <v>2012</v>
      </c>
      <c r="H56" s="189">
        <v>2009</v>
      </c>
      <c r="I56" s="190">
        <v>2010</v>
      </c>
      <c r="J56" s="190">
        <v>2011</v>
      </c>
      <c r="K56" s="191">
        <v>2012</v>
      </c>
      <c r="O56" s="212"/>
      <c r="P56" s="214"/>
      <c r="Q56" s="192"/>
      <c r="R56" s="120" t="s">
        <v>11</v>
      </c>
      <c r="S56" s="121" t="s">
        <v>10</v>
      </c>
      <c r="T56" s="120" t="s">
        <v>9</v>
      </c>
      <c r="U56" s="120" t="s">
        <v>8</v>
      </c>
    </row>
    <row r="57" spans="2:21" ht="13.5" thickBot="1">
      <c r="B57" s="128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</row>
    <row r="58" spans="2:21" ht="12.75">
      <c r="B58" s="147">
        <f aca="true" t="shared" si="5" ref="B58:B64">IF(C58&gt;0,"Кредиторская",IF(C58&lt;0,"Дебиторская",""))</f>
      </c>
      <c r="C58" s="105">
        <f>H58+I58+J58+K58+L58+N58</f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171"/>
      <c r="N58" s="170"/>
      <c r="O58" s="12"/>
      <c r="P58" s="11"/>
      <c r="Q58" s="5"/>
      <c r="R58" s="3"/>
      <c r="S58" s="13"/>
      <c r="T58" s="13"/>
      <c r="U58" s="13"/>
    </row>
    <row r="59" spans="2:21" ht="12.75">
      <c r="B59" s="147">
        <f t="shared" si="5"/>
      </c>
      <c r="C59" s="105">
        <f aca="true" t="shared" si="6" ref="C59:C84">H59+I59+J59+K59+L59+N59</f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100"/>
      <c r="N59" s="100"/>
      <c r="O59" s="12"/>
      <c r="P59" s="11"/>
      <c r="Q59" s="135"/>
      <c r="R59" s="3"/>
      <c r="S59" s="13"/>
      <c r="T59" s="13"/>
      <c r="U59" s="14"/>
    </row>
    <row r="60" spans="2:21" ht="12.75">
      <c r="B60" s="147">
        <f t="shared" si="5"/>
      </c>
      <c r="C60" s="105">
        <f t="shared" si="6"/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100"/>
      <c r="N60" s="100"/>
      <c r="O60" s="12"/>
      <c r="P60" s="11"/>
      <c r="Q60" s="135"/>
      <c r="R60" s="136"/>
      <c r="S60" s="13"/>
      <c r="T60" s="13"/>
      <c r="U60" s="13"/>
    </row>
    <row r="61" spans="2:21" ht="12.75">
      <c r="B61" s="147">
        <f t="shared" si="5"/>
      </c>
      <c r="C61" s="105">
        <f t="shared" si="6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100"/>
      <c r="N61" s="100"/>
      <c r="O61" s="12"/>
      <c r="P61" s="11"/>
      <c r="Q61" s="135"/>
      <c r="R61" s="136"/>
      <c r="S61" s="13"/>
      <c r="T61" s="13"/>
      <c r="U61" s="14"/>
    </row>
    <row r="62" spans="2:21" ht="12.75">
      <c r="B62" s="147">
        <f t="shared" si="5"/>
      </c>
      <c r="C62" s="105">
        <f t="shared" si="6"/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100"/>
      <c r="N62" s="100"/>
      <c r="O62" s="12"/>
      <c r="P62" s="12"/>
      <c r="Q62" s="148"/>
      <c r="R62" s="149"/>
      <c r="S62" s="13"/>
      <c r="T62" s="150"/>
      <c r="U62" s="151"/>
    </row>
    <row r="63" spans="2:21" ht="12.75">
      <c r="B63" s="147"/>
      <c r="C63" s="105">
        <f t="shared" si="6"/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11"/>
      <c r="P63" s="12"/>
      <c r="Q63" s="135"/>
      <c r="R63" s="136"/>
      <c r="S63" s="13"/>
      <c r="T63" s="13"/>
      <c r="U63" s="13"/>
    </row>
    <row r="64" spans="2:21" ht="12.75" hidden="1">
      <c r="B64" s="10">
        <f t="shared" si="5"/>
      </c>
      <c r="C64" s="105">
        <f t="shared" si="6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21"/>
      <c r="P64" s="16"/>
      <c r="Q64" s="22"/>
      <c r="R64" s="23"/>
      <c r="S64" s="19"/>
      <c r="T64" s="20"/>
      <c r="U64" s="20"/>
    </row>
    <row r="65" spans="2:21" ht="12.75" hidden="1">
      <c r="B65" s="10">
        <f aca="true" t="shared" si="7" ref="B65:B79">IF(C65&gt;0,"Кредиторская",IF(C65&lt;0,"Дебиторская",""))</f>
      </c>
      <c r="C65" s="105">
        <f t="shared" si="6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21"/>
      <c r="P65" s="16"/>
      <c r="Q65" s="17"/>
      <c r="R65" s="18"/>
      <c r="S65" s="19"/>
      <c r="T65" s="20"/>
      <c r="U65" s="20"/>
    </row>
    <row r="66" spans="2:21" ht="12.75" hidden="1">
      <c r="B66" s="10">
        <f t="shared" si="7"/>
      </c>
      <c r="C66" s="105">
        <f t="shared" si="6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1"/>
      <c r="P66" s="16"/>
      <c r="Q66" s="17"/>
      <c r="R66" s="18"/>
      <c r="S66" s="19"/>
      <c r="T66" s="20"/>
      <c r="U66" s="20"/>
    </row>
    <row r="67" spans="2:21" ht="12.75" hidden="1">
      <c r="B67" s="10">
        <f t="shared" si="7"/>
      </c>
      <c r="C67" s="105">
        <f t="shared" si="6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1"/>
      <c r="P67" s="11"/>
      <c r="Q67" s="5"/>
      <c r="R67" s="6"/>
      <c r="S67" s="13"/>
      <c r="T67" s="13"/>
      <c r="U67" s="13"/>
    </row>
    <row r="68" spans="2:21" ht="12.75" hidden="1">
      <c r="B68" s="10">
        <f t="shared" si="7"/>
      </c>
      <c r="C68" s="105">
        <f t="shared" si="6"/>
        <v>0</v>
      </c>
      <c r="D68" s="4"/>
      <c r="E68" s="4"/>
      <c r="F68" s="4"/>
      <c r="G68" s="4"/>
      <c r="H68" s="4"/>
      <c r="I68" s="4"/>
      <c r="J68" s="4"/>
      <c r="K68" s="4"/>
      <c r="L68" s="4"/>
      <c r="M68" s="101"/>
      <c r="N68" s="101"/>
      <c r="O68" s="12"/>
      <c r="P68" s="11"/>
      <c r="Q68" s="5"/>
      <c r="R68" s="6"/>
      <c r="S68" s="13"/>
      <c r="T68" s="13"/>
      <c r="U68" s="14"/>
    </row>
    <row r="69" spans="2:21" ht="12.75" hidden="1">
      <c r="B69" s="10">
        <f t="shared" si="7"/>
      </c>
      <c r="C69" s="105">
        <f t="shared" si="6"/>
        <v>0</v>
      </c>
      <c r="D69" s="4"/>
      <c r="E69" s="4"/>
      <c r="F69" s="4"/>
      <c r="G69" s="4"/>
      <c r="H69" s="4"/>
      <c r="I69" s="4"/>
      <c r="J69" s="4"/>
      <c r="K69" s="4"/>
      <c r="L69" s="4"/>
      <c r="M69" s="101"/>
      <c r="N69" s="101"/>
      <c r="O69" s="12"/>
      <c r="P69" s="11"/>
      <c r="Q69" s="5"/>
      <c r="R69" s="6"/>
      <c r="S69" s="13"/>
      <c r="T69" s="13"/>
      <c r="U69" s="14"/>
    </row>
    <row r="70" spans="2:21" ht="12.75" hidden="1">
      <c r="B70" s="10">
        <f t="shared" si="7"/>
      </c>
      <c r="C70" s="105">
        <f t="shared" si="6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1"/>
      <c r="P70" s="11"/>
      <c r="Q70" s="5"/>
      <c r="R70" s="6"/>
      <c r="S70" s="13"/>
      <c r="T70" s="13"/>
      <c r="U70" s="13"/>
    </row>
    <row r="71" spans="2:21" ht="12.75" hidden="1">
      <c r="B71" s="10">
        <f t="shared" si="7"/>
      </c>
      <c r="C71" s="105">
        <f t="shared" si="6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1"/>
      <c r="P71" s="11"/>
      <c r="Q71" s="5"/>
      <c r="R71" s="3"/>
      <c r="S71" s="13"/>
      <c r="T71" s="13"/>
      <c r="U71" s="13"/>
    </row>
    <row r="72" spans="2:21" ht="12.75" hidden="1">
      <c r="B72" s="10">
        <f t="shared" si="7"/>
      </c>
      <c r="C72" s="105">
        <f t="shared" si="6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1"/>
      <c r="P72" s="11"/>
      <c r="Q72" s="5"/>
      <c r="R72" s="6"/>
      <c r="S72" s="13"/>
      <c r="T72" s="13"/>
      <c r="U72" s="13"/>
    </row>
    <row r="73" spans="2:21" ht="12.75" hidden="1">
      <c r="B73" s="10">
        <f t="shared" si="7"/>
      </c>
      <c r="C73" s="105">
        <f t="shared" si="6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1"/>
      <c r="P73" s="11"/>
      <c r="Q73" s="5"/>
      <c r="R73" s="6"/>
      <c r="S73" s="13"/>
      <c r="T73" s="13"/>
      <c r="U73" s="13"/>
    </row>
    <row r="74" spans="2:21" ht="12.75" hidden="1">
      <c r="B74" s="10">
        <f t="shared" si="7"/>
      </c>
      <c r="C74" s="105">
        <f t="shared" si="6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1"/>
      <c r="P74" s="11"/>
      <c r="Q74" s="5"/>
      <c r="R74" s="6"/>
      <c r="S74" s="13"/>
      <c r="T74" s="13"/>
      <c r="U74" s="13"/>
    </row>
    <row r="75" spans="2:21" ht="12.75" hidden="1">
      <c r="B75" s="10">
        <f t="shared" si="7"/>
      </c>
      <c r="C75" s="105">
        <f t="shared" si="6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1"/>
      <c r="P75" s="11"/>
      <c r="Q75" s="5"/>
      <c r="R75" s="6"/>
      <c r="S75" s="13"/>
      <c r="T75" s="13"/>
      <c r="U75" s="13"/>
    </row>
    <row r="76" spans="2:21" ht="12.75" hidden="1">
      <c r="B76" s="10">
        <f t="shared" si="7"/>
      </c>
      <c r="C76" s="105">
        <f t="shared" si="6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1"/>
      <c r="P76" s="11"/>
      <c r="Q76" s="5"/>
      <c r="R76" s="6"/>
      <c r="S76" s="13"/>
      <c r="T76" s="13"/>
      <c r="U76" s="13"/>
    </row>
    <row r="77" spans="2:21" ht="12.75" hidden="1">
      <c r="B77" s="10">
        <f t="shared" si="7"/>
      </c>
      <c r="C77" s="105">
        <f t="shared" si="6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1"/>
      <c r="P77" s="11"/>
      <c r="Q77" s="5"/>
      <c r="R77" s="6"/>
      <c r="S77" s="13"/>
      <c r="T77" s="13"/>
      <c r="U77" s="13"/>
    </row>
    <row r="78" spans="2:21" ht="12.75" hidden="1">
      <c r="B78" s="10">
        <f t="shared" si="7"/>
      </c>
      <c r="C78" s="105">
        <f t="shared" si="6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1"/>
      <c r="P78" s="11"/>
      <c r="Q78" s="5"/>
      <c r="R78" s="6"/>
      <c r="S78" s="13"/>
      <c r="T78" s="13"/>
      <c r="U78" s="13"/>
    </row>
    <row r="79" spans="2:21" ht="13.5" hidden="1" thickBot="1">
      <c r="B79" s="10">
        <f t="shared" si="7"/>
      </c>
      <c r="C79" s="105">
        <f t="shared" si="6"/>
        <v>0</v>
      </c>
      <c r="D79" s="7"/>
      <c r="E79" s="7"/>
      <c r="F79" s="7"/>
      <c r="G79" s="7"/>
      <c r="H79" s="7"/>
      <c r="I79" s="7"/>
      <c r="J79" s="7"/>
      <c r="K79" s="7"/>
      <c r="L79" s="7"/>
      <c r="M79" s="168"/>
      <c r="N79" s="168"/>
      <c r="O79" s="11"/>
      <c r="P79" s="11"/>
      <c r="Q79" s="8"/>
      <c r="R79" s="9"/>
      <c r="S79" s="13"/>
      <c r="T79" s="13"/>
      <c r="U79" s="13"/>
    </row>
    <row r="80" spans="2:21" ht="13.5" thickBot="1">
      <c r="B80" s="147">
        <f>IF(C80&gt;0,"Кредиторская",IF(C80&lt;0,"Дебиторская",""))</f>
      </c>
      <c r="C80" s="105">
        <f t="shared" si="6"/>
        <v>0</v>
      </c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3"/>
      <c r="P80" s="153"/>
      <c r="Q80" s="153"/>
      <c r="R80" s="154"/>
      <c r="S80" s="153"/>
      <c r="T80" s="153"/>
      <c r="U80" s="155"/>
    </row>
    <row r="81" spans="2:21" ht="13.5" thickBot="1">
      <c r="B81" s="147">
        <f>IF(C81&gt;0,"Кредиторская",IF(C81&lt;0,"Дебиторская",""))</f>
      </c>
      <c r="C81" s="105">
        <f t="shared" si="6"/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3"/>
      <c r="P81" s="153"/>
      <c r="Q81" s="153"/>
      <c r="R81" s="154"/>
      <c r="S81" s="153"/>
      <c r="T81" s="153"/>
      <c r="U81" s="155"/>
    </row>
    <row r="82" spans="2:21" ht="13.5" thickBot="1">
      <c r="B82" s="147">
        <f>IF(C82&gt;0,"Кредиторская",IF(C82&lt;0,"Дебиторская",""))</f>
      </c>
      <c r="C82" s="105">
        <f t="shared" si="6"/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3"/>
      <c r="P82" s="153"/>
      <c r="Q82" s="153"/>
      <c r="R82" s="154"/>
      <c r="S82" s="153"/>
      <c r="T82" s="153"/>
      <c r="U82" s="155"/>
    </row>
    <row r="83" spans="2:21" ht="13.5" thickBot="1">
      <c r="B83" s="147">
        <f>IF(C83&gt;0,"Кредиторская",IF(C83&lt;0,"Дебиторская",""))</f>
      </c>
      <c r="C83" s="105">
        <f t="shared" si="6"/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3"/>
      <c r="P83" s="153"/>
      <c r="Q83" s="153"/>
      <c r="R83" s="154"/>
      <c r="S83" s="153"/>
      <c r="T83" s="153"/>
      <c r="U83" s="155"/>
    </row>
    <row r="84" spans="2:21" ht="13.5" thickBot="1">
      <c r="B84" s="147">
        <f>IF(C84&gt;0,"Кредиторская",IF(C84&lt;0,"Дебиторская",""))</f>
      </c>
      <c r="C84" s="105">
        <f t="shared" si="6"/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3"/>
      <c r="P84" s="153"/>
      <c r="Q84" s="153"/>
      <c r="R84" s="154"/>
      <c r="S84" s="153"/>
      <c r="T84" s="153"/>
      <c r="U84" s="155"/>
    </row>
    <row r="85" spans="4:21" ht="13.5" thickBot="1"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</row>
    <row r="86" spans="2:21" ht="13.5" thickBot="1">
      <c r="B86" s="156" t="s">
        <v>13</v>
      </c>
      <c r="C86" s="157">
        <f>C58+C59+C60+C61+C62+C63+C64+C65+C66+C67+C69+C70+C71+C68+C72+C73+C74+C75+C76+C77+C78+C79+C80+C81+C82+C83+C84</f>
        <v>0</v>
      </c>
      <c r="D86" s="157">
        <f aca="true" t="shared" si="8" ref="D86:N86">D58+D59+D60+D61+D62+D63+D64+D65+D66+D67+D69+D70+D71+D68+D72+D73+D74+D75+D76+D77+D78+D79+D80+D81+D82+D83+D84</f>
        <v>0</v>
      </c>
      <c r="E86" s="157">
        <f t="shared" si="8"/>
        <v>0</v>
      </c>
      <c r="F86" s="157">
        <f t="shared" si="8"/>
        <v>0</v>
      </c>
      <c r="G86" s="157">
        <f t="shared" si="8"/>
        <v>0</v>
      </c>
      <c r="H86" s="157">
        <f t="shared" si="8"/>
        <v>0</v>
      </c>
      <c r="I86" s="157">
        <f t="shared" si="8"/>
        <v>0</v>
      </c>
      <c r="J86" s="157">
        <f t="shared" si="8"/>
        <v>0</v>
      </c>
      <c r="K86" s="157">
        <f t="shared" si="8"/>
        <v>0</v>
      </c>
      <c r="L86" s="157">
        <f t="shared" si="8"/>
        <v>0</v>
      </c>
      <c r="M86" s="157"/>
      <c r="N86" s="157">
        <f t="shared" si="8"/>
        <v>0</v>
      </c>
      <c r="O86" s="138"/>
      <c r="P86" s="138"/>
      <c r="Q86" s="138"/>
      <c r="R86" s="138"/>
      <c r="S86" s="138"/>
      <c r="T86" s="138"/>
      <c r="U86" s="138"/>
    </row>
    <row r="87" spans="2:21" ht="13.5" thickBot="1">
      <c r="B87" s="158" t="s">
        <v>14</v>
      </c>
      <c r="C87" s="159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</row>
    <row r="88" spans="2:21" ht="12.75">
      <c r="B88" s="15"/>
      <c r="C88" s="141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</row>
    <row r="89" spans="2:21" ht="12.75">
      <c r="B89" s="160"/>
      <c r="C89" s="160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</row>
    <row r="90" spans="4:21" ht="12.75"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2:21" ht="13.5" thickBot="1">
      <c r="B91" s="142" t="s">
        <v>15</v>
      </c>
      <c r="D91" s="143"/>
      <c r="E91" s="144"/>
      <c r="F91" s="138"/>
      <c r="G91" s="145" t="s">
        <v>16</v>
      </c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</row>
    <row r="92" spans="2:21" ht="12.75">
      <c r="B92" s="142"/>
      <c r="D92" s="146"/>
      <c r="E92" s="138"/>
      <c r="F92" s="138"/>
      <c r="G92" s="145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</row>
    <row r="93" spans="2:21" ht="13.5" thickBot="1">
      <c r="B93" s="142" t="s">
        <v>18</v>
      </c>
      <c r="D93" s="143"/>
      <c r="E93" s="144"/>
      <c r="F93" s="138"/>
      <c r="G93" s="145" t="s">
        <v>17</v>
      </c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</row>
    <row r="94" spans="2:21" ht="12.75">
      <c r="B94" s="142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</row>
    <row r="95" spans="2:21" ht="12.75">
      <c r="B95" s="193" t="s">
        <v>35</v>
      </c>
      <c r="C95" s="194"/>
      <c r="D95" s="194"/>
      <c r="E95" s="194"/>
      <c r="F95" s="194"/>
      <c r="G95" s="194"/>
      <c r="H95" s="194"/>
      <c r="I95" s="194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</sheetData>
  <sheetProtection selectLockedCells="1" autoFilter="0"/>
  <autoFilter ref="B10:U33"/>
  <mergeCells count="20">
    <mergeCell ref="R8:U8"/>
    <mergeCell ref="C8:C9"/>
    <mergeCell ref="R55:U55"/>
    <mergeCell ref="O55:O56"/>
    <mergeCell ref="P55:P56"/>
    <mergeCell ref="Q55:Q56"/>
    <mergeCell ref="P8:P9"/>
    <mergeCell ref="Q8:Q9"/>
    <mergeCell ref="D8:G8"/>
    <mergeCell ref="H8:N8"/>
    <mergeCell ref="B95:I95"/>
    <mergeCell ref="I53:J53"/>
    <mergeCell ref="I6:J6"/>
    <mergeCell ref="O8:O9"/>
    <mergeCell ref="B55:B56"/>
    <mergeCell ref="C55:C56"/>
    <mergeCell ref="D55:G55"/>
    <mergeCell ref="H55:N55"/>
    <mergeCell ref="B44:I44"/>
    <mergeCell ref="B8:B9"/>
  </mergeCells>
  <conditionalFormatting sqref="V58:IV65536 O67:U65536 Q63:U63 O63 C7:C43 C45:F54 G54:O54 C1:P4 C96:I65536 O7:P11 O58:U61 Q1:U11 V1:IV54 G45:I52 N27:U29 A1:B54 O30:O52 D36:I43 N30:N34 A58:B65536 D87:I94 L10:N12 J36:N52 D35:N35 N7 O55:IV57 D57:N86 C58:C94 J87:N65536 L27:M34 P30:U54 O12:U26 A55:C57 D55:M55 G9:K34 D7:F34 G7:M8 D56:K56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1" r:id="rId1"/>
  <rowBreaks count="1" manualBreakCount="1">
    <brk id="4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C25" sqref="C24:C25"/>
    </sheetView>
  </sheetViews>
  <sheetFormatPr defaultColWidth="15.28125" defaultRowHeight="12.75"/>
  <cols>
    <col min="1" max="1" width="15.28125" style="26" customWidth="1"/>
    <col min="2" max="2" width="15.28125" style="27" customWidth="1"/>
    <col min="3" max="3" width="19.57421875" style="27" customWidth="1"/>
    <col min="4" max="4" width="15.28125" style="27" hidden="1" customWidth="1"/>
    <col min="5" max="5" width="19.7109375" style="27" customWidth="1"/>
    <col min="6" max="6" width="15.28125" style="27" hidden="1" customWidth="1"/>
    <col min="7" max="7" width="14.421875" style="27" customWidth="1"/>
    <col min="8" max="16384" width="15.28125" style="27" customWidth="1"/>
  </cols>
  <sheetData>
    <row r="1" spans="1:9" ht="27" customHeight="1">
      <c r="A1" s="220" t="s">
        <v>34</v>
      </c>
      <c r="B1" s="221"/>
      <c r="C1" s="221"/>
      <c r="D1" s="221"/>
      <c r="E1" s="221"/>
      <c r="F1" s="221"/>
      <c r="G1" s="221"/>
      <c r="H1" s="221"/>
      <c r="I1" s="221"/>
    </row>
    <row r="2" spans="1:9" ht="12.75">
      <c r="A2" s="96"/>
      <c r="B2" s="97"/>
      <c r="C2" s="97"/>
      <c r="D2" s="97"/>
      <c r="E2" s="97"/>
      <c r="F2" s="97"/>
      <c r="G2" s="97"/>
      <c r="H2" s="97"/>
      <c r="I2" s="97"/>
    </row>
    <row r="3" spans="1:9" ht="12.75">
      <c r="A3" s="96"/>
      <c r="B3" s="97"/>
      <c r="C3" s="97"/>
      <c r="D3" s="97"/>
      <c r="E3" s="97"/>
      <c r="F3" s="97"/>
      <c r="G3" s="97"/>
      <c r="H3" s="97"/>
      <c r="I3" s="97"/>
    </row>
    <row r="4" spans="2:6" ht="18">
      <c r="B4" s="28"/>
      <c r="D4" s="29"/>
      <c r="E4" s="29" t="s">
        <v>21</v>
      </c>
      <c r="F4" s="29"/>
    </row>
    <row r="5" spans="3:8" ht="15.75">
      <c r="C5" s="30" t="s">
        <v>22</v>
      </c>
      <c r="D5" s="30"/>
      <c r="E5" s="30"/>
      <c r="F5" s="30"/>
      <c r="G5" s="31"/>
      <c r="H5" s="31"/>
    </row>
    <row r="6" spans="3:8" ht="15.75">
      <c r="C6" s="30" t="s">
        <v>23</v>
      </c>
      <c r="D6" s="30"/>
      <c r="E6" s="30"/>
      <c r="F6" s="30"/>
      <c r="G6" s="31"/>
      <c r="H6" s="31"/>
    </row>
    <row r="7" spans="3:6" ht="12.75">
      <c r="C7" s="28"/>
      <c r="D7" s="32"/>
      <c r="E7" s="32"/>
      <c r="F7" s="32"/>
    </row>
    <row r="8" spans="2:7" ht="17.25" customHeight="1">
      <c r="B8" s="33"/>
      <c r="C8" s="228" t="s">
        <v>41</v>
      </c>
      <c r="D8" s="229"/>
      <c r="E8" s="229"/>
      <c r="F8" s="229"/>
      <c r="G8" s="230"/>
    </row>
    <row r="9" spans="2:9" ht="13.5" thickBot="1">
      <c r="B9" s="28"/>
      <c r="C9" s="28"/>
      <c r="D9" s="28"/>
      <c r="E9" s="28"/>
      <c r="F9" s="28"/>
      <c r="I9" s="27" t="s">
        <v>24</v>
      </c>
    </row>
    <row r="10" spans="1:9" ht="39.75" customHeight="1" thickBot="1">
      <c r="A10" s="89"/>
      <c r="B10" s="231" t="s">
        <v>39</v>
      </c>
      <c r="C10" s="233" t="s">
        <v>25</v>
      </c>
      <c r="D10" s="234"/>
      <c r="E10" s="233" t="s">
        <v>26</v>
      </c>
      <c r="F10" s="234"/>
      <c r="G10" s="225" t="s">
        <v>42</v>
      </c>
      <c r="H10" s="226"/>
      <c r="I10" s="227"/>
    </row>
    <row r="11" spans="1:9" ht="39.75" customHeight="1" thickBot="1">
      <c r="A11" s="90" t="s">
        <v>27</v>
      </c>
      <c r="B11" s="232"/>
      <c r="C11" s="34" t="s">
        <v>28</v>
      </c>
      <c r="D11" s="34" t="s">
        <v>29</v>
      </c>
      <c r="E11" s="34" t="s">
        <v>28</v>
      </c>
      <c r="F11" s="34" t="s">
        <v>29</v>
      </c>
      <c r="G11" s="35" t="s">
        <v>30</v>
      </c>
      <c r="H11" s="35" t="s">
        <v>31</v>
      </c>
      <c r="I11" s="36" t="s">
        <v>32</v>
      </c>
    </row>
    <row r="12" spans="1:9" s="31" customFormat="1" ht="15.75">
      <c r="A12" s="91">
        <v>210</v>
      </c>
      <c r="B12" s="37"/>
      <c r="C12" s="38">
        <f aca="true" t="shared" si="0" ref="C12:H12">C13+C14+C15</f>
        <v>1752701.05</v>
      </c>
      <c r="D12" s="39">
        <f t="shared" si="0"/>
        <v>0</v>
      </c>
      <c r="E12" s="38">
        <f t="shared" si="0"/>
        <v>1752701.05</v>
      </c>
      <c r="F12" s="40">
        <f t="shared" si="0"/>
        <v>0</v>
      </c>
      <c r="G12" s="37"/>
      <c r="H12" s="37">
        <f t="shared" si="0"/>
        <v>0</v>
      </c>
      <c r="I12" s="37">
        <f>G12+H12</f>
        <v>0</v>
      </c>
    </row>
    <row r="13" spans="1:9" ht="15.75">
      <c r="A13" s="92">
        <v>211</v>
      </c>
      <c r="B13" s="37"/>
      <c r="C13" s="41">
        <f>I13+E13-B13</f>
        <v>1352213.28</v>
      </c>
      <c r="D13" s="42">
        <f>F13</f>
        <v>0</v>
      </c>
      <c r="E13" s="41">
        <v>1352213.28</v>
      </c>
      <c r="F13" s="43"/>
      <c r="G13" s="37"/>
      <c r="H13" s="44"/>
      <c r="I13" s="37">
        <f aca="true" t="shared" si="1" ref="I13:I45">G13+H13</f>
        <v>0</v>
      </c>
    </row>
    <row r="14" spans="1:9" ht="15.75">
      <c r="A14" s="92">
        <v>212</v>
      </c>
      <c r="B14" s="37"/>
      <c r="C14" s="41">
        <f>I14+E14-B14</f>
        <v>1500</v>
      </c>
      <c r="D14" s="42">
        <f>F14</f>
        <v>0</v>
      </c>
      <c r="E14" s="41">
        <v>1500</v>
      </c>
      <c r="F14" s="43"/>
      <c r="G14" s="37"/>
      <c r="H14" s="45"/>
      <c r="I14" s="37">
        <f t="shared" si="1"/>
        <v>0</v>
      </c>
    </row>
    <row r="15" spans="1:9" ht="15.75">
      <c r="A15" s="92">
        <v>213</v>
      </c>
      <c r="B15" s="37"/>
      <c r="C15" s="41">
        <f>I15+E15-B15</f>
        <v>398987.77</v>
      </c>
      <c r="D15" s="42">
        <f>F15</f>
        <v>0</v>
      </c>
      <c r="E15" s="46">
        <v>398987.77</v>
      </c>
      <c r="F15" s="47"/>
      <c r="G15" s="37"/>
      <c r="H15" s="48"/>
      <c r="I15" s="37">
        <f t="shared" si="1"/>
        <v>0</v>
      </c>
    </row>
    <row r="16" spans="1:9" s="31" customFormat="1" ht="15.75">
      <c r="A16" s="93">
        <v>220</v>
      </c>
      <c r="B16" s="50">
        <f aca="true" t="shared" si="2" ref="B16:H16">B17+B18+B19+B20+B21+B22</f>
        <v>0</v>
      </c>
      <c r="C16" s="50">
        <f t="shared" si="2"/>
        <v>985844.01</v>
      </c>
      <c r="D16" s="50">
        <f t="shared" si="2"/>
        <v>0</v>
      </c>
      <c r="E16" s="50">
        <f t="shared" si="2"/>
        <v>985844.01</v>
      </c>
      <c r="F16" s="52">
        <f t="shared" si="2"/>
        <v>0</v>
      </c>
      <c r="G16" s="37"/>
      <c r="H16" s="37">
        <f t="shared" si="2"/>
        <v>0</v>
      </c>
      <c r="I16" s="37">
        <f t="shared" si="1"/>
        <v>0</v>
      </c>
    </row>
    <row r="17" spans="1:9" ht="15.75">
      <c r="A17" s="92">
        <v>221</v>
      </c>
      <c r="B17" s="37"/>
      <c r="C17" s="41">
        <f>I17+E17-B17</f>
        <v>55921.24</v>
      </c>
      <c r="D17" s="42">
        <f aca="true" t="shared" si="3" ref="D17:D22">F17</f>
        <v>0</v>
      </c>
      <c r="E17" s="41">
        <v>55921.24</v>
      </c>
      <c r="F17" s="53"/>
      <c r="G17" s="37"/>
      <c r="H17" s="54"/>
      <c r="I17" s="55">
        <f t="shared" si="1"/>
        <v>0</v>
      </c>
    </row>
    <row r="18" spans="1:9" ht="15.75">
      <c r="A18" s="92">
        <v>222</v>
      </c>
      <c r="B18" s="49"/>
      <c r="C18" s="41">
        <f aca="true" t="shared" si="4" ref="C18:C45">I18+E18-B18</f>
        <v>15561.1</v>
      </c>
      <c r="D18" s="42">
        <f t="shared" si="3"/>
        <v>0</v>
      </c>
      <c r="E18" s="41">
        <v>15561.1</v>
      </c>
      <c r="F18" s="56"/>
      <c r="G18" s="49"/>
      <c r="H18" s="54"/>
      <c r="I18" s="55">
        <f t="shared" si="1"/>
        <v>0</v>
      </c>
    </row>
    <row r="19" spans="1:9" ht="15.75">
      <c r="A19" s="92">
        <v>223</v>
      </c>
      <c r="B19" s="49"/>
      <c r="C19" s="41">
        <f t="shared" si="4"/>
        <v>222261.29</v>
      </c>
      <c r="D19" s="42">
        <f t="shared" si="3"/>
        <v>0</v>
      </c>
      <c r="E19" s="41">
        <v>222261.29</v>
      </c>
      <c r="F19" s="57"/>
      <c r="G19" s="49"/>
      <c r="H19" s="54"/>
      <c r="I19" s="55">
        <f t="shared" si="1"/>
        <v>0</v>
      </c>
    </row>
    <row r="20" spans="1:9" ht="15.75">
      <c r="A20" s="92">
        <v>224</v>
      </c>
      <c r="B20" s="37"/>
      <c r="C20" s="41">
        <f t="shared" si="4"/>
        <v>0</v>
      </c>
      <c r="D20" s="42">
        <f t="shared" si="3"/>
        <v>0</v>
      </c>
      <c r="E20" s="41"/>
      <c r="F20" s="57"/>
      <c r="G20" s="37"/>
      <c r="H20" s="54"/>
      <c r="I20" s="55">
        <f t="shared" si="1"/>
        <v>0</v>
      </c>
    </row>
    <row r="21" spans="1:9" ht="15.75">
      <c r="A21" s="92">
        <v>225</v>
      </c>
      <c r="B21" s="169"/>
      <c r="C21" s="41">
        <f t="shared" si="4"/>
        <v>537342</v>
      </c>
      <c r="D21" s="42">
        <f t="shared" si="3"/>
        <v>0</v>
      </c>
      <c r="E21" s="41">
        <v>537342</v>
      </c>
      <c r="F21" s="57"/>
      <c r="G21" s="49"/>
      <c r="H21" s="54"/>
      <c r="I21" s="55">
        <f t="shared" si="1"/>
        <v>0</v>
      </c>
    </row>
    <row r="22" spans="1:9" ht="15.75">
      <c r="A22" s="92">
        <v>226</v>
      </c>
      <c r="B22" s="49"/>
      <c r="C22" s="41">
        <f t="shared" si="4"/>
        <v>154758.38</v>
      </c>
      <c r="D22" s="42">
        <f t="shared" si="3"/>
        <v>0</v>
      </c>
      <c r="E22" s="41">
        <v>154758.38</v>
      </c>
      <c r="F22" s="58"/>
      <c r="G22" s="55"/>
      <c r="H22" s="59"/>
      <c r="I22" s="55">
        <f t="shared" si="1"/>
        <v>0</v>
      </c>
    </row>
    <row r="23" spans="1:9" s="31" customFormat="1" ht="15.75">
      <c r="A23" s="93">
        <v>230</v>
      </c>
      <c r="B23" s="50">
        <f>B24+B25</f>
        <v>0</v>
      </c>
      <c r="C23" s="50">
        <f>C24+C25</f>
        <v>0</v>
      </c>
      <c r="D23" s="50">
        <f>D24+D25</f>
        <v>0</v>
      </c>
      <c r="E23" s="50">
        <f>E24+E25</f>
        <v>0</v>
      </c>
      <c r="F23" s="60">
        <f>F24+F25</f>
        <v>0</v>
      </c>
      <c r="G23" s="55"/>
      <c r="H23" s="55">
        <f>H24+H25</f>
        <v>0</v>
      </c>
      <c r="I23" s="55">
        <f t="shared" si="1"/>
        <v>0</v>
      </c>
    </row>
    <row r="24" spans="1:9" ht="15.75">
      <c r="A24" s="92">
        <v>231</v>
      </c>
      <c r="B24" s="37"/>
      <c r="C24" s="41">
        <f t="shared" si="4"/>
        <v>0</v>
      </c>
      <c r="D24" s="42">
        <f>F24</f>
        <v>0</v>
      </c>
      <c r="E24" s="41"/>
      <c r="F24" s="61"/>
      <c r="G24" s="37"/>
      <c r="H24" s="62"/>
      <c r="I24" s="55">
        <f t="shared" si="1"/>
        <v>0</v>
      </c>
    </row>
    <row r="25" spans="1:9" ht="15.75">
      <c r="A25" s="92">
        <v>232</v>
      </c>
      <c r="B25" s="37"/>
      <c r="C25" s="41">
        <f t="shared" si="4"/>
        <v>0</v>
      </c>
      <c r="D25" s="42">
        <f>F25</f>
        <v>0</v>
      </c>
      <c r="E25" s="41"/>
      <c r="F25" s="63"/>
      <c r="G25" s="37"/>
      <c r="H25" s="62"/>
      <c r="I25" s="55">
        <f t="shared" si="1"/>
        <v>0</v>
      </c>
    </row>
    <row r="26" spans="1:9" s="31" customFormat="1" ht="15.75">
      <c r="A26" s="93">
        <v>240</v>
      </c>
      <c r="B26" s="50">
        <f aca="true" t="shared" si="5" ref="B26:H26">B27+B28</f>
        <v>0</v>
      </c>
      <c r="C26" s="50">
        <f t="shared" si="5"/>
        <v>1665290.44</v>
      </c>
      <c r="D26" s="50">
        <f t="shared" si="5"/>
        <v>0</v>
      </c>
      <c r="E26" s="50">
        <f t="shared" si="5"/>
        <v>1665290.44</v>
      </c>
      <c r="F26" s="60">
        <f t="shared" si="5"/>
        <v>0</v>
      </c>
      <c r="G26" s="64"/>
      <c r="H26" s="65">
        <f t="shared" si="5"/>
        <v>0</v>
      </c>
      <c r="I26" s="55">
        <f t="shared" si="1"/>
        <v>0</v>
      </c>
    </row>
    <row r="27" spans="1:9" ht="15.75">
      <c r="A27" s="92">
        <v>241</v>
      </c>
      <c r="B27" s="37"/>
      <c r="C27" s="41">
        <f t="shared" si="4"/>
        <v>1665290.44</v>
      </c>
      <c r="D27" s="42">
        <f>F27</f>
        <v>0</v>
      </c>
      <c r="E27" s="41">
        <v>1665290.44</v>
      </c>
      <c r="F27" s="57"/>
      <c r="G27" s="37"/>
      <c r="H27" s="54"/>
      <c r="I27" s="55">
        <f t="shared" si="1"/>
        <v>0</v>
      </c>
    </row>
    <row r="28" spans="1:9" ht="15.75">
      <c r="A28" s="92">
        <v>242</v>
      </c>
      <c r="B28" s="49"/>
      <c r="C28" s="41">
        <f t="shared" si="4"/>
        <v>0</v>
      </c>
      <c r="D28" s="42">
        <f>F28</f>
        <v>0</v>
      </c>
      <c r="E28" s="41"/>
      <c r="F28" s="57"/>
      <c r="G28" s="49"/>
      <c r="H28" s="54"/>
      <c r="I28" s="55">
        <f t="shared" si="1"/>
        <v>0</v>
      </c>
    </row>
    <row r="29" spans="1:9" s="31" customFormat="1" ht="15.75">
      <c r="A29" s="93">
        <v>250</v>
      </c>
      <c r="B29" s="50">
        <f aca="true" t="shared" si="6" ref="B29:H29">B30+B31+B32</f>
        <v>0</v>
      </c>
      <c r="C29" s="50">
        <f t="shared" si="6"/>
        <v>21220</v>
      </c>
      <c r="D29" s="50">
        <f t="shared" si="6"/>
        <v>0</v>
      </c>
      <c r="E29" s="50">
        <f t="shared" si="6"/>
        <v>21220</v>
      </c>
      <c r="F29" s="60">
        <f t="shared" si="6"/>
        <v>0</v>
      </c>
      <c r="G29" s="37"/>
      <c r="H29" s="55">
        <f t="shared" si="6"/>
        <v>0</v>
      </c>
      <c r="I29" s="55">
        <f t="shared" si="1"/>
        <v>0</v>
      </c>
    </row>
    <row r="30" spans="1:9" ht="15.75">
      <c r="A30" s="92">
        <v>251</v>
      </c>
      <c r="B30" s="37"/>
      <c r="C30" s="41">
        <f t="shared" si="4"/>
        <v>21220</v>
      </c>
      <c r="D30" s="42">
        <f>F30</f>
        <v>0</v>
      </c>
      <c r="E30" s="41">
        <v>21220</v>
      </c>
      <c r="F30" s="66"/>
      <c r="G30" s="37"/>
      <c r="H30" s="67"/>
      <c r="I30" s="55">
        <f t="shared" si="1"/>
        <v>0</v>
      </c>
    </row>
    <row r="31" spans="1:9" ht="15.75">
      <c r="A31" s="92">
        <v>252</v>
      </c>
      <c r="B31" s="37"/>
      <c r="C31" s="41">
        <f t="shared" si="4"/>
        <v>0</v>
      </c>
      <c r="D31" s="42">
        <f>F31</f>
        <v>0</v>
      </c>
      <c r="E31" s="41"/>
      <c r="F31" s="57"/>
      <c r="G31" s="37"/>
      <c r="H31" s="54"/>
      <c r="I31" s="55">
        <f t="shared" si="1"/>
        <v>0</v>
      </c>
    </row>
    <row r="32" spans="1:9" ht="15.75">
      <c r="A32" s="92">
        <v>253</v>
      </c>
      <c r="B32" s="37"/>
      <c r="C32" s="41">
        <f t="shared" si="4"/>
        <v>0</v>
      </c>
      <c r="D32" s="42">
        <f>F32</f>
        <v>0</v>
      </c>
      <c r="E32" s="41"/>
      <c r="F32" s="57"/>
      <c r="G32" s="37"/>
      <c r="H32" s="54"/>
      <c r="I32" s="55">
        <f t="shared" si="1"/>
        <v>0</v>
      </c>
    </row>
    <row r="33" spans="1:9" s="31" customFormat="1" ht="16.5" customHeight="1">
      <c r="A33" s="93">
        <v>260</v>
      </c>
      <c r="B33" s="37"/>
      <c r="C33" s="50">
        <f aca="true" t="shared" si="7" ref="C33:H33">C34+C35+C36</f>
        <v>0</v>
      </c>
      <c r="D33" s="51">
        <f t="shared" si="7"/>
        <v>0</v>
      </c>
      <c r="E33" s="50">
        <f t="shared" si="7"/>
        <v>0</v>
      </c>
      <c r="F33" s="52">
        <f t="shared" si="7"/>
        <v>0</v>
      </c>
      <c r="G33" s="37"/>
      <c r="H33" s="37">
        <f t="shared" si="7"/>
        <v>0</v>
      </c>
      <c r="I33" s="55">
        <f t="shared" si="1"/>
        <v>0</v>
      </c>
    </row>
    <row r="34" spans="1:9" ht="15.75">
      <c r="A34" s="92">
        <v>261</v>
      </c>
      <c r="B34" s="37"/>
      <c r="C34" s="41">
        <f t="shared" si="4"/>
        <v>0</v>
      </c>
      <c r="D34" s="42">
        <f>F34</f>
        <v>0</v>
      </c>
      <c r="E34" s="41"/>
      <c r="F34" s="61"/>
      <c r="G34" s="37"/>
      <c r="H34" s="62"/>
      <c r="I34" s="55">
        <f t="shared" si="1"/>
        <v>0</v>
      </c>
    </row>
    <row r="35" spans="1:9" ht="15.75">
      <c r="A35" s="92">
        <v>262</v>
      </c>
      <c r="B35" s="37"/>
      <c r="C35" s="41">
        <f t="shared" si="4"/>
        <v>0</v>
      </c>
      <c r="D35" s="42">
        <f>F35</f>
        <v>0</v>
      </c>
      <c r="E35" s="41"/>
      <c r="F35" s="66"/>
      <c r="G35" s="37"/>
      <c r="H35" s="67"/>
      <c r="I35" s="55">
        <f t="shared" si="1"/>
        <v>0</v>
      </c>
    </row>
    <row r="36" spans="1:9" ht="15.75">
      <c r="A36" s="92">
        <v>263</v>
      </c>
      <c r="B36" s="37"/>
      <c r="C36" s="41">
        <f t="shared" si="4"/>
        <v>0</v>
      </c>
      <c r="D36" s="42">
        <f>F36</f>
        <v>0</v>
      </c>
      <c r="E36" s="41"/>
      <c r="F36" s="57"/>
      <c r="G36" s="37"/>
      <c r="H36" s="54"/>
      <c r="I36" s="55">
        <f t="shared" si="1"/>
        <v>0</v>
      </c>
    </row>
    <row r="37" spans="1:9" s="71" customFormat="1" ht="15.75">
      <c r="A37" s="93">
        <v>290</v>
      </c>
      <c r="B37" s="37"/>
      <c r="C37" s="68">
        <f t="shared" si="4"/>
        <v>2000</v>
      </c>
      <c r="D37" s="42">
        <f>F37</f>
        <v>0</v>
      </c>
      <c r="E37" s="50">
        <v>2000</v>
      </c>
      <c r="F37" s="69"/>
      <c r="G37" s="37"/>
      <c r="H37" s="70"/>
      <c r="I37" s="55">
        <f t="shared" si="1"/>
        <v>0</v>
      </c>
    </row>
    <row r="38" spans="1:9" s="31" customFormat="1" ht="15.75">
      <c r="A38" s="93">
        <v>300</v>
      </c>
      <c r="B38" s="72"/>
      <c r="C38" s="50">
        <f aca="true" t="shared" si="8" ref="C38:H38">C39+C40+C41</f>
        <v>693602.8</v>
      </c>
      <c r="D38" s="51">
        <f t="shared" si="8"/>
        <v>0</v>
      </c>
      <c r="E38" s="50">
        <f t="shared" si="8"/>
        <v>693602.8</v>
      </c>
      <c r="F38" s="52">
        <f t="shared" si="8"/>
        <v>0</v>
      </c>
      <c r="G38" s="64"/>
      <c r="H38" s="64">
        <f t="shared" si="8"/>
        <v>0</v>
      </c>
      <c r="I38" s="55">
        <f t="shared" si="1"/>
        <v>0</v>
      </c>
    </row>
    <row r="39" spans="1:9" ht="15.75">
      <c r="A39" s="92">
        <v>310</v>
      </c>
      <c r="B39" s="37"/>
      <c r="C39" s="41">
        <f t="shared" si="4"/>
        <v>506500</v>
      </c>
      <c r="D39" s="42">
        <f>F39</f>
        <v>0</v>
      </c>
      <c r="E39" s="41">
        <v>506500</v>
      </c>
      <c r="F39" s="57"/>
      <c r="G39" s="37"/>
      <c r="H39" s="54"/>
      <c r="I39" s="55">
        <f t="shared" si="1"/>
        <v>0</v>
      </c>
    </row>
    <row r="40" spans="1:9" ht="15.75">
      <c r="A40" s="92">
        <v>320</v>
      </c>
      <c r="B40" s="37"/>
      <c r="C40" s="41">
        <f t="shared" si="4"/>
        <v>0</v>
      </c>
      <c r="D40" s="42">
        <f>F40</f>
        <v>0</v>
      </c>
      <c r="E40" s="41"/>
      <c r="F40" s="73"/>
      <c r="G40" s="37"/>
      <c r="H40" s="74"/>
      <c r="I40" s="55">
        <f t="shared" si="1"/>
        <v>0</v>
      </c>
    </row>
    <row r="41" spans="1:9" ht="15.75">
      <c r="A41" s="92">
        <v>340</v>
      </c>
      <c r="B41" s="49"/>
      <c r="C41" s="41">
        <f t="shared" si="4"/>
        <v>187102.8</v>
      </c>
      <c r="D41" s="42">
        <f>F41</f>
        <v>0</v>
      </c>
      <c r="E41" s="41">
        <v>187102.8</v>
      </c>
      <c r="F41" s="75"/>
      <c r="G41" s="37"/>
      <c r="H41" s="76"/>
      <c r="I41" s="55">
        <f t="shared" si="1"/>
        <v>0</v>
      </c>
    </row>
    <row r="42" spans="1:9" s="71" customFormat="1" ht="15.75">
      <c r="A42" s="93">
        <v>540</v>
      </c>
      <c r="B42" s="37"/>
      <c r="C42" s="41">
        <f t="shared" si="4"/>
        <v>0</v>
      </c>
      <c r="D42" s="42">
        <f>F42</f>
        <v>0</v>
      </c>
      <c r="E42" s="41"/>
      <c r="F42" s="75"/>
      <c r="G42" s="37"/>
      <c r="H42" s="77"/>
      <c r="I42" s="55">
        <f t="shared" si="1"/>
        <v>0</v>
      </c>
    </row>
    <row r="43" spans="1:9" s="71" customFormat="1" ht="15.75">
      <c r="A43" s="93">
        <v>600</v>
      </c>
      <c r="B43" s="37"/>
      <c r="C43" s="68">
        <f aca="true" t="shared" si="9" ref="C43:H43">C44+C45</f>
        <v>0</v>
      </c>
      <c r="D43" s="68">
        <f t="shared" si="9"/>
        <v>0</v>
      </c>
      <c r="E43" s="68">
        <f t="shared" si="9"/>
        <v>0</v>
      </c>
      <c r="F43" s="68">
        <f t="shared" si="9"/>
        <v>0</v>
      </c>
      <c r="G43" s="37"/>
      <c r="H43" s="68">
        <f t="shared" si="9"/>
        <v>0</v>
      </c>
      <c r="I43" s="55">
        <f t="shared" si="1"/>
        <v>0</v>
      </c>
    </row>
    <row r="44" spans="1:9" ht="15.75">
      <c r="A44" s="92">
        <v>620</v>
      </c>
      <c r="B44" s="37"/>
      <c r="C44" s="41">
        <f t="shared" si="4"/>
        <v>0</v>
      </c>
      <c r="D44" s="42">
        <f>F44</f>
        <v>0</v>
      </c>
      <c r="E44" s="41"/>
      <c r="F44" s="57"/>
      <c r="G44" s="37"/>
      <c r="H44" s="54"/>
      <c r="I44" s="55">
        <f t="shared" si="1"/>
        <v>0</v>
      </c>
    </row>
    <row r="45" spans="1:9" ht="16.5" thickBot="1">
      <c r="A45" s="94">
        <v>640</v>
      </c>
      <c r="B45" s="37"/>
      <c r="C45" s="78">
        <f t="shared" si="4"/>
        <v>0</v>
      </c>
      <c r="D45" s="42">
        <f>F45</f>
        <v>0</v>
      </c>
      <c r="E45" s="79"/>
      <c r="F45" s="80"/>
      <c r="G45" s="37"/>
      <c r="H45" s="81"/>
      <c r="I45" s="55">
        <f t="shared" si="1"/>
        <v>0</v>
      </c>
    </row>
    <row r="46" spans="1:9" ht="16.5" thickBot="1">
      <c r="A46" s="95" t="s">
        <v>33</v>
      </c>
      <c r="B46" s="82">
        <f aca="true" t="shared" si="10" ref="B46:I46">B12+B16+B23+B26+B29+B33+B37+B38+B42+B43</f>
        <v>0</v>
      </c>
      <c r="C46" s="82">
        <f t="shared" si="10"/>
        <v>5120658.3</v>
      </c>
      <c r="D46" s="83">
        <f t="shared" si="10"/>
        <v>0</v>
      </c>
      <c r="E46" s="82">
        <f>E12+E16+E23+E26+E29+E33+E37+E38+E42+E43</f>
        <v>5120658.3</v>
      </c>
      <c r="F46" s="83">
        <f t="shared" si="10"/>
        <v>0</v>
      </c>
      <c r="G46" s="84">
        <f t="shared" si="10"/>
        <v>0</v>
      </c>
      <c r="H46" s="85">
        <f t="shared" si="10"/>
        <v>0</v>
      </c>
      <c r="I46" s="85">
        <f t="shared" si="10"/>
        <v>0</v>
      </c>
    </row>
    <row r="47" spans="1:9" ht="15.75">
      <c r="A47" s="98"/>
      <c r="B47" s="99"/>
      <c r="C47" s="99"/>
      <c r="D47" s="99"/>
      <c r="E47" s="99"/>
      <c r="F47" s="99"/>
      <c r="G47" s="99"/>
      <c r="H47" s="99"/>
      <c r="I47" s="99"/>
    </row>
    <row r="48" spans="1:9" ht="15.75">
      <c r="A48" s="98"/>
      <c r="B48" s="99"/>
      <c r="C48" s="99"/>
      <c r="D48" s="99"/>
      <c r="E48" s="99"/>
      <c r="F48" s="99"/>
      <c r="G48" s="99"/>
      <c r="H48" s="99"/>
      <c r="I48" s="99"/>
    </row>
    <row r="49" spans="6:9" ht="12.75">
      <c r="F49" s="86"/>
      <c r="G49" s="86"/>
      <c r="H49" s="87"/>
      <c r="I49" s="86"/>
    </row>
    <row r="50" spans="1:9" ht="12.75">
      <c r="A50" s="222" t="s">
        <v>15</v>
      </c>
      <c r="B50" s="223"/>
      <c r="E50" s="27" t="s">
        <v>16</v>
      </c>
      <c r="G50" s="88"/>
      <c r="H50" s="88"/>
      <c r="I50" s="88"/>
    </row>
    <row r="51" ht="12.75">
      <c r="F51" s="88"/>
    </row>
    <row r="52" spans="1:5" ht="12.75">
      <c r="A52" s="224" t="s">
        <v>18</v>
      </c>
      <c r="B52" s="223"/>
      <c r="E52" s="27" t="s">
        <v>17</v>
      </c>
    </row>
  </sheetData>
  <sheetProtection/>
  <mergeCells count="8">
    <mergeCell ref="A1:I1"/>
    <mergeCell ref="A50:B50"/>
    <mergeCell ref="A52:B52"/>
    <mergeCell ref="G10:I10"/>
    <mergeCell ref="C8:G8"/>
    <mergeCell ref="B10:B11"/>
    <mergeCell ref="C10:D10"/>
    <mergeCell ref="E10:F10"/>
  </mergeCells>
  <conditionalFormatting sqref="B16:D65536 A1:A65536 B1:B15 H4:I65536 J1:IV65536 E4:F65536 C4:D15 G1:G65536">
    <cfRule type="cellIs" priority="1" dxfId="0" operator="equal" stopIfTrue="1">
      <formula>0</formula>
    </cfRule>
  </conditionalFormatting>
  <printOptions/>
  <pageMargins left="0.7874015748031497" right="0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кредиторской и дебиторской задолженности [Made by Stargot]</dc:title>
  <dc:subject/>
  <dc:creator>Microsoft Corporation</dc:creator>
  <cp:keywords/>
  <dc:description/>
  <cp:lastModifiedBy>XTreme</cp:lastModifiedBy>
  <cp:lastPrinted>2013-01-13T10:40:09Z</cp:lastPrinted>
  <dcterms:created xsi:type="dcterms:W3CDTF">1996-10-08T23:32:33Z</dcterms:created>
  <dcterms:modified xsi:type="dcterms:W3CDTF">2013-01-13T10:40:40Z</dcterms:modified>
  <cp:category/>
  <cp:version/>
  <cp:contentType/>
  <cp:contentStatus/>
</cp:coreProperties>
</file>