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05" windowWidth="9420" windowHeight="4650" tabRatio="912" activeTab="0"/>
  </bookViews>
  <sheets>
    <sheet name="0503160 поясн зап л.1" sheetId="1" r:id="rId1"/>
    <sheet name="таблицы" sheetId="2" r:id="rId2"/>
    <sheet name="161" sheetId="3" r:id="rId3"/>
    <sheet name="162" sheetId="4" r:id="rId4"/>
    <sheet name="163" sheetId="5" r:id="rId5"/>
    <sheet name="164" sheetId="6" r:id="rId6"/>
    <sheet name="164 (2)" sheetId="7" r:id="rId7"/>
    <sheet name="166,  167" sheetId="8" r:id="rId8"/>
    <sheet name="168" sheetId="9" r:id="rId9"/>
    <sheet name="169" sheetId="10" r:id="rId10"/>
    <sheet name="171,  172" sheetId="11" r:id="rId11"/>
    <sheet name="173" sheetId="12" r:id="rId12"/>
    <sheet name=" 176" sheetId="13" r:id="rId13"/>
    <sheet name="182" sheetId="14" r:id="rId14"/>
    <sheet name="177, 178 " sheetId="15" r:id="rId15"/>
    <sheet name="0503160 поясн зап  л.2" sheetId="16" r:id="rId16"/>
  </sheets>
  <definedNames>
    <definedName name="_xlnm.Print_Area" localSheetId="15">'0503160 поясн зап  л.2'!$A$1:$P$686</definedName>
    <definedName name="_xlnm.Print_Area" localSheetId="5">'164'!$A$1:$DG$82</definedName>
    <definedName name="_xlnm.Print_Area" localSheetId="6">'164 (2)'!$A$1:$DG$40</definedName>
    <definedName name="_xlnm.Print_Area" localSheetId="8">'168'!$A$1:$FL$112</definedName>
    <definedName name="_xlnm.Print_Area" localSheetId="10">'171,  172'!$A$1:$DD$51</definedName>
    <definedName name="_xlnm.Print_Area" localSheetId="13">'182'!$A$1:$DC$44</definedName>
    <definedName name="_xlnm.Print_Area" localSheetId="1">'таблицы'!$A$1:$DD$99</definedName>
  </definedNames>
  <calcPr fullCalcOnLoad="1"/>
</workbook>
</file>

<file path=xl/sharedStrings.xml><?xml version="1.0" encoding="utf-8"?>
<sst xmlns="http://schemas.openxmlformats.org/spreadsheetml/2006/main" count="1756" uniqueCount="1089">
  <si>
    <t>средства бюджета на депозитных счетах в пути (020232000)</t>
  </si>
  <si>
    <t>202</t>
  </si>
  <si>
    <t>средства бюджета на депозитных счетах в иностранной валюте (020233000)</t>
  </si>
  <si>
    <t>203</t>
  </si>
  <si>
    <t>Форма 0503173 с. 6</t>
  </si>
  <si>
    <t>расчеты с финансовым органом по наличным денежным средствам (021003000)</t>
  </si>
  <si>
    <r>
      <t>Итого по разделу II</t>
    </r>
    <r>
      <rPr>
        <sz val="8"/>
        <rFont val="Arial"/>
        <family val="2"/>
      </rPr>
      <t xml:space="preserve"> (стр. 170 + стр. 210 + стр. 230 + стр. 260 + стр. 290 + стр. 310 + стр. 320 + стр. 330 + стр. 370)</t>
    </r>
  </si>
  <si>
    <t>Форма 0503173 с. 7</t>
  </si>
  <si>
    <t>Форма 0503173 с. 8</t>
  </si>
  <si>
    <t>110</t>
  </si>
  <si>
    <t>х</t>
  </si>
  <si>
    <t>177</t>
  </si>
  <si>
    <t>532</t>
  </si>
  <si>
    <t>021 2 02 00000 00 0000 151</t>
  </si>
  <si>
    <t>542</t>
  </si>
  <si>
    <t>получатель бюджетных средств, главный администратор,</t>
  </si>
  <si>
    <t>администратор доходов бюджета,</t>
  </si>
  <si>
    <t>главный администратор, администратор</t>
  </si>
  <si>
    <t>источников финансирования</t>
  </si>
  <si>
    <t>(публично-правового образования)</t>
  </si>
  <si>
    <t>Код раздела
по класси-фикации расходов бюджета</t>
  </si>
  <si>
    <t>Сведения о количестве подведомственных получателей бюджетных средств</t>
  </si>
  <si>
    <t>На начало отчетного периода</t>
  </si>
  <si>
    <t>количество получателей бюджетных средств,
всего</t>
  </si>
  <si>
    <t>органов
власти, территориаль-ных органов</t>
  </si>
  <si>
    <t>учреждений</t>
  </si>
  <si>
    <t>Сведения о результатах деятельности</t>
  </si>
  <si>
    <t>Код раздела, подраздела расходов по бюджетной классификации</t>
  </si>
  <si>
    <t>Наименование
показателя</t>
  </si>
  <si>
    <t>Единица измере-ния</t>
  </si>
  <si>
    <t>коли-чество</t>
  </si>
  <si>
    <t>сумма, руб.</t>
  </si>
  <si>
    <t>Сведения об изменениях бюджетной росписи</t>
  </si>
  <si>
    <t>главного распорядителя бюджетных средств,</t>
  </si>
  <si>
    <t>главного администратора источников финансирования дефицита бюджета</t>
  </si>
  <si>
    <t>Код раздела, подраздела расходов; группы, подгруппы источников финансирования дефицита бюджета
по бюджетной классификации</t>
  </si>
  <si>
    <t>Разница между показателями бюджетной росписи
и закона (решения)
о бюджете, руб.</t>
  </si>
  <si>
    <t>Причины
изменений</t>
  </si>
  <si>
    <t>законом
(решением)
о бюджете, руб.</t>
  </si>
  <si>
    <t>бюджетной росписью с учетом изменений на отчетную дату, руб.</t>
  </si>
  <si>
    <t>Исполнено,
руб.</t>
  </si>
  <si>
    <t>не исполнено
сумма, руб.
(гр. 4 - гр. 3)</t>
  </si>
  <si>
    <t>процент исполнения,
%</t>
  </si>
  <si>
    <t>причины отклонений
от планового процента исполнения</t>
  </si>
  <si>
    <t>2. Расходы бюджета, всего</t>
  </si>
  <si>
    <t>Результат исполнения бюджета
(дефицит/профицит)</t>
  </si>
  <si>
    <t>3. Источники финанси-рования дефицита бюджета, всего</t>
  </si>
  <si>
    <t>Сведения об исполнении мероприятий в рамках целевых программ</t>
  </si>
  <si>
    <t>Наименование программы, подпрограммы</t>
  </si>
  <si>
    <t>Код целевой статьи расходов
по бюджетной классификации</t>
  </si>
  <si>
    <t>Наименование
мероприятия</t>
  </si>
  <si>
    <t>Утверждено бюджетной росписью,
с учетом изменений, руб.</t>
  </si>
  <si>
    <t>Причины
отклонений</t>
  </si>
  <si>
    <t>Сведения о целевых иностранных кредитах</t>
  </si>
  <si>
    <t>Наименование
кредитора</t>
  </si>
  <si>
    <t>Соглашение
о кредите</t>
  </si>
  <si>
    <t>Цель
использования
заемных средств</t>
  </si>
  <si>
    <t>Утверждено бюджетной росписью
с учетом изменений, руб.</t>
  </si>
  <si>
    <t>Сумма
использо-ванного кредита, руб.</t>
  </si>
  <si>
    <t xml:space="preserve">Вид деятельности </t>
  </si>
  <si>
    <t>(бюджетная, приносящая доход деятельность)</t>
  </si>
  <si>
    <t>1. Нефинансовые активы</t>
  </si>
  <si>
    <t>Наличие
на начало
года</t>
  </si>
  <si>
    <t>Поступление
(увеличение)</t>
  </si>
  <si>
    <t>Выбытие
(уменьшение)</t>
  </si>
  <si>
    <t>Наличие
на конец
года</t>
  </si>
  <si>
    <t>1. Движение основных средств</t>
  </si>
  <si>
    <t>1.1. Основные средства</t>
  </si>
  <si>
    <t>Жилые помещения</t>
  </si>
  <si>
    <t>Нежилые помещения</t>
  </si>
  <si>
    <t>Сооружения</t>
  </si>
  <si>
    <t>013</t>
  </si>
  <si>
    <t>Машины и оборудование</t>
  </si>
  <si>
    <t>014</t>
  </si>
  <si>
    <t>Транспортные средства</t>
  </si>
  <si>
    <t>015</t>
  </si>
  <si>
    <t>Производственный и хозяйственный инвентарь</t>
  </si>
  <si>
    <t>016</t>
  </si>
  <si>
    <t>Библиотечный фонд</t>
  </si>
  <si>
    <t>017</t>
  </si>
  <si>
    <t>Драгоценности и ювелирные изделия</t>
  </si>
  <si>
    <t>018</t>
  </si>
  <si>
    <t>Прочие основные средства</t>
  </si>
  <si>
    <t>019</t>
  </si>
  <si>
    <t>1.2. Амортизация основных средств</t>
  </si>
  <si>
    <t>010400000</t>
  </si>
  <si>
    <t>Амортизация жилых помещений</t>
  </si>
  <si>
    <t>010401000</t>
  </si>
  <si>
    <t>Амортизация нежилых помещений</t>
  </si>
  <si>
    <t>010402000</t>
  </si>
  <si>
    <t>Амортизация сооружений</t>
  </si>
  <si>
    <t>010403000</t>
  </si>
  <si>
    <t>Форма 0503168 с. 2</t>
  </si>
  <si>
    <t>Амортизация машин и оборудования</t>
  </si>
  <si>
    <t>010404000</t>
  </si>
  <si>
    <t>054</t>
  </si>
  <si>
    <t>Амортизация транспортных средств</t>
  </si>
  <si>
    <t>010405000</t>
  </si>
  <si>
    <t>055</t>
  </si>
  <si>
    <t>Амортизация производственного и хозяйственного инвентаря</t>
  </si>
  <si>
    <t>010406000</t>
  </si>
  <si>
    <t>056</t>
  </si>
  <si>
    <t>Амортизация библиотечного фонда</t>
  </si>
  <si>
    <t>010407000</t>
  </si>
  <si>
    <t>057</t>
  </si>
  <si>
    <t>Амортизация прочих основных средств</t>
  </si>
  <si>
    <t>010408000</t>
  </si>
  <si>
    <t>058</t>
  </si>
  <si>
    <t>1.3. Капитальные вложения в основные средства</t>
  </si>
  <si>
    <t>010601000</t>
  </si>
  <si>
    <t>1.4. Основные средства в пути</t>
  </si>
  <si>
    <t>010701000</t>
  </si>
  <si>
    <t>2. Движение нематериальных активов</t>
  </si>
  <si>
    <t>010201000</t>
  </si>
  <si>
    <t>2.1. Нематериальные активы</t>
  </si>
  <si>
    <t>2.2. Амортизация нематериальных активов</t>
  </si>
  <si>
    <t>010409000</t>
  </si>
  <si>
    <t>2.3. Капитальные вложения в нематериальные активы</t>
  </si>
  <si>
    <t>010602000</t>
  </si>
  <si>
    <t>3. Движение непроизведенных активов</t>
  </si>
  <si>
    <t>010300000</t>
  </si>
  <si>
    <t>3.1. Непроизведенные активы</t>
  </si>
  <si>
    <t>Земля</t>
  </si>
  <si>
    <t>010301000</t>
  </si>
  <si>
    <t>Ресурсы недр</t>
  </si>
  <si>
    <t>010302000</t>
  </si>
  <si>
    <t>Прочие непроизведенные активы</t>
  </si>
  <si>
    <t>010303000</t>
  </si>
  <si>
    <t>Форма 0503168 с. 3</t>
  </si>
  <si>
    <t xml:space="preserve">Бюджет Разъезженского сельсовета за 2014 год исполнен по доходам на 97,81 % при плане 5 297 640,58 руб. в бюджет поступило 5 185 089,16 руб. и по расходам на 96,7 % при плане 5353696,66 руб. освоено 5175119,33 руб . </t>
  </si>
  <si>
    <t>3.2. Капитальные вложения в непроизведенные активы</t>
  </si>
  <si>
    <t>010603000</t>
  </si>
  <si>
    <t>4. Движение материальных запасов</t>
  </si>
  <si>
    <t>010500000</t>
  </si>
  <si>
    <t>4.1. Материальные запасы</t>
  </si>
  <si>
    <t>Медикаменты и перевязочные средства</t>
  </si>
  <si>
    <t>010501000</t>
  </si>
  <si>
    <t>Продукты питания</t>
  </si>
  <si>
    <t>010502000</t>
  </si>
  <si>
    <t>Горюче-смазочные материалы</t>
  </si>
  <si>
    <t>010503000</t>
  </si>
  <si>
    <t>Стоительные материалы</t>
  </si>
  <si>
    <t>010504000</t>
  </si>
  <si>
    <t>194</t>
  </si>
  <si>
    <t>Мягкий инвентарь</t>
  </si>
  <si>
    <t>010505000</t>
  </si>
  <si>
    <t>195</t>
  </si>
  <si>
    <t>Прочие материальные запасы</t>
  </si>
  <si>
    <t>010506000</t>
  </si>
  <si>
    <t>196</t>
  </si>
  <si>
    <t>Готовая продукция</t>
  </si>
  <si>
    <t>010507000</t>
  </si>
  <si>
    <t>197</t>
  </si>
  <si>
    <t>4.2. Изготовление материальных запасов</t>
  </si>
  <si>
    <t>010604000</t>
  </si>
  <si>
    <t>4.3. Материальные запасы в пути</t>
  </si>
  <si>
    <t>010703000</t>
  </si>
  <si>
    <t>2. Нефинансовые активы, составляющие имущество казны</t>
  </si>
  <si>
    <t>Форма 0503168 с. 4</t>
  </si>
  <si>
    <t>1. Движение недвижимого имущества казны
(стр. 320 - стр. 330)</t>
  </si>
  <si>
    <t>1.1. Недвижимое имущество в составе имущества казны</t>
  </si>
  <si>
    <t>1.2. Амортизация недвижимого имущества в составе имущества казны</t>
  </si>
  <si>
    <t>010410000</t>
  </si>
  <si>
    <t>2. Движение движимого имущества в составе имущества казны (стр. 360 - стр. 370)</t>
  </si>
  <si>
    <t>2.1. Движимое имущество казны в составе имущества казны</t>
  </si>
  <si>
    <t>010802000</t>
  </si>
  <si>
    <t>2.2. Амортизация движимого имущества в составе имущества казны</t>
  </si>
  <si>
    <t>010411000</t>
  </si>
  <si>
    <t>3. Движение нематериальных активов в составе имущества казны (стр. 420 - стр. 430)</t>
  </si>
  <si>
    <t>3.1. Нематериальные активы в составе имущества казны</t>
  </si>
  <si>
    <t>010803000</t>
  </si>
  <si>
    <t>3.2. Амортизация нематериальных активов в составе имущества казны</t>
  </si>
  <si>
    <t>010412000</t>
  </si>
  <si>
    <t>4. Непроизведенные активы в составе имущества казны</t>
  </si>
  <si>
    <t>5. Материальные запасы в составе 
имущества казны</t>
  </si>
  <si>
    <t>Вид задолженности</t>
  </si>
  <si>
    <t>(дебиторская, кредиторская)</t>
  </si>
  <si>
    <t>Номер (код) счета
бюджетного учета</t>
  </si>
  <si>
    <t>Сумма задолженности всего, руб.</t>
  </si>
  <si>
    <t>В том числе просроченная (нереальная к взысканию) задолженность</t>
  </si>
  <si>
    <t>год возникновения</t>
  </si>
  <si>
    <t>наименование дебитора (кредитора)</t>
  </si>
  <si>
    <t>причина образования</t>
  </si>
  <si>
    <t>Итого по
коду счета</t>
  </si>
  <si>
    <t>Сведения о финансовых вложениях получателя бюджетных средств,</t>
  </si>
  <si>
    <t>администратора источников финансирования дефицита бюджета</t>
  </si>
  <si>
    <t>Номер (код) счета бюджетного учета</t>
  </si>
  <si>
    <t>Сумма, руб.</t>
  </si>
  <si>
    <t>Вид финансового вложения</t>
  </si>
  <si>
    <t>Наименование
эмитента</t>
  </si>
  <si>
    <t>Итого по коду счета</t>
  </si>
  <si>
    <t>Сведения о государственном (муниципальном) долге</t>
  </si>
  <si>
    <t>Срок погашения задолженности (окончания действия обязательства)</t>
  </si>
  <si>
    <t>вид
(долговой инструмент)</t>
  </si>
  <si>
    <t>документ -
основание</t>
  </si>
  <si>
    <t>(бюджетная, приносящая доход деятельность, средства во временном распоряжении)</t>
  </si>
  <si>
    <t>Реквизиты контрагента</t>
  </si>
  <si>
    <t>на конец предыдущего отчетного финансового года, руб.</t>
  </si>
  <si>
    <t>код главы
по БК</t>
  </si>
  <si>
    <t>код
по ОКАТО</t>
  </si>
  <si>
    <t>Сведения о недостачах и хищениях денежных средств</t>
  </si>
  <si>
    <t>и материальных ценностей</t>
  </si>
  <si>
    <t>Код
строки</t>
  </si>
  <si>
    <t>по бюджетной
деятельности</t>
  </si>
  <si>
    <t>по приносящей
доход
деятельности</t>
  </si>
  <si>
    <t xml:space="preserve">                 в том числе:</t>
  </si>
  <si>
    <t>Установлено недостач и хищений денежных средств и (или) материальных ценностей с начала года, всего</t>
  </si>
  <si>
    <t>Остаток задолженности на конец года
(стр. 010 + 020 - 040 - 050)</t>
  </si>
  <si>
    <t>Сведения о кассовом исполнении смет доходов и расходов</t>
  </si>
  <si>
    <t>по приносящей доход деятельности</t>
  </si>
  <si>
    <t>Утверждено сметных назначений
на отчетную дату</t>
  </si>
  <si>
    <t>процент исполнения, %</t>
  </si>
  <si>
    <t>причины отклонений
от планового
процента исполнения</t>
  </si>
  <si>
    <t>Результат исполнения (дефицит/профицит)</t>
  </si>
  <si>
    <t>3. Источники финанси-рования дефицита, всего</t>
  </si>
  <si>
    <t>Форма 0503160 с. 2</t>
  </si>
  <si>
    <t>Сведения об основных направлениях деятельности</t>
  </si>
  <si>
    <t>Таблица № 1</t>
  </si>
  <si>
    <t>Наименование цели деятельности</t>
  </si>
  <si>
    <t>Правовое обоснование</t>
  </si>
  <si>
    <t>Сведения о мерах по повышению эффективности</t>
  </si>
  <si>
    <t>01 11</t>
  </si>
  <si>
    <t>03 10</t>
  </si>
  <si>
    <t>09 09</t>
  </si>
  <si>
    <t>11 01</t>
  </si>
  <si>
    <t>5220442</t>
  </si>
  <si>
    <t>9220442</t>
  </si>
  <si>
    <t>,</t>
  </si>
  <si>
    <t>иное движимое имущество учреждения (010130000)</t>
  </si>
  <si>
    <t>Амортизация основных средств</t>
  </si>
  <si>
    <t>023</t>
  </si>
  <si>
    <t>Амортизация предметов лизинга (010440000)</t>
  </si>
  <si>
    <t>024</t>
  </si>
  <si>
    <t>031</t>
  </si>
  <si>
    <t>033</t>
  </si>
  <si>
    <t>034</t>
  </si>
  <si>
    <t>042</t>
  </si>
  <si>
    <t>иное движимое имущество учреждения (010230000)*</t>
  </si>
  <si>
    <t>043</t>
  </si>
  <si>
    <t>Амортизация нематериальных активов *</t>
  </si>
  <si>
    <t>иного движимого имущества учреждения (010439000)*</t>
  </si>
  <si>
    <t>предметов лизинга (010449000)*</t>
  </si>
  <si>
    <t>Нематериальные активы (остаточная стоимость, стр. 040 - стр. 050)</t>
  </si>
  <si>
    <t>предметы лизинга (остаточная стоимость, стр. 043 - стр. 053)</t>
  </si>
  <si>
    <t>Непроизведенные активы (балансовая стоимость, 010300000)</t>
  </si>
  <si>
    <t>в недвижимое имущество учреждения (010610000)</t>
  </si>
  <si>
    <t>в иное движимое имущество учреждения (010630000)</t>
  </si>
  <si>
    <t>Руководитель</t>
  </si>
  <si>
    <t>(подпись)</t>
  </si>
  <si>
    <t>(расшифровка подписи)</t>
  </si>
  <si>
    <t>Руководитель планово-</t>
  </si>
  <si>
    <t>экономической службы</t>
  </si>
  <si>
    <t>Главный</t>
  </si>
  <si>
    <t>Т.Ф. Вербовская</t>
  </si>
  <si>
    <t>2015</t>
  </si>
  <si>
    <t xml:space="preserve"> « 20   »  января                                                               
</t>
  </si>
  <si>
    <t>Г.Г. Челтыгмашев</t>
  </si>
  <si>
    <t>в предметы лизинга (010640000)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</si>
  <si>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</si>
  <si>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</si>
  <si>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</si>
  <si>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</si>
  <si>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Амортизация имущества, составляющего казну (010450000)*</t>
  </si>
  <si>
    <t>Затраты на изготовление готовой продукции, выполнение работ, услуг (010900000)</t>
  </si>
  <si>
    <r>
      <t>Итого по разделу I</t>
    </r>
    <r>
      <rPr>
        <sz val="8"/>
        <rFont val="Arial"/>
        <family val="2"/>
      </rPr>
      <t xml:space="preserve"> 
(стр. 030 + стр. 060 + стр. 070 + стр. 080 + стр. 090 + стр. 100 + стр. 130 + стр. 140)</t>
    </r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</si>
  <si>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</si>
  <si>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</si>
  <si>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</si>
  <si>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</si>
  <si>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</si>
  <si>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</si>
  <si>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</si>
  <si>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</si>
  <si>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</si>
  <si>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</si>
  <si>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</si>
  <si>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</si>
  <si>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</si>
  <si>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кредитам, займам, ссудам (020700000)</t>
  </si>
  <si>
    <t>по представленным кредитам, ссудам, займам (020710000)</t>
  </si>
  <si>
    <t>Обнаружен и оприходован памятник "Сергею Брагину -комсомольцу, зверски убитому кулаками 1921 году", расположенный с. Разъезжее, урочище Листвянка.</t>
  </si>
  <si>
    <t>Функционирование законодательных (представительных)органов государственной власти и местного самоуправления</t>
  </si>
  <si>
    <t xml:space="preserve">01 02  </t>
  </si>
  <si>
    <t>Функционирование Правительства РФ,высших органов исполнительной власти субъектов РФ,местных администраций</t>
  </si>
  <si>
    <t xml:space="preserve">01 07 </t>
  </si>
  <si>
    <t xml:space="preserve">05 03 </t>
  </si>
  <si>
    <t xml:space="preserve">08 01 </t>
  </si>
  <si>
    <t xml:space="preserve">09 08 </t>
  </si>
  <si>
    <t>Обеспечение проведение выборов и референдумов</t>
  </si>
  <si>
    <t xml:space="preserve">01 12 </t>
  </si>
  <si>
    <t>Резервный фонд</t>
  </si>
  <si>
    <t>Мобилизационная и вневойсковая подготовка</t>
  </si>
  <si>
    <t>Функционорование органов в сфере нацтональной безопасности, правоохранительной деятельности и  обороны</t>
  </si>
  <si>
    <t>05 02</t>
  </si>
  <si>
    <t>Коммунальное хозяйство</t>
  </si>
  <si>
    <t>Межбюджетные трансферты</t>
  </si>
  <si>
    <t xml:space="preserve">Пенсионное обеспечение </t>
  </si>
  <si>
    <t xml:space="preserve">10 01 </t>
  </si>
  <si>
    <t>01 07</t>
  </si>
  <si>
    <t>01 12</t>
  </si>
  <si>
    <t>10 01</t>
  </si>
  <si>
    <t xml:space="preserve"> " 25 "   января   2011    г.</t>
  </si>
  <si>
    <t>из за отсутствия денежных средств не оформлена подписка на газеты и журналы на 1 полугодие 2011 года на 25 тыс руб</t>
  </si>
  <si>
    <t>04092424</t>
  </si>
  <si>
    <t>010109000</t>
  </si>
  <si>
    <t>010108000</t>
  </si>
  <si>
    <t>010105000</t>
  </si>
  <si>
    <t>010106000</t>
  </si>
  <si>
    <t>010107000</t>
  </si>
  <si>
    <t>010104000</t>
  </si>
  <si>
    <t>010100000</t>
  </si>
  <si>
    <t>010101000</t>
  </si>
  <si>
    <t>010102000</t>
  </si>
  <si>
    <t>010103000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</si>
  <si>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</si>
  <si>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налогу на прибыль организаций (030303000)</t>
  </si>
  <si>
    <t>расчеты по удержаниям из выплат по оплате труда (030403000)</t>
  </si>
  <si>
    <t>внутриведомственные расчеты (030404000)</t>
  </si>
  <si>
    <r>
      <t>Итого по разделу III</t>
    </r>
    <r>
      <rPr>
        <sz val="8"/>
        <rFont val="Arial"/>
        <family val="2"/>
      </rPr>
      <t xml:space="preserve"> (стр. 470 + стр. 490 + стр. 510 + стр. 530)</t>
    </r>
  </si>
  <si>
    <t>Финансовый результат хозяйствующего субъекта (040100000)</t>
  </si>
  <si>
    <t>623</t>
  </si>
  <si>
    <t>финансовый результат прошлых отчетных периодов (040130000)</t>
  </si>
  <si>
    <t>доходы будущих периодов (040140000)</t>
  </si>
  <si>
    <t>624</t>
  </si>
  <si>
    <t>расходы будущих периодов (040150000)</t>
  </si>
  <si>
    <t>625</t>
  </si>
  <si>
    <t>БАЛАНС (стр. 600 + стр. 620)</t>
  </si>
  <si>
    <t>15</t>
  </si>
  <si>
    <t>22</t>
  </si>
  <si>
    <t>24</t>
  </si>
  <si>
    <t>26</t>
  </si>
  <si>
    <t>01 13</t>
  </si>
  <si>
    <t>04 09</t>
  </si>
  <si>
    <t>021 1 11 05013 10 0021 120</t>
  </si>
  <si>
    <t>021 1 14 06013 10 0021 430</t>
  </si>
  <si>
    <t>Долгосрочная целевая программа "Дороги Красноярья" на 2012-2016 годы</t>
  </si>
  <si>
    <t>Краевая целевая программа «Повышения эффективности деятельности органов местного самоуправления в Красноярском крае» на 2011 - 2013 годы</t>
  </si>
  <si>
    <t>Уменьшение ассигнований в связи с неисполнением</t>
  </si>
  <si>
    <t>Дорожное хозяйство (дорожные фонды)</t>
  </si>
  <si>
    <t>Дворцы и дома культуры, другие учреждения культуры и средств массовой информации</t>
  </si>
  <si>
    <t xml:space="preserve">Другие вопросы в области здравоохранения </t>
  </si>
  <si>
    <t>0203</t>
  </si>
  <si>
    <t>Софинансирование долгосрочной целевай программы "Дороги Красноярья" на 2012-2016 годы</t>
  </si>
  <si>
    <t xml:space="preserve">Содержание автомобилных дорог общего пользования местного значения городских округов, городских и сельских поселений </t>
  </si>
  <si>
    <t>5225108</t>
  </si>
  <si>
    <t xml:space="preserve">Долгосрочная целевая программа "Долгосрочная целевая программа "Повышение эффективности деятельности органов местного самоуправления в Красноярском крае" на 2011 - 2013 годы 
</t>
  </si>
  <si>
    <t xml:space="preserve">5225106
</t>
  </si>
  <si>
    <t xml:space="preserve">Софинансирование долгосрочной целевой программы Долгосрочная целевая программа "Повышение эффективности деятельности органов местного самоуправления в Красноярском крае" на 2011 - 2013 годы 
</t>
  </si>
  <si>
    <t xml:space="preserve">9225106
</t>
  </si>
  <si>
    <t xml:space="preserve">9225107
</t>
  </si>
  <si>
    <t xml:space="preserve">5225107
</t>
  </si>
  <si>
    <t xml:space="preserve">Долгосрочная целевая программа "Культура Красноярья" на2010-2012 годы
</t>
  </si>
  <si>
    <t xml:space="preserve">Софинансирование долгосрочной целевой программы "Культура Красноярья" на2010-2012 годы
</t>
  </si>
  <si>
    <t>Реализация проектов по благоустройству территорий поселений, городских округов</t>
  </si>
  <si>
    <t xml:space="preserve"> Расходы связанные с исполнением судебных актов, устранением замечаний органов государственного контроля (надзора)
</t>
  </si>
  <si>
    <t xml:space="preserve">Софинансирование Долгосрочная целевая программа "Повышение эффективности деятельности органов местного самоуправления в Красноярском крае" на 2011 - 2013 годы </t>
  </si>
  <si>
    <t xml:space="preserve">Долгосрочная целевая программа "Повышение эффективности деятельности органов местного самоуправления в Красноярском крае" на 2011 - 2013 годы </t>
  </si>
  <si>
    <t>Содействие развитию налогового потенциала</t>
  </si>
  <si>
    <t xml:space="preserve">Приобретение компьютерной техники для муниципальных библиотек сельских поселений и муниципальных учреждений культуры музейного типа
</t>
  </si>
  <si>
    <t>Вложения в финансовые активы (021500000)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</si>
  <si>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</si>
  <si>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</si>
  <si>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</si>
  <si>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</si>
  <si>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</si>
  <si>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</si>
  <si>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БАЛАНС (стр. 150 + стр. 400)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</si>
  <si>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</si>
  <si>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</si>
  <si>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</si>
  <si>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</si>
  <si>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</si>
  <si>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</si>
  <si>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</si>
  <si>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Наименование показателя</t>
  </si>
  <si>
    <t>по</t>
  </si>
  <si>
    <t>Итого</t>
  </si>
  <si>
    <t>130</t>
  </si>
  <si>
    <t>140</t>
  </si>
  <si>
    <t>061</t>
  </si>
  <si>
    <t>151</t>
  </si>
  <si>
    <t>062</t>
  </si>
  <si>
    <t>152</t>
  </si>
  <si>
    <t>063</t>
  </si>
  <si>
    <t>153</t>
  </si>
  <si>
    <t>200</t>
  </si>
  <si>
    <t>250</t>
  </si>
  <si>
    <t>291</t>
  </si>
  <si>
    <t>292</t>
  </si>
  <si>
    <t>420</t>
  </si>
  <si>
    <t>350</t>
  </si>
  <si>
    <t>430</t>
  </si>
  <si>
    <t>360</t>
  </si>
  <si>
    <t>440</t>
  </si>
  <si>
    <t>520</t>
  </si>
  <si>
    <t xml:space="preserve"> 3. Источники финансирования дефицита бюджетов, всего</t>
  </si>
  <si>
    <t>Утверждено бюджетных назначений</t>
  </si>
  <si>
    <t xml:space="preserve">год, предшествующий отчетному </t>
  </si>
  <si>
    <t>отчетный год</t>
  </si>
  <si>
    <t>Доля в общем объеме показателя, %</t>
  </si>
  <si>
    <t>год, предшествующий отчетному</t>
  </si>
  <si>
    <t>процент к годовым бюджетным назначениям</t>
  </si>
  <si>
    <t>планового</t>
  </si>
  <si>
    <t>фактического</t>
  </si>
  <si>
    <t>Код бюджетной классификации</t>
  </si>
  <si>
    <t xml:space="preserve">Код строки </t>
  </si>
  <si>
    <t>02 02 0010000</t>
  </si>
  <si>
    <t>05 02 3510000</t>
  </si>
  <si>
    <t>09 02 5120000</t>
  </si>
  <si>
    <t>10 06 5050000</t>
  </si>
  <si>
    <t>01 04 0010000</t>
  </si>
  <si>
    <t>01 04 4520100</t>
  </si>
  <si>
    <t>01 02 0020300</t>
  </si>
  <si>
    <t>01 02 8300120</t>
  </si>
  <si>
    <t>01 04 0020460</t>
  </si>
  <si>
    <t>01 04 8300120</t>
  </si>
  <si>
    <t>02 03 0013600</t>
  </si>
  <si>
    <t>03 14 5224881</t>
  </si>
  <si>
    <t xml:space="preserve">03 14 5224882 </t>
  </si>
  <si>
    <t>03 14 9224881</t>
  </si>
  <si>
    <t xml:space="preserve">03 14 9224882 </t>
  </si>
  <si>
    <t>05 02 3510500</t>
  </si>
  <si>
    <t>05 03 6000100</t>
  </si>
  <si>
    <t>05 03 6000200</t>
  </si>
  <si>
    <t>05 03 6000500</t>
  </si>
  <si>
    <t>08 01 4409900</t>
  </si>
  <si>
    <t>08 01 8300128</t>
  </si>
  <si>
    <t>08 01 4429900</t>
  </si>
  <si>
    <t>08 01 8300129</t>
  </si>
  <si>
    <t>09 08 5129700</t>
  </si>
  <si>
    <t>11 04 5210600</t>
  </si>
  <si>
    <t>540</t>
  </si>
  <si>
    <t>471</t>
  </si>
  <si>
    <t>550</t>
  </si>
  <si>
    <t>Сведения об исполнении бюджета</t>
  </si>
  <si>
    <t>Утвержденные бюджетные назначения</t>
  </si>
  <si>
    <t>Исполнено, руб.</t>
  </si>
  <si>
    <t>Показатели исполнения</t>
  </si>
  <si>
    <t>1. Доходы бюджета, всего</t>
  </si>
  <si>
    <t>из них:</t>
  </si>
  <si>
    <t>182 1 01 02021 01 0000 110</t>
  </si>
  <si>
    <t>182 1 05 03010 01 0000 110</t>
  </si>
  <si>
    <t>472</t>
  </si>
  <si>
    <t>480</t>
  </si>
  <si>
    <t>481</t>
  </si>
  <si>
    <t>560</t>
  </si>
  <si>
    <t>521</t>
  </si>
  <si>
    <t>Форма по ОКУД</t>
  </si>
  <si>
    <t xml:space="preserve">на 1 </t>
  </si>
  <si>
    <t xml:space="preserve"> г.</t>
  </si>
  <si>
    <t>дефицита бюджета</t>
  </si>
  <si>
    <t>Глава по БК</t>
  </si>
  <si>
    <t>Наименование бюджета</t>
  </si>
  <si>
    <t>по ОКАТО</t>
  </si>
  <si>
    <t>по ОКЕИ</t>
  </si>
  <si>
    <t>Код
по бюджетной
классификации</t>
  </si>
  <si>
    <t>по ОКПО</t>
  </si>
  <si>
    <t>Код стро-ки</t>
  </si>
  <si>
    <t>Главный распорядитель, распорядитель,</t>
  </si>
  <si>
    <t>Периодичность: квартальная, годовая</t>
  </si>
  <si>
    <t xml:space="preserve">января </t>
  </si>
  <si>
    <t>Администрация Разъезженского сельсовета</t>
  </si>
  <si>
    <t>25</t>
  </si>
  <si>
    <t>383</t>
  </si>
  <si>
    <t>Номер счета</t>
  </si>
  <si>
    <t>Сумма</t>
  </si>
  <si>
    <t>наименование</t>
  </si>
  <si>
    <t>код</t>
  </si>
  <si>
    <t xml:space="preserve">по </t>
  </si>
  <si>
    <t xml:space="preserve">бюджетного </t>
  </si>
  <si>
    <t>ППП</t>
  </si>
  <si>
    <t>ОКАТО</t>
  </si>
  <si>
    <t>учета</t>
  </si>
  <si>
    <t>Х</t>
  </si>
  <si>
    <t>назначения</t>
  </si>
  <si>
    <t>и расходов</t>
  </si>
  <si>
    <t>500</t>
  </si>
  <si>
    <t>Исполнено</t>
  </si>
  <si>
    <t>0503160</t>
  </si>
  <si>
    <t xml:space="preserve">    Форма 0503160  с.2</t>
  </si>
  <si>
    <t xml:space="preserve">        Сведения об основных направлениях деятельности  </t>
  </si>
  <si>
    <t xml:space="preserve"> Таблица № 1</t>
  </si>
  <si>
    <t>Наменование цели деятельности</t>
  </si>
  <si>
    <t>Краткая характеристика</t>
  </si>
  <si>
    <t xml:space="preserve">Правовое обоснование </t>
  </si>
  <si>
    <t xml:space="preserve"> Сведения о мерах по повышению эффективности</t>
  </si>
  <si>
    <t xml:space="preserve"> Таблица № 2</t>
  </si>
  <si>
    <t>Исполнено,
руб.  2014</t>
  </si>
  <si>
    <t>Исполнено,
руб. прошлый год  2013</t>
  </si>
  <si>
    <t>процент исполнения к прошлому году,
%</t>
  </si>
  <si>
    <t xml:space="preserve">
сумма отклонения, руб.
(гр. 4 - гр. 3)</t>
  </si>
  <si>
    <t xml:space="preserve">Совершение нотариальных действий  меньше, низкая активность населения, в прошлом году были оформлены доверенности на  продажу, оформление земли в собственность сроком на год </t>
  </si>
  <si>
    <t xml:space="preserve">За счет повышения заработной платы </t>
  </si>
  <si>
    <t xml:space="preserve">погашение долга </t>
  </si>
  <si>
    <t xml:space="preserve">      расходования бюджетных средств</t>
  </si>
  <si>
    <t>Принятые меры</t>
  </si>
  <si>
    <t>Распорядительный документ</t>
  </si>
  <si>
    <t>Результаты принятых мер</t>
  </si>
  <si>
    <t xml:space="preserve">наименование </t>
  </si>
  <si>
    <t>номер</t>
  </si>
  <si>
    <t>дата</t>
  </si>
  <si>
    <t xml:space="preserve">        Сведения об исполнении текстовых статей </t>
  </si>
  <si>
    <t xml:space="preserve"> Таблица № 3</t>
  </si>
  <si>
    <t xml:space="preserve">         закона (решения) о бюджете</t>
  </si>
  <si>
    <t>Содержание статьи закона</t>
  </si>
  <si>
    <t>Результат исполнения</t>
  </si>
  <si>
    <t>Причины неисполнения</t>
  </si>
  <si>
    <t>(решении) о бюджете</t>
  </si>
  <si>
    <t xml:space="preserve">        Сведения об особенностях  ведения бюджетного учета</t>
  </si>
  <si>
    <t xml:space="preserve"> Таблица № 4</t>
  </si>
  <si>
    <t xml:space="preserve"> Код счета</t>
  </si>
  <si>
    <t>Характеристика метода оценки и</t>
  </si>
  <si>
    <t xml:space="preserve">Правовое </t>
  </si>
  <si>
    <t>объекта учета</t>
  </si>
  <si>
    <r>
      <t xml:space="preserve">Глава администрации </t>
    </r>
    <r>
      <rPr>
        <sz val="8"/>
        <rFont val="Arial Cyr"/>
        <family val="2"/>
      </rPr>
      <t xml:space="preserve">________________   </t>
    </r>
    <r>
      <rPr>
        <b/>
        <sz val="12"/>
        <rFont val="Arial Cyr"/>
        <family val="0"/>
      </rPr>
      <t>Г.Г. Челтыгмашев</t>
    </r>
  </si>
  <si>
    <r>
      <t xml:space="preserve">Главный бухгалтер ________________  </t>
    </r>
    <r>
      <rPr>
        <sz val="8"/>
        <rFont val="Arial Cyr"/>
        <family val="2"/>
      </rPr>
      <t xml:space="preserve"> </t>
    </r>
    <r>
      <rPr>
        <b/>
        <sz val="12"/>
        <rFont val="Arial Cyr"/>
        <family val="0"/>
      </rPr>
      <t>Т.Ф. Вербовская</t>
    </r>
  </si>
  <si>
    <t xml:space="preserve">                                                           (подпись)                (расшифровка подписи)</t>
  </si>
  <si>
    <t xml:space="preserve">                                                        (подпись)                (расшифровка подписи)</t>
  </si>
  <si>
    <t>Глава администрации   __________________________  Г.Г. Челтыгмашев</t>
  </si>
  <si>
    <t>Главный бухгалтер   __________________________   Т.Ф. Вербовская</t>
  </si>
  <si>
    <t>момент отражения операции в учете</t>
  </si>
  <si>
    <t>обоснование</t>
  </si>
  <si>
    <t xml:space="preserve">        Сведения о результатах  мероприятий внутреннего контроля</t>
  </si>
  <si>
    <t xml:space="preserve"> Таблица № 5</t>
  </si>
  <si>
    <t xml:space="preserve">Тип контрольных </t>
  </si>
  <si>
    <t>Выявленные</t>
  </si>
  <si>
    <t>Меры по устранению</t>
  </si>
  <si>
    <t>мероприятий</t>
  </si>
  <si>
    <t>Наименование мероприятия</t>
  </si>
  <si>
    <t>нарушения</t>
  </si>
  <si>
    <t>выявленных нарушений</t>
  </si>
  <si>
    <t>Сведения о проведении инвентаризаций</t>
  </si>
  <si>
    <t xml:space="preserve"> Таблица № 6</t>
  </si>
  <si>
    <t>Проведение инвентаризации</t>
  </si>
  <si>
    <t>Результат инвентаризации</t>
  </si>
  <si>
    <t xml:space="preserve">Меры </t>
  </si>
  <si>
    <t>(расхождения)</t>
  </si>
  <si>
    <t>по устранению</t>
  </si>
  <si>
    <t>причина</t>
  </si>
  <si>
    <t>приказ о проведении</t>
  </si>
  <si>
    <t>код счета бюд-</t>
  </si>
  <si>
    <t xml:space="preserve">     сумма, руб </t>
  </si>
  <si>
    <t>выявленных</t>
  </si>
  <si>
    <t xml:space="preserve">         номер</t>
  </si>
  <si>
    <t xml:space="preserve">          дата</t>
  </si>
  <si>
    <t>жетного учета</t>
  </si>
  <si>
    <t>расхождений</t>
  </si>
  <si>
    <t>Сведения о результатах внешних контрольных мероприятий</t>
  </si>
  <si>
    <t xml:space="preserve"> Таблица № 7</t>
  </si>
  <si>
    <t>Дата</t>
  </si>
  <si>
    <t>Наименование</t>
  </si>
  <si>
    <t>Тема проверки</t>
  </si>
  <si>
    <t>Результаты проверки</t>
  </si>
  <si>
    <t>Меры по результатам</t>
  </si>
  <si>
    <t>проверки</t>
  </si>
  <si>
    <t>контрольного органа</t>
  </si>
  <si>
    <t>Приложение к пояснительной записке</t>
  </si>
  <si>
    <t>Код формы по ОКУД</t>
  </si>
  <si>
    <t>0503161</t>
  </si>
  <si>
    <t xml:space="preserve">Код раздела  </t>
  </si>
  <si>
    <t>Количество учреждений</t>
  </si>
  <si>
    <t>Причины изменений</t>
  </si>
  <si>
    <t>функциональной</t>
  </si>
  <si>
    <t xml:space="preserve">   на начало</t>
  </si>
  <si>
    <t xml:space="preserve">   на конец </t>
  </si>
  <si>
    <t>классификации</t>
  </si>
  <si>
    <t xml:space="preserve">   отчетного</t>
  </si>
  <si>
    <t xml:space="preserve">  отчетного </t>
  </si>
  <si>
    <t>расходов по БК</t>
  </si>
  <si>
    <t xml:space="preserve">    периода</t>
  </si>
  <si>
    <t xml:space="preserve">   периода</t>
  </si>
  <si>
    <t xml:space="preserve">08 01 4400000 </t>
  </si>
  <si>
    <t xml:space="preserve">08 01 4420000 </t>
  </si>
  <si>
    <t>Всего</t>
  </si>
  <si>
    <t>0503162</t>
  </si>
  <si>
    <t xml:space="preserve">  Сведения о результатах деятельности</t>
  </si>
  <si>
    <t xml:space="preserve">Код раздела, подраздела </t>
  </si>
  <si>
    <t>Едини-</t>
  </si>
  <si>
    <t>По плану</t>
  </si>
  <si>
    <t>Таблица № 2</t>
  </si>
  <si>
    <t>расходования бюджетных средств</t>
  </si>
  <si>
    <t>Сведения об исполнении текстовых статей</t>
  </si>
  <si>
    <t>Таблица № 3</t>
  </si>
  <si>
    <t>закона (решения) о бюджете</t>
  </si>
  <si>
    <t>Содержание статьи закона
(решения) о бюджете</t>
  </si>
  <si>
    <t>Сведения об особенностях ведения бюджетного учета</t>
  </si>
  <si>
    <t>Таблица № 4</t>
  </si>
  <si>
    <t>Наименование объекта учета</t>
  </si>
  <si>
    <t>Код счета
бюджетного учета</t>
  </si>
  <si>
    <t>Характеристика метода оценки
и момент отражения операции в учете</t>
  </si>
  <si>
    <t>Правовое
обоснование</t>
  </si>
  <si>
    <t>Сведения о результатах мероприятий внутреннего контроля</t>
  </si>
  <si>
    <t>Таблица № 5</t>
  </si>
  <si>
    <t>Тип контрольных
мероприятий</t>
  </si>
  <si>
    <t>Выявленные
нарушения</t>
  </si>
  <si>
    <t>Меры по устранению выявленных нарушений</t>
  </si>
  <si>
    <t>Таблица № 6</t>
  </si>
  <si>
    <t>Результат инвентаризации
(расхождения)</t>
  </si>
  <si>
    <t>Меры
по устранению
выявленных
расхождений</t>
  </si>
  <si>
    <t xml:space="preserve">Совершение нотариальных действий  меньше плана, низкая активность населения </t>
  </si>
  <si>
    <t>в связи с уточнением налогооблагаемой базы (население делает переоценку жилья)</t>
  </si>
  <si>
    <t>Завышена налогооблагаемая база за счет паевых земель лиц не проживающих на территории сельсовета , лиц не пользующихся земельным паем, низкая собираемость налогов, неплатежеспособное население)</t>
  </si>
  <si>
    <t>Земельные участки не  оформляются в аренду а приобретаются в собственность</t>
  </si>
  <si>
    <t>код счета бюд-жетного учета</t>
  </si>
  <si>
    <t>Таблица № 7</t>
  </si>
  <si>
    <t>Дата
проверки</t>
  </si>
  <si>
    <t>Наименование контрольного органа</t>
  </si>
  <si>
    <t>Меры по результатам проверки</t>
  </si>
  <si>
    <t>75.11.32</t>
  </si>
  <si>
    <t xml:space="preserve">Деятельность органов местного самоуправления поселковых и сельских населенных пунктов </t>
  </si>
  <si>
    <t>Устав</t>
  </si>
  <si>
    <t>92. 34. 3</t>
  </si>
  <si>
    <t>Прочая зрелищно-развлекательная деятельность, не включенная в другие группировки</t>
  </si>
  <si>
    <t xml:space="preserve">ежемечная </t>
  </si>
  <si>
    <t xml:space="preserve">плановая </t>
  </si>
  <si>
    <t>01 04</t>
  </si>
  <si>
    <t>01 02</t>
  </si>
  <si>
    <t>02 03</t>
  </si>
  <si>
    <t xml:space="preserve">01  02 </t>
  </si>
  <si>
    <t>182 1 06 01030 10 0000 110</t>
  </si>
  <si>
    <t>182 1 06 06013 10 0000 110</t>
  </si>
  <si>
    <t>181 1 06 06023 10 0000 110</t>
  </si>
  <si>
    <t>на счете в органе, организующем исполнение бюджета</t>
  </si>
  <si>
    <t>дебиторская, кредиторская</t>
  </si>
  <si>
    <t>бюджетного учета</t>
  </si>
  <si>
    <t>главного распорядителя средств бюджета</t>
  </si>
  <si>
    <t>Код раздела,</t>
  </si>
  <si>
    <t>Утверждено на год</t>
  </si>
  <si>
    <t>Разница между</t>
  </si>
  <si>
    <t>подраздела</t>
  </si>
  <si>
    <t>законом</t>
  </si>
  <si>
    <t>уточненной бюджетной</t>
  </si>
  <si>
    <t>Причины</t>
  </si>
  <si>
    <t>(решением)</t>
  </si>
  <si>
    <t xml:space="preserve">росписью и законом </t>
  </si>
  <si>
    <t>изменений</t>
  </si>
  <si>
    <t xml:space="preserve">о бюджете, руб </t>
  </si>
  <si>
    <t>04216825000</t>
  </si>
  <si>
    <t>370</t>
  </si>
  <si>
    <t>010801000</t>
  </si>
  <si>
    <t>010804000</t>
  </si>
  <si>
    <t>010805000</t>
  </si>
  <si>
    <t>"20"    января    2015  г.</t>
  </si>
  <si>
    <t xml:space="preserve">БЮДЖЕТНАЯ </t>
  </si>
  <si>
    <t>"20"    января    2015 г.</t>
  </si>
  <si>
    <t>Забалансовый счет</t>
  </si>
  <si>
    <t>451</t>
  </si>
  <si>
    <t>483</t>
  </si>
  <si>
    <t>Форма 0503168 с.5</t>
  </si>
  <si>
    <t>3.  Движение материальных ценностей на забалансовых счетах</t>
  </si>
  <si>
    <t>1. Имущество полученное в пользование</t>
  </si>
  <si>
    <t>2.  Материальные ценности, оплаченные по централизованному снабжению, всего</t>
  </si>
  <si>
    <t>в том числе основные средства</t>
  </si>
  <si>
    <t>3. Материальные ценности полученные по централизованному снабжению</t>
  </si>
  <si>
    <t>4.  Имущество переданное в доверительное управление</t>
  </si>
  <si>
    <t>из них недвижимое имущество</t>
  </si>
  <si>
    <t>5. Имущество переданное в возмездное пользование (аренду)</t>
  </si>
  <si>
    <t>6. Имущество переданное в безвозмездное пользование</t>
  </si>
  <si>
    <t>523</t>
  </si>
  <si>
    <t>552</t>
  </si>
  <si>
    <t>562</t>
  </si>
  <si>
    <t>4927508</t>
  </si>
  <si>
    <t>4929508</t>
  </si>
  <si>
    <t>100 1 0 30200 01 1000 110</t>
  </si>
  <si>
    <t>Экономия по фонду оплаты трудаводителя пож.машины в виду увольнения водителя и сложившейся вокансии из за неисправности автомобиля; не проведен ремонт пожарной машины из-за отсутствия денежных средств (не выполнения доходной части бюджета-собственные средства)</t>
  </si>
  <si>
    <t>не освоены средства по 340 ЭКР из-за отсутствия денежных средств (не выполнения доходной части бюджета-собственные средства)</t>
  </si>
  <si>
    <t>Экономия за счет отключения уличного освещения в летнее время и установка фото-реле которое автоматически регулирует время включения и выключения ул. освещения</t>
  </si>
  <si>
    <t>"20"    января</t>
  </si>
  <si>
    <t>г.</t>
  </si>
  <si>
    <t xml:space="preserve">"20"    января    </t>
  </si>
  <si>
    <t>20.01.2015</t>
  </si>
  <si>
    <t xml:space="preserve">В доходной части бюджета не исполнены следующие источники :  </t>
  </si>
  <si>
    <t xml:space="preserve">*Налог на имущество физ.лиц -2 386,31 в связи с уточнением налогооблагаемой базы (население делает переоценку жилья);  </t>
  </si>
  <si>
    <t xml:space="preserve">*Земельный налог,  взимаемый по ставкам -51 227,78 - Завышена налогооблагаемая база за счет паевых земель лиц не проживающих на территории сельсовета , лиц не пользующихся земельным паем, низкая собираемость налогов, неплатежеспособное население);  </t>
  </si>
  <si>
    <t xml:space="preserve">*Арендная плата и поступления от продажи права на заключение договоров аренды -14 531,18  Земельные участки не  оформляются в аренду а приобретаются в собственность; </t>
  </si>
  <si>
    <t xml:space="preserve">*Государственная пошлина за совершение нотариальных действий должностными лицами, органов местного самоуправления -2 170,26 - Совершение нотариальных действий  меньше плана, низкая активность населения ; </t>
  </si>
  <si>
    <t xml:space="preserve">В расходной  части бюджета не исполнены следующие разделы :  </t>
  </si>
  <si>
    <t>*Аппарат управления  -78 718,95  не освоены средства по 340 ЭКР из-за отсутствия денежных средств (не выполнения доходной части бюджета-собственные средства)</t>
  </si>
  <si>
    <t>*Обеспечение пожарной безопасности территорий Красноярского края -73 403,96 Экономия по фонду оплаты трудаводителя пож.машины в виду увольнения водителя и сложившейся вокансии из за неисправности автомобиля; не проведен ремонт пожарной машины из-за отсутствия денежных средств (не выполнения доходной части бюджета-собственные средства)</t>
  </si>
  <si>
    <t>*Благоустройство, уличное освещение -26 442,42 Экономия за счет отключения уличного освещения в летнее время и установка фото-реле которое автоматически регулирует время включения и выключения ул. Освещения</t>
  </si>
  <si>
    <t>24 р.</t>
  </si>
  <si>
    <t>11.11.2014</t>
  </si>
  <si>
    <t>11.11 - 30.11.2014</t>
  </si>
  <si>
    <t>Увеличение  ассигнований в связи с дополнительно  выделенными средствами на проведение энергетического обследования; остатки на начало года распределены на передаваемые полномочия</t>
  </si>
  <si>
    <t>Дополнительно выделены средства по долгосрочной целевой программе "Дороги Красноярья" на 2012-2016 годы - 35500 и на ремонт дорог сельского поселения 99900 руб.</t>
  </si>
  <si>
    <t>дополнительно выделены средства на обустройство Стеллы памяти</t>
  </si>
  <si>
    <t>Увеличение  ассигнований в связи с дополнительно  выделенными средствами на проведение энергетического обследования; приобретение материала на ремонт крыши</t>
  </si>
  <si>
    <t>Единица измерения: руб.</t>
  </si>
  <si>
    <t>расчеты по средствам, полученным во временное распоряжение (030401000)</t>
  </si>
  <si>
    <t>533</t>
  </si>
  <si>
    <t>534</t>
  </si>
  <si>
    <t>051</t>
  </si>
  <si>
    <t>052</t>
  </si>
  <si>
    <t>053</t>
  </si>
  <si>
    <t>100</t>
  </si>
  <si>
    <t>101</t>
  </si>
  <si>
    <t>103</t>
  </si>
  <si>
    <t>104</t>
  </si>
  <si>
    <t>180</t>
  </si>
  <si>
    <t>181</t>
  </si>
  <si>
    <t>182</t>
  </si>
  <si>
    <t>ПОЯСНИТЕЛЬНАЯ ЗАПИСКА</t>
  </si>
  <si>
    <t>Счет аналитического учета</t>
  </si>
  <si>
    <t>Код строки</t>
  </si>
  <si>
    <t>росписью,  руб</t>
  </si>
  <si>
    <t>(решением) о бюджете,</t>
  </si>
  <si>
    <t>руб</t>
  </si>
  <si>
    <t>0503164</t>
  </si>
  <si>
    <t xml:space="preserve">        Сведения об исполнении  бюджета</t>
  </si>
  <si>
    <t>Отклонение показателя исполнения</t>
  </si>
  <si>
    <t xml:space="preserve">Код </t>
  </si>
  <si>
    <t xml:space="preserve">Утвержденные </t>
  </si>
  <si>
    <t>Исполнено,</t>
  </si>
  <si>
    <t>от планового показателя</t>
  </si>
  <si>
    <t>бюджетной</t>
  </si>
  <si>
    <t>строки</t>
  </si>
  <si>
    <t>бюджетные</t>
  </si>
  <si>
    <t>сумма,</t>
  </si>
  <si>
    <t>причины отклонений</t>
  </si>
  <si>
    <t>1. Доходы, всего</t>
  </si>
  <si>
    <t>2. Расходы, всего</t>
  </si>
  <si>
    <t xml:space="preserve">     из них</t>
  </si>
  <si>
    <t>Результат исполнения бюджета (дефицит / профицит)</t>
  </si>
  <si>
    <t>450</t>
  </si>
  <si>
    <t>3. Источники финанси-</t>
  </si>
  <si>
    <t xml:space="preserve">    рования дефицитов </t>
  </si>
  <si>
    <t xml:space="preserve">    бюджетов, всего</t>
  </si>
  <si>
    <t>0503166</t>
  </si>
  <si>
    <t xml:space="preserve">        Сведения об исполнении мероприятий в рамках целевых программ</t>
  </si>
  <si>
    <t>Программа, подпрограмма</t>
  </si>
  <si>
    <t>Утверждено</t>
  </si>
  <si>
    <t>уточненной</t>
  </si>
  <si>
    <t xml:space="preserve">Исполнено, </t>
  </si>
  <si>
    <t xml:space="preserve">целевой </t>
  </si>
  <si>
    <t>мероприятия</t>
  </si>
  <si>
    <t>отклонений</t>
  </si>
  <si>
    <t>статьи рас-</t>
  </si>
  <si>
    <t xml:space="preserve">росписью, </t>
  </si>
  <si>
    <t>ходов по БК</t>
  </si>
  <si>
    <t>0503167</t>
  </si>
  <si>
    <t xml:space="preserve">        Сведения о целевых иностранных кредитах</t>
  </si>
  <si>
    <t>Соглашение</t>
  </si>
  <si>
    <t>Цель</t>
  </si>
  <si>
    <t xml:space="preserve">Утверждено </t>
  </si>
  <si>
    <t>о кредите</t>
  </si>
  <si>
    <t>использования</t>
  </si>
  <si>
    <t xml:space="preserve">уточненной </t>
  </si>
  <si>
    <t>использо-</t>
  </si>
  <si>
    <t>кредитора</t>
  </si>
  <si>
    <t>заемных средств</t>
  </si>
  <si>
    <t xml:space="preserve">бюджетной </t>
  </si>
  <si>
    <t>ванного</t>
  </si>
  <si>
    <t>росписью</t>
  </si>
  <si>
    <t>кредита, руб</t>
  </si>
  <si>
    <t>0503169</t>
  </si>
  <si>
    <t>Сведения по дебиторской и кредиторской задолженности</t>
  </si>
  <si>
    <t>Вид деятельности</t>
  </si>
  <si>
    <t>БЮДЖЕТНАЯ</t>
  </si>
  <si>
    <t xml:space="preserve">         (бюджетная, приносящая доход деятельность)</t>
  </si>
  <si>
    <t xml:space="preserve">Вид задолженности  </t>
  </si>
  <si>
    <t>КРЕДИТОРСКАЯ</t>
  </si>
  <si>
    <t xml:space="preserve">    (дебиторская, кредиторская)</t>
  </si>
  <si>
    <t>в том числе просроченная (нереальная к взысканию) задолженность</t>
  </si>
  <si>
    <t xml:space="preserve">бюджетного учета </t>
  </si>
  <si>
    <t>Сумма задолженности</t>
  </si>
  <si>
    <t>год возникно-</t>
  </si>
  <si>
    <t xml:space="preserve">причина </t>
  </si>
  <si>
    <t>всего, руб</t>
  </si>
  <si>
    <t>вения</t>
  </si>
  <si>
    <t>дебитора</t>
  </si>
  <si>
    <t>образования</t>
  </si>
  <si>
    <t>(кредитора)</t>
  </si>
  <si>
    <t xml:space="preserve">          Итого</t>
  </si>
  <si>
    <t xml:space="preserve">       Всего</t>
  </si>
  <si>
    <t>0503171</t>
  </si>
  <si>
    <t>Сведения о финансовых вложениях получателя средств бюджета</t>
  </si>
  <si>
    <t>Номер счета бюджетного учета</t>
  </si>
  <si>
    <t>Сумма, руб</t>
  </si>
  <si>
    <t>Вид финансового</t>
  </si>
  <si>
    <t>вложения</t>
  </si>
  <si>
    <t>эмитента</t>
  </si>
  <si>
    <t xml:space="preserve">Итого  </t>
  </si>
  <si>
    <t>0503172</t>
  </si>
  <si>
    <t xml:space="preserve"> Сведения о государственном (муниципальном) долге</t>
  </si>
  <si>
    <t>Возникновение задолженности</t>
  </si>
  <si>
    <t>Срок погашения</t>
  </si>
  <si>
    <t>вид (долговой</t>
  </si>
  <si>
    <t>документ -</t>
  </si>
  <si>
    <t>задолженности</t>
  </si>
  <si>
    <t xml:space="preserve"> инструмент)</t>
  </si>
  <si>
    <t>основание</t>
  </si>
  <si>
    <t xml:space="preserve">(окончания действия </t>
  </si>
  <si>
    <t>обязательства)</t>
  </si>
  <si>
    <t>0503173</t>
  </si>
  <si>
    <t>Сведения об изменении остатков валюты баланса</t>
  </si>
  <si>
    <t>Остаток</t>
  </si>
  <si>
    <t xml:space="preserve">Реквизиты </t>
  </si>
  <si>
    <t>Код счета</t>
  </si>
  <si>
    <t>контрагента</t>
  </si>
  <si>
    <t>Причина</t>
  </si>
  <si>
    <t>на конец</t>
  </si>
  <si>
    <t>на начало</t>
  </si>
  <si>
    <t>расхождения,</t>
  </si>
  <si>
    <t>расхождения</t>
  </si>
  <si>
    <t>предыдущего</t>
  </si>
  <si>
    <t xml:space="preserve">отчетного </t>
  </si>
  <si>
    <t>финансового</t>
  </si>
  <si>
    <t xml:space="preserve">финансового </t>
  </si>
  <si>
    <t xml:space="preserve"> года, руб</t>
  </si>
  <si>
    <t>1. Счета актива баланса</t>
  </si>
  <si>
    <t xml:space="preserve">              Итого по разделу 1</t>
  </si>
  <si>
    <t xml:space="preserve">              Итого по разделу 8</t>
  </si>
  <si>
    <t xml:space="preserve">            Всего</t>
  </si>
  <si>
    <t>2.Счета пассива баланса</t>
  </si>
  <si>
    <t xml:space="preserve">             Итого по разделу 2</t>
  </si>
  <si>
    <t>0503176</t>
  </si>
  <si>
    <t xml:space="preserve">Сведения о недостачах и хищениях денежных средств </t>
  </si>
  <si>
    <t xml:space="preserve"> и материальных ценностей </t>
  </si>
  <si>
    <t>Наименование  показателя</t>
  </si>
  <si>
    <t>в том числе</t>
  </si>
  <si>
    <t>всего</t>
  </si>
  <si>
    <t>по бюджетной</t>
  </si>
  <si>
    <t>по приносящей</t>
  </si>
  <si>
    <t>деятельности</t>
  </si>
  <si>
    <t xml:space="preserve"> доход</t>
  </si>
  <si>
    <t>Остаток задолженности на начало года</t>
  </si>
  <si>
    <t xml:space="preserve">                 в том числе</t>
  </si>
  <si>
    <t xml:space="preserve">    присуждено судом</t>
  </si>
  <si>
    <t xml:space="preserve">   находится в следственных органах</t>
  </si>
  <si>
    <t>Установлено недостач и хищений денежных средств и материальных ценностей с начала года, всего</t>
  </si>
  <si>
    <t>из них отнесено на виновных лиц решением суда</t>
  </si>
  <si>
    <t>021</t>
  </si>
  <si>
    <t>Взыскано с виновных лиц</t>
  </si>
  <si>
    <t>Списано за счет учреждения</t>
  </si>
  <si>
    <t>Остаток задолженности на конец года (стр.010+020-040-050)</t>
  </si>
  <si>
    <t>0503177</t>
  </si>
  <si>
    <t>Сведения об использовании информационных технологий</t>
  </si>
  <si>
    <t>Основные цели произведенных расходов</t>
  </si>
  <si>
    <t xml:space="preserve">Расходы на приобретение: </t>
  </si>
  <si>
    <t xml:space="preserve">вычислительной техники </t>
  </si>
  <si>
    <t xml:space="preserve">неисключительных (лицензионных) </t>
  </si>
  <si>
    <t xml:space="preserve">прав на программное обеспечение </t>
  </si>
  <si>
    <t>и баз данных</t>
  </si>
  <si>
    <t>Расходы на создание программного</t>
  </si>
  <si>
    <t>обеспечение и баз данных, а также</t>
  </si>
  <si>
    <t>приобретение исключительных прав</t>
  </si>
  <si>
    <t>на них</t>
  </si>
  <si>
    <t>Расходы на осуществление иных</t>
  </si>
  <si>
    <t>мероприятий в сфере информацион-</t>
  </si>
  <si>
    <t xml:space="preserve">ных технологий </t>
  </si>
  <si>
    <t>0503178</t>
  </si>
  <si>
    <t xml:space="preserve">  Сведения об остатках денежных средств на счетах </t>
  </si>
  <si>
    <t>получателя средств бюджета</t>
  </si>
  <si>
    <t xml:space="preserve">     (бюджетная, приносящая доход деятельность, средства во временном распоряжении)</t>
  </si>
  <si>
    <t>На начало года</t>
  </si>
  <si>
    <t>На конец года</t>
  </si>
  <si>
    <t>банковского</t>
  </si>
  <si>
    <t xml:space="preserve">остаток </t>
  </si>
  <si>
    <t>средства</t>
  </si>
  <si>
    <t>(лицевого)</t>
  </si>
  <si>
    <t>средств</t>
  </si>
  <si>
    <t>в пути</t>
  </si>
  <si>
    <t>на счете</t>
  </si>
  <si>
    <t>1. Счета в кредитных организациях</t>
  </si>
  <si>
    <t>Итого по разделу 1</t>
  </si>
  <si>
    <t>2. Счета в органе, организующем исполнение бюджета</t>
  </si>
  <si>
    <t>Итого по разделу 2</t>
  </si>
  <si>
    <t>0503179</t>
  </si>
  <si>
    <t xml:space="preserve">Сведения о динамике и структуре основных показателей </t>
  </si>
  <si>
    <t xml:space="preserve">        исполнения бюджета</t>
  </si>
  <si>
    <t>фак-</t>
  </si>
  <si>
    <t>тичес-</t>
  </si>
  <si>
    <t>кого</t>
  </si>
  <si>
    <t xml:space="preserve"> 1. Доходы, всего</t>
  </si>
  <si>
    <t xml:space="preserve"> 2. Расходы, всего</t>
  </si>
  <si>
    <t>0503182</t>
  </si>
  <si>
    <t xml:space="preserve">        Сведения о кассовом исполнении  сметы доходов и расходов</t>
  </si>
  <si>
    <t xml:space="preserve">  по приносящей доход деятельности </t>
  </si>
  <si>
    <t xml:space="preserve">сметой </t>
  </si>
  <si>
    <t>доходов</t>
  </si>
  <si>
    <t>причины</t>
  </si>
  <si>
    <t xml:space="preserve">с учетом </t>
  </si>
  <si>
    <t>из них</t>
  </si>
  <si>
    <t>Результат исполнения  (дефицит / профицит)</t>
  </si>
  <si>
    <t xml:space="preserve">     рования дефицитов, </t>
  </si>
  <si>
    <t xml:space="preserve">     всего</t>
  </si>
  <si>
    <t>Руководитель    ___________________         _______________________</t>
  </si>
  <si>
    <t xml:space="preserve">      (подпись)                      (расшифровка подписи)</t>
  </si>
  <si>
    <t>Руководитель планово-      ____________________       ______________________</t>
  </si>
  <si>
    <t>экономической службы               (подпись)                         (расшифровка подписи)</t>
  </si>
  <si>
    <t>Главный             ________________________        ______________________</t>
  </si>
  <si>
    <t>бухгалтер</t>
  </si>
  <si>
    <t xml:space="preserve">      (подпись)                            (расшифровка подписи)</t>
  </si>
  <si>
    <t>" ________ "  __________________________________  200 __ г.</t>
  </si>
  <si>
    <t>Сведения о движении нефинансовых активов</t>
  </si>
  <si>
    <t>0503168</t>
  </si>
  <si>
    <t xml:space="preserve">01 02 </t>
  </si>
  <si>
    <t xml:space="preserve">01 04 </t>
  </si>
  <si>
    <t xml:space="preserve">02 03 </t>
  </si>
  <si>
    <t xml:space="preserve">03 14 </t>
  </si>
  <si>
    <t xml:space="preserve">05 02  </t>
  </si>
  <si>
    <t>05 03</t>
  </si>
  <si>
    <t>08 01</t>
  </si>
  <si>
    <t>09 08</t>
  </si>
  <si>
    <t xml:space="preserve">11 04 </t>
  </si>
  <si>
    <t>в т.ч.  08 01 440</t>
  </si>
  <si>
    <t>в т.ч.  08 01 442</t>
  </si>
  <si>
    <t>А К Т И В</t>
  </si>
  <si>
    <t>КОДЫ</t>
  </si>
  <si>
    <t>I. Нефинансовые активы</t>
  </si>
  <si>
    <t>II. Финансовые активы</t>
  </si>
  <si>
    <t>П А С С И В</t>
  </si>
  <si>
    <t>III. Обязательства</t>
  </si>
  <si>
    <t>IV. Финансовый результат</t>
  </si>
  <si>
    <t>Материальные запасы (010500000)</t>
  </si>
  <si>
    <t>"25"    января    2011  г.</t>
  </si>
  <si>
    <t>плановая</t>
  </si>
  <si>
    <t>104 р</t>
  </si>
  <si>
    <t>расхождений нет</t>
  </si>
  <si>
    <t>с 08.11-25.11.2010</t>
  </si>
  <si>
    <t>выборочная</t>
  </si>
  <si>
    <t>с 28.11-29.11.2010</t>
  </si>
  <si>
    <t xml:space="preserve">825 0104   01 03 </t>
  </si>
  <si>
    <t>ревизия кассы</t>
  </si>
  <si>
    <t>ежемесячные</t>
  </si>
  <si>
    <t>нет</t>
  </si>
  <si>
    <t>ГУ Красноярского регионального отделения Фонда социального страхования РФ                               филиал   № 12  г. Минусинск</t>
  </si>
  <si>
    <t xml:space="preserve">Правильность начисления и уплаты страховых взносов на обязательное социальное страхование от несчастных случаев на производстве и проф. Заболеваний и расходования этих средств в МУ "Народный дом" адми нистрации Разъезженского сельсовета </t>
  </si>
  <si>
    <t>Пеня погашена</t>
  </si>
  <si>
    <t>Финансовые вложения (020400000)</t>
  </si>
  <si>
    <t>Расчеты по выданным авансам (020600000)</t>
  </si>
  <si>
    <t>в рамках целевых иностранных кредитов (заимствований) (020720000)</t>
  </si>
  <si>
    <t>с дебиторами по государственным (муниципальным) гарантиям (020730000)</t>
  </si>
  <si>
    <t>293</t>
  </si>
  <si>
    <t>Расчеты по ущербу имуществу (020900000)</t>
  </si>
  <si>
    <t>Прочие расчеты с дебиторами (021000000)</t>
  </si>
  <si>
    <t>333</t>
  </si>
  <si>
    <t>Фактически</t>
  </si>
  <si>
    <t xml:space="preserve">   ца</t>
  </si>
  <si>
    <t xml:space="preserve">  коли-</t>
  </si>
  <si>
    <t>сумма, руб</t>
  </si>
  <si>
    <t xml:space="preserve">классификации </t>
  </si>
  <si>
    <t xml:space="preserve"> изме-</t>
  </si>
  <si>
    <t>чество</t>
  </si>
  <si>
    <t xml:space="preserve"> рения</t>
  </si>
  <si>
    <t>руб.</t>
  </si>
  <si>
    <t>ЖКХ</t>
  </si>
  <si>
    <t>08 01 4400000</t>
  </si>
  <si>
    <t xml:space="preserve">Народный дом </t>
  </si>
  <si>
    <t>08 01 4420000</t>
  </si>
  <si>
    <t>Библиотека</t>
  </si>
  <si>
    <t>Спорт и физ.культура</t>
  </si>
  <si>
    <t>0503163</t>
  </si>
  <si>
    <t xml:space="preserve">        Сведения об изменениях бюджетной росписи</t>
  </si>
  <si>
    <t>021 1 08 04020 01 1000 110</t>
  </si>
  <si>
    <t>021 2 02 01001 10 1000 151</t>
  </si>
  <si>
    <t>021 2 02 03015 10 0000 151</t>
  </si>
  <si>
    <t>021 2 02 04014 10 1000 151</t>
  </si>
  <si>
    <t>021 2 02 04999 10 1000 151</t>
  </si>
  <si>
    <t>бюджетная</t>
  </si>
  <si>
    <t>в отчете</t>
  </si>
  <si>
    <t>с 12 г. новая форма</t>
  </si>
  <si>
    <t>Расчеты с подотчетными лицами (020800000)</t>
  </si>
  <si>
    <t>Расчеты с кредиторами по долговым обязательствам (030100000)</t>
  </si>
  <si>
    <t>Расчеты по платежам в бюджеты (030300000)</t>
  </si>
  <si>
    <t>расчеты по налогу на доходы физических лиц (030301000)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</si>
  <si>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</si>
  <si>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</si>
  <si>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</si>
  <si>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</si>
  <si>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с депонентами (030402000)</t>
  </si>
  <si>
    <t>На конец отчетного периода</t>
  </si>
  <si>
    <t>Вложения в нефинансовые активы (010600000)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</si>
  <si>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</si>
  <si>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</si>
  <si>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</si>
  <si>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</si>
  <si>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</si>
  <si>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</si>
  <si>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</si>
  <si>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</si>
  <si>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</si>
  <si>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091</t>
  </si>
  <si>
    <t>093</t>
  </si>
  <si>
    <t>094</t>
  </si>
  <si>
    <t>150</t>
  </si>
  <si>
    <t>210</t>
  </si>
  <si>
    <t>211</t>
  </si>
  <si>
    <t>212</t>
  </si>
  <si>
    <t>213</t>
  </si>
  <si>
    <t>230</t>
  </si>
  <si>
    <t>310</t>
  </si>
  <si>
    <t>330</t>
  </si>
  <si>
    <t>400</t>
  </si>
  <si>
    <t>510</t>
  </si>
  <si>
    <t>511</t>
  </si>
  <si>
    <t>05 03 6000400</t>
  </si>
  <si>
    <t>512</t>
  </si>
  <si>
    <t>530</t>
  </si>
  <si>
    <t>600</t>
  </si>
  <si>
    <t>620</t>
  </si>
  <si>
    <t>900</t>
  </si>
  <si>
    <t>расчеты по НДС по приобретенным материальным ценностям, работам, услугам (021001000)</t>
  </si>
  <si>
    <t>120</t>
  </si>
  <si>
    <t>170</t>
  </si>
  <si>
    <t>171</t>
  </si>
  <si>
    <t>172</t>
  </si>
  <si>
    <t>173</t>
  </si>
  <si>
    <t>174</t>
  </si>
  <si>
    <t>175</t>
  </si>
  <si>
    <t>176</t>
  </si>
  <si>
    <t>190</t>
  </si>
  <si>
    <t>191</t>
  </si>
  <si>
    <t>192</t>
  </si>
  <si>
    <t>193</t>
  </si>
  <si>
    <t>260</t>
  </si>
  <si>
    <t>290</t>
  </si>
  <si>
    <t>320</t>
  </si>
  <si>
    <t>331</t>
  </si>
  <si>
    <t>470</t>
  </si>
  <si>
    <t>490</t>
  </si>
  <si>
    <t>513</t>
  </si>
  <si>
    <t>514</t>
  </si>
  <si>
    <t>515</t>
  </si>
  <si>
    <t>516</t>
  </si>
  <si>
    <t>531</t>
  </si>
  <si>
    <t>410</t>
  </si>
  <si>
    <t xml:space="preserve">бюджетная </t>
  </si>
  <si>
    <t>заключен договор  с центром занятости населения на привлечение и оплату труда безработных граждан</t>
  </si>
  <si>
    <t>увеличен 213 в связи с выплатой пособия по беременности и родам, единовременного пособия на рождения ребенка</t>
  </si>
  <si>
    <t>увелтчен 340 в связи с тек. ремонтом здания</t>
  </si>
  <si>
    <t xml:space="preserve">в связи с оформлением муниципальной пенсии </t>
  </si>
  <si>
    <t xml:space="preserve">заключен договор  </t>
  </si>
  <si>
    <t xml:space="preserve">перераспределение неиспользованых  средств </t>
  </si>
  <si>
    <t>Краевая целевая программа "Обеспечение пожарной безопасности  территории Красноярского края на 2008-2010 годы"</t>
  </si>
  <si>
    <t xml:space="preserve">на обеспечение первичных мер пожарной безопасности </t>
  </si>
  <si>
    <t xml:space="preserve">отклонение участия в Краевай целевойпрограмме "Обеспечение пожарной безопасности  территории Красноярского края на 2008-2010 годы" приобретение противопожарного оборудования  </t>
  </si>
  <si>
    <t>проведение выборов МСУ</t>
  </si>
  <si>
    <t>создание резервного фонда при МО</t>
  </si>
  <si>
    <t>Увеличение 211, 213 ЭКР в связи увеличением ФОТ с заменой заведующей на передачу книжного фонда</t>
  </si>
  <si>
    <t>Номер</t>
  </si>
  <si>
    <t>счета</t>
  </si>
  <si>
    <t xml:space="preserve">Наименование </t>
  </si>
  <si>
    <t>Код</t>
  </si>
  <si>
    <t>стро-</t>
  </si>
  <si>
    <t>показателя</t>
  </si>
  <si>
    <t>ки</t>
  </si>
  <si>
    <t>01</t>
  </si>
  <si>
    <t>011</t>
  </si>
  <si>
    <t>012</t>
  </si>
  <si>
    <t>в том числе:</t>
  </si>
  <si>
    <t>05</t>
  </si>
  <si>
    <t>материальные запасы</t>
  </si>
  <si>
    <t>Сумма расхождений, руб.</t>
  </si>
  <si>
    <t>Причина расхождения</t>
  </si>
  <si>
    <t>на начало 
отчетного финансового года, руб.</t>
  </si>
  <si>
    <t xml:space="preserve">Основные средства (балансовая стоимость, 010100000), всего                                                                                      </t>
  </si>
  <si>
    <t xml:space="preserve">недвижимое имущество учреждения (010110000) </t>
  </si>
  <si>
    <t xml:space="preserve">предметы лизинга (010140000) </t>
  </si>
  <si>
    <t xml:space="preserve">Амортизация недвижимого имущества учреждения (010410000) </t>
  </si>
  <si>
    <t xml:space="preserve">Амортизация иного движимого имущества учреждения 
(010430000) </t>
  </si>
  <si>
    <t xml:space="preserve">Основные средства (остаточная стоимость, стр. 010 -  стр. 020)                                                                                             </t>
  </si>
  <si>
    <t>недвижимое имущество учреждения (остаточная стоимость, 
стр. 011 -  стр. 021)</t>
  </si>
  <si>
    <t xml:space="preserve">иное движимое имущество учреждения (остаточная стоимость, стр. 013 -  стр. 023)                                                                                             </t>
  </si>
  <si>
    <t xml:space="preserve">предметы лизинга (остаточная стоимость, стр. 014 -  стр. 024)                                                                                             </t>
  </si>
  <si>
    <t>Форма 0503173 с. 2</t>
  </si>
  <si>
    <t xml:space="preserve">Нематериальные активы (балансовая стоимость, 010200000)*, всего                                                           </t>
  </si>
  <si>
    <t>предметы лизинга  (010240000)*</t>
  </si>
  <si>
    <t>иное движимое имущество учреждения (остаточная стоимость, стр. 042 - стр. 052)</t>
  </si>
  <si>
    <t>Форма 0503173 с. 3</t>
  </si>
  <si>
    <t xml:space="preserve">Нефинансовые активы в пути (010700000)                                                      </t>
  </si>
  <si>
    <t>Нефинансовые активы имущества казны (остаточная стоимость, 
стр. 110 - стр. 120)</t>
  </si>
  <si>
    <t xml:space="preserve">Денежные средства учреждения (020100000)                                                                             </t>
  </si>
  <si>
    <t>денежные средства учреждения на счетах в кредитной организации (020121000)</t>
  </si>
  <si>
    <t>Форма 0503173 с. 4</t>
  </si>
  <si>
    <t>денежные средства учреждения в иностранной валюте на счетах  в кредитной организации (020127000)</t>
  </si>
  <si>
    <t>Средства на счетах бюджета в органе Федерального казначейства (020210000)</t>
  </si>
  <si>
    <t>средства на счетах бюджета в рублях в органе Федерального казначейства (020211000)</t>
  </si>
  <si>
    <t>средства на счетах бюджета в органе Федерального казначейства в пути (020212000)</t>
  </si>
  <si>
    <t>средства на счетах бюджета в иностранной валюте в органах Федерального казначейства (020213000)</t>
  </si>
  <si>
    <t>183</t>
  </si>
  <si>
    <t>Средства на счетах бюджета в кредитной организации (020220000)</t>
  </si>
  <si>
    <t>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</si>
  <si>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</si>
  <si>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средства на счетах бюджета в иностранной валюте в кредитной организации (020223000)</t>
  </si>
  <si>
    <t>Форма 0503173 с. 5</t>
  </si>
  <si>
    <t>Средства бюджета на депозитных счетах (020230000)</t>
  </si>
  <si>
    <t>средства бюджета на депозитных счетах в рублях (020231000)</t>
  </si>
  <si>
    <t>201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</si>
</sst>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7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0"/>
    </font>
    <font>
      <i/>
      <sz val="10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 Cyr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name val="Arial"/>
      <family val="2"/>
    </font>
    <font>
      <sz val="8"/>
      <color indexed="42"/>
      <name val="Arial"/>
      <family val="0"/>
    </font>
    <font>
      <sz val="8"/>
      <color indexed="14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7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/>
      <bottom/>
    </border>
    <border>
      <left style="hair"/>
      <right/>
      <top style="thin"/>
      <bottom/>
    </border>
    <border>
      <left/>
      <right style="hair"/>
      <top style="thin"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>
        <color indexed="63"/>
      </right>
      <top style="hair"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/>
      <right style="double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thin"/>
      <bottom style="hair"/>
    </border>
    <border>
      <left style="hair"/>
      <right/>
      <top style="thin"/>
      <bottom style="thin"/>
    </border>
    <border>
      <left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7" borderId="1" applyNumberFormat="0" applyAlignment="0" applyProtection="0"/>
    <xf numFmtId="0" fontId="34" fillId="15" borderId="2" applyNumberFormat="0" applyAlignment="0" applyProtection="0"/>
    <xf numFmtId="0" fontId="35" fillId="15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16" borderId="7" applyNumberFormat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43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6" borderId="0" applyNumberFormat="0" applyBorder="0" applyAlignment="0" applyProtection="0"/>
  </cellStyleXfs>
  <cellXfs count="14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32" xfId="0" applyBorder="1" applyAlignment="1">
      <alignment/>
    </xf>
    <xf numFmtId="4" fontId="4" fillId="0" borderId="16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2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9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1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2" xfId="0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11" fillId="0" borderId="0" xfId="0" applyFont="1" applyAlignment="1">
      <alignment/>
    </xf>
    <xf numFmtId="0" fontId="4" fillId="0" borderId="48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0" fontId="4" fillId="0" borderId="53" xfId="0" applyFont="1" applyBorder="1" applyAlignment="1">
      <alignment/>
    </xf>
    <xf numFmtId="0" fontId="4" fillId="0" borderId="55" xfId="0" applyFont="1" applyBorder="1" applyAlignment="1">
      <alignment/>
    </xf>
    <xf numFmtId="0" fontId="0" fillId="0" borderId="53" xfId="0" applyBorder="1" applyAlignment="1">
      <alignment/>
    </xf>
    <xf numFmtId="0" fontId="0" fillId="0" borderId="56" xfId="0" applyBorder="1" applyAlignment="1">
      <alignment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0" fillId="0" borderId="57" xfId="0" applyBorder="1" applyAlignment="1">
      <alignment/>
    </xf>
    <xf numFmtId="0" fontId="0" fillId="0" borderId="39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25" xfId="0" applyBorder="1" applyAlignment="1">
      <alignment/>
    </xf>
    <xf numFmtId="0" fontId="0" fillId="0" borderId="44" xfId="0" applyBorder="1" applyAlignment="1">
      <alignment/>
    </xf>
    <xf numFmtId="0" fontId="4" fillId="0" borderId="5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63" xfId="0" applyFont="1" applyBorder="1" applyAlignment="1">
      <alignment/>
    </xf>
    <xf numFmtId="0" fontId="0" fillId="0" borderId="64" xfId="0" applyBorder="1" applyAlignment="1">
      <alignment/>
    </xf>
    <xf numFmtId="0" fontId="0" fillId="0" borderId="41" xfId="0" applyBorder="1" applyAlignment="1">
      <alignment/>
    </xf>
    <xf numFmtId="0" fontId="4" fillId="0" borderId="31" xfId="0" applyFont="1" applyBorder="1" applyAlignment="1">
      <alignment/>
    </xf>
    <xf numFmtId="0" fontId="13" fillId="0" borderId="57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65" xfId="0" applyFont="1" applyBorder="1" applyAlignment="1">
      <alignment/>
    </xf>
    <xf numFmtId="0" fontId="2" fillId="0" borderId="0" xfId="0" applyFont="1" applyAlignment="1">
      <alignment/>
    </xf>
    <xf numFmtId="0" fontId="12" fillId="0" borderId="57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29" xfId="0" applyBorder="1" applyAlignment="1">
      <alignment/>
    </xf>
    <xf numFmtId="0" fontId="4" fillId="0" borderId="27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68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4" fillId="0" borderId="69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24" xfId="0" applyFont="1" applyBorder="1" applyAlignment="1">
      <alignment horizontal="left" indent="2"/>
    </xf>
    <xf numFmtId="0" fontId="4" fillId="0" borderId="62" xfId="0" applyFont="1" applyBorder="1" applyAlignment="1">
      <alignment horizontal="left" indent="2"/>
    </xf>
    <xf numFmtId="2" fontId="4" fillId="0" borderId="2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0" fontId="4" fillId="0" borderId="70" xfId="0" applyFont="1" applyBorder="1" applyAlignment="1">
      <alignment/>
    </xf>
    <xf numFmtId="49" fontId="4" fillId="0" borderId="6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0" xfId="0" applyFont="1" applyBorder="1" applyAlignment="1">
      <alignment horizontal="left" indent="2"/>
    </xf>
    <xf numFmtId="0" fontId="4" fillId="0" borderId="63" xfId="0" applyFont="1" applyBorder="1" applyAlignment="1">
      <alignment horizontal="left" indent="2"/>
    </xf>
    <xf numFmtId="49" fontId="4" fillId="0" borderId="42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52" xfId="0" applyFont="1" applyBorder="1" applyAlignment="1">
      <alignment horizontal="left" indent="2"/>
    </xf>
    <xf numFmtId="0" fontId="4" fillId="0" borderId="53" xfId="0" applyFont="1" applyBorder="1" applyAlignment="1">
      <alignment horizontal="left" indent="2"/>
    </xf>
    <xf numFmtId="0" fontId="4" fillId="0" borderId="71" xfId="0" applyFont="1" applyBorder="1" applyAlignment="1">
      <alignment horizontal="center"/>
    </xf>
    <xf numFmtId="4" fontId="4" fillId="0" borderId="72" xfId="0" applyNumberFormat="1" applyFont="1" applyFill="1" applyBorder="1" applyAlignment="1">
      <alignment/>
    </xf>
    <xf numFmtId="4" fontId="4" fillId="0" borderId="72" xfId="0" applyNumberFormat="1" applyFont="1" applyBorder="1" applyAlignment="1">
      <alignment/>
    </xf>
    <xf numFmtId="4" fontId="4" fillId="0" borderId="54" xfId="0" applyNumberFormat="1" applyFont="1" applyBorder="1" applyAlignment="1">
      <alignment/>
    </xf>
    <xf numFmtId="4" fontId="4" fillId="0" borderId="53" xfId="0" applyNumberFormat="1" applyFont="1" applyBorder="1" applyAlignment="1">
      <alignment/>
    </xf>
    <xf numFmtId="0" fontId="4" fillId="0" borderId="72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6" xfId="0" applyFont="1" applyBorder="1" applyAlignment="1">
      <alignment/>
    </xf>
    <xf numFmtId="0" fontId="0" fillId="0" borderId="28" xfId="0" applyFill="1" applyBorder="1" applyAlignment="1">
      <alignment horizontal="center"/>
    </xf>
    <xf numFmtId="165" fontId="4" fillId="0" borderId="14" xfId="0" applyNumberFormat="1" applyFont="1" applyBorder="1" applyAlignment="1">
      <alignment/>
    </xf>
    <xf numFmtId="0" fontId="4" fillId="0" borderId="73" xfId="0" applyFont="1" applyBorder="1" applyAlignment="1">
      <alignment horizontal="center"/>
    </xf>
    <xf numFmtId="4" fontId="4" fillId="0" borderId="74" xfId="0" applyNumberFormat="1" applyFont="1" applyFill="1" applyBorder="1" applyAlignment="1">
      <alignment/>
    </xf>
    <xf numFmtId="4" fontId="4" fillId="0" borderId="74" xfId="0" applyNumberFormat="1" applyFont="1" applyBorder="1" applyAlignment="1">
      <alignment/>
    </xf>
    <xf numFmtId="0" fontId="4" fillId="0" borderId="7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165" fontId="4" fillId="0" borderId="74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0" fontId="4" fillId="0" borderId="75" xfId="0" applyFont="1" applyBorder="1" applyAlignment="1">
      <alignment horizontal="center"/>
    </xf>
    <xf numFmtId="4" fontId="4" fillId="0" borderId="70" xfId="0" applyNumberFormat="1" applyFont="1" applyFill="1" applyBorder="1" applyAlignment="1">
      <alignment/>
    </xf>
    <xf numFmtId="4" fontId="4" fillId="0" borderId="70" xfId="0" applyNumberFormat="1" applyFont="1" applyBorder="1" applyAlignment="1">
      <alignment/>
    </xf>
    <xf numFmtId="0" fontId="4" fillId="0" borderId="76" xfId="0" applyFont="1" applyBorder="1" applyAlignment="1">
      <alignment/>
    </xf>
    <xf numFmtId="0" fontId="4" fillId="0" borderId="72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7" xfId="0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6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0" fillId="0" borderId="40" xfId="0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44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48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42" xfId="0" applyFill="1" applyBorder="1" applyAlignment="1">
      <alignment/>
    </xf>
    <xf numFmtId="3" fontId="4" fillId="0" borderId="14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49" fontId="0" fillId="0" borderId="24" xfId="0" applyNumberFormat="1" applyBorder="1" applyAlignment="1">
      <alignment wrapText="1"/>
    </xf>
    <xf numFmtId="4" fontId="0" fillId="0" borderId="0" xfId="0" applyNumberForma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4" fillId="0" borderId="24" xfId="0" applyNumberFormat="1" applyFont="1" applyBorder="1" applyAlignment="1">
      <alignment horizontal="center"/>
    </xf>
    <xf numFmtId="0" fontId="4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4" fontId="4" fillId="0" borderId="7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6" fontId="4" fillId="0" borderId="78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67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wrapText="1"/>
    </xf>
    <xf numFmtId="4" fontId="4" fillId="0" borderId="24" xfId="0" applyNumberFormat="1" applyFont="1" applyBorder="1" applyAlignment="1">
      <alignment/>
    </xf>
    <xf numFmtId="4" fontId="4" fillId="0" borderId="27" xfId="0" applyNumberFormat="1" applyFont="1" applyFill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35" xfId="0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49" fontId="4" fillId="0" borderId="52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/>
    </xf>
    <xf numFmtId="49" fontId="19" fillId="0" borderId="0" xfId="0" applyNumberFormat="1" applyFont="1" applyBorder="1" applyAlignment="1">
      <alignment horizontal="left"/>
    </xf>
    <xf numFmtId="0" fontId="19" fillId="0" borderId="0" xfId="0" applyFont="1" applyAlignment="1">
      <alignment vertical="center"/>
    </xf>
    <xf numFmtId="0" fontId="1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4" fontId="4" fillId="0" borderId="14" xfId="0" applyNumberFormat="1" applyFont="1" applyBorder="1" applyAlignment="1">
      <alignment vertical="center" wrapText="1"/>
    </xf>
    <xf numFmtId="49" fontId="0" fillId="0" borderId="24" xfId="0" applyNumberFormat="1" applyBorder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wrapText="1"/>
    </xf>
    <xf numFmtId="0" fontId="19" fillId="0" borderId="10" xfId="0" applyFont="1" applyBorder="1" applyAlignment="1">
      <alignment/>
    </xf>
    <xf numFmtId="0" fontId="19" fillId="0" borderId="2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8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0" fontId="19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vertical="center" indent="2"/>
    </xf>
    <xf numFmtId="0" fontId="16" fillId="0" borderId="0" xfId="0" applyFont="1" applyAlignment="1">
      <alignment horizontal="right"/>
    </xf>
    <xf numFmtId="4" fontId="19" fillId="0" borderId="0" xfId="0" applyNumberFormat="1" applyFont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9" fontId="4" fillId="0" borderId="64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vertical="top"/>
    </xf>
    <xf numFmtId="3" fontId="20" fillId="0" borderId="0" xfId="0" applyNumberFormat="1" applyFont="1" applyAlignment="1">
      <alignment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Alignment="1">
      <alignment horizontal="right"/>
    </xf>
    <xf numFmtId="3" fontId="20" fillId="0" borderId="47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left" wrapText="1"/>
    </xf>
    <xf numFmtId="0" fontId="19" fillId="0" borderId="0" xfId="0" applyFont="1" applyFill="1" applyAlignment="1">
      <alignment/>
    </xf>
    <xf numFmtId="4" fontId="19" fillId="0" borderId="0" xfId="0" applyNumberFormat="1" applyFont="1" applyAlignment="1">
      <alignment/>
    </xf>
    <xf numFmtId="4" fontId="19" fillId="0" borderId="13" xfId="0" applyNumberFormat="1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vertical="center" wrapText="1"/>
    </xf>
    <xf numFmtId="0" fontId="28" fillId="0" borderId="0" xfId="0" applyFont="1" applyAlignment="1">
      <alignment/>
    </xf>
    <xf numFmtId="49" fontId="19" fillId="0" borderId="80" xfId="0" applyNumberFormat="1" applyFont="1" applyBorder="1" applyAlignment="1">
      <alignment horizontal="left"/>
    </xf>
    <xf numFmtId="49" fontId="19" fillId="0" borderId="81" xfId="0" applyNumberFormat="1" applyFont="1" applyBorder="1" applyAlignment="1">
      <alignment horizontal="left" indent="4"/>
    </xf>
    <xf numFmtId="49" fontId="19" fillId="0" borderId="82" xfId="0" applyNumberFormat="1" applyFont="1" applyBorder="1" applyAlignment="1">
      <alignment horizontal="left" indent="4"/>
    </xf>
    <xf numFmtId="49" fontId="19" fillId="0" borderId="0" xfId="0" applyNumberFormat="1" applyFont="1" applyBorder="1" applyAlignment="1">
      <alignment horizontal="left" indent="4"/>
    </xf>
    <xf numFmtId="49" fontId="19" fillId="0" borderId="63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19" fillId="0" borderId="36" xfId="0" applyFont="1" applyBorder="1" applyAlignment="1">
      <alignment/>
    </xf>
    <xf numFmtId="0" fontId="19" fillId="0" borderId="23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left" wrapText="1"/>
    </xf>
    <xf numFmtId="0" fontId="19" fillId="0" borderId="13" xfId="0" applyFont="1" applyBorder="1" applyAlignment="1">
      <alignment horizontal="center"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38" xfId="0" applyFont="1" applyBorder="1" applyAlignment="1">
      <alignment horizontal="left" wrapText="1"/>
    </xf>
    <xf numFmtId="0" fontId="19" fillId="0" borderId="16" xfId="0" applyFont="1" applyBorder="1" applyAlignment="1">
      <alignment horizontal="center" vertical="top" wrapText="1"/>
    </xf>
    <xf numFmtId="0" fontId="19" fillId="0" borderId="83" xfId="0" applyFont="1" applyBorder="1" applyAlignment="1">
      <alignment horizontal="left" wrapText="1"/>
    </xf>
    <xf numFmtId="49" fontId="19" fillId="0" borderId="83" xfId="0" applyNumberFormat="1" applyFont="1" applyBorder="1" applyAlignment="1">
      <alignment horizontal="center"/>
    </xf>
    <xf numFmtId="49" fontId="20" fillId="0" borderId="79" xfId="0" applyNumberFormat="1" applyFont="1" applyBorder="1" applyAlignment="1">
      <alignment horizontal="center" vertical="center" wrapText="1"/>
    </xf>
    <xf numFmtId="49" fontId="20" fillId="0" borderId="84" xfId="0" applyNumberFormat="1" applyFont="1" applyBorder="1" applyAlignment="1">
      <alignment horizontal="center" vertical="center" wrapText="1"/>
    </xf>
    <xf numFmtId="49" fontId="20" fillId="0" borderId="84" xfId="0" applyNumberFormat="1" applyFont="1" applyBorder="1" applyAlignment="1">
      <alignment horizontal="left" vertical="center" wrapText="1"/>
    </xf>
    <xf numFmtId="49" fontId="20" fillId="0" borderId="83" xfId="0" applyNumberFormat="1" applyFont="1" applyBorder="1" applyAlignment="1">
      <alignment horizontal="center" vertical="center" wrapText="1"/>
    </xf>
    <xf numFmtId="49" fontId="20" fillId="0" borderId="83" xfId="0" applyNumberFormat="1" applyFont="1" applyBorder="1" applyAlignment="1">
      <alignment horizontal="left" vertical="center" wrapText="1"/>
    </xf>
    <xf numFmtId="49" fontId="20" fillId="0" borderId="37" xfId="0" applyNumberFormat="1" applyFont="1" applyBorder="1" applyAlignment="1">
      <alignment horizontal="center" vertical="center" wrapText="1"/>
    </xf>
    <xf numFmtId="0" fontId="19" fillId="0" borderId="80" xfId="0" applyFont="1" applyBorder="1" applyAlignment="1">
      <alignment wrapText="1"/>
    </xf>
    <xf numFmtId="0" fontId="19" fillId="0" borderId="80" xfId="0" applyFont="1" applyBorder="1" applyAlignment="1">
      <alignment/>
    </xf>
    <xf numFmtId="0" fontId="19" fillId="0" borderId="36" xfId="0" applyFont="1" applyBorder="1" applyAlignment="1">
      <alignment horizontal="left" wrapText="1"/>
    </xf>
    <xf numFmtId="0" fontId="19" fillId="0" borderId="24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49" fontId="20" fillId="0" borderId="85" xfId="0" applyNumberFormat="1" applyFont="1" applyBorder="1" applyAlignment="1">
      <alignment horizontal="center" vertical="center" wrapText="1"/>
    </xf>
    <xf numFmtId="49" fontId="20" fillId="0" borderId="78" xfId="0" applyNumberFormat="1" applyFont="1" applyBorder="1" applyAlignment="1">
      <alignment horizontal="center" vertical="center" wrapText="1"/>
    </xf>
    <xf numFmtId="49" fontId="20" fillId="0" borderId="38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49" fontId="15" fillId="0" borderId="80" xfId="0" applyNumberFormat="1" applyFont="1" applyBorder="1" applyAlignment="1">
      <alignment vertical="top" wrapText="1"/>
    </xf>
    <xf numFmtId="49" fontId="19" fillId="0" borderId="47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9" fillId="0" borderId="63" xfId="0" applyNumberFormat="1" applyFont="1" applyBorder="1" applyAlignment="1">
      <alignment horizontal="center"/>
    </xf>
    <xf numFmtId="49" fontId="19" fillId="0" borderId="48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50" xfId="0" applyNumberFormat="1" applyFont="1" applyBorder="1" applyAlignment="1">
      <alignment horizontal="center"/>
    </xf>
    <xf numFmtId="49" fontId="19" fillId="0" borderId="46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67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49" fontId="20" fillId="0" borderId="10" xfId="0" applyNumberFormat="1" applyFont="1" applyBorder="1" applyAlignment="1">
      <alignment horizontal="left"/>
    </xf>
    <xf numFmtId="49" fontId="19" fillId="0" borderId="39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49" fontId="19" fillId="0" borderId="62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49" fontId="19" fillId="0" borderId="86" xfId="0" applyNumberFormat="1" applyFont="1" applyBorder="1" applyAlignment="1">
      <alignment horizontal="center"/>
    </xf>
    <xf numFmtId="49" fontId="19" fillId="0" borderId="57" xfId="0" applyNumberFormat="1" applyFont="1" applyBorder="1" applyAlignment="1">
      <alignment horizontal="center"/>
    </xf>
    <xf numFmtId="49" fontId="19" fillId="0" borderId="87" xfId="0" applyNumberFormat="1" applyFont="1" applyBorder="1" applyAlignment="1">
      <alignment horizontal="center"/>
    </xf>
    <xf numFmtId="49" fontId="19" fillId="0" borderId="44" xfId="0" applyNumberFormat="1" applyFont="1" applyBorder="1" applyAlignment="1">
      <alignment horizontal="center" vertical="center"/>
    </xf>
    <xf numFmtId="49" fontId="19" fillId="0" borderId="8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19" fillId="0" borderId="40" xfId="0" applyNumberFormat="1" applyFont="1" applyBorder="1" applyAlignment="1">
      <alignment horizontal="center" vertical="center"/>
    </xf>
    <xf numFmtId="0" fontId="48" fillId="0" borderId="0" xfId="0" applyNumberFormat="1" applyFont="1" applyAlignment="1">
      <alignment horizontal="center" vertical="top"/>
    </xf>
    <xf numFmtId="0" fontId="47" fillId="0" borderId="10" xfId="0" applyNumberFormat="1" applyFont="1" applyBorder="1" applyAlignment="1">
      <alignment horizontal="center"/>
    </xf>
    <xf numFmtId="49" fontId="19" fillId="0" borderId="39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62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right" vertical="center" wrapText="1"/>
    </xf>
    <xf numFmtId="49" fontId="47" fillId="0" borderId="0" xfId="0" applyNumberFormat="1" applyFont="1" applyBorder="1" applyAlignment="1">
      <alignment horizontal="right" vertical="center" wrapText="1"/>
    </xf>
    <xf numFmtId="49" fontId="47" fillId="0" borderId="0" xfId="0" applyNumberFormat="1" applyFont="1" applyBorder="1" applyAlignment="1">
      <alignment horizontal="right" vertical="center" wrapText="1"/>
    </xf>
    <xf numFmtId="0" fontId="47" fillId="0" borderId="89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 horizontal="center" vertical="center"/>
    </xf>
    <xf numFmtId="0" fontId="47" fillId="0" borderId="90" xfId="0" applyNumberFormat="1" applyFont="1" applyBorder="1" applyAlignment="1">
      <alignment horizontal="center"/>
    </xf>
    <xf numFmtId="0" fontId="47" fillId="0" borderId="0" xfId="0" applyNumberFormat="1" applyFont="1" applyAlignment="1">
      <alignment horizontal="left"/>
    </xf>
    <xf numFmtId="0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NumberFormat="1" applyFont="1" applyAlignment="1">
      <alignment horizontal="center" vertical="top"/>
    </xf>
    <xf numFmtId="0" fontId="48" fillId="0" borderId="0" xfId="0" applyFont="1" applyAlignment="1">
      <alignment horizontal="center"/>
    </xf>
    <xf numFmtId="0" fontId="47" fillId="0" borderId="0" xfId="0" applyNumberFormat="1" applyFont="1" applyAlignment="1">
      <alignment horizontal="left" vertical="top"/>
    </xf>
    <xf numFmtId="0" fontId="47" fillId="0" borderId="0" xfId="0" applyNumberFormat="1" applyFont="1" applyAlignment="1">
      <alignment horizontal="center" vertical="center"/>
    </xf>
    <xf numFmtId="0" fontId="47" fillId="0" borderId="0" xfId="0" applyNumberFormat="1" applyFont="1" applyAlignment="1">
      <alignment horizontal="left" vertical="center"/>
    </xf>
    <xf numFmtId="0" fontId="47" fillId="0" borderId="0" xfId="0" applyNumberFormat="1" applyFont="1" applyAlignment="1">
      <alignment horizontal="right" vertical="center"/>
    </xf>
    <xf numFmtId="49" fontId="47" fillId="0" borderId="10" xfId="0" applyNumberFormat="1" applyFont="1" applyBorder="1" applyAlignment="1">
      <alignment horizontal="center" vertical="center"/>
    </xf>
    <xf numFmtId="0" fontId="47" fillId="0" borderId="91" xfId="0" applyNumberFormat="1" applyFont="1" applyBorder="1" applyAlignment="1">
      <alignment horizontal="center"/>
    </xf>
    <xf numFmtId="0" fontId="19" fillId="0" borderId="79" xfId="0" applyFont="1" applyBorder="1" applyAlignment="1">
      <alignment horizontal="left" wrapText="1"/>
    </xf>
    <xf numFmtId="0" fontId="19" fillId="0" borderId="84" xfId="0" applyFont="1" applyBorder="1" applyAlignment="1">
      <alignment horizontal="left" wrapText="1"/>
    </xf>
    <xf numFmtId="49" fontId="19" fillId="0" borderId="84" xfId="0" applyNumberFormat="1" applyFont="1" applyBorder="1" applyAlignment="1">
      <alignment horizontal="center"/>
    </xf>
    <xf numFmtId="0" fontId="19" fillId="0" borderId="85" xfId="0" applyFont="1" applyBorder="1" applyAlignment="1">
      <alignment horizontal="left" wrapText="1"/>
    </xf>
    <xf numFmtId="0" fontId="19" fillId="0" borderId="24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  <xf numFmtId="0" fontId="20" fillId="0" borderId="84" xfId="0" applyFont="1" applyFill="1" applyBorder="1" applyAlignment="1">
      <alignment horizontal="center" vertical="center" wrapText="1"/>
    </xf>
    <xf numFmtId="0" fontId="20" fillId="0" borderId="85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wrapText="1"/>
    </xf>
    <xf numFmtId="0" fontId="19" fillId="0" borderId="83" xfId="0" applyFont="1" applyBorder="1" applyAlignment="1">
      <alignment horizontal="center" wrapText="1"/>
    </xf>
    <xf numFmtId="0" fontId="19" fillId="0" borderId="37" xfId="0" applyFont="1" applyBorder="1" applyAlignment="1">
      <alignment horizontal="center" wrapText="1"/>
    </xf>
    <xf numFmtId="0" fontId="19" fillId="0" borderId="33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/>
    </xf>
    <xf numFmtId="0" fontId="19" fillId="0" borderId="23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29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/>
    </xf>
    <xf numFmtId="0" fontId="19" fillId="0" borderId="28" xfId="0" applyFont="1" applyBorder="1" applyAlignment="1">
      <alignment horizontal="center" vertical="top"/>
    </xf>
    <xf numFmtId="49" fontId="19" fillId="0" borderId="83" xfId="0" applyNumberFormat="1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20" fillId="0" borderId="79" xfId="0" applyFont="1" applyFill="1" applyBorder="1" applyAlignment="1">
      <alignment horizontal="center" vertical="center" wrapText="1"/>
    </xf>
    <xf numFmtId="49" fontId="20" fillId="0" borderId="85" xfId="0" applyNumberFormat="1" applyFont="1" applyFill="1" applyBorder="1" applyAlignment="1">
      <alignment horizontal="center" vertical="center" wrapText="1"/>
    </xf>
    <xf numFmtId="49" fontId="20" fillId="0" borderId="78" xfId="0" applyNumberFormat="1" applyFont="1" applyFill="1" applyBorder="1" applyAlignment="1">
      <alignment horizontal="center" vertical="center" wrapText="1"/>
    </xf>
    <xf numFmtId="49" fontId="20" fillId="0" borderId="79" xfId="0" applyNumberFormat="1" applyFont="1" applyFill="1" applyBorder="1" applyAlignment="1">
      <alignment horizontal="center" vertical="center" wrapText="1"/>
    </xf>
    <xf numFmtId="49" fontId="20" fillId="0" borderId="84" xfId="0" applyNumberFormat="1" applyFont="1" applyFill="1" applyBorder="1" applyAlignment="1">
      <alignment horizontal="center" vertical="center" wrapText="1"/>
    </xf>
    <xf numFmtId="49" fontId="19" fillId="0" borderId="38" xfId="0" applyNumberFormat="1" applyFont="1" applyBorder="1" applyAlignment="1">
      <alignment horizontal="left" vertical="center" wrapText="1"/>
    </xf>
    <xf numFmtId="49" fontId="19" fillId="0" borderId="83" xfId="0" applyNumberFormat="1" applyFont="1" applyBorder="1" applyAlignment="1">
      <alignment horizontal="left" vertical="center" wrapText="1"/>
    </xf>
    <xf numFmtId="49" fontId="19" fillId="0" borderId="37" xfId="0" applyNumberFormat="1" applyFont="1" applyBorder="1" applyAlignment="1">
      <alignment horizontal="left" vertical="center" wrapText="1"/>
    </xf>
    <xf numFmtId="49" fontId="19" fillId="0" borderId="84" xfId="0" applyNumberFormat="1" applyFont="1" applyBorder="1" applyAlignment="1">
      <alignment horizontal="center" vertical="center" wrapText="1"/>
    </xf>
    <xf numFmtId="49" fontId="19" fillId="0" borderId="85" xfId="0" applyNumberFormat="1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wrapText="1"/>
    </xf>
    <xf numFmtId="0" fontId="20" fillId="0" borderId="85" xfId="0" applyFont="1" applyBorder="1" applyAlignment="1">
      <alignment horizontal="center" wrapText="1"/>
    </xf>
    <xf numFmtId="0" fontId="20" fillId="0" borderId="79" xfId="0" applyFont="1" applyBorder="1" applyAlignment="1">
      <alignment horizontal="center" wrapText="1"/>
    </xf>
    <xf numFmtId="49" fontId="19" fillId="0" borderId="38" xfId="0" applyNumberFormat="1" applyFont="1" applyBorder="1" applyAlignment="1">
      <alignment horizontal="center" vertical="center" wrapText="1"/>
    </xf>
    <xf numFmtId="49" fontId="19" fillId="0" borderId="79" xfId="0" applyNumberFormat="1" applyFont="1" applyBorder="1" applyAlignment="1">
      <alignment horizontal="center" vertical="center" wrapText="1"/>
    </xf>
    <xf numFmtId="49" fontId="19" fillId="0" borderId="37" xfId="0" applyNumberFormat="1" applyFont="1" applyBorder="1" applyAlignment="1">
      <alignment horizontal="center" vertical="center" wrapText="1"/>
    </xf>
    <xf numFmtId="49" fontId="19" fillId="0" borderId="36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3" fontId="20" fillId="0" borderId="74" xfId="0" applyNumberFormat="1" applyFont="1" applyFill="1" applyBorder="1" applyAlignment="1">
      <alignment horizontal="center"/>
    </xf>
    <xf numFmtId="3" fontId="20" fillId="0" borderId="19" xfId="0" applyNumberFormat="1" applyFont="1" applyFill="1" applyBorder="1" applyAlignment="1">
      <alignment horizontal="center"/>
    </xf>
    <xf numFmtId="49" fontId="19" fillId="0" borderId="52" xfId="0" applyNumberFormat="1" applyFont="1" applyBorder="1" applyAlignment="1">
      <alignment horizontal="center" vertical="center"/>
    </xf>
    <xf numFmtId="49" fontId="19" fillId="0" borderId="53" xfId="0" applyNumberFormat="1" applyFont="1" applyBorder="1" applyAlignment="1">
      <alignment horizontal="center" vertical="center"/>
    </xf>
    <xf numFmtId="49" fontId="19" fillId="0" borderId="56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3" fontId="20" fillId="0" borderId="86" xfId="0" applyNumberFormat="1" applyFont="1" applyFill="1" applyBorder="1" applyAlignment="1">
      <alignment horizontal="center"/>
    </xf>
    <xf numFmtId="3" fontId="20" fillId="0" borderId="57" xfId="0" applyNumberFormat="1" applyFont="1" applyFill="1" applyBorder="1" applyAlignment="1">
      <alignment horizontal="center"/>
    </xf>
    <xf numFmtId="3" fontId="20" fillId="0" borderId="31" xfId="0" applyNumberFormat="1" applyFont="1" applyFill="1" applyBorder="1" applyAlignment="1">
      <alignment horizontal="center"/>
    </xf>
    <xf numFmtId="0" fontId="19" fillId="0" borderId="26" xfId="0" applyFont="1" applyBorder="1" applyAlignment="1">
      <alignment horizontal="center" vertical="top"/>
    </xf>
    <xf numFmtId="0" fontId="19" fillId="0" borderId="24" xfId="0" applyFont="1" applyBorder="1" applyAlignment="1">
      <alignment horizontal="center" vertical="top"/>
    </xf>
    <xf numFmtId="3" fontId="20" fillId="0" borderId="58" xfId="0" applyNumberFormat="1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left" wrapText="1"/>
    </xf>
    <xf numFmtId="3" fontId="20" fillId="0" borderId="14" xfId="0" applyNumberFormat="1" applyFont="1" applyFill="1" applyBorder="1" applyAlignment="1">
      <alignment horizontal="center"/>
    </xf>
    <xf numFmtId="3" fontId="20" fillId="0" borderId="24" xfId="0" applyNumberFormat="1" applyFont="1" applyFill="1" applyBorder="1" applyAlignment="1">
      <alignment horizontal="left" wrapText="1"/>
    </xf>
    <xf numFmtId="3" fontId="20" fillId="0" borderId="39" xfId="0" applyNumberFormat="1" applyFont="1" applyFill="1" applyBorder="1" applyAlignment="1">
      <alignment horizontal="center"/>
    </xf>
    <xf numFmtId="3" fontId="20" fillId="0" borderId="24" xfId="0" applyNumberFormat="1" applyFont="1" applyFill="1" applyBorder="1" applyAlignment="1">
      <alignment horizontal="center"/>
    </xf>
    <xf numFmtId="3" fontId="20" fillId="0" borderId="27" xfId="0" applyNumberFormat="1" applyFont="1" applyFill="1" applyBorder="1" applyAlignment="1">
      <alignment horizontal="center"/>
    </xf>
    <xf numFmtId="3" fontId="20" fillId="0" borderId="26" xfId="0" applyNumberFormat="1" applyFont="1" applyFill="1" applyBorder="1" applyAlignment="1">
      <alignment horizontal="center"/>
    </xf>
    <xf numFmtId="3" fontId="20" fillId="0" borderId="18" xfId="0" applyNumberFormat="1" applyFont="1" applyFill="1" applyBorder="1" applyAlignment="1">
      <alignment horizontal="center"/>
    </xf>
    <xf numFmtId="3" fontId="20" fillId="0" borderId="40" xfId="0" applyNumberFormat="1" applyFont="1" applyFill="1" applyBorder="1" applyAlignment="1">
      <alignment horizontal="center"/>
    </xf>
    <xf numFmtId="3" fontId="20" fillId="0" borderId="44" xfId="0" applyNumberFormat="1" applyFont="1" applyFill="1" applyBorder="1" applyAlignment="1">
      <alignment horizontal="center"/>
    </xf>
    <xf numFmtId="3" fontId="20" fillId="0" borderId="42" xfId="0" applyNumberFormat="1" applyFont="1" applyFill="1" applyBorder="1" applyAlignment="1">
      <alignment horizontal="center"/>
    </xf>
    <xf numFmtId="3" fontId="20" fillId="0" borderId="22" xfId="0" applyNumberFormat="1" applyFont="1" applyFill="1" applyBorder="1" applyAlignment="1">
      <alignment horizontal="center"/>
    </xf>
    <xf numFmtId="3" fontId="20" fillId="0" borderId="65" xfId="0" applyNumberFormat="1" applyFont="1" applyFill="1" applyBorder="1" applyAlignment="1">
      <alignment horizontal="center"/>
    </xf>
    <xf numFmtId="3" fontId="20" fillId="0" borderId="45" xfId="0" applyNumberFormat="1" applyFont="1" applyFill="1" applyBorder="1" applyAlignment="1">
      <alignment horizontal="center"/>
    </xf>
    <xf numFmtId="3" fontId="20" fillId="0" borderId="72" xfId="0" applyNumberFormat="1" applyFont="1" applyFill="1" applyBorder="1" applyAlignment="1">
      <alignment horizontal="center"/>
    </xf>
    <xf numFmtId="3" fontId="20" fillId="0" borderId="77" xfId="0" applyNumberFormat="1" applyFont="1" applyFill="1" applyBorder="1" applyAlignment="1">
      <alignment horizontal="center"/>
    </xf>
    <xf numFmtId="3" fontId="20" fillId="0" borderId="52" xfId="0" applyNumberFormat="1" applyFont="1" applyFill="1" applyBorder="1" applyAlignment="1">
      <alignment horizontal="center"/>
    </xf>
    <xf numFmtId="3" fontId="20" fillId="0" borderId="53" xfId="0" applyNumberFormat="1" applyFont="1" applyFill="1" applyBorder="1" applyAlignment="1">
      <alignment horizontal="center"/>
    </xf>
    <xf numFmtId="3" fontId="20" fillId="0" borderId="55" xfId="0" applyNumberFormat="1" applyFont="1" applyFill="1" applyBorder="1" applyAlignment="1">
      <alignment horizontal="center"/>
    </xf>
    <xf numFmtId="49" fontId="19" fillId="0" borderId="27" xfId="0" applyNumberFormat="1" applyFont="1" applyBorder="1" applyAlignment="1">
      <alignment horizontal="center" vertical="center"/>
    </xf>
    <xf numFmtId="4" fontId="19" fillId="0" borderId="26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horizontal="center" vertical="center"/>
    </xf>
    <xf numFmtId="4" fontId="19" fillId="0" borderId="62" xfId="0" applyNumberFormat="1" applyFont="1" applyBorder="1" applyAlignment="1">
      <alignment horizontal="center" vertical="center"/>
    </xf>
    <xf numFmtId="3" fontId="19" fillId="0" borderId="26" xfId="0" applyNumberFormat="1" applyFont="1" applyBorder="1" applyAlignment="1">
      <alignment horizontal="center" vertical="center"/>
    </xf>
    <xf numFmtId="3" fontId="19" fillId="0" borderId="24" xfId="0" applyNumberFormat="1" applyFont="1" applyBorder="1" applyAlignment="1">
      <alignment horizontal="center" vertical="center"/>
    </xf>
    <xf numFmtId="3" fontId="19" fillId="0" borderId="27" xfId="0" applyNumberFormat="1" applyFont="1" applyBorder="1" applyAlignment="1">
      <alignment horizontal="center" vertical="center"/>
    </xf>
    <xf numFmtId="4" fontId="19" fillId="0" borderId="27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left" vertical="center" wrapText="1"/>
    </xf>
    <xf numFmtId="49" fontId="19" fillId="0" borderId="24" xfId="0" applyNumberFormat="1" applyFont="1" applyFill="1" applyBorder="1" applyAlignment="1">
      <alignment horizontal="left" vertical="center" wrapText="1"/>
    </xf>
    <xf numFmtId="49" fontId="19" fillId="0" borderId="27" xfId="0" applyNumberFormat="1" applyFont="1" applyFill="1" applyBorder="1" applyAlignment="1">
      <alignment horizontal="left" vertical="center" wrapText="1"/>
    </xf>
    <xf numFmtId="49" fontId="19" fillId="0" borderId="26" xfId="0" applyNumberFormat="1" applyFont="1" applyBorder="1" applyAlignment="1">
      <alignment horizontal="left" vertical="center" wrapText="1"/>
    </xf>
    <xf numFmtId="49" fontId="19" fillId="0" borderId="24" xfId="0" applyNumberFormat="1" applyFont="1" applyBorder="1" applyAlignment="1">
      <alignment horizontal="left" vertical="center" wrapText="1"/>
    </xf>
    <xf numFmtId="49" fontId="19" fillId="0" borderId="27" xfId="0" applyNumberFormat="1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center" vertical="center"/>
    </xf>
    <xf numFmtId="3" fontId="19" fillId="0" borderId="58" xfId="0" applyNumberFormat="1" applyFont="1" applyBorder="1" applyAlignment="1">
      <alignment horizontal="center" vertical="center"/>
    </xf>
    <xf numFmtId="3" fontId="19" fillId="0" borderId="57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4" fontId="19" fillId="0" borderId="58" xfId="0" applyNumberFormat="1" applyFont="1" applyBorder="1" applyAlignment="1">
      <alignment horizontal="center" vertical="center"/>
    </xf>
    <xf numFmtId="4" fontId="19" fillId="0" borderId="57" xfId="0" applyNumberFormat="1" applyFont="1" applyBorder="1" applyAlignment="1">
      <alignment horizontal="center" vertical="center"/>
    </xf>
    <xf numFmtId="4" fontId="19" fillId="0" borderId="87" xfId="0" applyNumberFormat="1" applyFont="1" applyBorder="1" applyAlignment="1">
      <alignment horizontal="center" vertical="center"/>
    </xf>
    <xf numFmtId="49" fontId="19" fillId="0" borderId="86" xfId="0" applyNumberFormat="1" applyFont="1" applyBorder="1" applyAlignment="1">
      <alignment horizontal="center" vertical="center"/>
    </xf>
    <xf numFmtId="49" fontId="19" fillId="0" borderId="57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49" fontId="19" fillId="0" borderId="58" xfId="0" applyNumberFormat="1" applyFont="1" applyBorder="1" applyAlignment="1">
      <alignment horizontal="left" vertical="center" wrapText="1"/>
    </xf>
    <xf numFmtId="49" fontId="19" fillId="0" borderId="57" xfId="0" applyNumberFormat="1" applyFont="1" applyBorder="1" applyAlignment="1">
      <alignment horizontal="left" vertical="center" wrapText="1"/>
    </xf>
    <xf numFmtId="49" fontId="19" fillId="0" borderId="31" xfId="0" applyNumberFormat="1" applyFont="1" applyBorder="1" applyAlignment="1">
      <alignment horizontal="left" vertical="center" wrapText="1"/>
    </xf>
    <xf numFmtId="49" fontId="19" fillId="0" borderId="17" xfId="0" applyNumberFormat="1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4" fontId="19" fillId="0" borderId="31" xfId="0" applyNumberFormat="1" applyFont="1" applyBorder="1" applyAlignment="1">
      <alignment horizontal="center" vertical="center"/>
    </xf>
    <xf numFmtId="4" fontId="19" fillId="0" borderId="26" xfId="0" applyNumberFormat="1" applyFont="1" applyBorder="1" applyAlignment="1">
      <alignment horizontal="center"/>
    </xf>
    <xf numFmtId="4" fontId="19" fillId="0" borderId="24" xfId="0" applyNumberFormat="1" applyFont="1" applyBorder="1" applyAlignment="1">
      <alignment horizontal="center"/>
    </xf>
    <xf numFmtId="4" fontId="19" fillId="0" borderId="62" xfId="0" applyNumberFormat="1" applyFont="1" applyBorder="1" applyAlignment="1">
      <alignment horizontal="center"/>
    </xf>
    <xf numFmtId="3" fontId="19" fillId="0" borderId="26" xfId="0" applyNumberFormat="1" applyFont="1" applyBorder="1" applyAlignment="1">
      <alignment horizontal="center"/>
    </xf>
    <xf numFmtId="3" fontId="19" fillId="0" borderId="24" xfId="0" applyNumberFormat="1" applyFont="1" applyBorder="1" applyAlignment="1">
      <alignment horizontal="center"/>
    </xf>
    <xf numFmtId="3" fontId="19" fillId="0" borderId="27" xfId="0" applyNumberFormat="1" applyFont="1" applyBorder="1" applyAlignment="1">
      <alignment horizontal="center"/>
    </xf>
    <xf numFmtId="4" fontId="19" fillId="0" borderId="27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left" wrapText="1"/>
    </xf>
    <xf numFmtId="49" fontId="19" fillId="0" borderId="24" xfId="0" applyNumberFormat="1" applyFont="1" applyBorder="1" applyAlignment="1">
      <alignment horizontal="left" wrapText="1"/>
    </xf>
    <xf numFmtId="49" fontId="19" fillId="0" borderId="27" xfId="0" applyNumberFormat="1" applyFont="1" applyBorder="1" applyAlignment="1">
      <alignment horizontal="left" wrapText="1"/>
    </xf>
    <xf numFmtId="3" fontId="15" fillId="0" borderId="40" xfId="0" applyNumberFormat="1" applyFont="1" applyBorder="1" applyAlignment="1">
      <alignment horizontal="center"/>
    </xf>
    <xf numFmtId="3" fontId="15" fillId="0" borderId="44" xfId="0" applyNumberFormat="1" applyFont="1" applyBorder="1" applyAlignment="1">
      <alignment horizontal="center"/>
    </xf>
    <xf numFmtId="3" fontId="15" fillId="0" borderId="42" xfId="0" applyNumberFormat="1" applyFont="1" applyBorder="1" applyAlignment="1">
      <alignment horizontal="center"/>
    </xf>
    <xf numFmtId="4" fontId="15" fillId="0" borderId="45" xfId="0" applyNumberFormat="1" applyFont="1" applyBorder="1" applyAlignment="1">
      <alignment horizontal="center"/>
    </xf>
    <xf numFmtId="4" fontId="15" fillId="0" borderId="44" xfId="0" applyNumberFormat="1" applyFont="1" applyBorder="1" applyAlignment="1">
      <alignment horizontal="center"/>
    </xf>
    <xf numFmtId="4" fontId="15" fillId="0" borderId="42" xfId="0" applyNumberFormat="1" applyFont="1" applyBorder="1" applyAlignment="1">
      <alignment horizontal="center"/>
    </xf>
    <xf numFmtId="49" fontId="19" fillId="0" borderId="40" xfId="0" applyNumberFormat="1" applyFont="1" applyBorder="1" applyAlignment="1">
      <alignment horizontal="center"/>
    </xf>
    <xf numFmtId="49" fontId="19" fillId="0" borderId="44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49" fontId="19" fillId="0" borderId="45" xfId="0" applyNumberFormat="1" applyFont="1" applyBorder="1" applyAlignment="1">
      <alignment horizontal="left" wrapText="1"/>
    </xf>
    <xf numFmtId="49" fontId="19" fillId="0" borderId="44" xfId="0" applyNumberFormat="1" applyFont="1" applyBorder="1" applyAlignment="1">
      <alignment horizontal="left" wrapText="1"/>
    </xf>
    <xf numFmtId="49" fontId="19" fillId="0" borderId="42" xfId="0" applyNumberFormat="1" applyFont="1" applyBorder="1" applyAlignment="1">
      <alignment horizontal="left" wrapText="1"/>
    </xf>
    <xf numFmtId="49" fontId="19" fillId="0" borderId="45" xfId="0" applyNumberFormat="1" applyFont="1" applyBorder="1" applyAlignment="1">
      <alignment horizontal="center"/>
    </xf>
    <xf numFmtId="4" fontId="19" fillId="0" borderId="26" xfId="0" applyNumberFormat="1" applyFont="1" applyBorder="1" applyAlignment="1">
      <alignment horizontal="center" vertical="center" wrapText="1"/>
    </xf>
    <xf numFmtId="4" fontId="19" fillId="0" borderId="24" xfId="0" applyNumberFormat="1" applyFont="1" applyBorder="1" applyAlignment="1">
      <alignment horizontal="center" vertical="center" wrapText="1"/>
    </xf>
    <xf numFmtId="4" fontId="19" fillId="0" borderId="2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" fontId="19" fillId="0" borderId="45" xfId="0" applyNumberFormat="1" applyFont="1" applyBorder="1" applyAlignment="1">
      <alignment horizontal="center" vertical="center" wrapText="1"/>
    </xf>
    <xf numFmtId="4" fontId="0" fillId="0" borderId="44" xfId="0" applyNumberFormat="1" applyBorder="1" applyAlignment="1">
      <alignment horizontal="center" vertical="center" wrapText="1"/>
    </xf>
    <xf numFmtId="4" fontId="0" fillId="0" borderId="88" xfId="0" applyNumberFormat="1" applyBorder="1" applyAlignment="1">
      <alignment horizontal="center" vertical="center" wrapText="1"/>
    </xf>
    <xf numFmtId="0" fontId="19" fillId="0" borderId="30" xfId="0" applyFont="1" applyBorder="1" applyAlignment="1">
      <alignment horizontal="center"/>
    </xf>
    <xf numFmtId="4" fontId="19" fillId="0" borderId="0" xfId="0" applyNumberFormat="1" applyFont="1" applyAlignment="1">
      <alignment horizontal="center"/>
    </xf>
    <xf numFmtId="4" fontId="19" fillId="0" borderId="40" xfId="0" applyNumberFormat="1" applyFon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19" fillId="0" borderId="45" xfId="0" applyNumberFormat="1" applyFont="1" applyFill="1" applyBorder="1" applyAlignment="1">
      <alignment horizontal="center" vertical="center" wrapText="1"/>
    </xf>
    <xf numFmtId="4" fontId="19" fillId="0" borderId="44" xfId="0" applyNumberFormat="1" applyFont="1" applyFill="1" applyBorder="1" applyAlignment="1">
      <alignment horizontal="center" vertical="center" wrapText="1"/>
    </xf>
    <xf numFmtId="4" fontId="19" fillId="0" borderId="42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left" wrapText="1"/>
    </xf>
    <xf numFmtId="0" fontId="19" fillId="0" borderId="26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9" fillId="0" borderId="27" xfId="0" applyFont="1" applyBorder="1" applyAlignment="1">
      <alignment horizontal="left" wrapText="1"/>
    </xf>
    <xf numFmtId="4" fontId="19" fillId="0" borderId="26" xfId="0" applyNumberFormat="1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center" vertical="center" wrapText="1"/>
    </xf>
    <xf numFmtId="4" fontId="19" fillId="0" borderId="27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wrapText="1"/>
    </xf>
    <xf numFmtId="49" fontId="19" fillId="0" borderId="14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left" wrapText="1"/>
    </xf>
    <xf numFmtId="0" fontId="19" fillId="0" borderId="24" xfId="0" applyFont="1" applyFill="1" applyBorder="1" applyAlignment="1">
      <alignment horizontal="left" wrapText="1"/>
    </xf>
    <xf numFmtId="0" fontId="19" fillId="0" borderId="27" xfId="0" applyFont="1" applyFill="1" applyBorder="1" applyAlignment="1">
      <alignment horizontal="left" wrapText="1"/>
    </xf>
    <xf numFmtId="49" fontId="20" fillId="0" borderId="24" xfId="0" applyNumberFormat="1" applyFont="1" applyFill="1" applyBorder="1" applyAlignment="1">
      <alignment vertical="center" wrapText="1"/>
    </xf>
    <xf numFmtId="49" fontId="20" fillId="0" borderId="69" xfId="0" applyNumberFormat="1" applyFont="1" applyFill="1" applyBorder="1" applyAlignment="1">
      <alignment vertical="center"/>
    </xf>
    <xf numFmtId="49" fontId="20" fillId="0" borderId="14" xfId="0" applyNumberFormat="1" applyFont="1" applyFill="1" applyBorder="1" applyAlignment="1">
      <alignment vertical="center"/>
    </xf>
    <xf numFmtId="4" fontId="20" fillId="0" borderId="26" xfId="0" applyNumberFormat="1" applyFont="1" applyFill="1" applyBorder="1" applyAlignment="1">
      <alignment horizontal="center" vertical="center"/>
    </xf>
    <xf numFmtId="4" fontId="20" fillId="0" borderId="24" xfId="0" applyNumberFormat="1" applyFont="1" applyFill="1" applyBorder="1" applyAlignment="1">
      <alignment horizontal="center" vertical="center"/>
    </xf>
    <xf numFmtId="4" fontId="20" fillId="0" borderId="27" xfId="0" applyNumberFormat="1" applyFont="1" applyFill="1" applyBorder="1" applyAlignment="1">
      <alignment horizontal="center" vertical="center"/>
    </xf>
    <xf numFmtId="4" fontId="19" fillId="0" borderId="27" xfId="0" applyNumberFormat="1" applyFont="1" applyFill="1" applyBorder="1" applyAlignment="1">
      <alignment horizontal="left" vertical="center" wrapText="1"/>
    </xf>
    <xf numFmtId="4" fontId="19" fillId="0" borderId="14" xfId="0" applyNumberFormat="1" applyFont="1" applyFill="1" applyBorder="1" applyAlignment="1">
      <alignment horizontal="left" vertical="center" wrapText="1"/>
    </xf>
    <xf numFmtId="4" fontId="19" fillId="0" borderId="26" xfId="0" applyNumberFormat="1" applyFont="1" applyFill="1" applyBorder="1" applyAlignment="1">
      <alignment horizontal="left" vertical="center" wrapText="1"/>
    </xf>
    <xf numFmtId="4" fontId="20" fillId="0" borderId="14" xfId="0" applyNumberFormat="1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top"/>
    </xf>
    <xf numFmtId="0" fontId="19" fillId="0" borderId="44" xfId="0" applyFont="1" applyBorder="1" applyAlignment="1">
      <alignment horizontal="center" vertical="top"/>
    </xf>
    <xf numFmtId="0" fontId="19" fillId="0" borderId="42" xfId="0" applyFont="1" applyBorder="1" applyAlignment="1">
      <alignment horizontal="center" vertical="top"/>
    </xf>
    <xf numFmtId="0" fontId="19" fillId="0" borderId="22" xfId="0" applyFont="1" applyBorder="1" applyAlignment="1">
      <alignment horizontal="center" vertical="top"/>
    </xf>
    <xf numFmtId="4" fontId="15" fillId="0" borderId="17" xfId="0" applyNumberFormat="1" applyFont="1" applyFill="1" applyBorder="1" applyAlignment="1">
      <alignment horizontal="center" vertical="center"/>
    </xf>
    <xf numFmtId="49" fontId="20" fillId="0" borderId="13" xfId="0" applyNumberFormat="1" applyFont="1" applyBorder="1" applyAlignment="1">
      <alignment vertical="center" wrapText="1"/>
    </xf>
    <xf numFmtId="4" fontId="19" fillId="0" borderId="14" xfId="0" applyNumberFormat="1" applyFont="1" applyFill="1" applyBorder="1" applyAlignment="1">
      <alignment horizontal="center" vertical="center"/>
    </xf>
    <xf numFmtId="4" fontId="19" fillId="0" borderId="18" xfId="0" applyNumberFormat="1" applyFont="1" applyFill="1" applyBorder="1" applyAlignment="1">
      <alignment horizontal="center" vertical="center"/>
    </xf>
    <xf numFmtId="4" fontId="15" fillId="0" borderId="29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28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49" fontId="15" fillId="0" borderId="92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49" fontId="20" fillId="0" borderId="10" xfId="0" applyNumberFormat="1" applyFont="1" applyFill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/>
    </xf>
    <xf numFmtId="4" fontId="20" fillId="0" borderId="18" xfId="0" applyNumberFormat="1" applyFont="1" applyFill="1" applyBorder="1" applyAlignment="1">
      <alignment horizontal="center" vertical="center"/>
    </xf>
    <xf numFmtId="4" fontId="20" fillId="0" borderId="62" xfId="0" applyNumberFormat="1" applyFont="1" applyFill="1" applyBorder="1" applyAlignment="1">
      <alignment horizontal="center" vertical="center"/>
    </xf>
    <xf numFmtId="4" fontId="15" fillId="0" borderId="14" xfId="0" applyNumberFormat="1" applyFont="1" applyFill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/>
    </xf>
    <xf numFmtId="4" fontId="19" fillId="0" borderId="16" xfId="0" applyNumberFormat="1" applyFont="1" applyFill="1" applyBorder="1" applyAlignment="1">
      <alignment horizontal="center" vertical="center"/>
    </xf>
    <xf numFmtId="4" fontId="19" fillId="0" borderId="13" xfId="0" applyNumberFormat="1" applyFont="1" applyFill="1" applyBorder="1" applyAlignment="1">
      <alignment horizontal="center" vertical="center"/>
    </xf>
    <xf numFmtId="4" fontId="19" fillId="0" borderId="23" xfId="0" applyNumberFormat="1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29" xfId="0" applyNumberFormat="1" applyFont="1" applyFill="1" applyBorder="1" applyAlignment="1">
      <alignment horizontal="center" vertical="center"/>
    </xf>
    <xf numFmtId="49" fontId="19" fillId="0" borderId="69" xfId="0" applyNumberFormat="1" applyFont="1" applyFill="1" applyBorder="1" applyAlignment="1">
      <alignment vertical="center"/>
    </xf>
    <xf numFmtId="49" fontId="19" fillId="0" borderId="14" xfId="0" applyNumberFormat="1" applyFont="1" applyFill="1" applyBorder="1" applyAlignment="1">
      <alignment vertical="center"/>
    </xf>
    <xf numFmtId="49" fontId="19" fillId="0" borderId="24" xfId="0" applyNumberFormat="1" applyFont="1" applyBorder="1" applyAlignment="1">
      <alignment vertical="center" wrapText="1"/>
    </xf>
    <xf numFmtId="49" fontId="19" fillId="0" borderId="69" xfId="0" applyNumberFormat="1" applyFont="1" applyBorder="1" applyAlignment="1">
      <alignment vertical="center"/>
    </xf>
    <xf numFmtId="49" fontId="19" fillId="0" borderId="14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 wrapText="1"/>
    </xf>
    <xf numFmtId="49" fontId="19" fillId="0" borderId="24" xfId="0" applyNumberFormat="1" applyFont="1" applyFill="1" applyBorder="1" applyAlignment="1">
      <alignment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49" fontId="15" fillId="0" borderId="24" xfId="0" applyNumberFormat="1" applyFont="1" applyBorder="1" applyAlignment="1">
      <alignment vertical="center"/>
    </xf>
    <xf numFmtId="49" fontId="15" fillId="0" borderId="69" xfId="0" applyNumberFormat="1" applyFont="1" applyBorder="1" applyAlignment="1">
      <alignment vertical="center"/>
    </xf>
    <xf numFmtId="49" fontId="15" fillId="0" borderId="14" xfId="0" applyNumberFormat="1" applyFont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67" xfId="0" applyNumberFormat="1" applyFont="1" applyFill="1" applyBorder="1" applyAlignment="1">
      <alignment horizontal="center" vertical="center"/>
    </xf>
    <xf numFmtId="4" fontId="19" fillId="0" borderId="50" xfId="0" applyNumberFormat="1" applyFont="1" applyFill="1" applyBorder="1" applyAlignment="1">
      <alignment horizontal="center" vertical="center"/>
    </xf>
    <xf numFmtId="4" fontId="15" fillId="0" borderId="27" xfId="0" applyNumberFormat="1" applyFont="1" applyFill="1" applyBorder="1" applyAlignment="1">
      <alignment horizontal="left" vertical="center" wrapText="1"/>
    </xf>
    <xf numFmtId="4" fontId="15" fillId="0" borderId="14" xfId="0" applyNumberFormat="1" applyFont="1" applyFill="1" applyBorder="1" applyAlignment="1">
      <alignment horizontal="left" vertical="center" wrapText="1"/>
    </xf>
    <xf numFmtId="4" fontId="15" fillId="0" borderId="26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49" fontId="19" fillId="0" borderId="43" xfId="0" applyNumberFormat="1" applyFont="1" applyFill="1" applyBorder="1" applyAlignment="1">
      <alignment vertical="center"/>
    </xf>
    <xf numFmtId="49" fontId="19" fillId="0" borderId="22" xfId="0" applyNumberFormat="1" applyFont="1" applyFill="1" applyBorder="1" applyAlignment="1">
      <alignment vertical="center"/>
    </xf>
    <xf numFmtId="4" fontId="19" fillId="0" borderId="22" xfId="0" applyNumberFormat="1" applyFont="1" applyFill="1" applyBorder="1" applyAlignment="1">
      <alignment horizontal="center" vertical="center"/>
    </xf>
    <xf numFmtId="4" fontId="19" fillId="0" borderId="65" xfId="0" applyNumberFormat="1" applyFont="1" applyFill="1" applyBorder="1" applyAlignment="1">
      <alignment horizontal="center" vertical="center"/>
    </xf>
    <xf numFmtId="4" fontId="19" fillId="0" borderId="39" xfId="0" applyNumberFormat="1" applyFont="1" applyFill="1" applyBorder="1" applyAlignment="1">
      <alignment horizontal="left" vertical="center" wrapText="1"/>
    </xf>
    <xf numFmtId="4" fontId="19" fillId="0" borderId="24" xfId="0" applyNumberFormat="1" applyFont="1" applyFill="1" applyBorder="1" applyAlignment="1">
      <alignment horizontal="left" vertical="center" wrapText="1"/>
    </xf>
    <xf numFmtId="4" fontId="20" fillId="0" borderId="27" xfId="0" applyNumberFormat="1" applyFont="1" applyFill="1" applyBorder="1" applyAlignment="1">
      <alignment horizontal="left" vertical="center" wrapText="1"/>
    </xf>
    <xf numFmtId="4" fontId="20" fillId="0" borderId="14" xfId="0" applyNumberFormat="1" applyFont="1" applyFill="1" applyBorder="1" applyAlignment="1">
      <alignment horizontal="left" vertical="center" wrapText="1"/>
    </xf>
    <xf numFmtId="4" fontId="20" fillId="0" borderId="26" xfId="0" applyNumberFormat="1" applyFont="1" applyFill="1" applyBorder="1" applyAlignment="1">
      <alignment horizontal="left" vertical="center" wrapText="1"/>
    </xf>
    <xf numFmtId="49" fontId="19" fillId="0" borderId="62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right" vertical="center"/>
    </xf>
    <xf numFmtId="4" fontId="24" fillId="0" borderId="18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center" vertical="center"/>
    </xf>
    <xf numFmtId="4" fontId="20" fillId="0" borderId="13" xfId="0" applyNumberFormat="1" applyFont="1" applyFill="1" applyBorder="1" applyAlignment="1">
      <alignment horizontal="center" vertical="center"/>
    </xf>
    <xf numFmtId="4" fontId="20" fillId="0" borderId="23" xfId="0" applyNumberFormat="1" applyFont="1" applyFill="1" applyBorder="1" applyAlignment="1">
      <alignment horizontal="center" vertical="center"/>
    </xf>
    <xf numFmtId="4" fontId="20" fillId="0" borderId="28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29" xfId="0" applyNumberFormat="1" applyFont="1" applyFill="1" applyBorder="1" applyAlignment="1">
      <alignment horizontal="center" vertical="center"/>
    </xf>
    <xf numFmtId="4" fontId="20" fillId="0" borderId="67" xfId="0" applyNumberFormat="1" applyFont="1" applyFill="1" applyBorder="1" applyAlignment="1">
      <alignment horizontal="center" vertical="center"/>
    </xf>
    <xf numFmtId="4" fontId="20" fillId="0" borderId="50" xfId="0" applyNumberFormat="1" applyFont="1" applyFill="1" applyBorder="1" applyAlignment="1">
      <alignment horizontal="center" vertical="center"/>
    </xf>
    <xf numFmtId="4" fontId="19" fillId="0" borderId="93" xfId="0" applyNumberFormat="1" applyFont="1" applyFill="1" applyBorder="1" applyAlignment="1">
      <alignment horizontal="center" vertical="center" wrapText="1"/>
    </xf>
    <xf numFmtId="4" fontId="19" fillId="0" borderId="94" xfId="0" applyNumberFormat="1" applyFont="1" applyFill="1" applyBorder="1" applyAlignment="1">
      <alignment horizontal="center" vertical="center" wrapText="1"/>
    </xf>
    <xf numFmtId="4" fontId="19" fillId="0" borderId="95" xfId="0" applyNumberFormat="1" applyFont="1" applyFill="1" applyBorder="1" applyAlignment="1">
      <alignment horizontal="center" vertical="center" wrapText="1"/>
    </xf>
    <xf numFmtId="4" fontId="19" fillId="0" borderId="96" xfId="0" applyNumberFormat="1" applyFont="1" applyFill="1" applyBorder="1" applyAlignment="1">
      <alignment horizontal="center" vertical="center" wrapText="1"/>
    </xf>
    <xf numFmtId="4" fontId="19" fillId="0" borderId="97" xfId="0" applyNumberFormat="1" applyFont="1" applyFill="1" applyBorder="1" applyAlignment="1">
      <alignment horizontal="center" vertical="center" wrapText="1"/>
    </xf>
    <xf numFmtId="4" fontId="19" fillId="0" borderId="98" xfId="0" applyNumberFormat="1" applyFont="1" applyFill="1" applyBorder="1" applyAlignment="1">
      <alignment horizontal="center" vertical="center" wrapText="1"/>
    </xf>
    <xf numFmtId="0" fontId="19" fillId="0" borderId="93" xfId="0" applyFont="1" applyBorder="1" applyAlignment="1">
      <alignment horizontal="left"/>
    </xf>
    <xf numFmtId="0" fontId="19" fillId="0" borderId="94" xfId="0" applyFont="1" applyBorder="1" applyAlignment="1">
      <alignment horizontal="left"/>
    </xf>
    <xf numFmtId="0" fontId="19" fillId="0" borderId="95" xfId="0" applyFont="1" applyBorder="1" applyAlignment="1">
      <alignment horizontal="left"/>
    </xf>
    <xf numFmtId="0" fontId="19" fillId="0" borderId="96" xfId="0" applyFont="1" applyBorder="1" applyAlignment="1">
      <alignment horizontal="left"/>
    </xf>
    <xf numFmtId="0" fontId="19" fillId="0" borderId="97" xfId="0" applyFont="1" applyBorder="1" applyAlignment="1">
      <alignment horizontal="left"/>
    </xf>
    <xf numFmtId="0" fontId="19" fillId="0" borderId="98" xfId="0" applyFont="1" applyBorder="1" applyAlignment="1">
      <alignment horizontal="left"/>
    </xf>
    <xf numFmtId="4" fontId="19" fillId="0" borderId="22" xfId="0" applyNumberFormat="1" applyFont="1" applyBorder="1" applyAlignment="1">
      <alignment horizontal="center" vertical="center" wrapText="1"/>
    </xf>
    <xf numFmtId="4" fontId="19" fillId="0" borderId="22" xfId="0" applyNumberFormat="1" applyFont="1" applyBorder="1" applyAlignment="1">
      <alignment horizontal="center" vertical="center"/>
    </xf>
    <xf numFmtId="49" fontId="19" fillId="0" borderId="74" xfId="0" applyNumberFormat="1" applyFont="1" applyBorder="1" applyAlignment="1">
      <alignment vertical="center" wrapText="1"/>
    </xf>
    <xf numFmtId="49" fontId="19" fillId="0" borderId="19" xfId="0" applyNumberFormat="1" applyFont="1" applyBorder="1" applyAlignment="1">
      <alignment vertical="center" wrapText="1"/>
    </xf>
    <xf numFmtId="4" fontId="19" fillId="0" borderId="74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vertical="center" wrapText="1"/>
    </xf>
    <xf numFmtId="49" fontId="19" fillId="0" borderId="65" xfId="0" applyNumberFormat="1" applyFont="1" applyBorder="1" applyAlignment="1">
      <alignment vertical="center" wrapText="1"/>
    </xf>
    <xf numFmtId="4" fontId="19" fillId="0" borderId="74" xfId="0" applyNumberFormat="1" applyFont="1" applyBorder="1" applyAlignment="1">
      <alignment horizontal="center" vertical="center" wrapText="1"/>
    </xf>
    <xf numFmtId="49" fontId="19" fillId="0" borderId="43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/>
    </xf>
    <xf numFmtId="49" fontId="19" fillId="0" borderId="73" xfId="0" applyNumberFormat="1" applyFont="1" applyFill="1" applyBorder="1" applyAlignment="1">
      <alignment horizontal="center" vertical="center" wrapText="1"/>
    </xf>
    <xf numFmtId="49" fontId="19" fillId="0" borderId="74" xfId="0" applyNumberFormat="1" applyFont="1" applyFill="1" applyBorder="1" applyAlignment="1">
      <alignment horizontal="center" vertical="center" wrapText="1"/>
    </xf>
    <xf numFmtId="49" fontId="19" fillId="0" borderId="74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4" fontId="25" fillId="0" borderId="45" xfId="0" applyNumberFormat="1" applyFont="1" applyFill="1" applyBorder="1" applyAlignment="1">
      <alignment horizontal="center" vertical="center" wrapText="1"/>
    </xf>
    <xf numFmtId="4" fontId="25" fillId="0" borderId="44" xfId="0" applyNumberFormat="1" applyFont="1" applyFill="1" applyBorder="1" applyAlignment="1">
      <alignment horizontal="center" vertical="center" wrapText="1"/>
    </xf>
    <xf numFmtId="4" fontId="25" fillId="0" borderId="42" xfId="0" applyNumberFormat="1" applyFont="1" applyFill="1" applyBorder="1" applyAlignment="1">
      <alignment horizontal="center" vertical="center" wrapText="1"/>
    </xf>
    <xf numFmtId="49" fontId="19" fillId="0" borderId="73" xfId="0" applyNumberFormat="1" applyFont="1" applyBorder="1" applyAlignment="1">
      <alignment horizontal="center" vertical="center" wrapText="1"/>
    </xf>
    <xf numFmtId="49" fontId="19" fillId="0" borderId="74" xfId="0" applyNumberFormat="1" applyFont="1" applyBorder="1" applyAlignment="1">
      <alignment horizontal="center" vertical="center" wrapText="1"/>
    </xf>
    <xf numFmtId="49" fontId="19" fillId="0" borderId="7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49" fontId="19" fillId="0" borderId="43" xfId="0" applyNumberFormat="1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/>
    </xf>
    <xf numFmtId="0" fontId="19" fillId="0" borderId="39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39" xfId="0" applyFont="1" applyBorder="1" applyAlignment="1">
      <alignment horizontal="left" wrapText="1"/>
    </xf>
    <xf numFmtId="0" fontId="19" fillId="0" borderId="86" xfId="0" applyFont="1" applyBorder="1" applyAlignment="1">
      <alignment horizontal="left" wrapText="1"/>
    </xf>
    <xf numFmtId="0" fontId="19" fillId="0" borderId="57" xfId="0" applyFont="1" applyBorder="1" applyAlignment="1">
      <alignment horizontal="left" wrapText="1"/>
    </xf>
    <xf numFmtId="0" fontId="19" fillId="0" borderId="31" xfId="0" applyFont="1" applyBorder="1" applyAlignment="1">
      <alignment horizontal="left" wrapText="1"/>
    </xf>
    <xf numFmtId="49" fontId="19" fillId="0" borderId="58" xfId="0" applyNumberFormat="1" applyFont="1" applyBorder="1" applyAlignment="1">
      <alignment horizontal="center"/>
    </xf>
    <xf numFmtId="49" fontId="19" fillId="0" borderId="31" xfId="0" applyNumberFormat="1" applyFont="1" applyBorder="1" applyAlignment="1">
      <alignment horizontal="center"/>
    </xf>
    <xf numFmtId="0" fontId="19" fillId="0" borderId="86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87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88" xfId="0" applyFont="1" applyBorder="1" applyAlignment="1">
      <alignment horizontal="center"/>
    </xf>
    <xf numFmtId="0" fontId="19" fillId="0" borderId="40" xfId="0" applyFont="1" applyBorder="1" applyAlignment="1">
      <alignment horizontal="left" wrapText="1"/>
    </xf>
    <xf numFmtId="0" fontId="19" fillId="0" borderId="44" xfId="0" applyFont="1" applyBorder="1" applyAlignment="1">
      <alignment horizontal="left" wrapText="1"/>
    </xf>
    <xf numFmtId="0" fontId="19" fillId="0" borderId="42" xfId="0" applyFont="1" applyBorder="1" applyAlignment="1">
      <alignment horizontal="left" wrapText="1"/>
    </xf>
    <xf numFmtId="49" fontId="19" fillId="0" borderId="88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left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67" xfId="0" applyFont="1" applyBorder="1" applyAlignment="1">
      <alignment horizontal="center" wrapText="1"/>
    </xf>
    <xf numFmtId="49" fontId="4" fillId="0" borderId="5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" fontId="15" fillId="0" borderId="66" xfId="0" applyNumberFormat="1" applyFont="1" applyFill="1" applyBorder="1" applyAlignment="1">
      <alignment horizontal="center" vertical="center"/>
    </xf>
    <xf numFmtId="4" fontId="15" fillId="0" borderId="30" xfId="0" applyNumberFormat="1" applyFont="1" applyFill="1" applyBorder="1" applyAlignment="1">
      <alignment horizontal="center" vertical="center"/>
    </xf>
    <xf numFmtId="4" fontId="15" fillId="0" borderId="60" xfId="0" applyNumberFormat="1" applyFont="1" applyFill="1" applyBorder="1" applyAlignment="1">
      <alignment horizontal="center" vertical="center"/>
    </xf>
    <xf numFmtId="4" fontId="15" fillId="0" borderId="28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4" fontId="15" fillId="0" borderId="29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0" fontId="17" fillId="0" borderId="10" xfId="0" applyFont="1" applyBorder="1" applyAlignment="1">
      <alignment horizontal="left" wrapText="1"/>
    </xf>
    <xf numFmtId="0" fontId="17" fillId="0" borderId="50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 indent="1"/>
    </xf>
    <xf numFmtId="0" fontId="8" fillId="0" borderId="62" xfId="0" applyFont="1" applyBorder="1" applyAlignment="1">
      <alignment horizontal="left" wrapText="1" indent="1"/>
    </xf>
    <xf numFmtId="49" fontId="4" fillId="0" borderId="69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" fontId="19" fillId="0" borderId="99" xfId="0" applyNumberFormat="1" applyFont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19" fillId="0" borderId="24" xfId="0" applyNumberFormat="1" applyFont="1" applyFill="1" applyBorder="1" applyAlignment="1">
      <alignment horizontal="center" vertical="center"/>
    </xf>
    <xf numFmtId="4" fontId="19" fillId="0" borderId="27" xfId="0" applyNumberFormat="1" applyFont="1" applyFill="1" applyBorder="1" applyAlignment="1">
      <alignment horizontal="center" vertical="center"/>
    </xf>
    <xf numFmtId="4" fontId="19" fillId="0" borderId="62" xfId="0" applyNumberFormat="1" applyFont="1" applyFill="1" applyBorder="1" applyAlignment="1">
      <alignment horizontal="center" vertical="center"/>
    </xf>
    <xf numFmtId="4" fontId="23" fillId="0" borderId="26" xfId="0" applyNumberFormat="1" applyFont="1" applyFill="1" applyBorder="1" applyAlignment="1">
      <alignment horizontal="center" vertical="center"/>
    </xf>
    <xf numFmtId="4" fontId="23" fillId="0" borderId="24" xfId="0" applyNumberFormat="1" applyFont="1" applyFill="1" applyBorder="1" applyAlignment="1">
      <alignment horizontal="center" vertical="center"/>
    </xf>
    <xf numFmtId="4" fontId="23" fillId="0" borderId="27" xfId="0" applyNumberFormat="1" applyFont="1" applyFill="1" applyBorder="1" applyAlignment="1">
      <alignment horizontal="center" vertical="center"/>
    </xf>
    <xf numFmtId="4" fontId="29" fillId="0" borderId="26" xfId="0" applyNumberFormat="1" applyFont="1" applyBorder="1" applyAlignment="1">
      <alignment horizontal="center" vertical="center"/>
    </xf>
    <xf numFmtId="4" fontId="29" fillId="0" borderId="24" xfId="0" applyNumberFormat="1" applyFont="1" applyBorder="1" applyAlignment="1">
      <alignment horizontal="center" vertical="center"/>
    </xf>
    <xf numFmtId="4" fontId="29" fillId="0" borderId="27" xfId="0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3" fontId="19" fillId="0" borderId="23" xfId="0" applyNumberFormat="1" applyFont="1" applyBorder="1" applyAlignment="1">
      <alignment horizontal="center" vertical="center"/>
    </xf>
    <xf numFmtId="4" fontId="19" fillId="0" borderId="49" xfId="0" applyNumberFormat="1" applyFont="1" applyBorder="1" applyAlignment="1">
      <alignment horizontal="center" vertical="center"/>
    </xf>
    <xf numFmtId="4" fontId="19" fillId="0" borderId="41" xfId="0" applyNumberFormat="1" applyFont="1" applyBorder="1" applyAlignment="1">
      <alignment horizontal="center" vertical="center"/>
    </xf>
    <xf numFmtId="4" fontId="19" fillId="0" borderId="32" xfId="0" applyNumberFormat="1" applyFont="1" applyBorder="1" applyAlignment="1">
      <alignment horizontal="center" vertical="center"/>
    </xf>
    <xf numFmtId="4" fontId="19" fillId="0" borderId="16" xfId="0" applyNumberFormat="1" applyFont="1" applyBorder="1" applyAlignment="1">
      <alignment horizontal="center" vertical="center"/>
    </xf>
    <xf numFmtId="4" fontId="19" fillId="0" borderId="13" xfId="0" applyNumberFormat="1" applyFont="1" applyBorder="1" applyAlignment="1">
      <alignment horizontal="center" vertical="center"/>
    </xf>
    <xf numFmtId="4" fontId="19" fillId="0" borderId="2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wrapText="1" indent="1"/>
    </xf>
    <xf numFmtId="0" fontId="8" fillId="0" borderId="67" xfId="0" applyFont="1" applyBorder="1" applyAlignment="1">
      <alignment horizontal="left" wrapText="1" indent="1"/>
    </xf>
    <xf numFmtId="49" fontId="4" fillId="0" borderId="68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73" xfId="0" applyNumberFormat="1" applyFont="1" applyBorder="1" applyAlignment="1">
      <alignment horizontal="center"/>
    </xf>
    <xf numFmtId="49" fontId="4" fillId="0" borderId="74" xfId="0" applyNumberFormat="1" applyFont="1" applyBorder="1" applyAlignment="1">
      <alignment horizontal="center"/>
    </xf>
    <xf numFmtId="4" fontId="19" fillId="0" borderId="5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1"/>
    </xf>
    <xf numFmtId="0" fontId="8" fillId="0" borderId="50" xfId="0" applyFont="1" applyBorder="1" applyAlignment="1">
      <alignment horizontal="left" wrapText="1" indent="1"/>
    </xf>
    <xf numFmtId="49" fontId="4" fillId="0" borderId="75" xfId="0" applyNumberFormat="1" applyFont="1" applyBorder="1" applyAlignment="1">
      <alignment horizontal="center"/>
    </xf>
    <xf numFmtId="49" fontId="4" fillId="0" borderId="70" xfId="0" applyNumberFormat="1" applyFont="1" applyBorder="1" applyAlignment="1">
      <alignment horizontal="center"/>
    </xf>
    <xf numFmtId="4" fontId="19" fillId="0" borderId="58" xfId="0" applyNumberFormat="1" applyFont="1" applyFill="1" applyBorder="1" applyAlignment="1">
      <alignment horizontal="center" vertical="center"/>
    </xf>
    <xf numFmtId="4" fontId="19" fillId="0" borderId="57" xfId="0" applyNumberFormat="1" applyFont="1" applyFill="1" applyBorder="1" applyAlignment="1">
      <alignment horizontal="center" vertical="center"/>
    </xf>
    <xf numFmtId="4" fontId="19" fillId="0" borderId="31" xfId="0" applyNumberFormat="1" applyFont="1" applyFill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/>
    </xf>
    <xf numFmtId="4" fontId="19" fillId="0" borderId="87" xfId="0" applyNumberFormat="1" applyFont="1" applyFill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3" fontId="19" fillId="0" borderId="45" xfId="0" applyNumberFormat="1" applyFont="1" applyBorder="1" applyAlignment="1">
      <alignment horizontal="center" vertical="center"/>
    </xf>
    <xf numFmtId="3" fontId="19" fillId="0" borderId="44" xfId="0" applyNumberFormat="1" applyFont="1" applyBorder="1" applyAlignment="1">
      <alignment horizontal="center" vertical="center"/>
    </xf>
    <xf numFmtId="3" fontId="19" fillId="0" borderId="42" xfId="0" applyNumberFormat="1" applyFont="1" applyBorder="1" applyAlignment="1">
      <alignment horizontal="center" vertical="center"/>
    </xf>
    <xf numFmtId="4" fontId="15" fillId="0" borderId="26" xfId="0" applyNumberFormat="1" applyFont="1" applyFill="1" applyBorder="1" applyAlignment="1">
      <alignment horizontal="center" vertical="center"/>
    </xf>
    <xf numFmtId="4" fontId="15" fillId="0" borderId="24" xfId="0" applyNumberFormat="1" applyFont="1" applyFill="1" applyBorder="1" applyAlignment="1">
      <alignment horizontal="center" vertical="center"/>
    </xf>
    <xf numFmtId="4" fontId="15" fillId="0" borderId="27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vertical="center"/>
    </xf>
    <xf numFmtId="4" fontId="15" fillId="0" borderId="23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left" wrapText="1"/>
    </xf>
    <xf numFmtId="0" fontId="17" fillId="0" borderId="67" xfId="0" applyFont="1" applyBorder="1" applyAlignment="1">
      <alignment horizontal="left" wrapText="1"/>
    </xf>
    <xf numFmtId="0" fontId="19" fillId="0" borderId="49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7" fillId="0" borderId="24" xfId="0" applyFont="1" applyBorder="1" applyAlignment="1">
      <alignment horizontal="left" wrapText="1"/>
    </xf>
    <xf numFmtId="0" fontId="17" fillId="0" borderId="62" xfId="0" applyFont="1" applyBorder="1" applyAlignment="1">
      <alignment horizontal="left" wrapText="1"/>
    </xf>
    <xf numFmtId="4" fontId="19" fillId="0" borderId="66" xfId="0" applyNumberFormat="1" applyFont="1" applyFill="1" applyBorder="1" applyAlignment="1">
      <alignment horizontal="center" vertical="center"/>
    </xf>
    <xf numFmtId="4" fontId="19" fillId="0" borderId="30" xfId="0" applyNumberFormat="1" applyFont="1" applyFill="1" applyBorder="1" applyAlignment="1">
      <alignment horizontal="center" vertical="center"/>
    </xf>
    <xf numFmtId="4" fontId="19" fillId="0" borderId="60" xfId="0" applyNumberFormat="1" applyFont="1" applyFill="1" applyBorder="1" applyAlignment="1">
      <alignment horizontal="center" vertical="center"/>
    </xf>
    <xf numFmtId="0" fontId="19" fillId="0" borderId="51" xfId="0" applyFont="1" applyBorder="1" applyAlignment="1">
      <alignment horizontal="center"/>
    </xf>
    <xf numFmtId="0" fontId="9" fillId="0" borderId="13" xfId="0" applyFont="1" applyBorder="1" applyAlignment="1">
      <alignment horizontal="left" wrapText="1" indent="3"/>
    </xf>
    <xf numFmtId="0" fontId="9" fillId="0" borderId="67" xfId="0" applyFont="1" applyBorder="1" applyAlignment="1">
      <alignment horizontal="left" wrapText="1" indent="3"/>
    </xf>
    <xf numFmtId="0" fontId="9" fillId="0" borderId="24" xfId="0" applyFont="1" applyBorder="1" applyAlignment="1">
      <alignment horizontal="left" wrapText="1" indent="3"/>
    </xf>
    <xf numFmtId="0" fontId="9" fillId="0" borderId="62" xfId="0" applyFont="1" applyBorder="1" applyAlignment="1">
      <alignment horizontal="left" wrapText="1" indent="3"/>
    </xf>
    <xf numFmtId="0" fontId="30" fillId="0" borderId="0" xfId="0" applyFont="1" applyAlignment="1">
      <alignment horizontal="center"/>
    </xf>
    <xf numFmtId="0" fontId="9" fillId="0" borderId="24" xfId="0" applyFont="1" applyBorder="1" applyAlignment="1">
      <alignment horizontal="left" wrapText="1"/>
    </xf>
    <xf numFmtId="0" fontId="9" fillId="0" borderId="62" xfId="0" applyFont="1" applyBorder="1" applyAlignment="1">
      <alignment horizontal="left" wrapText="1"/>
    </xf>
    <xf numFmtId="49" fontId="9" fillId="0" borderId="69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9" fillId="0" borderId="24" xfId="0" applyFont="1" applyBorder="1" applyAlignment="1">
      <alignment wrapText="1"/>
    </xf>
    <xf numFmtId="0" fontId="9" fillId="0" borderId="62" xfId="0" applyFont="1" applyBorder="1" applyAlignment="1">
      <alignment wrapText="1"/>
    </xf>
    <xf numFmtId="0" fontId="10" fillId="0" borderId="24" xfId="0" applyFont="1" applyBorder="1" applyAlignment="1">
      <alignment horizontal="right" wrapText="1"/>
    </xf>
    <xf numFmtId="0" fontId="10" fillId="0" borderId="62" xfId="0" applyFont="1" applyBorder="1" applyAlignment="1">
      <alignment horizontal="right" wrapText="1"/>
    </xf>
    <xf numFmtId="49" fontId="10" fillId="0" borderId="69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9" fillId="0" borderId="59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49" fontId="9" fillId="0" borderId="60" xfId="0" applyNumberFormat="1" applyFont="1" applyBorder="1" applyAlignment="1">
      <alignment horizontal="center"/>
    </xf>
    <xf numFmtId="49" fontId="9" fillId="0" borderId="66" xfId="0" applyNumberFormat="1" applyFont="1" applyBorder="1" applyAlignment="1">
      <alignment horizontal="center"/>
    </xf>
    <xf numFmtId="4" fontId="23" fillId="0" borderId="58" xfId="0" applyNumberFormat="1" applyFont="1" applyFill="1" applyBorder="1" applyAlignment="1">
      <alignment horizontal="center" vertical="center"/>
    </xf>
    <xf numFmtId="4" fontId="23" fillId="0" borderId="57" xfId="0" applyNumberFormat="1" applyFont="1" applyFill="1" applyBorder="1" applyAlignment="1">
      <alignment horizontal="center" vertical="center"/>
    </xf>
    <xf numFmtId="4" fontId="23" fillId="0" borderId="31" xfId="0" applyNumberFormat="1" applyFont="1" applyFill="1" applyBorder="1" applyAlignment="1">
      <alignment horizontal="center" vertical="center"/>
    </xf>
    <xf numFmtId="4" fontId="23" fillId="0" borderId="66" xfId="0" applyNumberFormat="1" applyFont="1" applyFill="1" applyBorder="1" applyAlignment="1">
      <alignment horizontal="center" vertical="center"/>
    </xf>
    <xf numFmtId="4" fontId="23" fillId="0" borderId="30" xfId="0" applyNumberFormat="1" applyFont="1" applyFill="1" applyBorder="1" applyAlignment="1">
      <alignment horizontal="center" vertical="center"/>
    </xf>
    <xf numFmtId="4" fontId="23" fillId="0" borderId="60" xfId="0" applyNumberFormat="1" applyFont="1" applyFill="1" applyBorder="1" applyAlignment="1">
      <alignment horizontal="center" vertical="center"/>
    </xf>
    <xf numFmtId="4" fontId="20" fillId="0" borderId="58" xfId="0" applyNumberFormat="1" applyFont="1" applyFill="1" applyBorder="1" applyAlignment="1">
      <alignment horizontal="center" vertical="center"/>
    </xf>
    <xf numFmtId="4" fontId="20" fillId="0" borderId="57" xfId="0" applyNumberFormat="1" applyFont="1" applyFill="1" applyBorder="1" applyAlignment="1">
      <alignment horizontal="center" vertical="center"/>
    </xf>
    <xf numFmtId="4" fontId="20" fillId="0" borderId="87" xfId="0" applyNumberFormat="1" applyFont="1" applyFill="1" applyBorder="1" applyAlignment="1">
      <alignment horizontal="center" vertical="center"/>
    </xf>
    <xf numFmtId="4" fontId="31" fillId="0" borderId="26" xfId="0" applyNumberFormat="1" applyFont="1" applyFill="1" applyBorder="1" applyAlignment="1">
      <alignment horizontal="center" vertical="center"/>
    </xf>
    <xf numFmtId="4" fontId="31" fillId="0" borderId="24" xfId="0" applyNumberFormat="1" applyFont="1" applyFill="1" applyBorder="1" applyAlignment="1">
      <alignment horizontal="center" vertical="center"/>
    </xf>
    <xf numFmtId="4" fontId="31" fillId="0" borderId="27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right" wrapText="1"/>
    </xf>
    <xf numFmtId="0" fontId="10" fillId="0" borderId="62" xfId="0" applyFont="1" applyBorder="1" applyAlignment="1">
      <alignment horizontal="right" wrapText="1"/>
    </xf>
    <xf numFmtId="49" fontId="10" fillId="0" borderId="26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" fontId="31" fillId="0" borderId="26" xfId="0" applyNumberFormat="1" applyFont="1" applyBorder="1" applyAlignment="1">
      <alignment horizontal="center" vertical="center"/>
    </xf>
    <xf numFmtId="4" fontId="31" fillId="0" borderId="24" xfId="0" applyNumberFormat="1" applyFont="1" applyBorder="1" applyAlignment="1">
      <alignment horizontal="center" vertical="center"/>
    </xf>
    <xf numFmtId="4" fontId="31" fillId="0" borderId="27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right" wrapText="1" indent="3"/>
    </xf>
    <xf numFmtId="0" fontId="10" fillId="0" borderId="62" xfId="0" applyFont="1" applyBorder="1" applyAlignment="1">
      <alignment horizontal="right" wrapText="1" indent="3"/>
    </xf>
    <xf numFmtId="0" fontId="2" fillId="0" borderId="0" xfId="0" applyFont="1" applyBorder="1" applyAlignment="1">
      <alignment horizontal="center" vertical="center"/>
    </xf>
    <xf numFmtId="4" fontId="23" fillId="0" borderId="26" xfId="0" applyNumberFormat="1" applyFont="1" applyBorder="1" applyAlignment="1">
      <alignment horizontal="center" vertical="center"/>
    </xf>
    <xf numFmtId="4" fontId="23" fillId="0" borderId="24" xfId="0" applyNumberFormat="1" applyFont="1" applyBorder="1" applyAlignment="1">
      <alignment horizontal="center" vertical="center"/>
    </xf>
    <xf numFmtId="4" fontId="23" fillId="0" borderId="27" xfId="0" applyNumberFormat="1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0" fillId="0" borderId="45" xfId="0" applyNumberFormat="1" applyFont="1" applyBorder="1" applyAlignment="1">
      <alignment horizontal="center"/>
    </xf>
    <xf numFmtId="49" fontId="10" fillId="0" borderId="44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4" fontId="31" fillId="0" borderId="45" xfId="0" applyNumberFormat="1" applyFont="1" applyFill="1" applyBorder="1" applyAlignment="1">
      <alignment horizontal="center" vertical="center"/>
    </xf>
    <xf numFmtId="4" fontId="31" fillId="0" borderId="44" xfId="0" applyNumberFormat="1" applyFont="1" applyFill="1" applyBorder="1" applyAlignment="1">
      <alignment horizontal="center" vertical="center"/>
    </xf>
    <xf numFmtId="4" fontId="31" fillId="0" borderId="42" xfId="0" applyNumberFormat="1" applyFont="1" applyFill="1" applyBorder="1" applyAlignment="1">
      <alignment horizontal="center" vertical="center"/>
    </xf>
    <xf numFmtId="4" fontId="31" fillId="0" borderId="45" xfId="0" applyNumberFormat="1" applyFont="1" applyBorder="1" applyAlignment="1">
      <alignment horizontal="center" vertical="center"/>
    </xf>
    <xf numFmtId="4" fontId="31" fillId="0" borderId="44" xfId="0" applyNumberFormat="1" applyFont="1" applyBorder="1" applyAlignment="1">
      <alignment horizontal="center" vertical="center"/>
    </xf>
    <xf numFmtId="4" fontId="31" fillId="0" borderId="42" xfId="0" applyNumberFormat="1" applyFont="1" applyBorder="1" applyAlignment="1">
      <alignment horizontal="center" vertical="center"/>
    </xf>
    <xf numFmtId="4" fontId="19" fillId="0" borderId="45" xfId="0" applyNumberFormat="1" applyFont="1" applyFill="1" applyBorder="1" applyAlignment="1">
      <alignment horizontal="center" vertical="center"/>
    </xf>
    <xf numFmtId="4" fontId="19" fillId="0" borderId="44" xfId="0" applyNumberFormat="1" applyFont="1" applyFill="1" applyBorder="1" applyAlignment="1">
      <alignment horizontal="center" vertical="center"/>
    </xf>
    <xf numFmtId="4" fontId="19" fillId="0" borderId="88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27" xfId="0" applyFont="1" applyBorder="1" applyAlignment="1">
      <alignment horizontal="center" vertical="top"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49" fontId="19" fillId="0" borderId="23" xfId="0" applyNumberFormat="1" applyFont="1" applyBorder="1" applyAlignment="1">
      <alignment horizontal="center"/>
    </xf>
    <xf numFmtId="0" fontId="19" fillId="0" borderId="57" xfId="0" applyFont="1" applyBorder="1" applyAlignment="1">
      <alignment vertical="center" wrapText="1"/>
    </xf>
    <xf numFmtId="0" fontId="19" fillId="0" borderId="100" xfId="0" applyFont="1" applyBorder="1" applyAlignment="1">
      <alignment vertical="center" wrapText="1"/>
    </xf>
    <xf numFmtId="49" fontId="19" fillId="0" borderId="101" xfId="0" applyNumberFormat="1" applyFont="1" applyBorder="1" applyAlignment="1">
      <alignment horizontal="center" vertical="center"/>
    </xf>
    <xf numFmtId="49" fontId="19" fillId="0" borderId="102" xfId="0" applyNumberFormat="1" applyFont="1" applyBorder="1" applyAlignment="1">
      <alignment horizontal="center" vertical="center"/>
    </xf>
    <xf numFmtId="49" fontId="19" fillId="0" borderId="103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25" xfId="0" applyFont="1" applyBorder="1" applyAlignment="1">
      <alignment horizontal="center" vertical="top"/>
    </xf>
    <xf numFmtId="0" fontId="19" fillId="0" borderId="25" xfId="0" applyFont="1" applyBorder="1" applyAlignment="1">
      <alignment horizontal="center" vertical="top" wrapText="1"/>
    </xf>
    <xf numFmtId="0" fontId="19" fillId="0" borderId="57" xfId="0" applyFont="1" applyBorder="1" applyAlignment="1">
      <alignment vertical="center"/>
    </xf>
    <xf numFmtId="0" fontId="19" fillId="0" borderId="100" xfId="0" applyFont="1" applyBorder="1" applyAlignment="1">
      <alignment vertical="center"/>
    </xf>
    <xf numFmtId="49" fontId="19" fillId="0" borderId="10" xfId="0" applyNumberFormat="1" applyFont="1" applyBorder="1" applyAlignment="1">
      <alignment horizontal="left"/>
    </xf>
    <xf numFmtId="49" fontId="19" fillId="0" borderId="50" xfId="0" applyNumberFormat="1" applyFont="1" applyBorder="1" applyAlignment="1">
      <alignment horizontal="left"/>
    </xf>
    <xf numFmtId="49" fontId="19" fillId="0" borderId="64" xfId="0" applyNumberFormat="1" applyFont="1" applyBorder="1" applyAlignment="1">
      <alignment horizontal="center"/>
    </xf>
    <xf numFmtId="49" fontId="19" fillId="0" borderId="41" xfId="0" applyNumberFormat="1" applyFont="1" applyBorder="1" applyAlignment="1">
      <alignment horizontal="center"/>
    </xf>
    <xf numFmtId="49" fontId="19" fillId="0" borderId="32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left"/>
    </xf>
    <xf numFmtId="49" fontId="20" fillId="0" borderId="61" xfId="0" applyNumberFormat="1" applyFont="1" applyBorder="1" applyAlignment="1">
      <alignment horizontal="left"/>
    </xf>
    <xf numFmtId="0" fontId="19" fillId="0" borderId="16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3" fontId="19" fillId="0" borderId="16" xfId="0" applyNumberFormat="1" applyFont="1" applyBorder="1" applyAlignment="1">
      <alignment horizontal="center"/>
    </xf>
    <xf numFmtId="49" fontId="19" fillId="0" borderId="49" xfId="0" applyNumberFormat="1" applyFont="1" applyBorder="1" applyAlignment="1">
      <alignment horizontal="center"/>
    </xf>
    <xf numFmtId="49" fontId="19" fillId="0" borderId="51" xfId="0" applyNumberFormat="1" applyFont="1" applyBorder="1" applyAlignment="1">
      <alignment horizontal="center"/>
    </xf>
    <xf numFmtId="0" fontId="19" fillId="0" borderId="48" xfId="0" applyFont="1" applyBorder="1" applyAlignment="1">
      <alignment horizontal="left"/>
    </xf>
    <xf numFmtId="0" fontId="19" fillId="0" borderId="46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49" fontId="19" fillId="0" borderId="81" xfId="0" applyNumberFormat="1" applyFont="1" applyBorder="1" applyAlignment="1">
      <alignment horizontal="left" wrapText="1" indent="4"/>
    </xf>
    <xf numFmtId="49" fontId="19" fillId="0" borderId="82" xfId="0" applyNumberFormat="1" applyFont="1" applyBorder="1" applyAlignment="1">
      <alignment horizontal="left" wrapText="1" indent="4"/>
    </xf>
    <xf numFmtId="49" fontId="19" fillId="0" borderId="41" xfId="0" applyNumberFormat="1" applyFont="1" applyBorder="1" applyAlignment="1">
      <alignment horizontal="left"/>
    </xf>
    <xf numFmtId="49" fontId="19" fillId="0" borderId="51" xfId="0" applyNumberFormat="1" applyFont="1" applyBorder="1" applyAlignment="1">
      <alignment horizontal="left"/>
    </xf>
    <xf numFmtId="49" fontId="19" fillId="0" borderId="80" xfId="0" applyNumberFormat="1" applyFont="1" applyBorder="1" applyAlignment="1">
      <alignment horizontal="left" indent="4"/>
    </xf>
    <xf numFmtId="49" fontId="19" fillId="0" borderId="104" xfId="0" applyNumberFormat="1" applyFont="1" applyBorder="1" applyAlignment="1">
      <alignment horizontal="left" indent="4"/>
    </xf>
    <xf numFmtId="49" fontId="19" fillId="0" borderId="29" xfId="0" applyNumberFormat="1" applyFont="1" applyBorder="1" applyAlignment="1">
      <alignment horizontal="center"/>
    </xf>
    <xf numFmtId="43" fontId="19" fillId="0" borderId="28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49" fontId="19" fillId="0" borderId="36" xfId="0" applyNumberFormat="1" applyFont="1" applyBorder="1" applyAlignment="1">
      <alignment horizontal="left" wrapText="1" indent="4"/>
    </xf>
    <xf numFmtId="49" fontId="19" fillId="0" borderId="28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49" fontId="19" fillId="0" borderId="81" xfId="0" applyNumberFormat="1" applyFont="1" applyBorder="1" applyAlignment="1">
      <alignment horizontal="left" indent="4"/>
    </xf>
    <xf numFmtId="49" fontId="19" fillId="0" borderId="82" xfId="0" applyNumberFormat="1" applyFont="1" applyBorder="1" applyAlignment="1">
      <alignment horizontal="left" indent="4"/>
    </xf>
    <xf numFmtId="49" fontId="19" fillId="0" borderId="80" xfId="0" applyNumberFormat="1" applyFont="1" applyBorder="1" applyAlignment="1">
      <alignment horizontal="left"/>
    </xf>
    <xf numFmtId="49" fontId="19" fillId="0" borderId="66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49" fontId="19" fillId="0" borderId="61" xfId="0" applyNumberFormat="1" applyFont="1" applyBorder="1" applyAlignment="1">
      <alignment horizontal="center"/>
    </xf>
    <xf numFmtId="0" fontId="19" fillId="0" borderId="13" xfId="0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center"/>
    </xf>
    <xf numFmtId="49" fontId="20" fillId="0" borderId="63" xfId="0" applyNumberFormat="1" applyFont="1" applyBorder="1" applyAlignment="1">
      <alignment horizontal="center"/>
    </xf>
    <xf numFmtId="49" fontId="24" fillId="0" borderId="59" xfId="0" applyNumberFormat="1" applyFont="1" applyBorder="1" applyAlignment="1">
      <alignment horizontal="center"/>
    </xf>
    <xf numFmtId="49" fontId="24" fillId="0" borderId="30" xfId="0" applyNumberFormat="1" applyFont="1" applyBorder="1" applyAlignment="1">
      <alignment horizontal="center"/>
    </xf>
    <xf numFmtId="49" fontId="24" fillId="0" borderId="60" xfId="0" applyNumberFormat="1" applyFont="1" applyBorder="1" applyAlignment="1">
      <alignment horizontal="center"/>
    </xf>
    <xf numFmtId="0" fontId="19" fillId="0" borderId="66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49" fontId="19" fillId="0" borderId="60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left"/>
    </xf>
    <xf numFmtId="49" fontId="19" fillId="0" borderId="61" xfId="0" applyNumberFormat="1" applyFont="1" applyBorder="1" applyAlignment="1">
      <alignment horizontal="left"/>
    </xf>
    <xf numFmtId="49" fontId="19" fillId="0" borderId="36" xfId="0" applyNumberFormat="1" applyFont="1" applyBorder="1" applyAlignment="1">
      <alignment horizontal="left" indent="4"/>
    </xf>
    <xf numFmtId="49" fontId="19" fillId="0" borderId="80" xfId="0" applyNumberFormat="1" applyFont="1" applyBorder="1" applyAlignment="1">
      <alignment horizontal="left" wrapText="1" indent="4"/>
    </xf>
    <xf numFmtId="0" fontId="19" fillId="0" borderId="28" xfId="0" applyFont="1" applyBorder="1" applyAlignment="1">
      <alignment horizontal="center"/>
    </xf>
    <xf numFmtId="0" fontId="19" fillId="0" borderId="24" xfId="0" applyFont="1" applyBorder="1" applyAlignment="1">
      <alignment horizontal="left"/>
    </xf>
    <xf numFmtId="49" fontId="19" fillId="0" borderId="104" xfId="0" applyNumberFormat="1" applyFont="1" applyBorder="1" applyAlignment="1">
      <alignment horizontal="left"/>
    </xf>
    <xf numFmtId="43" fontId="20" fillId="0" borderId="28" xfId="60" applyFont="1" applyBorder="1" applyAlignment="1">
      <alignment horizontal="center"/>
    </xf>
    <xf numFmtId="43" fontId="20" fillId="0" borderId="10" xfId="60" applyFont="1" applyBorder="1" applyAlignment="1">
      <alignment horizontal="center"/>
    </xf>
    <xf numFmtId="43" fontId="20" fillId="0" borderId="29" xfId="60" applyFont="1" applyBorder="1" applyAlignment="1">
      <alignment horizontal="center"/>
    </xf>
    <xf numFmtId="49" fontId="19" fillId="0" borderId="81" xfId="0" applyNumberFormat="1" applyFont="1" applyBorder="1" applyAlignment="1">
      <alignment horizontal="left"/>
    </xf>
    <xf numFmtId="49" fontId="19" fillId="0" borderId="82" xfId="0" applyNumberFormat="1" applyFont="1" applyBorder="1" applyAlignment="1">
      <alignment horizontal="left"/>
    </xf>
    <xf numFmtId="49" fontId="19" fillId="0" borderId="36" xfId="0" applyNumberFormat="1" applyFont="1" applyBorder="1" applyAlignment="1">
      <alignment horizontal="left" wrapText="1"/>
    </xf>
    <xf numFmtId="49" fontId="19" fillId="0" borderId="105" xfId="0" applyNumberFormat="1" applyFont="1" applyBorder="1" applyAlignment="1">
      <alignment horizontal="left" wrapText="1" indent="4"/>
    </xf>
    <xf numFmtId="49" fontId="20" fillId="0" borderId="13" xfId="0" applyNumberFormat="1" applyFont="1" applyBorder="1" applyAlignment="1">
      <alignment horizontal="center"/>
    </xf>
    <xf numFmtId="49" fontId="20" fillId="0" borderId="67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left" wrapText="1"/>
    </xf>
    <xf numFmtId="49" fontId="19" fillId="0" borderId="30" xfId="0" applyNumberFormat="1" applyFont="1" applyBorder="1" applyAlignment="1">
      <alignment horizontal="left" wrapText="1"/>
    </xf>
    <xf numFmtId="49" fontId="19" fillId="0" borderId="61" xfId="0" applyNumberFormat="1" applyFont="1" applyBorder="1" applyAlignment="1">
      <alignment horizontal="left" wrapText="1"/>
    </xf>
    <xf numFmtId="49" fontId="19" fillId="0" borderId="36" xfId="0" applyNumberFormat="1" applyFont="1" applyBorder="1" applyAlignment="1">
      <alignment horizontal="left" vertical="center" wrapText="1" indent="4"/>
    </xf>
    <xf numFmtId="49" fontId="19" fillId="0" borderId="105" xfId="0" applyNumberFormat="1" applyFont="1" applyBorder="1" applyAlignment="1">
      <alignment horizontal="left" vertical="center" wrapText="1" indent="4"/>
    </xf>
    <xf numFmtId="49" fontId="19" fillId="0" borderId="54" xfId="0" applyNumberFormat="1" applyFont="1" applyBorder="1" applyAlignment="1">
      <alignment horizontal="center"/>
    </xf>
    <xf numFmtId="49" fontId="19" fillId="0" borderId="53" xfId="0" applyNumberFormat="1" applyFont="1" applyBorder="1" applyAlignment="1">
      <alignment horizontal="center"/>
    </xf>
    <xf numFmtId="49" fontId="19" fillId="0" borderId="56" xfId="0" applyNumberFormat="1" applyFont="1" applyBorder="1" applyAlignment="1">
      <alignment horizontal="center"/>
    </xf>
    <xf numFmtId="49" fontId="20" fillId="0" borderId="106" xfId="0" applyNumberFormat="1" applyFont="1" applyBorder="1" applyAlignment="1">
      <alignment horizontal="left" vertical="center" wrapText="1"/>
    </xf>
    <xf numFmtId="49" fontId="19" fillId="0" borderId="106" xfId="0" applyNumberFormat="1" applyFont="1" applyBorder="1" applyAlignment="1">
      <alignment horizontal="left" vertical="center" wrapText="1"/>
    </xf>
    <xf numFmtId="49" fontId="19" fillId="0" borderId="107" xfId="0" applyNumberFormat="1" applyFont="1" applyBorder="1" applyAlignment="1">
      <alignment horizontal="left" vertical="center" wrapText="1"/>
    </xf>
    <xf numFmtId="49" fontId="19" fillId="0" borderId="52" xfId="0" applyNumberFormat="1" applyFont="1" applyBorder="1" applyAlignment="1">
      <alignment horizontal="center"/>
    </xf>
    <xf numFmtId="49" fontId="19" fillId="0" borderId="55" xfId="0" applyNumberFormat="1" applyFont="1" applyBorder="1" applyAlignment="1">
      <alignment horizontal="center"/>
    </xf>
    <xf numFmtId="43" fontId="19" fillId="0" borderId="54" xfId="0" applyNumberFormat="1" applyFont="1" applyBorder="1" applyAlignment="1">
      <alignment horizontal="center"/>
    </xf>
    <xf numFmtId="49" fontId="19" fillId="0" borderId="108" xfId="0" applyNumberFormat="1" applyFont="1" applyBorder="1" applyAlignment="1">
      <alignment horizontal="left" vertical="center" wrapText="1"/>
    </xf>
    <xf numFmtId="49" fontId="19" fillId="0" borderId="109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indent="4"/>
    </xf>
    <xf numFmtId="49" fontId="19" fillId="0" borderId="36" xfId="0" applyNumberFormat="1" applyFont="1" applyBorder="1" applyAlignment="1">
      <alignment horizontal="left"/>
    </xf>
    <xf numFmtId="43" fontId="19" fillId="0" borderId="28" xfId="60" applyFont="1" applyBorder="1" applyAlignment="1">
      <alignment horizontal="center"/>
    </xf>
    <xf numFmtId="43" fontId="19" fillId="0" borderId="10" xfId="60" applyFont="1" applyBorder="1" applyAlignment="1">
      <alignment horizontal="center"/>
    </xf>
    <xf numFmtId="43" fontId="19" fillId="0" borderId="29" xfId="60" applyFont="1" applyBorder="1" applyAlignment="1">
      <alignment horizontal="center"/>
    </xf>
    <xf numFmtId="43" fontId="19" fillId="0" borderId="26" xfId="0" applyNumberFormat="1" applyFont="1" applyBorder="1" applyAlignment="1">
      <alignment horizontal="center"/>
    </xf>
    <xf numFmtId="43" fontId="19" fillId="0" borderId="24" xfId="0" applyNumberFormat="1" applyFont="1" applyBorder="1" applyAlignment="1">
      <alignment horizontal="center"/>
    </xf>
    <xf numFmtId="43" fontId="19" fillId="0" borderId="27" xfId="0" applyNumberFormat="1" applyFont="1" applyBorder="1" applyAlignment="1">
      <alignment horizontal="center"/>
    </xf>
    <xf numFmtId="43" fontId="19" fillId="0" borderId="13" xfId="0" applyNumberFormat="1" applyFont="1" applyBorder="1" applyAlignment="1">
      <alignment horizontal="center"/>
    </xf>
    <xf numFmtId="43" fontId="19" fillId="0" borderId="23" xfId="0" applyNumberFormat="1" applyFont="1" applyBorder="1" applyAlignment="1">
      <alignment horizontal="center"/>
    </xf>
    <xf numFmtId="43" fontId="19" fillId="0" borderId="16" xfId="60" applyFont="1" applyBorder="1" applyAlignment="1">
      <alignment horizontal="center"/>
    </xf>
    <xf numFmtId="43" fontId="19" fillId="0" borderId="13" xfId="60" applyFont="1" applyBorder="1" applyAlignment="1">
      <alignment horizontal="center"/>
    </xf>
    <xf numFmtId="43" fontId="19" fillId="0" borderId="23" xfId="60" applyFont="1" applyBorder="1" applyAlignment="1">
      <alignment horizontal="center"/>
    </xf>
    <xf numFmtId="49" fontId="19" fillId="0" borderId="104" xfId="0" applyNumberFormat="1" applyFont="1" applyBorder="1" applyAlignment="1">
      <alignment horizontal="left" wrapText="1" indent="4"/>
    </xf>
    <xf numFmtId="43" fontId="19" fillId="0" borderId="10" xfId="0" applyNumberFormat="1" applyFont="1" applyBorder="1" applyAlignment="1">
      <alignment horizontal="center"/>
    </xf>
    <xf numFmtId="43" fontId="19" fillId="0" borderId="29" xfId="0" applyNumberFormat="1" applyFont="1" applyBorder="1" applyAlignment="1">
      <alignment horizontal="center"/>
    </xf>
    <xf numFmtId="43" fontId="20" fillId="0" borderId="26" xfId="0" applyNumberFormat="1" applyFont="1" applyBorder="1" applyAlignment="1">
      <alignment horizontal="center"/>
    </xf>
    <xf numFmtId="43" fontId="20" fillId="0" borderId="24" xfId="0" applyNumberFormat="1" applyFont="1" applyBorder="1" applyAlignment="1">
      <alignment horizontal="center"/>
    </xf>
    <xf numFmtId="43" fontId="20" fillId="0" borderId="27" xfId="0" applyNumberFormat="1" applyFont="1" applyBorder="1" applyAlignment="1">
      <alignment horizontal="center"/>
    </xf>
    <xf numFmtId="43" fontId="19" fillId="0" borderId="26" xfId="60" applyFont="1" applyBorder="1" applyAlignment="1">
      <alignment horizontal="center"/>
    </xf>
    <xf numFmtId="43" fontId="19" fillId="0" borderId="24" xfId="60" applyFont="1" applyBorder="1" applyAlignment="1">
      <alignment horizontal="center"/>
    </xf>
    <xf numFmtId="43" fontId="19" fillId="0" borderId="27" xfId="60" applyFont="1" applyBorder="1" applyAlignment="1">
      <alignment horizontal="center"/>
    </xf>
    <xf numFmtId="43" fontId="20" fillId="0" borderId="28" xfId="0" applyNumberFormat="1" applyFont="1" applyBorder="1" applyAlignment="1">
      <alignment horizontal="center"/>
    </xf>
    <xf numFmtId="43" fontId="20" fillId="0" borderId="10" xfId="0" applyNumberFormat="1" applyFont="1" applyBorder="1" applyAlignment="1">
      <alignment horizontal="center"/>
    </xf>
    <xf numFmtId="43" fontId="20" fillId="0" borderId="29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10" xfId="0" applyFont="1" applyBorder="1" applyAlignment="1">
      <alignment horizontal="left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80" xfId="0" applyFont="1" applyBorder="1" applyAlignment="1">
      <alignment horizontal="left" wrapText="1"/>
    </xf>
    <xf numFmtId="0" fontId="4" fillId="0" borderId="81" xfId="0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/>
    </xf>
    <xf numFmtId="0" fontId="4" fillId="0" borderId="78" xfId="0" applyFont="1" applyBorder="1" applyAlignment="1">
      <alignment horizontal="left" wrapText="1"/>
    </xf>
    <xf numFmtId="49" fontId="4" fillId="0" borderId="86" xfId="0" applyNumberFormat="1" applyFont="1" applyBorder="1" applyAlignment="1">
      <alignment horizontal="center"/>
    </xf>
    <xf numFmtId="0" fontId="4" fillId="0" borderId="36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 indent="1"/>
    </xf>
    <xf numFmtId="0" fontId="0" fillId="0" borderId="36" xfId="0" applyBorder="1" applyAlignment="1">
      <alignment horizontal="left" indent="1"/>
    </xf>
    <xf numFmtId="0" fontId="4" fillId="0" borderId="4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81" xfId="0" applyBorder="1" applyAlignment="1">
      <alignment/>
    </xf>
    <xf numFmtId="0" fontId="4" fillId="0" borderId="32" xfId="0" applyFont="1" applyBorder="1" applyAlignment="1">
      <alignment horizontal="center"/>
    </xf>
    <xf numFmtId="0" fontId="19" fillId="0" borderId="13" xfId="0" applyFont="1" applyBorder="1" applyAlignment="1">
      <alignment horizontal="left" wrapText="1" indent="1"/>
    </xf>
    <xf numFmtId="0" fontId="19" fillId="0" borderId="10" xfId="0" applyFont="1" applyBorder="1" applyAlignment="1">
      <alignment horizontal="left" wrapText="1" indent="1"/>
    </xf>
    <xf numFmtId="0" fontId="19" fillId="0" borderId="24" xfId="0" applyFont="1" applyBorder="1" applyAlignment="1">
      <alignment horizontal="left" wrapText="1" indent="1"/>
    </xf>
    <xf numFmtId="0" fontId="19" fillId="0" borderId="8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19" fillId="0" borderId="24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 indent="1"/>
    </xf>
    <xf numFmtId="49" fontId="19" fillId="0" borderId="4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49" fontId="19" fillId="0" borderId="0" xfId="0" applyNumberFormat="1" applyFont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0" fillId="18" borderId="0" xfId="0" applyFill="1" applyAlignment="1">
      <alignment horizontal="center"/>
    </xf>
    <xf numFmtId="49" fontId="0" fillId="0" borderId="14" xfId="0" applyNumberFormat="1" applyBorder="1" applyAlignment="1">
      <alignment wrapText="1"/>
    </xf>
    <xf numFmtId="49" fontId="4" fillId="0" borderId="14" xfId="0" applyNumberFormat="1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2" xfId="0" applyBorder="1" applyAlignment="1">
      <alignment horizontal="center"/>
    </xf>
    <xf numFmtId="0" fontId="4" fillId="0" borderId="108" xfId="0" applyFont="1" applyBorder="1" applyAlignment="1">
      <alignment horizontal="left" wrapText="1"/>
    </xf>
    <xf numFmtId="0" fontId="4" fillId="0" borderId="109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4" fontId="4" fillId="0" borderId="16" xfId="0" applyNumberFormat="1" applyFon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left" indent="2"/>
    </xf>
    <xf numFmtId="0" fontId="4" fillId="0" borderId="67" xfId="0" applyFont="1" applyBorder="1" applyAlignment="1">
      <alignment horizontal="left" indent="2"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49" fontId="4" fillId="0" borderId="2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7" xfId="0" applyNumberForma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4" fillId="19" borderId="52" xfId="0" applyNumberFormat="1" applyFont="1" applyFill="1" applyBorder="1" applyAlignment="1">
      <alignment horizontal="center" vertical="center"/>
    </xf>
    <xf numFmtId="49" fontId="4" fillId="19" borderId="56" xfId="0" applyNumberFormat="1" applyFont="1" applyFill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0" fontId="4" fillId="0" borderId="39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3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3" fontId="0" fillId="0" borderId="39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12" fillId="0" borderId="8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26" xfId="0" applyNumberFormat="1" applyFont="1" applyBorder="1" applyAlignment="1">
      <alignment wrapText="1"/>
    </xf>
    <xf numFmtId="4" fontId="0" fillId="0" borderId="27" xfId="0" applyNumberFormat="1" applyBorder="1" applyAlignment="1">
      <alignment wrapText="1"/>
    </xf>
    <xf numFmtId="4" fontId="4" fillId="0" borderId="26" xfId="0" applyNumberFormat="1" applyFont="1" applyBorder="1" applyAlignment="1">
      <alignment/>
    </xf>
    <xf numFmtId="4" fontId="13" fillId="0" borderId="26" xfId="0" applyNumberFormat="1" applyFont="1" applyBorder="1" applyAlignment="1">
      <alignment horizontal="center"/>
    </xf>
    <xf numFmtId="4" fontId="13" fillId="0" borderId="27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3" fontId="4" fillId="0" borderId="66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4" fontId="4" fillId="0" borderId="66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62" xfId="0" applyBorder="1" applyAlignment="1">
      <alignment/>
    </xf>
    <xf numFmtId="0" fontId="4" fillId="0" borderId="110" xfId="0" applyFont="1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62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61" xfId="0" applyBorder="1" applyAlignment="1">
      <alignment/>
    </xf>
    <xf numFmtId="0" fontId="4" fillId="0" borderId="5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3" fontId="4" fillId="0" borderId="26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105" xfId="0" applyFont="1" applyBorder="1" applyAlignment="1">
      <alignment horizontal="left" wrapText="1"/>
    </xf>
    <xf numFmtId="0" fontId="4" fillId="0" borderId="82" xfId="0" applyFont="1" applyBorder="1" applyAlignment="1">
      <alignment horizontal="left" wrapText="1"/>
    </xf>
    <xf numFmtId="0" fontId="4" fillId="0" borderId="104" xfId="0" applyFont="1" applyBorder="1" applyAlignment="1">
      <alignment horizontal="left" wrapText="1"/>
    </xf>
    <xf numFmtId="0" fontId="0" fillId="0" borderId="105" xfId="0" applyBorder="1" applyAlignment="1">
      <alignment horizontal="left" indent="1"/>
    </xf>
    <xf numFmtId="0" fontId="4" fillId="0" borderId="112" xfId="0" applyFont="1" applyBorder="1" applyAlignment="1">
      <alignment horizontal="left" wrapText="1"/>
    </xf>
    <xf numFmtId="0" fontId="4" fillId="0" borderId="44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5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6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4" fontId="0" fillId="0" borderId="33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4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10" xfId="0" applyBorder="1" applyAlignment="1">
      <alignment/>
    </xf>
    <xf numFmtId="4" fontId="0" fillId="0" borderId="14" xfId="0" applyNumberForma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4" fillId="0" borderId="39" xfId="0" applyNumberFormat="1" applyFont="1" applyBorder="1" applyAlignment="1">
      <alignment wrapText="1"/>
    </xf>
    <xf numFmtId="49" fontId="0" fillId="0" borderId="24" xfId="0" applyNumberFormat="1" applyBorder="1" applyAlignment="1">
      <alignment wrapText="1"/>
    </xf>
    <xf numFmtId="0" fontId="4" fillId="0" borderId="39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center" wrapText="1"/>
    </xf>
    <xf numFmtId="4" fontId="0" fillId="0" borderId="27" xfId="0" applyNumberFormat="1" applyBorder="1" applyAlignment="1">
      <alignment horizontal="center" wrapText="1"/>
    </xf>
    <xf numFmtId="4" fontId="4" fillId="0" borderId="26" xfId="0" applyNumberFormat="1" applyFont="1" applyBorder="1" applyAlignment="1">
      <alignment vertical="center" wrapText="1"/>
    </xf>
    <xf numFmtId="4" fontId="0" fillId="0" borderId="27" xfId="0" applyNumberFormat="1" applyBorder="1" applyAlignment="1">
      <alignment vertical="center" wrapText="1"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4" fillId="0" borderId="17" xfId="0" applyNumberFormat="1" applyFont="1" applyBorder="1" applyAlignment="1">
      <alignment wrapText="1"/>
    </xf>
    <xf numFmtId="4" fontId="0" fillId="0" borderId="14" xfId="0" applyNumberFormat="1" applyBorder="1" applyAlignment="1">
      <alignment wrapText="1"/>
    </xf>
    <xf numFmtId="4" fontId="0" fillId="0" borderId="27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0" fillId="0" borderId="17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4" fillId="0" borderId="58" xfId="0" applyNumberFormat="1" applyFon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4" fontId="0" fillId="0" borderId="62" xfId="0" applyNumberFormat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4" fontId="0" fillId="0" borderId="17" xfId="0" applyNumberForma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49" fontId="4" fillId="0" borderId="86" xfId="0" applyNumberFormat="1" applyFont="1" applyBorder="1" applyAlignment="1">
      <alignment horizontal="center" wrapText="1"/>
    </xf>
    <xf numFmtId="49" fontId="0" fillId="0" borderId="57" xfId="0" applyNumberFormat="1" applyBorder="1" applyAlignment="1">
      <alignment horizontal="center" wrapText="1"/>
    </xf>
    <xf numFmtId="49" fontId="0" fillId="0" borderId="31" xfId="0" applyNumberForma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0" fillId="0" borderId="17" xfId="0" applyNumberFormat="1" applyBorder="1" applyAlignment="1">
      <alignment horizontal="center" wrapText="1"/>
    </xf>
    <xf numFmtId="0" fontId="4" fillId="0" borderId="85" xfId="0" applyFont="1" applyBorder="1" applyAlignment="1">
      <alignment vertical="center" wrapText="1"/>
    </xf>
    <xf numFmtId="0" fontId="4" fillId="0" borderId="78" xfId="0" applyFont="1" applyBorder="1" applyAlignment="1">
      <alignment vertical="center" wrapText="1"/>
    </xf>
    <xf numFmtId="14" fontId="4" fillId="0" borderId="78" xfId="0" applyNumberFormat="1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4" fillId="0" borderId="85" xfId="0" applyFont="1" applyBorder="1" applyAlignment="1">
      <alignment vertical="center" wrapText="1"/>
    </xf>
    <xf numFmtId="0" fontId="0" fillId="0" borderId="78" xfId="0" applyFont="1" applyBorder="1" applyAlignment="1">
      <alignment vertical="center" wrapText="1"/>
    </xf>
    <xf numFmtId="0" fontId="0" fillId="0" borderId="79" xfId="0" applyFont="1" applyBorder="1" applyAlignment="1">
      <alignment vertical="center" wrapText="1"/>
    </xf>
    <xf numFmtId="0" fontId="4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4" fillId="0" borderId="113" xfId="0" applyFont="1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6" fontId="4" fillId="0" borderId="7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3" xfId="0" applyFon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14" fontId="4" fillId="0" borderId="78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85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85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9" fillId="0" borderId="36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">
    <dxf>
      <font>
        <color indexed="31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1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DD40"/>
  <sheetViews>
    <sheetView tabSelected="1" view="pageBreakPreview" zoomScale="130" zoomScaleSheetLayoutView="130" zoomScalePageLayoutView="0" workbookViewId="0" topLeftCell="A22">
      <selection activeCell="E21" sqref="E21:DD21"/>
    </sheetView>
  </sheetViews>
  <sheetFormatPr defaultColWidth="0.875" defaultRowHeight="12.75"/>
  <cols>
    <col min="1" max="16384" width="0.875" style="311" customWidth="1"/>
  </cols>
  <sheetData>
    <row r="1" s="320" customFormat="1" ht="12" customHeight="1">
      <c r="DD1" s="310"/>
    </row>
    <row r="2" ht="6" customHeight="1"/>
    <row r="3" spans="1:92" ht="12.75">
      <c r="A3" s="433" t="s">
        <v>701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  <c r="BK3" s="433"/>
      <c r="BL3" s="433"/>
      <c r="BM3" s="433"/>
      <c r="BN3" s="433"/>
      <c r="BO3" s="433"/>
      <c r="BP3" s="433"/>
      <c r="BQ3" s="433"/>
      <c r="BR3" s="433"/>
      <c r="BS3" s="433"/>
      <c r="BT3" s="433"/>
      <c r="BU3" s="433"/>
      <c r="BV3" s="433"/>
      <c r="BW3" s="433"/>
      <c r="BX3" s="433"/>
      <c r="BY3" s="433"/>
      <c r="BZ3" s="433"/>
      <c r="CA3" s="433"/>
      <c r="CB3" s="433"/>
      <c r="CC3" s="433"/>
      <c r="CD3" s="433"/>
      <c r="CE3" s="433"/>
      <c r="CF3" s="433"/>
      <c r="CG3" s="433"/>
      <c r="CH3" s="433"/>
      <c r="CI3" s="433"/>
      <c r="CJ3" s="433"/>
      <c r="CK3" s="433"/>
      <c r="CL3" s="433"/>
      <c r="CM3" s="424"/>
      <c r="CN3" s="332"/>
    </row>
    <row r="4" spans="1:108" ht="12" thickBot="1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315"/>
      <c r="BF4" s="315"/>
      <c r="BG4" s="315"/>
      <c r="BH4" s="315"/>
      <c r="BI4" s="315"/>
      <c r="BJ4" s="315"/>
      <c r="BK4" s="315"/>
      <c r="BL4" s="315"/>
      <c r="BM4" s="315"/>
      <c r="BN4" s="315"/>
      <c r="BO4" s="315"/>
      <c r="BP4" s="315"/>
      <c r="BQ4" s="315"/>
      <c r="BR4" s="315"/>
      <c r="BS4" s="315"/>
      <c r="BT4" s="315"/>
      <c r="BU4" s="315"/>
      <c r="BV4" s="315"/>
      <c r="BW4" s="315"/>
      <c r="BX4" s="315"/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15"/>
      <c r="CL4" s="315"/>
      <c r="CM4" s="333"/>
      <c r="CN4" s="425" t="s">
        <v>908</v>
      </c>
      <c r="CO4" s="426"/>
      <c r="CP4" s="426"/>
      <c r="CQ4" s="426"/>
      <c r="CR4" s="426"/>
      <c r="CS4" s="426"/>
      <c r="CT4" s="426"/>
      <c r="CU4" s="426"/>
      <c r="CV4" s="426"/>
      <c r="CW4" s="426"/>
      <c r="CX4" s="426"/>
      <c r="CY4" s="426"/>
      <c r="CZ4" s="426"/>
      <c r="DA4" s="426"/>
      <c r="DB4" s="426"/>
      <c r="DC4" s="426"/>
      <c r="DD4" s="427"/>
    </row>
    <row r="5" spans="90:108" ht="11.25">
      <c r="CL5" s="312" t="s">
        <v>447</v>
      </c>
      <c r="CN5" s="428" t="s">
        <v>478</v>
      </c>
      <c r="CO5" s="429"/>
      <c r="CP5" s="429"/>
      <c r="CQ5" s="429"/>
      <c r="CR5" s="429"/>
      <c r="CS5" s="429"/>
      <c r="CT5" s="429"/>
      <c r="CU5" s="429"/>
      <c r="CV5" s="429"/>
      <c r="CW5" s="429"/>
      <c r="CX5" s="429"/>
      <c r="CY5" s="429"/>
      <c r="CZ5" s="429"/>
      <c r="DA5" s="429"/>
      <c r="DB5" s="429"/>
      <c r="DC5" s="429"/>
      <c r="DD5" s="430"/>
    </row>
    <row r="6" spans="31:108" ht="11.25">
      <c r="AE6" s="358"/>
      <c r="AF6" s="358"/>
      <c r="AG6" s="358"/>
      <c r="AH6" s="361" t="s">
        <v>448</v>
      </c>
      <c r="AI6" s="418" t="s">
        <v>460</v>
      </c>
      <c r="AJ6" s="418"/>
      <c r="AK6" s="418"/>
      <c r="AL6" s="418"/>
      <c r="AM6" s="418"/>
      <c r="AN6" s="418"/>
      <c r="AO6" s="418"/>
      <c r="AP6" s="418"/>
      <c r="AQ6" s="418"/>
      <c r="AR6" s="418"/>
      <c r="AS6" s="418"/>
      <c r="AT6" s="418"/>
      <c r="AU6" s="418"/>
      <c r="AV6" s="418"/>
      <c r="AW6" s="418"/>
      <c r="AX6" s="418"/>
      <c r="AY6" s="418"/>
      <c r="AZ6" s="418"/>
      <c r="BA6" s="418"/>
      <c r="BB6" s="419">
        <v>20</v>
      </c>
      <c r="BC6" s="419"/>
      <c r="BD6" s="419"/>
      <c r="BE6" s="419"/>
      <c r="BF6" s="420" t="s">
        <v>327</v>
      </c>
      <c r="BG6" s="420"/>
      <c r="BH6" s="420"/>
      <c r="BI6" s="311" t="s">
        <v>449</v>
      </c>
      <c r="CL6" s="312" t="s">
        <v>549</v>
      </c>
      <c r="CN6" s="421" t="s">
        <v>670</v>
      </c>
      <c r="CO6" s="422"/>
      <c r="CP6" s="422"/>
      <c r="CQ6" s="422"/>
      <c r="CR6" s="422"/>
      <c r="CS6" s="422"/>
      <c r="CT6" s="422"/>
      <c r="CU6" s="422"/>
      <c r="CV6" s="422"/>
      <c r="CW6" s="422"/>
      <c r="CX6" s="422"/>
      <c r="CY6" s="422"/>
      <c r="CZ6" s="422"/>
      <c r="DA6" s="422"/>
      <c r="DB6" s="422"/>
      <c r="DC6" s="422"/>
      <c r="DD6" s="423"/>
    </row>
    <row r="7" spans="1:108" ht="16.5" customHeight="1">
      <c r="A7" s="311" t="s">
        <v>458</v>
      </c>
      <c r="CN7" s="409" t="s">
        <v>303</v>
      </c>
      <c r="CO7" s="410"/>
      <c r="CP7" s="410"/>
      <c r="CQ7" s="410"/>
      <c r="CR7" s="410"/>
      <c r="CS7" s="410"/>
      <c r="CT7" s="410"/>
      <c r="CU7" s="410"/>
      <c r="CV7" s="410"/>
      <c r="CW7" s="410"/>
      <c r="CX7" s="410"/>
      <c r="CY7" s="410"/>
      <c r="CZ7" s="410"/>
      <c r="DA7" s="410"/>
      <c r="DB7" s="410"/>
      <c r="DC7" s="410"/>
      <c r="DD7" s="411"/>
    </row>
    <row r="8" spans="1:108" ht="10.5" customHeight="1">
      <c r="A8" s="311" t="s">
        <v>15</v>
      </c>
      <c r="CN8" s="409"/>
      <c r="CO8" s="410"/>
      <c r="CP8" s="410"/>
      <c r="CQ8" s="410"/>
      <c r="CR8" s="410"/>
      <c r="CS8" s="410"/>
      <c r="CT8" s="410"/>
      <c r="CU8" s="410"/>
      <c r="CV8" s="410"/>
      <c r="CW8" s="410"/>
      <c r="CX8" s="410"/>
      <c r="CY8" s="410"/>
      <c r="CZ8" s="410"/>
      <c r="DA8" s="410"/>
      <c r="DB8" s="410"/>
      <c r="DC8" s="410"/>
      <c r="DD8" s="411"/>
    </row>
    <row r="9" spans="1:108" ht="10.5" customHeight="1">
      <c r="A9" s="311" t="s">
        <v>16</v>
      </c>
      <c r="CL9" s="312" t="s">
        <v>456</v>
      </c>
      <c r="CN9" s="412"/>
      <c r="CO9" s="413"/>
      <c r="CP9" s="413"/>
      <c r="CQ9" s="413"/>
      <c r="CR9" s="413"/>
      <c r="CS9" s="413"/>
      <c r="CT9" s="413"/>
      <c r="CU9" s="413"/>
      <c r="CV9" s="413"/>
      <c r="CW9" s="413"/>
      <c r="CX9" s="413"/>
      <c r="CY9" s="413"/>
      <c r="CZ9" s="413"/>
      <c r="DA9" s="413"/>
      <c r="DB9" s="413"/>
      <c r="DC9" s="413"/>
      <c r="DD9" s="414"/>
    </row>
    <row r="10" spans="1:108" ht="10.5" customHeight="1">
      <c r="A10" s="311" t="s">
        <v>17</v>
      </c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334"/>
      <c r="BK10" s="334"/>
      <c r="BL10" s="334"/>
      <c r="BM10" s="334"/>
      <c r="BN10" s="334"/>
      <c r="BO10" s="334"/>
      <c r="BP10" s="334"/>
      <c r="BQ10" s="334"/>
      <c r="BR10" s="334"/>
      <c r="BS10" s="334"/>
      <c r="BT10" s="334"/>
      <c r="BU10" s="334"/>
      <c r="BV10" s="334"/>
      <c r="CL10" s="312"/>
      <c r="CN10" s="415" t="s">
        <v>831</v>
      </c>
      <c r="CO10" s="416"/>
      <c r="CP10" s="416"/>
      <c r="CQ10" s="416"/>
      <c r="CR10" s="416"/>
      <c r="CS10" s="416"/>
      <c r="CT10" s="416"/>
      <c r="CU10" s="416"/>
      <c r="CV10" s="416"/>
      <c r="CW10" s="416"/>
      <c r="CX10" s="416"/>
      <c r="CY10" s="416"/>
      <c r="CZ10" s="416"/>
      <c r="DA10" s="416"/>
      <c r="DB10" s="416"/>
      <c r="DC10" s="416"/>
      <c r="DD10" s="417"/>
    </row>
    <row r="11" spans="1:108" ht="10.5" customHeight="1">
      <c r="A11" s="311" t="s">
        <v>18</v>
      </c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334"/>
      <c r="BI11" s="334"/>
      <c r="BJ11" s="334"/>
      <c r="BK11" s="334"/>
      <c r="BL11" s="334"/>
      <c r="BM11" s="334"/>
      <c r="BN11" s="334"/>
      <c r="BO11" s="334"/>
      <c r="BP11" s="334"/>
      <c r="BQ11" s="334"/>
      <c r="BR11" s="334"/>
      <c r="BS11" s="334"/>
      <c r="BT11" s="334"/>
      <c r="BU11" s="334"/>
      <c r="BV11" s="334"/>
      <c r="CL11" s="312"/>
      <c r="CN11" s="409"/>
      <c r="CO11" s="410"/>
      <c r="CP11" s="410"/>
      <c r="CQ11" s="410"/>
      <c r="CR11" s="410"/>
      <c r="CS11" s="410"/>
      <c r="CT11" s="410"/>
      <c r="CU11" s="410"/>
      <c r="CV11" s="410"/>
      <c r="CW11" s="410"/>
      <c r="CX11" s="410"/>
      <c r="CY11" s="410"/>
      <c r="CZ11" s="410"/>
      <c r="DA11" s="410"/>
      <c r="DB11" s="410"/>
      <c r="DC11" s="410"/>
      <c r="DD11" s="411"/>
    </row>
    <row r="12" spans="1:108" ht="10.5" customHeight="1">
      <c r="A12" s="311" t="s">
        <v>450</v>
      </c>
      <c r="U12" s="405" t="s">
        <v>461</v>
      </c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5"/>
      <c r="AK12" s="405"/>
      <c r="AL12" s="405"/>
      <c r="AM12" s="405"/>
      <c r="AN12" s="405"/>
      <c r="AO12" s="405"/>
      <c r="AP12" s="405"/>
      <c r="AQ12" s="405"/>
      <c r="AR12" s="405"/>
      <c r="AS12" s="405"/>
      <c r="AT12" s="405"/>
      <c r="AU12" s="405"/>
      <c r="AV12" s="405"/>
      <c r="AW12" s="405"/>
      <c r="AX12" s="405"/>
      <c r="AY12" s="405"/>
      <c r="AZ12" s="405"/>
      <c r="BA12" s="405"/>
      <c r="BB12" s="405"/>
      <c r="BC12" s="405"/>
      <c r="BD12" s="405"/>
      <c r="BE12" s="405"/>
      <c r="BF12" s="405"/>
      <c r="BG12" s="405"/>
      <c r="BH12" s="405"/>
      <c r="BI12" s="405"/>
      <c r="BJ12" s="405"/>
      <c r="BK12" s="405"/>
      <c r="BL12" s="405"/>
      <c r="BM12" s="405"/>
      <c r="BN12" s="405"/>
      <c r="BO12" s="405"/>
      <c r="BP12" s="405"/>
      <c r="BQ12" s="405"/>
      <c r="BR12" s="405"/>
      <c r="BS12" s="405"/>
      <c r="BT12" s="405"/>
      <c r="BU12" s="405"/>
      <c r="BV12" s="405"/>
      <c r="BW12" s="405"/>
      <c r="BX12" s="405"/>
      <c r="CL12" s="312" t="s">
        <v>451</v>
      </c>
      <c r="CN12" s="412"/>
      <c r="CO12" s="413"/>
      <c r="CP12" s="413"/>
      <c r="CQ12" s="413"/>
      <c r="CR12" s="413"/>
      <c r="CS12" s="413"/>
      <c r="CT12" s="413"/>
      <c r="CU12" s="413"/>
      <c r="CV12" s="413"/>
      <c r="CW12" s="413"/>
      <c r="CX12" s="413"/>
      <c r="CY12" s="413"/>
      <c r="CZ12" s="413"/>
      <c r="DA12" s="413"/>
      <c r="DB12" s="413"/>
      <c r="DC12" s="413"/>
      <c r="DD12" s="414"/>
    </row>
    <row r="13" spans="1:108" ht="15" customHeight="1">
      <c r="A13" s="311" t="s">
        <v>452</v>
      </c>
      <c r="CN13" s="415" t="s">
        <v>637</v>
      </c>
      <c r="CO13" s="416"/>
      <c r="CP13" s="416"/>
      <c r="CQ13" s="416"/>
      <c r="CR13" s="416"/>
      <c r="CS13" s="416"/>
      <c r="CT13" s="416"/>
      <c r="CU13" s="416"/>
      <c r="CV13" s="416"/>
      <c r="CW13" s="416"/>
      <c r="CX13" s="416"/>
      <c r="CY13" s="416"/>
      <c r="CZ13" s="416"/>
      <c r="DA13" s="416"/>
      <c r="DB13" s="416"/>
      <c r="DC13" s="416"/>
      <c r="DD13" s="417"/>
    </row>
    <row r="14" spans="1:108" ht="11.25">
      <c r="A14" s="406" t="s">
        <v>19</v>
      </c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7"/>
      <c r="AU14" s="407"/>
      <c r="AV14" s="407"/>
      <c r="AW14" s="407"/>
      <c r="AX14" s="407"/>
      <c r="AY14" s="407"/>
      <c r="AZ14" s="407"/>
      <c r="BA14" s="407"/>
      <c r="BB14" s="407"/>
      <c r="BC14" s="407"/>
      <c r="BD14" s="407"/>
      <c r="BE14" s="407"/>
      <c r="BF14" s="407"/>
      <c r="BG14" s="407"/>
      <c r="BH14" s="407"/>
      <c r="BI14" s="407"/>
      <c r="BJ14" s="407"/>
      <c r="BK14" s="407"/>
      <c r="BL14" s="407"/>
      <c r="BM14" s="407"/>
      <c r="BN14" s="407"/>
      <c r="BO14" s="407"/>
      <c r="BP14" s="407"/>
      <c r="BQ14" s="407"/>
      <c r="BR14" s="407"/>
      <c r="BS14" s="407"/>
      <c r="BT14" s="407"/>
      <c r="BU14" s="407"/>
      <c r="BV14" s="407"/>
      <c r="BW14" s="407"/>
      <c r="BX14" s="407"/>
      <c r="CL14" s="312" t="s">
        <v>453</v>
      </c>
      <c r="CN14" s="412"/>
      <c r="CO14" s="413"/>
      <c r="CP14" s="413"/>
      <c r="CQ14" s="413"/>
      <c r="CR14" s="413"/>
      <c r="CS14" s="413"/>
      <c r="CT14" s="413"/>
      <c r="CU14" s="413"/>
      <c r="CV14" s="413"/>
      <c r="CW14" s="413"/>
      <c r="CX14" s="413"/>
      <c r="CY14" s="413"/>
      <c r="CZ14" s="413"/>
      <c r="DA14" s="413"/>
      <c r="DB14" s="413"/>
      <c r="DC14" s="413"/>
      <c r="DD14" s="414"/>
    </row>
    <row r="15" spans="1:108" ht="15" customHeight="1">
      <c r="A15" s="311" t="s">
        <v>459</v>
      </c>
      <c r="CN15" s="437"/>
      <c r="CO15" s="438"/>
      <c r="CP15" s="438"/>
      <c r="CQ15" s="438"/>
      <c r="CR15" s="438"/>
      <c r="CS15" s="438"/>
      <c r="CT15" s="438"/>
      <c r="CU15" s="438"/>
      <c r="CV15" s="438"/>
      <c r="CW15" s="438"/>
      <c r="CX15" s="438"/>
      <c r="CY15" s="438"/>
      <c r="CZ15" s="438"/>
      <c r="DA15" s="438"/>
      <c r="DB15" s="438"/>
      <c r="DC15" s="438"/>
      <c r="DD15" s="439"/>
    </row>
    <row r="16" spans="1:108" ht="15" customHeight="1" thickBot="1">
      <c r="A16" s="311" t="s">
        <v>687</v>
      </c>
      <c r="CL16" s="312" t="s">
        <v>454</v>
      </c>
      <c r="CN16" s="434" t="s">
        <v>463</v>
      </c>
      <c r="CO16" s="431"/>
      <c r="CP16" s="431"/>
      <c r="CQ16" s="431"/>
      <c r="CR16" s="431"/>
      <c r="CS16" s="431"/>
      <c r="CT16" s="431"/>
      <c r="CU16" s="431"/>
      <c r="CV16" s="431"/>
      <c r="CW16" s="431"/>
      <c r="CX16" s="431"/>
      <c r="CY16" s="431"/>
      <c r="CZ16" s="431"/>
      <c r="DA16" s="431"/>
      <c r="DB16" s="431"/>
      <c r="DC16" s="431"/>
      <c r="DD16" s="432"/>
    </row>
    <row r="17" spans="1:108" ht="12" customHeight="1">
      <c r="A17" s="408"/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8"/>
      <c r="BC17" s="408"/>
      <c r="BD17" s="408"/>
      <c r="BE17" s="408"/>
      <c r="BF17" s="408"/>
      <c r="BG17" s="408"/>
      <c r="BH17" s="408"/>
      <c r="BI17" s="408"/>
      <c r="BJ17" s="408"/>
      <c r="BK17" s="408"/>
      <c r="BL17" s="408"/>
      <c r="BM17" s="408"/>
      <c r="BN17" s="408"/>
      <c r="BO17" s="408"/>
      <c r="BP17" s="408"/>
      <c r="BQ17" s="408"/>
      <c r="BR17" s="408"/>
      <c r="BS17" s="408"/>
      <c r="BT17" s="408"/>
      <c r="BU17" s="408"/>
      <c r="BV17" s="408"/>
      <c r="BW17" s="408"/>
      <c r="BX17" s="408"/>
      <c r="BY17" s="408"/>
      <c r="BZ17" s="408"/>
      <c r="CA17" s="408"/>
      <c r="CB17" s="408"/>
      <c r="CC17" s="408"/>
      <c r="CD17" s="408"/>
      <c r="CE17" s="408"/>
      <c r="CF17" s="408"/>
      <c r="CG17" s="408"/>
      <c r="CH17" s="408"/>
      <c r="CI17" s="408"/>
      <c r="CJ17" s="408"/>
      <c r="CK17" s="408"/>
      <c r="CL17" s="408"/>
      <c r="CM17" s="408"/>
      <c r="CN17" s="408"/>
      <c r="CO17" s="408"/>
      <c r="CP17" s="408"/>
      <c r="CQ17" s="408"/>
      <c r="CR17" s="408"/>
      <c r="CS17" s="408"/>
      <c r="CT17" s="408"/>
      <c r="CU17" s="408"/>
      <c r="CV17" s="408"/>
      <c r="CW17" s="408"/>
      <c r="CX17" s="408"/>
      <c r="CY17" s="408"/>
      <c r="CZ17" s="408"/>
      <c r="DA17" s="408"/>
      <c r="DB17" s="408"/>
      <c r="DC17" s="408"/>
      <c r="DD17" s="408"/>
    </row>
    <row r="18" spans="1:108" ht="24" customHeight="1">
      <c r="A18" s="1440" t="s">
        <v>129</v>
      </c>
      <c r="B18" s="1440"/>
      <c r="C18" s="1440"/>
      <c r="D18" s="1440"/>
      <c r="E18" s="1440"/>
      <c r="F18" s="1440"/>
      <c r="G18" s="1440"/>
      <c r="H18" s="1440"/>
      <c r="I18" s="1440"/>
      <c r="J18" s="1440"/>
      <c r="K18" s="1440"/>
      <c r="L18" s="1440"/>
      <c r="M18" s="1440"/>
      <c r="N18" s="1440"/>
      <c r="O18" s="1440"/>
      <c r="P18" s="1440"/>
      <c r="Q18" s="1440"/>
      <c r="R18" s="1440"/>
      <c r="S18" s="1440"/>
      <c r="T18" s="1440"/>
      <c r="U18" s="1440"/>
      <c r="V18" s="1440"/>
      <c r="W18" s="1440"/>
      <c r="X18" s="1440"/>
      <c r="Y18" s="1440"/>
      <c r="Z18" s="1440"/>
      <c r="AA18" s="1440"/>
      <c r="AB18" s="1440"/>
      <c r="AC18" s="1440"/>
      <c r="AD18" s="1440"/>
      <c r="AE18" s="1440"/>
      <c r="AF18" s="1440"/>
      <c r="AG18" s="1440"/>
      <c r="AH18" s="1440"/>
      <c r="AI18" s="1440"/>
      <c r="AJ18" s="1440"/>
      <c r="AK18" s="1440"/>
      <c r="AL18" s="1440"/>
      <c r="AM18" s="1440"/>
      <c r="AN18" s="1440"/>
      <c r="AO18" s="1440"/>
      <c r="AP18" s="1440"/>
      <c r="AQ18" s="1440"/>
      <c r="AR18" s="1440"/>
      <c r="AS18" s="1440"/>
      <c r="AT18" s="1440"/>
      <c r="AU18" s="1440"/>
      <c r="AV18" s="1440"/>
      <c r="AW18" s="1440"/>
      <c r="AX18" s="1440"/>
      <c r="AY18" s="1440"/>
      <c r="AZ18" s="1440"/>
      <c r="BA18" s="1440"/>
      <c r="BB18" s="1440"/>
      <c r="BC18" s="1440"/>
      <c r="BD18" s="1440"/>
      <c r="BE18" s="1440"/>
      <c r="BF18" s="1440"/>
      <c r="BG18" s="1440"/>
      <c r="BH18" s="1440"/>
      <c r="BI18" s="1440"/>
      <c r="BJ18" s="1440"/>
      <c r="BK18" s="1440"/>
      <c r="BL18" s="1440"/>
      <c r="BM18" s="1440"/>
      <c r="BN18" s="1440"/>
      <c r="BO18" s="1440"/>
      <c r="BP18" s="1440"/>
      <c r="BQ18" s="1440"/>
      <c r="BR18" s="1440"/>
      <c r="BS18" s="1440"/>
      <c r="BT18" s="1440"/>
      <c r="BU18" s="1440"/>
      <c r="BV18" s="1440"/>
      <c r="BW18" s="1440"/>
      <c r="BX18" s="1440"/>
      <c r="BY18" s="1440"/>
      <c r="BZ18" s="1440"/>
      <c r="CA18" s="1440"/>
      <c r="CB18" s="1440"/>
      <c r="CC18" s="1440"/>
      <c r="CD18" s="1440"/>
      <c r="CE18" s="1440"/>
      <c r="CF18" s="1440"/>
      <c r="CG18" s="1440"/>
      <c r="CH18" s="1440"/>
      <c r="CI18" s="1440"/>
      <c r="CJ18" s="1440"/>
      <c r="CK18" s="1440"/>
      <c r="CL18" s="1440"/>
      <c r="CM18" s="1440"/>
      <c r="CN18" s="1440"/>
      <c r="CO18" s="1440"/>
      <c r="CP18" s="1440"/>
      <c r="CQ18" s="1440"/>
      <c r="CR18" s="1440"/>
      <c r="CS18" s="1440"/>
      <c r="CT18" s="1440"/>
      <c r="CU18" s="1440"/>
      <c r="CV18" s="1440"/>
      <c r="CW18" s="1440"/>
      <c r="CX18" s="1440"/>
      <c r="CY18" s="1440"/>
      <c r="CZ18" s="1440"/>
      <c r="DA18" s="1440"/>
      <c r="DB18" s="1440"/>
      <c r="DC18" s="1440"/>
      <c r="DD18" s="1440"/>
    </row>
    <row r="19" spans="1:108" ht="15" customHeight="1">
      <c r="A19" s="396" t="s">
        <v>671</v>
      </c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397"/>
      <c r="AN19" s="397"/>
      <c r="AO19" s="397"/>
      <c r="AP19" s="397"/>
      <c r="AQ19" s="397"/>
      <c r="AR19" s="397"/>
      <c r="AS19" s="397"/>
      <c r="AT19" s="397"/>
      <c r="AU19" s="397"/>
      <c r="AV19" s="397"/>
      <c r="AW19" s="397"/>
      <c r="AX19" s="397"/>
      <c r="AY19" s="397"/>
      <c r="AZ19" s="397"/>
      <c r="BA19" s="397"/>
      <c r="BB19" s="397"/>
      <c r="BC19" s="397"/>
      <c r="BD19" s="397"/>
      <c r="BE19" s="397"/>
      <c r="BF19" s="397"/>
      <c r="BG19" s="397"/>
      <c r="BH19" s="397"/>
      <c r="BI19" s="397"/>
      <c r="BJ19" s="397"/>
      <c r="BK19" s="397"/>
      <c r="BL19" s="397"/>
      <c r="BM19" s="397"/>
      <c r="BN19" s="397"/>
      <c r="BO19" s="397"/>
      <c r="BP19" s="397"/>
      <c r="BQ19" s="397"/>
      <c r="BR19" s="397"/>
      <c r="BS19" s="397"/>
      <c r="BT19" s="397"/>
      <c r="BU19" s="397"/>
      <c r="BV19" s="397"/>
      <c r="BW19" s="397"/>
      <c r="BX19" s="397"/>
      <c r="BY19" s="397"/>
      <c r="BZ19" s="397"/>
      <c r="CA19" s="397"/>
      <c r="CB19" s="397"/>
      <c r="CC19" s="397"/>
      <c r="CD19" s="397"/>
      <c r="CE19" s="397"/>
      <c r="CF19" s="397"/>
      <c r="CG19" s="397"/>
      <c r="CH19" s="397"/>
      <c r="CI19" s="397"/>
      <c r="CJ19" s="397"/>
      <c r="CK19" s="397"/>
      <c r="CL19" s="397"/>
      <c r="CM19" s="397"/>
      <c r="CN19" s="397"/>
      <c r="CO19" s="397"/>
      <c r="CP19" s="397"/>
      <c r="CQ19" s="397"/>
      <c r="CR19" s="397"/>
      <c r="CS19" s="397"/>
      <c r="CT19" s="397"/>
      <c r="CU19" s="397"/>
      <c r="CV19" s="397"/>
      <c r="CW19" s="397"/>
      <c r="CX19" s="397"/>
      <c r="CY19" s="397"/>
      <c r="CZ19" s="397"/>
      <c r="DA19" s="397"/>
      <c r="DB19" s="397"/>
      <c r="DC19" s="397"/>
      <c r="DD19" s="397"/>
    </row>
    <row r="20" spans="2:108" ht="23.25" customHeight="1">
      <c r="B20" s="376"/>
      <c r="C20" s="376"/>
      <c r="D20" s="376"/>
      <c r="E20" s="398" t="s">
        <v>675</v>
      </c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398"/>
      <c r="AQ20" s="398"/>
      <c r="AR20" s="398"/>
      <c r="AS20" s="398"/>
      <c r="AT20" s="398"/>
      <c r="AU20" s="398"/>
      <c r="AV20" s="398"/>
      <c r="AW20" s="398"/>
      <c r="AX20" s="398"/>
      <c r="AY20" s="398"/>
      <c r="AZ20" s="398"/>
      <c r="BA20" s="398"/>
      <c r="BB20" s="398"/>
      <c r="BC20" s="398"/>
      <c r="BD20" s="398"/>
      <c r="BE20" s="398"/>
      <c r="BF20" s="398"/>
      <c r="BG20" s="398"/>
      <c r="BH20" s="398"/>
      <c r="BI20" s="398"/>
      <c r="BJ20" s="398"/>
      <c r="BK20" s="398"/>
      <c r="BL20" s="398"/>
      <c r="BM20" s="398"/>
      <c r="BN20" s="398"/>
      <c r="BO20" s="398"/>
      <c r="BP20" s="398"/>
      <c r="BQ20" s="398"/>
      <c r="BR20" s="398"/>
      <c r="BS20" s="398"/>
      <c r="BT20" s="398"/>
      <c r="BU20" s="398"/>
      <c r="BV20" s="398"/>
      <c r="BW20" s="398"/>
      <c r="BX20" s="398"/>
      <c r="BY20" s="398"/>
      <c r="BZ20" s="398"/>
      <c r="CA20" s="398"/>
      <c r="CB20" s="398"/>
      <c r="CC20" s="398"/>
      <c r="CD20" s="398"/>
      <c r="CE20" s="398"/>
      <c r="CF20" s="398"/>
      <c r="CG20" s="398"/>
      <c r="CH20" s="398"/>
      <c r="CI20" s="398"/>
      <c r="CJ20" s="398"/>
      <c r="CK20" s="398"/>
      <c r="CL20" s="398"/>
      <c r="CM20" s="398"/>
      <c r="CN20" s="398"/>
      <c r="CO20" s="398"/>
      <c r="CP20" s="398"/>
      <c r="CQ20" s="398"/>
      <c r="CR20" s="398"/>
      <c r="CS20" s="398"/>
      <c r="CT20" s="398"/>
      <c r="CU20" s="398"/>
      <c r="CV20" s="398"/>
      <c r="CW20" s="398"/>
      <c r="CX20" s="398"/>
      <c r="CY20" s="398"/>
      <c r="CZ20" s="398"/>
      <c r="DA20" s="398"/>
      <c r="DB20" s="398"/>
      <c r="DC20" s="398"/>
      <c r="DD20" s="398"/>
    </row>
    <row r="21" spans="2:108" ht="23.25" customHeight="1">
      <c r="B21" s="376"/>
      <c r="C21" s="376"/>
      <c r="D21" s="376"/>
      <c r="E21" s="398" t="s">
        <v>672</v>
      </c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398"/>
      <c r="AN21" s="398"/>
      <c r="AO21" s="398"/>
      <c r="AP21" s="398"/>
      <c r="AQ21" s="398"/>
      <c r="AR21" s="398"/>
      <c r="AS21" s="398"/>
      <c r="AT21" s="398"/>
      <c r="AU21" s="398"/>
      <c r="AV21" s="398"/>
      <c r="AW21" s="398"/>
      <c r="AX21" s="398"/>
      <c r="AY21" s="398"/>
      <c r="AZ21" s="398"/>
      <c r="BA21" s="398"/>
      <c r="BB21" s="398"/>
      <c r="BC21" s="398"/>
      <c r="BD21" s="398"/>
      <c r="BE21" s="398"/>
      <c r="BF21" s="398"/>
      <c r="BG21" s="398"/>
      <c r="BH21" s="398"/>
      <c r="BI21" s="398"/>
      <c r="BJ21" s="398"/>
      <c r="BK21" s="398"/>
      <c r="BL21" s="398"/>
      <c r="BM21" s="398"/>
      <c r="BN21" s="398"/>
      <c r="BO21" s="398"/>
      <c r="BP21" s="398"/>
      <c r="BQ21" s="398"/>
      <c r="BR21" s="398"/>
      <c r="BS21" s="398"/>
      <c r="BT21" s="398"/>
      <c r="BU21" s="398"/>
      <c r="BV21" s="398"/>
      <c r="BW21" s="398"/>
      <c r="BX21" s="398"/>
      <c r="BY21" s="398"/>
      <c r="BZ21" s="398"/>
      <c r="CA21" s="398"/>
      <c r="CB21" s="398"/>
      <c r="CC21" s="398"/>
      <c r="CD21" s="398"/>
      <c r="CE21" s="398"/>
      <c r="CF21" s="398"/>
      <c r="CG21" s="398"/>
      <c r="CH21" s="398"/>
      <c r="CI21" s="398"/>
      <c r="CJ21" s="398"/>
      <c r="CK21" s="398"/>
      <c r="CL21" s="398"/>
      <c r="CM21" s="398"/>
      <c r="CN21" s="398"/>
      <c r="CO21" s="398"/>
      <c r="CP21" s="398"/>
      <c r="CQ21" s="398"/>
      <c r="CR21" s="398"/>
      <c r="CS21" s="398"/>
      <c r="CT21" s="398"/>
      <c r="CU21" s="398"/>
      <c r="CV21" s="398"/>
      <c r="CW21" s="398"/>
      <c r="CX21" s="398"/>
      <c r="CY21" s="398"/>
      <c r="CZ21" s="398"/>
      <c r="DA21" s="398"/>
      <c r="DB21" s="398"/>
      <c r="DC21" s="398"/>
      <c r="DD21" s="398"/>
    </row>
    <row r="22" spans="2:108" ht="23.25" customHeight="1">
      <c r="B22" s="376"/>
      <c r="C22" s="376"/>
      <c r="D22" s="376"/>
      <c r="E22" s="398" t="s">
        <v>673</v>
      </c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8"/>
      <c r="AO22" s="398"/>
      <c r="AP22" s="398"/>
      <c r="AQ22" s="398"/>
      <c r="AR22" s="398"/>
      <c r="AS22" s="398"/>
      <c r="AT22" s="398"/>
      <c r="AU22" s="398"/>
      <c r="AV22" s="398"/>
      <c r="AW22" s="398"/>
      <c r="AX22" s="398"/>
      <c r="AY22" s="398"/>
      <c r="AZ22" s="398"/>
      <c r="BA22" s="398"/>
      <c r="BB22" s="398"/>
      <c r="BC22" s="398"/>
      <c r="BD22" s="398"/>
      <c r="BE22" s="398"/>
      <c r="BF22" s="398"/>
      <c r="BG22" s="398"/>
      <c r="BH22" s="398"/>
      <c r="BI22" s="398"/>
      <c r="BJ22" s="398"/>
      <c r="BK22" s="398"/>
      <c r="BL22" s="398"/>
      <c r="BM22" s="398"/>
      <c r="BN22" s="398"/>
      <c r="BO22" s="398"/>
      <c r="BP22" s="398"/>
      <c r="BQ22" s="398"/>
      <c r="BR22" s="398"/>
      <c r="BS22" s="398"/>
      <c r="BT22" s="398"/>
      <c r="BU22" s="398"/>
      <c r="BV22" s="398"/>
      <c r="BW22" s="398"/>
      <c r="BX22" s="398"/>
      <c r="BY22" s="398"/>
      <c r="BZ22" s="398"/>
      <c r="CA22" s="398"/>
      <c r="CB22" s="398"/>
      <c r="CC22" s="398"/>
      <c r="CD22" s="398"/>
      <c r="CE22" s="398"/>
      <c r="CF22" s="398"/>
      <c r="CG22" s="398"/>
      <c r="CH22" s="398"/>
      <c r="CI22" s="398"/>
      <c r="CJ22" s="398"/>
      <c r="CK22" s="398"/>
      <c r="CL22" s="398"/>
      <c r="CM22" s="398"/>
      <c r="CN22" s="398"/>
      <c r="CO22" s="398"/>
      <c r="CP22" s="398"/>
      <c r="CQ22" s="398"/>
      <c r="CR22" s="398"/>
      <c r="CS22" s="398"/>
      <c r="CT22" s="398"/>
      <c r="CU22" s="398"/>
      <c r="CV22" s="398"/>
      <c r="CW22" s="398"/>
      <c r="CX22" s="398"/>
      <c r="CY22" s="398"/>
      <c r="CZ22" s="398"/>
      <c r="DA22" s="398"/>
      <c r="DB22" s="398"/>
      <c r="DC22" s="398"/>
      <c r="DD22" s="398"/>
    </row>
    <row r="23" spans="2:108" ht="23.25" customHeight="1">
      <c r="B23" s="376"/>
      <c r="C23" s="376"/>
      <c r="D23" s="376"/>
      <c r="E23" s="398" t="s">
        <v>674</v>
      </c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  <c r="AO23" s="398"/>
      <c r="AP23" s="398"/>
      <c r="AQ23" s="398"/>
      <c r="AR23" s="398"/>
      <c r="AS23" s="398"/>
      <c r="AT23" s="398"/>
      <c r="AU23" s="398"/>
      <c r="AV23" s="398"/>
      <c r="AW23" s="398"/>
      <c r="AX23" s="398"/>
      <c r="AY23" s="398"/>
      <c r="AZ23" s="398"/>
      <c r="BA23" s="398"/>
      <c r="BB23" s="398"/>
      <c r="BC23" s="398"/>
      <c r="BD23" s="398"/>
      <c r="BE23" s="398"/>
      <c r="BF23" s="398"/>
      <c r="BG23" s="398"/>
      <c r="BH23" s="398"/>
      <c r="BI23" s="398"/>
      <c r="BJ23" s="398"/>
      <c r="BK23" s="398"/>
      <c r="BL23" s="398"/>
      <c r="BM23" s="398"/>
      <c r="BN23" s="398"/>
      <c r="BO23" s="398"/>
      <c r="BP23" s="398"/>
      <c r="BQ23" s="398"/>
      <c r="BR23" s="398"/>
      <c r="BS23" s="398"/>
      <c r="BT23" s="398"/>
      <c r="BU23" s="398"/>
      <c r="BV23" s="398"/>
      <c r="BW23" s="398"/>
      <c r="BX23" s="398"/>
      <c r="BY23" s="398"/>
      <c r="BZ23" s="398"/>
      <c r="CA23" s="398"/>
      <c r="CB23" s="398"/>
      <c r="CC23" s="398"/>
      <c r="CD23" s="398"/>
      <c r="CE23" s="398"/>
      <c r="CF23" s="398"/>
      <c r="CG23" s="398"/>
      <c r="CH23" s="398"/>
      <c r="CI23" s="398"/>
      <c r="CJ23" s="398"/>
      <c r="CK23" s="398"/>
      <c r="CL23" s="398"/>
      <c r="CM23" s="398"/>
      <c r="CN23" s="398"/>
      <c r="CO23" s="398"/>
      <c r="CP23" s="398"/>
      <c r="CQ23" s="398"/>
      <c r="CR23" s="398"/>
      <c r="CS23" s="398"/>
      <c r="CT23" s="398"/>
      <c r="CU23" s="398"/>
      <c r="CV23" s="398"/>
      <c r="CW23" s="398"/>
      <c r="CX23" s="398"/>
      <c r="CY23" s="398"/>
      <c r="CZ23" s="398"/>
      <c r="DA23" s="398"/>
      <c r="DB23" s="398"/>
      <c r="DC23" s="398"/>
      <c r="DD23" s="398"/>
    </row>
    <row r="24" spans="1:108" ht="23.25" customHeight="1">
      <c r="A24" s="396" t="s">
        <v>676</v>
      </c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97"/>
      <c r="AX24" s="397"/>
      <c r="AY24" s="397"/>
      <c r="AZ24" s="397"/>
      <c r="BA24" s="397"/>
      <c r="BB24" s="397"/>
      <c r="BC24" s="397"/>
      <c r="BD24" s="397"/>
      <c r="BE24" s="397"/>
      <c r="BF24" s="397"/>
      <c r="BG24" s="397"/>
      <c r="BH24" s="397"/>
      <c r="BI24" s="397"/>
      <c r="BJ24" s="397"/>
      <c r="BK24" s="397"/>
      <c r="BL24" s="397"/>
      <c r="BM24" s="397"/>
      <c r="BN24" s="397"/>
      <c r="BO24" s="397"/>
      <c r="BP24" s="397"/>
      <c r="BQ24" s="397"/>
      <c r="BR24" s="397"/>
      <c r="BS24" s="397"/>
      <c r="BT24" s="397"/>
      <c r="BU24" s="397"/>
      <c r="BV24" s="397"/>
      <c r="BW24" s="397"/>
      <c r="BX24" s="397"/>
      <c r="BY24" s="397"/>
      <c r="BZ24" s="397"/>
      <c r="CA24" s="397"/>
      <c r="CB24" s="397"/>
      <c r="CC24" s="397"/>
      <c r="CD24" s="397"/>
      <c r="CE24" s="397"/>
      <c r="CF24" s="397"/>
      <c r="CG24" s="397"/>
      <c r="CH24" s="397"/>
      <c r="CI24" s="397"/>
      <c r="CJ24" s="397"/>
      <c r="CK24" s="397"/>
      <c r="CL24" s="397"/>
      <c r="CM24" s="397"/>
      <c r="CN24" s="397"/>
      <c r="CO24" s="397"/>
      <c r="CP24" s="397"/>
      <c r="CQ24" s="397"/>
      <c r="CR24" s="397"/>
      <c r="CS24" s="397"/>
      <c r="CT24" s="397"/>
      <c r="CU24" s="397"/>
      <c r="CV24" s="397"/>
      <c r="CW24" s="397"/>
      <c r="CX24" s="397"/>
      <c r="CY24" s="397"/>
      <c r="CZ24" s="397"/>
      <c r="DA24" s="397"/>
      <c r="DB24" s="397"/>
      <c r="DC24" s="397"/>
      <c r="DD24" s="397"/>
    </row>
    <row r="25" spans="2:108" ht="24" customHeight="1">
      <c r="B25" s="376"/>
      <c r="C25" s="376"/>
      <c r="D25" s="376"/>
      <c r="E25" s="398" t="s">
        <v>677</v>
      </c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398"/>
      <c r="AM25" s="398"/>
      <c r="AN25" s="398"/>
      <c r="AO25" s="398"/>
      <c r="AP25" s="398"/>
      <c r="AQ25" s="398"/>
      <c r="AR25" s="398"/>
      <c r="AS25" s="398"/>
      <c r="AT25" s="398"/>
      <c r="AU25" s="398"/>
      <c r="AV25" s="398"/>
      <c r="AW25" s="398"/>
      <c r="AX25" s="398"/>
      <c r="AY25" s="398"/>
      <c r="AZ25" s="398"/>
      <c r="BA25" s="398"/>
      <c r="BB25" s="398"/>
      <c r="BC25" s="398"/>
      <c r="BD25" s="398"/>
      <c r="BE25" s="398"/>
      <c r="BF25" s="398"/>
      <c r="BG25" s="398"/>
      <c r="BH25" s="398"/>
      <c r="BI25" s="398"/>
      <c r="BJ25" s="398"/>
      <c r="BK25" s="398"/>
      <c r="BL25" s="398"/>
      <c r="BM25" s="398"/>
      <c r="BN25" s="398"/>
      <c r="BO25" s="398"/>
      <c r="BP25" s="398"/>
      <c r="BQ25" s="398"/>
      <c r="BR25" s="398"/>
      <c r="BS25" s="398"/>
      <c r="BT25" s="398"/>
      <c r="BU25" s="398"/>
      <c r="BV25" s="398"/>
      <c r="BW25" s="398"/>
      <c r="BX25" s="398"/>
      <c r="BY25" s="398"/>
      <c r="BZ25" s="398"/>
      <c r="CA25" s="398"/>
      <c r="CB25" s="398"/>
      <c r="CC25" s="398"/>
      <c r="CD25" s="398"/>
      <c r="CE25" s="398"/>
      <c r="CF25" s="398"/>
      <c r="CG25" s="398"/>
      <c r="CH25" s="398"/>
      <c r="CI25" s="398"/>
      <c r="CJ25" s="398"/>
      <c r="CK25" s="398"/>
      <c r="CL25" s="398"/>
      <c r="CM25" s="398"/>
      <c r="CN25" s="398"/>
      <c r="CO25" s="398"/>
      <c r="CP25" s="398"/>
      <c r="CQ25" s="398"/>
      <c r="CR25" s="398"/>
      <c r="CS25" s="398"/>
      <c r="CT25" s="398"/>
      <c r="CU25" s="398"/>
      <c r="CV25" s="398"/>
      <c r="CW25" s="398"/>
      <c r="CX25" s="398"/>
      <c r="CY25" s="398"/>
      <c r="CZ25" s="398"/>
      <c r="DA25" s="398"/>
      <c r="DB25" s="398"/>
      <c r="DC25" s="398"/>
      <c r="DD25" s="398"/>
    </row>
    <row r="26" spans="2:108" ht="47.25" customHeight="1">
      <c r="B26" s="376"/>
      <c r="C26" s="376"/>
      <c r="D26" s="376"/>
      <c r="E26" s="398" t="s">
        <v>678</v>
      </c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398"/>
      <c r="AN26" s="398"/>
      <c r="AO26" s="398"/>
      <c r="AP26" s="398"/>
      <c r="AQ26" s="398"/>
      <c r="AR26" s="398"/>
      <c r="AS26" s="398"/>
      <c r="AT26" s="398"/>
      <c r="AU26" s="398"/>
      <c r="AV26" s="398"/>
      <c r="AW26" s="398"/>
      <c r="AX26" s="398"/>
      <c r="AY26" s="398"/>
      <c r="AZ26" s="398"/>
      <c r="BA26" s="398"/>
      <c r="BB26" s="398"/>
      <c r="BC26" s="398"/>
      <c r="BD26" s="398"/>
      <c r="BE26" s="398"/>
      <c r="BF26" s="398"/>
      <c r="BG26" s="398"/>
      <c r="BH26" s="398"/>
      <c r="BI26" s="398"/>
      <c r="BJ26" s="398"/>
      <c r="BK26" s="398"/>
      <c r="BL26" s="398"/>
      <c r="BM26" s="398"/>
      <c r="BN26" s="398"/>
      <c r="BO26" s="398"/>
      <c r="BP26" s="398"/>
      <c r="BQ26" s="398"/>
      <c r="BR26" s="398"/>
      <c r="BS26" s="398"/>
      <c r="BT26" s="398"/>
      <c r="BU26" s="398"/>
      <c r="BV26" s="398"/>
      <c r="BW26" s="398"/>
      <c r="BX26" s="398"/>
      <c r="BY26" s="398"/>
      <c r="BZ26" s="398"/>
      <c r="CA26" s="398"/>
      <c r="CB26" s="398"/>
      <c r="CC26" s="398"/>
      <c r="CD26" s="398"/>
      <c r="CE26" s="398"/>
      <c r="CF26" s="398"/>
      <c r="CG26" s="398"/>
      <c r="CH26" s="398"/>
      <c r="CI26" s="398"/>
      <c r="CJ26" s="398"/>
      <c r="CK26" s="398"/>
      <c r="CL26" s="398"/>
      <c r="CM26" s="398"/>
      <c r="CN26" s="398"/>
      <c r="CO26" s="398"/>
      <c r="CP26" s="398"/>
      <c r="CQ26" s="398"/>
      <c r="CR26" s="398"/>
      <c r="CS26" s="398"/>
      <c r="CT26" s="398"/>
      <c r="CU26" s="398"/>
      <c r="CV26" s="398"/>
      <c r="CW26" s="398"/>
      <c r="CX26" s="398"/>
      <c r="CY26" s="398"/>
      <c r="CZ26" s="398"/>
      <c r="DA26" s="398"/>
      <c r="DB26" s="398"/>
      <c r="DC26" s="398"/>
      <c r="DD26" s="398"/>
    </row>
    <row r="27" spans="2:108" ht="24" customHeight="1">
      <c r="B27" s="376"/>
      <c r="C27" s="376"/>
      <c r="D27" s="376"/>
      <c r="E27" s="398" t="s">
        <v>679</v>
      </c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  <c r="BC27" s="398"/>
      <c r="BD27" s="398"/>
      <c r="BE27" s="398"/>
      <c r="BF27" s="398"/>
      <c r="BG27" s="398"/>
      <c r="BH27" s="398"/>
      <c r="BI27" s="398"/>
      <c r="BJ27" s="398"/>
      <c r="BK27" s="398"/>
      <c r="BL27" s="398"/>
      <c r="BM27" s="398"/>
      <c r="BN27" s="398"/>
      <c r="BO27" s="398"/>
      <c r="BP27" s="398"/>
      <c r="BQ27" s="398"/>
      <c r="BR27" s="398"/>
      <c r="BS27" s="398"/>
      <c r="BT27" s="398"/>
      <c r="BU27" s="398"/>
      <c r="BV27" s="398"/>
      <c r="BW27" s="398"/>
      <c r="BX27" s="398"/>
      <c r="BY27" s="398"/>
      <c r="BZ27" s="398"/>
      <c r="CA27" s="398"/>
      <c r="CB27" s="398"/>
      <c r="CC27" s="398"/>
      <c r="CD27" s="398"/>
      <c r="CE27" s="398"/>
      <c r="CF27" s="398"/>
      <c r="CG27" s="398"/>
      <c r="CH27" s="398"/>
      <c r="CI27" s="398"/>
      <c r="CJ27" s="398"/>
      <c r="CK27" s="398"/>
      <c r="CL27" s="398"/>
      <c r="CM27" s="398"/>
      <c r="CN27" s="398"/>
      <c r="CO27" s="398"/>
      <c r="CP27" s="398"/>
      <c r="CQ27" s="398"/>
      <c r="CR27" s="398"/>
      <c r="CS27" s="398"/>
      <c r="CT27" s="398"/>
      <c r="CU27" s="398"/>
      <c r="CV27" s="398"/>
      <c r="CW27" s="398"/>
      <c r="CX27" s="398"/>
      <c r="CY27" s="398"/>
      <c r="CZ27" s="398"/>
      <c r="DA27" s="398"/>
      <c r="DB27" s="398"/>
      <c r="DC27" s="398"/>
      <c r="DD27" s="398"/>
    </row>
    <row r="28" spans="2:108" ht="14.25" customHeight="1">
      <c r="B28" s="376"/>
      <c r="C28" s="376"/>
      <c r="D28" s="376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8"/>
      <c r="AD28" s="398"/>
      <c r="AE28" s="398"/>
      <c r="AF28" s="398"/>
      <c r="AG28" s="398"/>
      <c r="AH28" s="398"/>
      <c r="AI28" s="398"/>
      <c r="AJ28" s="398"/>
      <c r="AK28" s="398"/>
      <c r="AL28" s="398"/>
      <c r="AM28" s="398"/>
      <c r="AN28" s="398"/>
      <c r="AO28" s="398"/>
      <c r="AP28" s="398"/>
      <c r="AQ28" s="398"/>
      <c r="AR28" s="398"/>
      <c r="AS28" s="398"/>
      <c r="AT28" s="398"/>
      <c r="AU28" s="398"/>
      <c r="AV28" s="398"/>
      <c r="AW28" s="398"/>
      <c r="AX28" s="398"/>
      <c r="AY28" s="398"/>
      <c r="AZ28" s="398"/>
      <c r="BA28" s="398"/>
      <c r="BB28" s="398"/>
      <c r="BC28" s="398"/>
      <c r="BD28" s="398"/>
      <c r="BE28" s="398"/>
      <c r="BF28" s="398"/>
      <c r="BG28" s="398"/>
      <c r="BH28" s="398"/>
      <c r="BI28" s="398"/>
      <c r="BJ28" s="398"/>
      <c r="BK28" s="398"/>
      <c r="BL28" s="398"/>
      <c r="BM28" s="398"/>
      <c r="BN28" s="398"/>
      <c r="BO28" s="398"/>
      <c r="BP28" s="398"/>
      <c r="BQ28" s="398"/>
      <c r="BR28" s="398"/>
      <c r="BS28" s="398"/>
      <c r="BT28" s="398"/>
      <c r="BU28" s="398"/>
      <c r="BV28" s="398"/>
      <c r="BW28" s="398"/>
      <c r="BX28" s="398"/>
      <c r="BY28" s="398"/>
      <c r="BZ28" s="398"/>
      <c r="CA28" s="398"/>
      <c r="CB28" s="398"/>
      <c r="CC28" s="398"/>
      <c r="CD28" s="398"/>
      <c r="CE28" s="398"/>
      <c r="CF28" s="398"/>
      <c r="CG28" s="398"/>
      <c r="CH28" s="398"/>
      <c r="CI28" s="398"/>
      <c r="CJ28" s="398"/>
      <c r="CK28" s="398"/>
      <c r="CL28" s="398"/>
      <c r="CM28" s="398"/>
      <c r="CN28" s="398"/>
      <c r="CO28" s="398"/>
      <c r="CP28" s="398"/>
      <c r="CQ28" s="398"/>
      <c r="CR28" s="398"/>
      <c r="CS28" s="398"/>
      <c r="CT28" s="398"/>
      <c r="CU28" s="398"/>
      <c r="CV28" s="398"/>
      <c r="CW28" s="398"/>
      <c r="CX28" s="398"/>
      <c r="CY28" s="398"/>
      <c r="CZ28" s="398"/>
      <c r="DA28" s="398"/>
      <c r="DB28" s="398"/>
      <c r="DC28" s="398"/>
      <c r="DD28" s="398"/>
    </row>
    <row r="29" spans="2:108" ht="14.25" customHeight="1">
      <c r="B29" s="376"/>
      <c r="C29" s="376"/>
      <c r="D29" s="376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8"/>
      <c r="AD29" s="398"/>
      <c r="AE29" s="398"/>
      <c r="AF29" s="398"/>
      <c r="AG29" s="398"/>
      <c r="AH29" s="398"/>
      <c r="AI29" s="398"/>
      <c r="AJ29" s="398"/>
      <c r="AK29" s="398"/>
      <c r="AL29" s="398"/>
      <c r="AM29" s="398"/>
      <c r="AN29" s="398"/>
      <c r="AO29" s="398"/>
      <c r="AP29" s="398"/>
      <c r="AQ29" s="398"/>
      <c r="AR29" s="398"/>
      <c r="AS29" s="398"/>
      <c r="AT29" s="398"/>
      <c r="AU29" s="398"/>
      <c r="AV29" s="398"/>
      <c r="AW29" s="398"/>
      <c r="AX29" s="398"/>
      <c r="AY29" s="398"/>
      <c r="AZ29" s="398"/>
      <c r="BA29" s="398"/>
      <c r="BB29" s="398"/>
      <c r="BC29" s="398"/>
      <c r="BD29" s="398"/>
      <c r="BE29" s="398"/>
      <c r="BF29" s="398"/>
      <c r="BG29" s="398"/>
      <c r="BH29" s="398"/>
      <c r="BI29" s="398"/>
      <c r="BJ29" s="398"/>
      <c r="BK29" s="398"/>
      <c r="BL29" s="398"/>
      <c r="BM29" s="398"/>
      <c r="BN29" s="398"/>
      <c r="BO29" s="398"/>
      <c r="BP29" s="398"/>
      <c r="BQ29" s="398"/>
      <c r="BR29" s="398"/>
      <c r="BS29" s="398"/>
      <c r="BT29" s="398"/>
      <c r="BU29" s="398"/>
      <c r="BV29" s="398"/>
      <c r="BW29" s="398"/>
      <c r="BX29" s="398"/>
      <c r="BY29" s="398"/>
      <c r="BZ29" s="398"/>
      <c r="CA29" s="398"/>
      <c r="CB29" s="398"/>
      <c r="CC29" s="398"/>
      <c r="CD29" s="398"/>
      <c r="CE29" s="398"/>
      <c r="CF29" s="398"/>
      <c r="CG29" s="398"/>
      <c r="CH29" s="398"/>
      <c r="CI29" s="398"/>
      <c r="CJ29" s="398"/>
      <c r="CK29" s="398"/>
      <c r="CL29" s="398"/>
      <c r="CM29" s="398"/>
      <c r="CN29" s="398"/>
      <c r="CO29" s="398"/>
      <c r="CP29" s="398"/>
      <c r="CQ29" s="398"/>
      <c r="CR29" s="398"/>
      <c r="CS29" s="398"/>
      <c r="CT29" s="398"/>
      <c r="CU29" s="398"/>
      <c r="CV29" s="398"/>
      <c r="CW29" s="398"/>
      <c r="CX29" s="398"/>
      <c r="CY29" s="398"/>
      <c r="CZ29" s="398"/>
      <c r="DA29" s="398"/>
      <c r="DB29" s="398"/>
      <c r="DC29" s="398"/>
      <c r="DD29" s="398"/>
    </row>
    <row r="30" spans="1:69" s="449" customFormat="1" ht="12.75">
      <c r="A30" s="447" t="s">
        <v>247</v>
      </c>
      <c r="B30" s="448"/>
      <c r="C30" s="448"/>
      <c r="D30" s="448"/>
      <c r="E30" s="448"/>
      <c r="F30" s="448"/>
      <c r="G30" s="448"/>
      <c r="H30" s="448"/>
      <c r="I30" s="448"/>
      <c r="J30" s="448"/>
      <c r="Y30" s="448"/>
      <c r="Z30" s="448"/>
      <c r="AH30" s="457"/>
      <c r="AI30" s="446"/>
      <c r="AJ30" s="446"/>
      <c r="AK30" s="446"/>
      <c r="AL30" s="446"/>
      <c r="AM30" s="446"/>
      <c r="AN30" s="446"/>
      <c r="AO30" s="446"/>
      <c r="AP30" s="446"/>
      <c r="AQ30" s="446"/>
      <c r="AR30" s="446"/>
      <c r="AS30" s="446"/>
      <c r="AT30" s="446"/>
      <c r="AU30" s="444"/>
      <c r="AW30" s="457" t="s">
        <v>256</v>
      </c>
      <c r="AX30" s="446"/>
      <c r="AY30" s="446"/>
      <c r="AZ30" s="446"/>
      <c r="BA30" s="446"/>
      <c r="BB30" s="446"/>
      <c r="BC30" s="446"/>
      <c r="BD30" s="446"/>
      <c r="BE30" s="446"/>
      <c r="BF30" s="446"/>
      <c r="BG30" s="446"/>
      <c r="BH30" s="446"/>
      <c r="BI30" s="446"/>
      <c r="BJ30" s="446"/>
      <c r="BK30" s="446"/>
      <c r="BL30" s="446"/>
      <c r="BM30" s="446"/>
      <c r="BN30" s="446"/>
      <c r="BO30" s="446"/>
      <c r="BP30" s="446"/>
      <c r="BQ30" s="444"/>
    </row>
    <row r="31" spans="1:69" s="451" customFormat="1" ht="10.5">
      <c r="A31" s="450"/>
      <c r="B31" s="450"/>
      <c r="C31" s="450"/>
      <c r="D31" s="450"/>
      <c r="E31" s="450"/>
      <c r="F31" s="450"/>
      <c r="G31" s="450"/>
      <c r="H31" s="450"/>
      <c r="I31" s="450"/>
      <c r="J31" s="450"/>
      <c r="Y31" s="450"/>
      <c r="Z31" s="450"/>
      <c r="AH31" s="435" t="s">
        <v>248</v>
      </c>
      <c r="AI31" s="435"/>
      <c r="AJ31" s="435"/>
      <c r="AK31" s="435"/>
      <c r="AL31" s="435"/>
      <c r="AM31" s="435"/>
      <c r="AN31" s="435"/>
      <c r="AO31" s="435"/>
      <c r="AP31" s="435"/>
      <c r="AQ31" s="435"/>
      <c r="AR31" s="435"/>
      <c r="AS31" s="435"/>
      <c r="AT31" s="435"/>
      <c r="AU31" s="435"/>
      <c r="AW31" s="435" t="s">
        <v>249</v>
      </c>
      <c r="AX31" s="435"/>
      <c r="AY31" s="435"/>
      <c r="AZ31" s="435"/>
      <c r="BA31" s="435"/>
      <c r="BB31" s="435"/>
      <c r="BC31" s="435"/>
      <c r="BD31" s="435"/>
      <c r="BE31" s="435"/>
      <c r="BF31" s="435"/>
      <c r="BG31" s="435"/>
      <c r="BH31" s="435"/>
      <c r="BI31" s="435"/>
      <c r="BJ31" s="435"/>
      <c r="BK31" s="435"/>
      <c r="BL31" s="435"/>
      <c r="BM31" s="435"/>
      <c r="BN31" s="435"/>
      <c r="BO31" s="435"/>
      <c r="BP31" s="435"/>
      <c r="BQ31" s="435"/>
    </row>
    <row r="32" s="449" customFormat="1" ht="3" customHeight="1"/>
    <row r="33" spans="1:70" s="449" customFormat="1" ht="12.75">
      <c r="A33" s="447" t="s">
        <v>250</v>
      </c>
      <c r="B33" s="448"/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AA33" s="448"/>
      <c r="AB33" s="448"/>
      <c r="AK33" s="436"/>
      <c r="AL33" s="436"/>
      <c r="AM33" s="436"/>
      <c r="AN33" s="436"/>
      <c r="AO33" s="436"/>
      <c r="AP33" s="436"/>
      <c r="AQ33" s="436"/>
      <c r="AR33" s="436"/>
      <c r="AS33" s="436"/>
      <c r="AT33" s="436"/>
      <c r="AU33" s="436"/>
      <c r="AX33" s="436"/>
      <c r="AY33" s="436"/>
      <c r="AZ33" s="436"/>
      <c r="BA33" s="436"/>
      <c r="BB33" s="436"/>
      <c r="BC33" s="436"/>
      <c r="BD33" s="436"/>
      <c r="BE33" s="436"/>
      <c r="BF33" s="436"/>
      <c r="BG33" s="436"/>
      <c r="BH33" s="436"/>
      <c r="BI33" s="436"/>
      <c r="BJ33" s="436"/>
      <c r="BK33" s="436"/>
      <c r="BL33" s="436"/>
      <c r="BM33" s="436"/>
      <c r="BN33" s="436"/>
      <c r="BO33" s="436"/>
      <c r="BP33" s="436"/>
      <c r="BQ33" s="436"/>
      <c r="BR33" s="436"/>
    </row>
    <row r="34" spans="1:70" s="449" customFormat="1" ht="12.75">
      <c r="A34" s="452" t="s">
        <v>251</v>
      </c>
      <c r="B34" s="450"/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AA34" s="450"/>
      <c r="AB34" s="450"/>
      <c r="AK34" s="435" t="s">
        <v>248</v>
      </c>
      <c r="AL34" s="435"/>
      <c r="AM34" s="435"/>
      <c r="AN34" s="435"/>
      <c r="AO34" s="435"/>
      <c r="AP34" s="435"/>
      <c r="AQ34" s="435"/>
      <c r="AR34" s="435"/>
      <c r="AS34" s="435"/>
      <c r="AT34" s="435"/>
      <c r="AU34" s="435"/>
      <c r="AX34" s="435" t="s">
        <v>249</v>
      </c>
      <c r="AY34" s="435"/>
      <c r="AZ34" s="435"/>
      <c r="BA34" s="435"/>
      <c r="BB34" s="435"/>
      <c r="BC34" s="435"/>
      <c r="BD34" s="435"/>
      <c r="BE34" s="435"/>
      <c r="BF34" s="435"/>
      <c r="BG34" s="435"/>
      <c r="BH34" s="435"/>
      <c r="BI34" s="435"/>
      <c r="BJ34" s="435"/>
      <c r="BK34" s="435"/>
      <c r="BL34" s="435"/>
      <c r="BM34" s="435"/>
      <c r="BN34" s="435"/>
      <c r="BO34" s="435"/>
      <c r="BP34" s="435"/>
      <c r="BQ34" s="435"/>
      <c r="BR34" s="435"/>
    </row>
    <row r="35" s="449" customFormat="1" ht="3" customHeight="1"/>
    <row r="36" spans="1:70" s="449" customFormat="1" ht="12.75">
      <c r="A36" s="447" t="s">
        <v>252</v>
      </c>
      <c r="B36" s="448"/>
      <c r="C36" s="448"/>
      <c r="D36" s="448"/>
      <c r="E36" s="448"/>
      <c r="F36" s="448"/>
      <c r="G36" s="448"/>
      <c r="H36" s="448"/>
      <c r="I36" s="448"/>
      <c r="J36" s="448"/>
      <c r="Y36" s="448"/>
      <c r="Z36" s="448"/>
      <c r="AH36" s="436"/>
      <c r="AI36" s="436"/>
      <c r="AJ36" s="436"/>
      <c r="AK36" s="436"/>
      <c r="AL36" s="436"/>
      <c r="AM36" s="436"/>
      <c r="AN36" s="436"/>
      <c r="AO36" s="436"/>
      <c r="AP36" s="436"/>
      <c r="AQ36" s="436"/>
      <c r="AR36" s="436"/>
      <c r="AS36" s="436"/>
      <c r="AT36" s="436"/>
      <c r="AU36" s="436"/>
      <c r="AX36" s="436" t="s">
        <v>253</v>
      </c>
      <c r="AY36" s="436"/>
      <c r="AZ36" s="436"/>
      <c r="BA36" s="436"/>
      <c r="BB36" s="436"/>
      <c r="BC36" s="436"/>
      <c r="BD36" s="436"/>
      <c r="BE36" s="436"/>
      <c r="BF36" s="436"/>
      <c r="BG36" s="436"/>
      <c r="BH36" s="436"/>
      <c r="BI36" s="436"/>
      <c r="BJ36" s="436"/>
      <c r="BK36" s="436"/>
      <c r="BL36" s="436"/>
      <c r="BM36" s="436"/>
      <c r="BN36" s="436"/>
      <c r="BO36" s="436"/>
      <c r="BP36" s="436"/>
      <c r="BQ36" s="436"/>
      <c r="BR36" s="436"/>
    </row>
    <row r="37" spans="1:69" s="449" customFormat="1" ht="12.75">
      <c r="A37" s="447" t="s">
        <v>891</v>
      </c>
      <c r="B37" s="450"/>
      <c r="C37" s="450"/>
      <c r="D37" s="450"/>
      <c r="E37" s="450"/>
      <c r="F37" s="450"/>
      <c r="G37" s="450"/>
      <c r="H37" s="450"/>
      <c r="I37" s="450"/>
      <c r="J37" s="450"/>
      <c r="Y37" s="450"/>
      <c r="Z37" s="450"/>
      <c r="AH37" s="435" t="s">
        <v>248</v>
      </c>
      <c r="AI37" s="435"/>
      <c r="AJ37" s="435"/>
      <c r="AK37" s="435"/>
      <c r="AL37" s="435"/>
      <c r="AM37" s="435"/>
      <c r="AN37" s="435"/>
      <c r="AO37" s="435"/>
      <c r="AP37" s="435"/>
      <c r="AQ37" s="435"/>
      <c r="AR37" s="435"/>
      <c r="AS37" s="435"/>
      <c r="AT37" s="435"/>
      <c r="AU37" s="435"/>
      <c r="AW37" s="435" t="s">
        <v>249</v>
      </c>
      <c r="AX37" s="435"/>
      <c r="AY37" s="435"/>
      <c r="AZ37" s="435"/>
      <c r="BA37" s="435"/>
      <c r="BB37" s="435"/>
      <c r="BC37" s="435"/>
      <c r="BD37" s="435"/>
      <c r="BE37" s="435"/>
      <c r="BF37" s="435"/>
      <c r="BG37" s="435"/>
      <c r="BH37" s="435"/>
      <c r="BI37" s="435"/>
      <c r="BJ37" s="435"/>
      <c r="BK37" s="435"/>
      <c r="BL37" s="435"/>
      <c r="BM37" s="435"/>
      <c r="BN37" s="435"/>
      <c r="BO37" s="435"/>
      <c r="BP37" s="435"/>
      <c r="BQ37" s="435"/>
    </row>
    <row r="38" s="449" customFormat="1" ht="3" customHeight="1"/>
    <row r="39" s="450" customFormat="1" ht="8.25" customHeight="1"/>
    <row r="40" spans="2:38" s="453" customFormat="1" ht="12.75" customHeight="1">
      <c r="B40" s="455"/>
      <c r="C40" s="456"/>
      <c r="D40" s="456"/>
      <c r="E40" s="456"/>
      <c r="F40" s="454"/>
      <c r="H40" s="441" t="s">
        <v>255</v>
      </c>
      <c r="I40" s="442"/>
      <c r="J40" s="442"/>
      <c r="K40" s="442"/>
      <c r="L40" s="442"/>
      <c r="M40" s="442"/>
      <c r="N40" s="442"/>
      <c r="O40" s="442"/>
      <c r="P40" s="442"/>
      <c r="Q40" s="442"/>
      <c r="R40" s="442"/>
      <c r="S40" s="442"/>
      <c r="T40" s="442"/>
      <c r="U40" s="442"/>
      <c r="V40" s="442"/>
      <c r="W40" s="442"/>
      <c r="X40" s="442"/>
      <c r="Y40" s="442"/>
      <c r="Z40" s="442"/>
      <c r="AA40" s="442"/>
      <c r="AB40" s="442"/>
      <c r="AC40" s="442"/>
      <c r="AD40" s="442"/>
      <c r="AE40" s="443"/>
      <c r="AF40" s="445" t="s">
        <v>254</v>
      </c>
      <c r="AG40" s="440"/>
      <c r="AH40" s="440"/>
      <c r="AI40" s="440"/>
      <c r="AJ40" s="440"/>
      <c r="AK40" s="440"/>
      <c r="AL40" s="454" t="s">
        <v>668</v>
      </c>
    </row>
  </sheetData>
  <sheetProtection/>
  <mergeCells count="43">
    <mergeCell ref="E29:DD29"/>
    <mergeCell ref="A24:DD24"/>
    <mergeCell ref="E25:DD25"/>
    <mergeCell ref="E26:DD26"/>
    <mergeCell ref="E27:DD27"/>
    <mergeCell ref="A17:DD17"/>
    <mergeCell ref="A18:DD18"/>
    <mergeCell ref="A19:DD19"/>
    <mergeCell ref="E28:DD28"/>
    <mergeCell ref="E20:DD20"/>
    <mergeCell ref="E21:DD21"/>
    <mergeCell ref="E22:DD22"/>
    <mergeCell ref="E23:DD23"/>
    <mergeCell ref="CN10:DD12"/>
    <mergeCell ref="U12:BX12"/>
    <mergeCell ref="CN13:DD14"/>
    <mergeCell ref="A14:AD14"/>
    <mergeCell ref="AE14:BX14"/>
    <mergeCell ref="CN15:DD15"/>
    <mergeCell ref="CN16:DD16"/>
    <mergeCell ref="A3:CM3"/>
    <mergeCell ref="CN4:DD4"/>
    <mergeCell ref="CN5:DD5"/>
    <mergeCell ref="AI6:BA6"/>
    <mergeCell ref="BB6:BE6"/>
    <mergeCell ref="BF6:BH6"/>
    <mergeCell ref="CN6:DD6"/>
    <mergeCell ref="CN7:DD9"/>
    <mergeCell ref="AX36:BR36"/>
    <mergeCell ref="AH31:AU31"/>
    <mergeCell ref="AW31:BQ31"/>
    <mergeCell ref="AK33:AU33"/>
    <mergeCell ref="AX33:BR33"/>
    <mergeCell ref="C40:E40"/>
    <mergeCell ref="AW30:BQ30"/>
    <mergeCell ref="AH30:AU30"/>
    <mergeCell ref="AF40:AK40"/>
    <mergeCell ref="H40:AE40"/>
    <mergeCell ref="AH37:AU37"/>
    <mergeCell ref="AW37:BQ37"/>
    <mergeCell ref="AK34:AU34"/>
    <mergeCell ref="AX34:BR34"/>
    <mergeCell ref="AH36:AU36"/>
  </mergeCells>
  <printOptions/>
  <pageMargins left="0.75" right="0.17" top="1" bottom="1" header="0.5" footer="0.16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DD40"/>
  <sheetViews>
    <sheetView view="pageBreakPreview" zoomScale="120" zoomScaleSheetLayoutView="120" zoomScalePageLayoutView="0" workbookViewId="0" topLeftCell="A1">
      <selection activeCell="CQ22" sqref="CQ22:DD22"/>
    </sheetView>
  </sheetViews>
  <sheetFormatPr defaultColWidth="0.875" defaultRowHeight="12.75"/>
  <cols>
    <col min="1" max="99" width="0.875" style="311" customWidth="1"/>
    <col min="100" max="100" width="1.37890625" style="311" customWidth="1"/>
    <col min="101" max="16384" width="0.875" style="311" customWidth="1"/>
  </cols>
  <sheetData>
    <row r="1" spans="75:108" ht="15" customHeight="1" thickBot="1">
      <c r="BW1" s="311" t="s">
        <v>557</v>
      </c>
      <c r="CQ1" s="507" t="s">
        <v>754</v>
      </c>
      <c r="CR1" s="508"/>
      <c r="CS1" s="508"/>
      <c r="CT1" s="508"/>
      <c r="CU1" s="508"/>
      <c r="CV1" s="508"/>
      <c r="CW1" s="508"/>
      <c r="CX1" s="508"/>
      <c r="CY1" s="508"/>
      <c r="CZ1" s="508"/>
      <c r="DA1" s="508"/>
      <c r="DB1" s="508"/>
      <c r="DC1" s="508"/>
      <c r="DD1" s="509"/>
    </row>
    <row r="3" spans="1:108" ht="12.75">
      <c r="A3" s="433" t="s">
        <v>755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  <c r="BK3" s="433"/>
      <c r="BL3" s="433"/>
      <c r="BM3" s="433"/>
      <c r="BN3" s="433"/>
      <c r="BO3" s="433"/>
      <c r="BP3" s="433"/>
      <c r="BQ3" s="433"/>
      <c r="BR3" s="433"/>
      <c r="BS3" s="433"/>
      <c r="BT3" s="433"/>
      <c r="BU3" s="433"/>
      <c r="BV3" s="433"/>
      <c r="BW3" s="433"/>
      <c r="BX3" s="433"/>
      <c r="BY3" s="433"/>
      <c r="BZ3" s="433"/>
      <c r="CA3" s="433"/>
      <c r="CB3" s="433"/>
      <c r="CC3" s="433"/>
      <c r="CD3" s="433"/>
      <c r="CE3" s="433"/>
      <c r="CF3" s="433"/>
      <c r="CG3" s="433"/>
      <c r="CH3" s="433"/>
      <c r="CI3" s="433"/>
      <c r="CJ3" s="433"/>
      <c r="CK3" s="433"/>
      <c r="CL3" s="433"/>
      <c r="CM3" s="433"/>
      <c r="CN3" s="433"/>
      <c r="CO3" s="433"/>
      <c r="CP3" s="433"/>
      <c r="CQ3" s="433"/>
      <c r="CR3" s="433"/>
      <c r="CS3" s="433"/>
      <c r="CT3" s="433"/>
      <c r="CU3" s="433"/>
      <c r="CV3" s="433"/>
      <c r="CW3" s="433"/>
      <c r="CX3" s="433"/>
      <c r="CY3" s="433"/>
      <c r="CZ3" s="433"/>
      <c r="DA3" s="433"/>
      <c r="DB3" s="433"/>
      <c r="DC3" s="433"/>
      <c r="DD3" s="433"/>
    </row>
    <row r="5" spans="1:91" ht="11.25">
      <c r="A5" s="311" t="s">
        <v>756</v>
      </c>
      <c r="W5" s="956" t="s">
        <v>1027</v>
      </c>
      <c r="X5" s="956"/>
      <c r="Y5" s="956"/>
      <c r="Z5" s="956"/>
      <c r="AA5" s="956"/>
      <c r="AB5" s="956"/>
      <c r="AC5" s="956"/>
      <c r="AD5" s="956"/>
      <c r="AE5" s="956"/>
      <c r="AF5" s="956"/>
      <c r="AG5" s="956"/>
      <c r="AH5" s="956"/>
      <c r="AI5" s="956"/>
      <c r="AJ5" s="956"/>
      <c r="AK5" s="956"/>
      <c r="AL5" s="956"/>
      <c r="AM5" s="956"/>
      <c r="AN5" s="956"/>
      <c r="AO5" s="956"/>
      <c r="AP5" s="956"/>
      <c r="AQ5" s="956"/>
      <c r="AR5" s="956"/>
      <c r="AS5" s="956"/>
      <c r="AT5" s="956"/>
      <c r="AU5" s="956"/>
      <c r="AV5" s="956"/>
      <c r="AW5" s="956"/>
      <c r="AX5" s="956"/>
      <c r="AY5" s="956"/>
      <c r="AZ5" s="956"/>
      <c r="BA5" s="956"/>
      <c r="BB5" s="956"/>
      <c r="BC5" s="956"/>
      <c r="BD5" s="956"/>
      <c r="BE5" s="956"/>
      <c r="BF5" s="956"/>
      <c r="BG5" s="956"/>
      <c r="BH5" s="956"/>
      <c r="BI5" s="956"/>
      <c r="BJ5" s="956"/>
      <c r="BK5" s="956"/>
      <c r="BL5" s="956"/>
      <c r="BM5" s="956"/>
      <c r="BN5" s="956"/>
      <c r="BO5" s="956"/>
      <c r="BP5" s="956"/>
      <c r="BQ5" s="956"/>
      <c r="BR5" s="956"/>
      <c r="BS5" s="956"/>
      <c r="BT5" s="956"/>
      <c r="BU5" s="956"/>
      <c r="BV5" s="956"/>
      <c r="BW5" s="956"/>
      <c r="BX5" s="956"/>
      <c r="BY5" s="956"/>
      <c r="BZ5" s="956"/>
      <c r="CA5" s="956"/>
      <c r="CB5" s="956"/>
      <c r="CC5" s="956"/>
      <c r="CD5" s="956"/>
      <c r="CE5" s="956"/>
      <c r="CF5" s="956"/>
      <c r="CG5" s="956"/>
      <c r="CH5" s="956"/>
      <c r="CI5" s="956"/>
      <c r="CJ5" s="956"/>
      <c r="CK5" s="956"/>
      <c r="CL5" s="956"/>
      <c r="CM5" s="956"/>
    </row>
    <row r="6" spans="23:91" s="320" customFormat="1" ht="9.75">
      <c r="W6" s="957" t="s">
        <v>60</v>
      </c>
      <c r="X6" s="957"/>
      <c r="Y6" s="957"/>
      <c r="Z6" s="957"/>
      <c r="AA6" s="957"/>
      <c r="AB6" s="957"/>
      <c r="AC6" s="957"/>
      <c r="AD6" s="957"/>
      <c r="AE6" s="957"/>
      <c r="AF6" s="957"/>
      <c r="AG6" s="957"/>
      <c r="AH6" s="957"/>
      <c r="AI6" s="957"/>
      <c r="AJ6" s="957"/>
      <c r="AK6" s="957"/>
      <c r="AL6" s="957"/>
      <c r="AM6" s="957"/>
      <c r="AN6" s="957"/>
      <c r="AO6" s="957"/>
      <c r="AP6" s="957"/>
      <c r="AQ6" s="957"/>
      <c r="AR6" s="957"/>
      <c r="AS6" s="957"/>
      <c r="AT6" s="957"/>
      <c r="AU6" s="957"/>
      <c r="AV6" s="957"/>
      <c r="AW6" s="957"/>
      <c r="AX6" s="957"/>
      <c r="AY6" s="957"/>
      <c r="AZ6" s="957"/>
      <c r="BA6" s="957"/>
      <c r="BB6" s="957"/>
      <c r="BC6" s="957"/>
      <c r="BD6" s="957"/>
      <c r="BE6" s="957"/>
      <c r="BF6" s="957"/>
      <c r="BG6" s="957"/>
      <c r="BH6" s="957"/>
      <c r="BI6" s="957"/>
      <c r="BJ6" s="957"/>
      <c r="BK6" s="957"/>
      <c r="BL6" s="957"/>
      <c r="BM6" s="957"/>
      <c r="BN6" s="957"/>
      <c r="BO6" s="957"/>
      <c r="BP6" s="957"/>
      <c r="BQ6" s="957"/>
      <c r="BR6" s="957"/>
      <c r="BS6" s="957"/>
      <c r="BT6" s="957"/>
      <c r="BU6" s="957"/>
      <c r="BV6" s="957"/>
      <c r="BW6" s="957"/>
      <c r="BX6" s="957"/>
      <c r="BY6" s="957"/>
      <c r="BZ6" s="957"/>
      <c r="CA6" s="957"/>
      <c r="CB6" s="957"/>
      <c r="CC6" s="957"/>
      <c r="CD6" s="957"/>
      <c r="CE6" s="957"/>
      <c r="CF6" s="957"/>
      <c r="CG6" s="957"/>
      <c r="CH6" s="957"/>
      <c r="CI6" s="957"/>
      <c r="CJ6" s="957"/>
      <c r="CK6" s="957"/>
      <c r="CL6" s="957"/>
      <c r="CM6" s="957"/>
    </row>
    <row r="7" spans="1:91" ht="11.25">
      <c r="A7" s="311" t="s">
        <v>175</v>
      </c>
      <c r="W7" s="956" t="s">
        <v>623</v>
      </c>
      <c r="X7" s="956"/>
      <c r="Y7" s="956"/>
      <c r="Z7" s="956"/>
      <c r="AA7" s="956"/>
      <c r="AB7" s="956"/>
      <c r="AC7" s="956"/>
      <c r="AD7" s="956"/>
      <c r="AE7" s="956"/>
      <c r="AF7" s="956"/>
      <c r="AG7" s="956"/>
      <c r="AH7" s="956"/>
      <c r="AI7" s="956"/>
      <c r="AJ7" s="956"/>
      <c r="AK7" s="956"/>
      <c r="AL7" s="956"/>
      <c r="AM7" s="956"/>
      <c r="AN7" s="956"/>
      <c r="AO7" s="956"/>
      <c r="AP7" s="956"/>
      <c r="AQ7" s="956"/>
      <c r="AR7" s="956"/>
      <c r="AS7" s="956"/>
      <c r="AT7" s="956"/>
      <c r="AU7" s="956"/>
      <c r="AV7" s="956"/>
      <c r="AW7" s="956"/>
      <c r="AX7" s="956"/>
      <c r="AY7" s="956"/>
      <c r="AZ7" s="956"/>
      <c r="BA7" s="956"/>
      <c r="BB7" s="956"/>
      <c r="BC7" s="956"/>
      <c r="BD7" s="956"/>
      <c r="BE7" s="956"/>
      <c r="BF7" s="956"/>
      <c r="BG7" s="956"/>
      <c r="BH7" s="956"/>
      <c r="BI7" s="956"/>
      <c r="BJ7" s="956"/>
      <c r="BK7" s="956"/>
      <c r="BL7" s="956"/>
      <c r="BM7" s="956"/>
      <c r="BN7" s="956"/>
      <c r="BO7" s="956"/>
      <c r="BP7" s="956"/>
      <c r="BQ7" s="956"/>
      <c r="BR7" s="956"/>
      <c r="BS7" s="956"/>
      <c r="BT7" s="956"/>
      <c r="BU7" s="956"/>
      <c r="BV7" s="956"/>
      <c r="BW7" s="956"/>
      <c r="BX7" s="956"/>
      <c r="BY7" s="956"/>
      <c r="BZ7" s="956"/>
      <c r="CA7" s="956"/>
      <c r="CB7" s="956"/>
      <c r="CC7" s="956"/>
      <c r="CD7" s="956"/>
      <c r="CE7" s="956"/>
      <c r="CF7" s="956"/>
      <c r="CG7" s="956"/>
      <c r="CH7" s="956"/>
      <c r="CI7" s="956"/>
      <c r="CJ7" s="956"/>
      <c r="CK7" s="956"/>
      <c r="CL7" s="956"/>
      <c r="CM7" s="956"/>
    </row>
    <row r="8" spans="23:91" s="320" customFormat="1" ht="9.75">
      <c r="W8" s="957" t="s">
        <v>176</v>
      </c>
      <c r="X8" s="957"/>
      <c r="Y8" s="957"/>
      <c r="Z8" s="957"/>
      <c r="AA8" s="957"/>
      <c r="AB8" s="957"/>
      <c r="AC8" s="957"/>
      <c r="AD8" s="957"/>
      <c r="AE8" s="957"/>
      <c r="AF8" s="957"/>
      <c r="AG8" s="957"/>
      <c r="AH8" s="957"/>
      <c r="AI8" s="957"/>
      <c r="AJ8" s="957"/>
      <c r="AK8" s="957"/>
      <c r="AL8" s="957"/>
      <c r="AM8" s="957"/>
      <c r="AN8" s="957"/>
      <c r="AO8" s="957"/>
      <c r="AP8" s="957"/>
      <c r="AQ8" s="957"/>
      <c r="AR8" s="957"/>
      <c r="AS8" s="957"/>
      <c r="AT8" s="957"/>
      <c r="AU8" s="957"/>
      <c r="AV8" s="957"/>
      <c r="AW8" s="957"/>
      <c r="AX8" s="957"/>
      <c r="AY8" s="957"/>
      <c r="AZ8" s="957"/>
      <c r="BA8" s="957"/>
      <c r="BB8" s="957"/>
      <c r="BC8" s="957"/>
      <c r="BD8" s="957"/>
      <c r="BE8" s="957"/>
      <c r="BF8" s="957"/>
      <c r="BG8" s="957"/>
      <c r="BH8" s="957"/>
      <c r="BI8" s="957"/>
      <c r="BJ8" s="957"/>
      <c r="BK8" s="957"/>
      <c r="BL8" s="957"/>
      <c r="BM8" s="957"/>
      <c r="BN8" s="957"/>
      <c r="BO8" s="957"/>
      <c r="BP8" s="957"/>
      <c r="BQ8" s="957"/>
      <c r="BR8" s="957"/>
      <c r="BS8" s="957"/>
      <c r="BT8" s="957"/>
      <c r="BU8" s="957"/>
      <c r="BV8" s="957"/>
      <c r="BW8" s="957"/>
      <c r="BX8" s="957"/>
      <c r="BY8" s="957"/>
      <c r="BZ8" s="957"/>
      <c r="CA8" s="957"/>
      <c r="CB8" s="957"/>
      <c r="CC8" s="957"/>
      <c r="CD8" s="957"/>
      <c r="CE8" s="957"/>
      <c r="CF8" s="957"/>
      <c r="CG8" s="957"/>
      <c r="CH8" s="957"/>
      <c r="CI8" s="957"/>
      <c r="CJ8" s="957"/>
      <c r="CK8" s="957"/>
      <c r="CL8" s="957"/>
      <c r="CM8" s="957"/>
    </row>
    <row r="10" spans="1:108" ht="11.25">
      <c r="A10" s="380" t="s">
        <v>177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77"/>
      <c r="W10" s="387" t="s">
        <v>178</v>
      </c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380"/>
      <c r="AK10" s="380"/>
      <c r="AL10" s="380"/>
      <c r="AM10" s="380"/>
      <c r="AN10" s="380"/>
      <c r="AO10" s="380"/>
      <c r="AP10" s="380"/>
      <c r="AQ10" s="380"/>
      <c r="AR10" s="377"/>
      <c r="AS10" s="385" t="s">
        <v>179</v>
      </c>
      <c r="AT10" s="383"/>
      <c r="AU10" s="383"/>
      <c r="AV10" s="383"/>
      <c r="AW10" s="383"/>
      <c r="AX10" s="383"/>
      <c r="AY10" s="383"/>
      <c r="AZ10" s="383"/>
      <c r="BA10" s="383"/>
      <c r="BB10" s="383"/>
      <c r="BC10" s="383"/>
      <c r="BD10" s="383"/>
      <c r="BE10" s="383"/>
      <c r="BF10" s="383"/>
      <c r="BG10" s="383"/>
      <c r="BH10" s="383"/>
      <c r="BI10" s="383"/>
      <c r="BJ10" s="383"/>
      <c r="BK10" s="383"/>
      <c r="BL10" s="383"/>
      <c r="BM10" s="383"/>
      <c r="BN10" s="383"/>
      <c r="BO10" s="383"/>
      <c r="BP10" s="383"/>
      <c r="BQ10" s="383"/>
      <c r="BR10" s="383"/>
      <c r="BS10" s="383"/>
      <c r="BT10" s="383"/>
      <c r="BU10" s="383"/>
      <c r="BV10" s="383"/>
      <c r="BW10" s="383"/>
      <c r="BX10" s="383"/>
      <c r="BY10" s="383"/>
      <c r="BZ10" s="383"/>
      <c r="CA10" s="383"/>
      <c r="CB10" s="383"/>
      <c r="CC10" s="383"/>
      <c r="CD10" s="383"/>
      <c r="CE10" s="383"/>
      <c r="CF10" s="383"/>
      <c r="CG10" s="383"/>
      <c r="CH10" s="383"/>
      <c r="CI10" s="383"/>
      <c r="CJ10" s="383"/>
      <c r="CK10" s="383"/>
      <c r="CL10" s="383"/>
      <c r="CM10" s="383"/>
      <c r="CN10" s="383"/>
      <c r="CO10" s="383"/>
      <c r="CP10" s="383"/>
      <c r="CQ10" s="383"/>
      <c r="CR10" s="383"/>
      <c r="CS10" s="383"/>
      <c r="CT10" s="383"/>
      <c r="CU10" s="383"/>
      <c r="CV10" s="383"/>
      <c r="CW10" s="383"/>
      <c r="CX10" s="383"/>
      <c r="CY10" s="383"/>
      <c r="CZ10" s="383"/>
      <c r="DA10" s="383"/>
      <c r="DB10" s="383"/>
      <c r="DC10" s="383"/>
      <c r="DD10" s="383"/>
    </row>
    <row r="11" spans="1:108" ht="33" customHeight="1">
      <c r="A11" s="382"/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78"/>
      <c r="W11" s="381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78"/>
      <c r="AS11" s="528" t="s">
        <v>31</v>
      </c>
      <c r="AT11" s="529"/>
      <c r="AU11" s="529"/>
      <c r="AV11" s="529"/>
      <c r="AW11" s="529"/>
      <c r="AX11" s="529"/>
      <c r="AY11" s="529"/>
      <c r="AZ11" s="529"/>
      <c r="BA11" s="529"/>
      <c r="BB11" s="529"/>
      <c r="BC11" s="529"/>
      <c r="BD11" s="529"/>
      <c r="BE11" s="529"/>
      <c r="BF11" s="529"/>
      <c r="BG11" s="529"/>
      <c r="BH11" s="529"/>
      <c r="BI11" s="529"/>
      <c r="BJ11" s="529"/>
      <c r="BK11" s="529"/>
      <c r="BL11" s="529"/>
      <c r="BM11" s="529"/>
      <c r="BN11" s="958"/>
      <c r="BO11" s="464" t="s">
        <v>180</v>
      </c>
      <c r="BP11" s="462"/>
      <c r="BQ11" s="462"/>
      <c r="BR11" s="462"/>
      <c r="BS11" s="462"/>
      <c r="BT11" s="462"/>
      <c r="BU11" s="462"/>
      <c r="BV11" s="462"/>
      <c r="BW11" s="462"/>
      <c r="BX11" s="462"/>
      <c r="BY11" s="462"/>
      <c r="BZ11" s="462"/>
      <c r="CA11" s="462"/>
      <c r="CB11" s="463"/>
      <c r="CC11" s="464" t="s">
        <v>181</v>
      </c>
      <c r="CD11" s="462"/>
      <c r="CE11" s="462"/>
      <c r="CF11" s="462"/>
      <c r="CG11" s="462"/>
      <c r="CH11" s="462"/>
      <c r="CI11" s="462"/>
      <c r="CJ11" s="462"/>
      <c r="CK11" s="462"/>
      <c r="CL11" s="462"/>
      <c r="CM11" s="462"/>
      <c r="CN11" s="462"/>
      <c r="CO11" s="462"/>
      <c r="CP11" s="463"/>
      <c r="CQ11" s="464" t="s">
        <v>182</v>
      </c>
      <c r="CR11" s="462"/>
      <c r="CS11" s="462"/>
      <c r="CT11" s="462"/>
      <c r="CU11" s="462"/>
      <c r="CV11" s="462"/>
      <c r="CW11" s="462"/>
      <c r="CX11" s="462"/>
      <c r="CY11" s="462"/>
      <c r="CZ11" s="462"/>
      <c r="DA11" s="462"/>
      <c r="DB11" s="462"/>
      <c r="DC11" s="462"/>
      <c r="DD11" s="462"/>
    </row>
    <row r="12" spans="1:108" ht="12" thickBot="1">
      <c r="A12" s="426">
        <v>1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7"/>
      <c r="W12" s="425">
        <v>2</v>
      </c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7"/>
      <c r="AS12" s="425">
        <v>3</v>
      </c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426"/>
      <c r="BF12" s="426"/>
      <c r="BG12" s="426"/>
      <c r="BH12" s="426"/>
      <c r="BI12" s="426"/>
      <c r="BJ12" s="426"/>
      <c r="BK12" s="426"/>
      <c r="BL12" s="426"/>
      <c r="BM12" s="426"/>
      <c r="BN12" s="427"/>
      <c r="BO12" s="425">
        <v>4</v>
      </c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426"/>
      <c r="CA12" s="426"/>
      <c r="CB12" s="427"/>
      <c r="CC12" s="516">
        <v>5</v>
      </c>
      <c r="CD12" s="517"/>
      <c r="CE12" s="517"/>
      <c r="CF12" s="517"/>
      <c r="CG12" s="517"/>
      <c r="CH12" s="517"/>
      <c r="CI12" s="517"/>
      <c r="CJ12" s="517"/>
      <c r="CK12" s="517"/>
      <c r="CL12" s="517"/>
      <c r="CM12" s="517"/>
      <c r="CN12" s="517"/>
      <c r="CO12" s="517"/>
      <c r="CP12" s="518"/>
      <c r="CQ12" s="516">
        <v>6</v>
      </c>
      <c r="CR12" s="517"/>
      <c r="CS12" s="517"/>
      <c r="CT12" s="517"/>
      <c r="CU12" s="517"/>
      <c r="CV12" s="517"/>
      <c r="CW12" s="517"/>
      <c r="CX12" s="517"/>
      <c r="CY12" s="517"/>
      <c r="CZ12" s="517"/>
      <c r="DA12" s="517"/>
      <c r="DB12" s="517"/>
      <c r="DC12" s="517"/>
      <c r="DD12" s="517"/>
    </row>
    <row r="13" spans="1:108" ht="15" customHeight="1">
      <c r="A13" s="428"/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760"/>
      <c r="W13" s="764"/>
      <c r="X13" s="762"/>
      <c r="Y13" s="762"/>
      <c r="Z13" s="762"/>
      <c r="AA13" s="762"/>
      <c r="AB13" s="762"/>
      <c r="AC13" s="762"/>
      <c r="AD13" s="762"/>
      <c r="AE13" s="762"/>
      <c r="AF13" s="762"/>
      <c r="AG13" s="762"/>
      <c r="AH13" s="762"/>
      <c r="AI13" s="762"/>
      <c r="AJ13" s="762"/>
      <c r="AK13" s="762"/>
      <c r="AL13" s="762"/>
      <c r="AM13" s="762"/>
      <c r="AN13" s="762"/>
      <c r="AO13" s="762"/>
      <c r="AP13" s="762"/>
      <c r="AQ13" s="762"/>
      <c r="AR13" s="763"/>
      <c r="AS13" s="764"/>
      <c r="AT13" s="762"/>
      <c r="AU13" s="762"/>
      <c r="AV13" s="762"/>
      <c r="AW13" s="762"/>
      <c r="AX13" s="762"/>
      <c r="AY13" s="762"/>
      <c r="AZ13" s="762"/>
      <c r="BA13" s="762"/>
      <c r="BB13" s="762"/>
      <c r="BC13" s="762"/>
      <c r="BD13" s="762"/>
      <c r="BE13" s="762"/>
      <c r="BF13" s="762"/>
      <c r="BG13" s="762"/>
      <c r="BH13" s="762"/>
      <c r="BI13" s="762"/>
      <c r="BJ13" s="762"/>
      <c r="BK13" s="762"/>
      <c r="BL13" s="762"/>
      <c r="BM13" s="762"/>
      <c r="BN13" s="763"/>
      <c r="BO13" s="764"/>
      <c r="BP13" s="762"/>
      <c r="BQ13" s="762"/>
      <c r="BR13" s="762"/>
      <c r="BS13" s="762"/>
      <c r="BT13" s="762"/>
      <c r="BU13" s="762"/>
      <c r="BV13" s="762"/>
      <c r="BW13" s="762"/>
      <c r="BX13" s="762"/>
      <c r="BY13" s="762"/>
      <c r="BZ13" s="762"/>
      <c r="CA13" s="762"/>
      <c r="CB13" s="765"/>
      <c r="CC13" s="624"/>
      <c r="CD13" s="624"/>
      <c r="CE13" s="624"/>
      <c r="CF13" s="624"/>
      <c r="CG13" s="624"/>
      <c r="CH13" s="624"/>
      <c r="CI13" s="624"/>
      <c r="CJ13" s="624"/>
      <c r="CK13" s="624"/>
      <c r="CL13" s="624"/>
      <c r="CM13" s="624"/>
      <c r="CN13" s="624"/>
      <c r="CO13" s="624"/>
      <c r="CP13" s="625"/>
      <c r="CQ13" s="623"/>
      <c r="CR13" s="624"/>
      <c r="CS13" s="624"/>
      <c r="CT13" s="624"/>
      <c r="CU13" s="624"/>
      <c r="CV13" s="624"/>
      <c r="CW13" s="624"/>
      <c r="CX13" s="624"/>
      <c r="CY13" s="624"/>
      <c r="CZ13" s="624"/>
      <c r="DA13" s="624"/>
      <c r="DB13" s="624"/>
      <c r="DC13" s="624"/>
      <c r="DD13" s="624"/>
    </row>
    <row r="14" spans="1:108" ht="15" customHeight="1">
      <c r="A14" s="421"/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590"/>
      <c r="W14" s="385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383"/>
      <c r="AP14" s="383"/>
      <c r="AQ14" s="383"/>
      <c r="AR14" s="384"/>
      <c r="AS14" s="385"/>
      <c r="AT14" s="383"/>
      <c r="AU14" s="383"/>
      <c r="AV14" s="383"/>
      <c r="AW14" s="383"/>
      <c r="AX14" s="383"/>
      <c r="AY14" s="383"/>
      <c r="AZ14" s="383"/>
      <c r="BA14" s="383"/>
      <c r="BB14" s="383"/>
      <c r="BC14" s="383"/>
      <c r="BD14" s="383"/>
      <c r="BE14" s="383"/>
      <c r="BF14" s="383"/>
      <c r="BG14" s="383"/>
      <c r="BH14" s="383"/>
      <c r="BI14" s="383"/>
      <c r="BJ14" s="383"/>
      <c r="BK14" s="383"/>
      <c r="BL14" s="383"/>
      <c r="BM14" s="383"/>
      <c r="BN14" s="384"/>
      <c r="BO14" s="385"/>
      <c r="BP14" s="383"/>
      <c r="BQ14" s="383"/>
      <c r="BR14" s="383"/>
      <c r="BS14" s="383"/>
      <c r="BT14" s="383"/>
      <c r="BU14" s="383"/>
      <c r="BV14" s="383"/>
      <c r="BW14" s="383"/>
      <c r="BX14" s="383"/>
      <c r="BY14" s="383"/>
      <c r="BZ14" s="383"/>
      <c r="CA14" s="383"/>
      <c r="CB14" s="754"/>
      <c r="CC14" s="624"/>
      <c r="CD14" s="624"/>
      <c r="CE14" s="624"/>
      <c r="CF14" s="624"/>
      <c r="CG14" s="624"/>
      <c r="CH14" s="624"/>
      <c r="CI14" s="624"/>
      <c r="CJ14" s="624"/>
      <c r="CK14" s="624"/>
      <c r="CL14" s="624"/>
      <c r="CM14" s="624"/>
      <c r="CN14" s="624"/>
      <c r="CO14" s="624"/>
      <c r="CP14" s="625"/>
      <c r="CQ14" s="623"/>
      <c r="CR14" s="624"/>
      <c r="CS14" s="624"/>
      <c r="CT14" s="624"/>
      <c r="CU14" s="624"/>
      <c r="CV14" s="624"/>
      <c r="CW14" s="624"/>
      <c r="CX14" s="624"/>
      <c r="CY14" s="624"/>
      <c r="CZ14" s="624"/>
      <c r="DA14" s="624"/>
      <c r="DB14" s="624"/>
      <c r="DC14" s="624"/>
      <c r="DD14" s="624"/>
    </row>
    <row r="15" spans="1:108" ht="15" customHeight="1">
      <c r="A15" s="421"/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590"/>
      <c r="W15" s="385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4"/>
      <c r="AS15" s="385"/>
      <c r="AT15" s="383"/>
      <c r="AU15" s="383"/>
      <c r="AV15" s="383"/>
      <c r="AW15" s="383"/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383"/>
      <c r="BK15" s="383"/>
      <c r="BL15" s="383"/>
      <c r="BM15" s="383"/>
      <c r="BN15" s="384"/>
      <c r="BO15" s="385"/>
      <c r="BP15" s="383"/>
      <c r="BQ15" s="383"/>
      <c r="BR15" s="383"/>
      <c r="BS15" s="383"/>
      <c r="BT15" s="383"/>
      <c r="BU15" s="383"/>
      <c r="BV15" s="383"/>
      <c r="BW15" s="383"/>
      <c r="BX15" s="383"/>
      <c r="BY15" s="383"/>
      <c r="BZ15" s="383"/>
      <c r="CA15" s="383"/>
      <c r="CB15" s="754"/>
      <c r="CC15" s="624"/>
      <c r="CD15" s="624"/>
      <c r="CE15" s="624"/>
      <c r="CF15" s="624"/>
      <c r="CG15" s="624"/>
      <c r="CH15" s="624"/>
      <c r="CI15" s="624"/>
      <c r="CJ15" s="624"/>
      <c r="CK15" s="624"/>
      <c r="CL15" s="624"/>
      <c r="CM15" s="624"/>
      <c r="CN15" s="624"/>
      <c r="CO15" s="624"/>
      <c r="CP15" s="625"/>
      <c r="CQ15" s="623"/>
      <c r="CR15" s="624"/>
      <c r="CS15" s="624"/>
      <c r="CT15" s="624"/>
      <c r="CU15" s="624"/>
      <c r="CV15" s="624"/>
      <c r="CW15" s="624"/>
      <c r="CX15" s="624"/>
      <c r="CY15" s="624"/>
      <c r="CZ15" s="624"/>
      <c r="DA15" s="624"/>
      <c r="DB15" s="624"/>
      <c r="DC15" s="624"/>
      <c r="DD15" s="624"/>
    </row>
    <row r="16" spans="1:108" ht="15" customHeight="1">
      <c r="A16" s="421"/>
      <c r="B16" s="422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590"/>
      <c r="W16" s="385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83"/>
      <c r="AQ16" s="383"/>
      <c r="AR16" s="384"/>
      <c r="AS16" s="385"/>
      <c r="AT16" s="383"/>
      <c r="AU16" s="383"/>
      <c r="AV16" s="383"/>
      <c r="AW16" s="383"/>
      <c r="AX16" s="383"/>
      <c r="AY16" s="383"/>
      <c r="AZ16" s="383"/>
      <c r="BA16" s="383"/>
      <c r="BB16" s="383"/>
      <c r="BC16" s="383"/>
      <c r="BD16" s="383"/>
      <c r="BE16" s="383"/>
      <c r="BF16" s="383"/>
      <c r="BG16" s="383"/>
      <c r="BH16" s="383"/>
      <c r="BI16" s="383"/>
      <c r="BJ16" s="383"/>
      <c r="BK16" s="383"/>
      <c r="BL16" s="383"/>
      <c r="BM16" s="383"/>
      <c r="BN16" s="384"/>
      <c r="BO16" s="385"/>
      <c r="BP16" s="383"/>
      <c r="BQ16" s="383"/>
      <c r="BR16" s="383"/>
      <c r="BS16" s="383"/>
      <c r="BT16" s="383"/>
      <c r="BU16" s="383"/>
      <c r="BV16" s="383"/>
      <c r="BW16" s="383"/>
      <c r="BX16" s="383"/>
      <c r="BY16" s="383"/>
      <c r="BZ16" s="383"/>
      <c r="CA16" s="383"/>
      <c r="CB16" s="754"/>
      <c r="CC16" s="624"/>
      <c r="CD16" s="624"/>
      <c r="CE16" s="624"/>
      <c r="CF16" s="624"/>
      <c r="CG16" s="624"/>
      <c r="CH16" s="624"/>
      <c r="CI16" s="624"/>
      <c r="CJ16" s="624"/>
      <c r="CK16" s="624"/>
      <c r="CL16" s="624"/>
      <c r="CM16" s="624"/>
      <c r="CN16" s="624"/>
      <c r="CO16" s="624"/>
      <c r="CP16" s="625"/>
      <c r="CQ16" s="623"/>
      <c r="CR16" s="624"/>
      <c r="CS16" s="624"/>
      <c r="CT16" s="624"/>
      <c r="CU16" s="624"/>
      <c r="CV16" s="624"/>
      <c r="CW16" s="624"/>
      <c r="CX16" s="624"/>
      <c r="CY16" s="624"/>
      <c r="CZ16" s="624"/>
      <c r="DA16" s="624"/>
      <c r="DB16" s="624"/>
      <c r="DC16" s="624"/>
      <c r="DD16" s="624"/>
    </row>
    <row r="17" spans="1:108" ht="15" customHeight="1">
      <c r="A17" s="421"/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590"/>
      <c r="W17" s="385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4"/>
      <c r="AS17" s="385"/>
      <c r="AT17" s="383"/>
      <c r="AU17" s="383"/>
      <c r="AV17" s="383"/>
      <c r="AW17" s="383"/>
      <c r="AX17" s="383"/>
      <c r="AY17" s="383"/>
      <c r="AZ17" s="383"/>
      <c r="BA17" s="383"/>
      <c r="BB17" s="383"/>
      <c r="BC17" s="383"/>
      <c r="BD17" s="383"/>
      <c r="BE17" s="383"/>
      <c r="BF17" s="383"/>
      <c r="BG17" s="383"/>
      <c r="BH17" s="383"/>
      <c r="BI17" s="383"/>
      <c r="BJ17" s="383"/>
      <c r="BK17" s="383"/>
      <c r="BL17" s="383"/>
      <c r="BM17" s="383"/>
      <c r="BN17" s="384"/>
      <c r="BO17" s="385"/>
      <c r="BP17" s="383"/>
      <c r="BQ17" s="383"/>
      <c r="BR17" s="383"/>
      <c r="BS17" s="383"/>
      <c r="BT17" s="383"/>
      <c r="BU17" s="383"/>
      <c r="BV17" s="383"/>
      <c r="BW17" s="383"/>
      <c r="BX17" s="383"/>
      <c r="BY17" s="383"/>
      <c r="BZ17" s="383"/>
      <c r="CA17" s="383"/>
      <c r="CB17" s="754"/>
      <c r="CC17" s="624"/>
      <c r="CD17" s="624"/>
      <c r="CE17" s="624"/>
      <c r="CF17" s="624"/>
      <c r="CG17" s="624"/>
      <c r="CH17" s="624"/>
      <c r="CI17" s="624"/>
      <c r="CJ17" s="624"/>
      <c r="CK17" s="624"/>
      <c r="CL17" s="624"/>
      <c r="CM17" s="624"/>
      <c r="CN17" s="624"/>
      <c r="CO17" s="624"/>
      <c r="CP17" s="625"/>
      <c r="CQ17" s="623"/>
      <c r="CR17" s="624"/>
      <c r="CS17" s="624"/>
      <c r="CT17" s="624"/>
      <c r="CU17" s="624"/>
      <c r="CV17" s="624"/>
      <c r="CW17" s="624"/>
      <c r="CX17" s="624"/>
      <c r="CY17" s="624"/>
      <c r="CZ17" s="624"/>
      <c r="DA17" s="624"/>
      <c r="DB17" s="624"/>
      <c r="DC17" s="624"/>
      <c r="DD17" s="624"/>
    </row>
    <row r="18" spans="1:108" ht="15" customHeight="1">
      <c r="A18" s="421"/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590"/>
      <c r="W18" s="385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3"/>
      <c r="AK18" s="383"/>
      <c r="AL18" s="383"/>
      <c r="AM18" s="383"/>
      <c r="AN18" s="383"/>
      <c r="AO18" s="383"/>
      <c r="AP18" s="383"/>
      <c r="AQ18" s="383"/>
      <c r="AR18" s="384"/>
      <c r="AS18" s="385"/>
      <c r="AT18" s="383"/>
      <c r="AU18" s="383"/>
      <c r="AV18" s="383"/>
      <c r="AW18" s="383"/>
      <c r="AX18" s="383"/>
      <c r="AY18" s="383"/>
      <c r="AZ18" s="383"/>
      <c r="BA18" s="383"/>
      <c r="BB18" s="383"/>
      <c r="BC18" s="383"/>
      <c r="BD18" s="383"/>
      <c r="BE18" s="383"/>
      <c r="BF18" s="383"/>
      <c r="BG18" s="383"/>
      <c r="BH18" s="383"/>
      <c r="BI18" s="383"/>
      <c r="BJ18" s="383"/>
      <c r="BK18" s="383"/>
      <c r="BL18" s="383"/>
      <c r="BM18" s="383"/>
      <c r="BN18" s="384"/>
      <c r="BO18" s="385"/>
      <c r="BP18" s="383"/>
      <c r="BQ18" s="383"/>
      <c r="BR18" s="383"/>
      <c r="BS18" s="383"/>
      <c r="BT18" s="383"/>
      <c r="BU18" s="383"/>
      <c r="BV18" s="383"/>
      <c r="BW18" s="383"/>
      <c r="BX18" s="383"/>
      <c r="BY18" s="383"/>
      <c r="BZ18" s="383"/>
      <c r="CA18" s="383"/>
      <c r="CB18" s="754"/>
      <c r="CC18" s="624"/>
      <c r="CD18" s="624"/>
      <c r="CE18" s="624"/>
      <c r="CF18" s="624"/>
      <c r="CG18" s="624"/>
      <c r="CH18" s="624"/>
      <c r="CI18" s="624"/>
      <c r="CJ18" s="624"/>
      <c r="CK18" s="624"/>
      <c r="CL18" s="624"/>
      <c r="CM18" s="624"/>
      <c r="CN18" s="624"/>
      <c r="CO18" s="624"/>
      <c r="CP18" s="625"/>
      <c r="CQ18" s="623"/>
      <c r="CR18" s="624"/>
      <c r="CS18" s="624"/>
      <c r="CT18" s="624"/>
      <c r="CU18" s="624"/>
      <c r="CV18" s="624"/>
      <c r="CW18" s="624"/>
      <c r="CX18" s="624"/>
      <c r="CY18" s="624"/>
      <c r="CZ18" s="624"/>
      <c r="DA18" s="624"/>
      <c r="DB18" s="624"/>
      <c r="DC18" s="624"/>
      <c r="DD18" s="624"/>
    </row>
    <row r="19" spans="1:108" ht="15" customHeight="1">
      <c r="A19" s="421"/>
      <c r="B19" s="422"/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590"/>
      <c r="W19" s="385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383"/>
      <c r="AQ19" s="383"/>
      <c r="AR19" s="384"/>
      <c r="AS19" s="385"/>
      <c r="AT19" s="383"/>
      <c r="AU19" s="383"/>
      <c r="AV19" s="383"/>
      <c r="AW19" s="383"/>
      <c r="AX19" s="383"/>
      <c r="AY19" s="383"/>
      <c r="AZ19" s="383"/>
      <c r="BA19" s="383"/>
      <c r="BB19" s="383"/>
      <c r="BC19" s="383"/>
      <c r="BD19" s="383"/>
      <c r="BE19" s="383"/>
      <c r="BF19" s="383"/>
      <c r="BG19" s="383"/>
      <c r="BH19" s="383"/>
      <c r="BI19" s="383"/>
      <c r="BJ19" s="383"/>
      <c r="BK19" s="383"/>
      <c r="BL19" s="383"/>
      <c r="BM19" s="383"/>
      <c r="BN19" s="384"/>
      <c r="BO19" s="385"/>
      <c r="BP19" s="383"/>
      <c r="BQ19" s="383"/>
      <c r="BR19" s="383"/>
      <c r="BS19" s="383"/>
      <c r="BT19" s="383"/>
      <c r="BU19" s="383"/>
      <c r="BV19" s="383"/>
      <c r="BW19" s="383"/>
      <c r="BX19" s="383"/>
      <c r="BY19" s="383"/>
      <c r="BZ19" s="383"/>
      <c r="CA19" s="383"/>
      <c r="CB19" s="754"/>
      <c r="CC19" s="624"/>
      <c r="CD19" s="624"/>
      <c r="CE19" s="624"/>
      <c r="CF19" s="624"/>
      <c r="CG19" s="624"/>
      <c r="CH19" s="624"/>
      <c r="CI19" s="624"/>
      <c r="CJ19" s="624"/>
      <c r="CK19" s="624"/>
      <c r="CL19" s="624"/>
      <c r="CM19" s="624"/>
      <c r="CN19" s="624"/>
      <c r="CO19" s="624"/>
      <c r="CP19" s="625"/>
      <c r="CQ19" s="623"/>
      <c r="CR19" s="624"/>
      <c r="CS19" s="624"/>
      <c r="CT19" s="624"/>
      <c r="CU19" s="624"/>
      <c r="CV19" s="624"/>
      <c r="CW19" s="624"/>
      <c r="CX19" s="624"/>
      <c r="CY19" s="624"/>
      <c r="CZ19" s="624"/>
      <c r="DA19" s="624"/>
      <c r="DB19" s="624"/>
      <c r="DC19" s="624"/>
      <c r="DD19" s="624"/>
    </row>
    <row r="20" spans="1:108" ht="15" customHeight="1">
      <c r="A20" s="421"/>
      <c r="B20" s="422"/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590"/>
      <c r="W20" s="385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83"/>
      <c r="AQ20" s="383"/>
      <c r="AR20" s="384"/>
      <c r="AS20" s="385"/>
      <c r="AT20" s="383"/>
      <c r="AU20" s="383"/>
      <c r="AV20" s="383"/>
      <c r="AW20" s="383"/>
      <c r="AX20" s="383"/>
      <c r="AY20" s="383"/>
      <c r="AZ20" s="383"/>
      <c r="BA20" s="383"/>
      <c r="BB20" s="383"/>
      <c r="BC20" s="383"/>
      <c r="BD20" s="383"/>
      <c r="BE20" s="383"/>
      <c r="BF20" s="383"/>
      <c r="BG20" s="383"/>
      <c r="BH20" s="383"/>
      <c r="BI20" s="383"/>
      <c r="BJ20" s="383"/>
      <c r="BK20" s="383"/>
      <c r="BL20" s="383"/>
      <c r="BM20" s="383"/>
      <c r="BN20" s="384"/>
      <c r="BO20" s="385"/>
      <c r="BP20" s="383"/>
      <c r="BQ20" s="383"/>
      <c r="BR20" s="383"/>
      <c r="BS20" s="383"/>
      <c r="BT20" s="383"/>
      <c r="BU20" s="383"/>
      <c r="BV20" s="383"/>
      <c r="BW20" s="383"/>
      <c r="BX20" s="383"/>
      <c r="BY20" s="383"/>
      <c r="BZ20" s="383"/>
      <c r="CA20" s="383"/>
      <c r="CB20" s="754"/>
      <c r="CC20" s="624"/>
      <c r="CD20" s="624"/>
      <c r="CE20" s="624"/>
      <c r="CF20" s="624"/>
      <c r="CG20" s="624"/>
      <c r="CH20" s="624"/>
      <c r="CI20" s="624"/>
      <c r="CJ20" s="624"/>
      <c r="CK20" s="624"/>
      <c r="CL20" s="624"/>
      <c r="CM20" s="624"/>
      <c r="CN20" s="624"/>
      <c r="CO20" s="624"/>
      <c r="CP20" s="625"/>
      <c r="CQ20" s="623"/>
      <c r="CR20" s="624"/>
      <c r="CS20" s="624"/>
      <c r="CT20" s="624"/>
      <c r="CU20" s="624"/>
      <c r="CV20" s="624"/>
      <c r="CW20" s="624"/>
      <c r="CX20" s="624"/>
      <c r="CY20" s="624"/>
      <c r="CZ20" s="624"/>
      <c r="DA20" s="624"/>
      <c r="DB20" s="624"/>
      <c r="DC20" s="624"/>
      <c r="DD20" s="624"/>
    </row>
    <row r="21" spans="1:108" ht="15" customHeight="1">
      <c r="A21" s="421"/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590"/>
      <c r="W21" s="385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  <c r="AO21" s="383"/>
      <c r="AP21" s="383"/>
      <c r="AQ21" s="383"/>
      <c r="AR21" s="384"/>
      <c r="AS21" s="385"/>
      <c r="AT21" s="383"/>
      <c r="AU21" s="383"/>
      <c r="AV21" s="383"/>
      <c r="AW21" s="383"/>
      <c r="AX21" s="383"/>
      <c r="AY21" s="383"/>
      <c r="AZ21" s="383"/>
      <c r="BA21" s="383"/>
      <c r="BB21" s="383"/>
      <c r="BC21" s="383"/>
      <c r="BD21" s="383"/>
      <c r="BE21" s="383"/>
      <c r="BF21" s="383"/>
      <c r="BG21" s="383"/>
      <c r="BH21" s="383"/>
      <c r="BI21" s="383"/>
      <c r="BJ21" s="383"/>
      <c r="BK21" s="383"/>
      <c r="BL21" s="383"/>
      <c r="BM21" s="383"/>
      <c r="BN21" s="384"/>
      <c r="BO21" s="385"/>
      <c r="BP21" s="383"/>
      <c r="BQ21" s="383"/>
      <c r="BR21" s="383"/>
      <c r="BS21" s="383"/>
      <c r="BT21" s="383"/>
      <c r="BU21" s="383"/>
      <c r="BV21" s="383"/>
      <c r="BW21" s="383"/>
      <c r="BX21" s="383"/>
      <c r="BY21" s="383"/>
      <c r="BZ21" s="383"/>
      <c r="CA21" s="383"/>
      <c r="CB21" s="754"/>
      <c r="CC21" s="624"/>
      <c r="CD21" s="624"/>
      <c r="CE21" s="624"/>
      <c r="CF21" s="624"/>
      <c r="CG21" s="624"/>
      <c r="CH21" s="624"/>
      <c r="CI21" s="624"/>
      <c r="CJ21" s="624"/>
      <c r="CK21" s="624"/>
      <c r="CL21" s="624"/>
      <c r="CM21" s="624"/>
      <c r="CN21" s="624"/>
      <c r="CO21" s="624"/>
      <c r="CP21" s="625"/>
      <c r="CQ21" s="623"/>
      <c r="CR21" s="624"/>
      <c r="CS21" s="624"/>
      <c r="CT21" s="624"/>
      <c r="CU21" s="624"/>
      <c r="CV21" s="624"/>
      <c r="CW21" s="624"/>
      <c r="CX21" s="624"/>
      <c r="CY21" s="624"/>
      <c r="CZ21" s="624"/>
      <c r="DA21" s="624"/>
      <c r="DB21" s="624"/>
      <c r="DC21" s="624"/>
      <c r="DD21" s="624"/>
    </row>
    <row r="22" spans="1:108" ht="15" customHeight="1">
      <c r="A22" s="421"/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590"/>
      <c r="W22" s="385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3"/>
      <c r="AR22" s="384"/>
      <c r="AS22" s="385"/>
      <c r="AT22" s="383"/>
      <c r="AU22" s="383"/>
      <c r="AV22" s="383"/>
      <c r="AW22" s="383"/>
      <c r="AX22" s="383"/>
      <c r="AY22" s="383"/>
      <c r="AZ22" s="383"/>
      <c r="BA22" s="383"/>
      <c r="BB22" s="383"/>
      <c r="BC22" s="383"/>
      <c r="BD22" s="383"/>
      <c r="BE22" s="383"/>
      <c r="BF22" s="383"/>
      <c r="BG22" s="383"/>
      <c r="BH22" s="383"/>
      <c r="BI22" s="383"/>
      <c r="BJ22" s="383"/>
      <c r="BK22" s="383"/>
      <c r="BL22" s="383"/>
      <c r="BM22" s="383"/>
      <c r="BN22" s="384"/>
      <c r="BO22" s="385"/>
      <c r="BP22" s="383"/>
      <c r="BQ22" s="383"/>
      <c r="BR22" s="383"/>
      <c r="BS22" s="383"/>
      <c r="BT22" s="383"/>
      <c r="BU22" s="383"/>
      <c r="BV22" s="383"/>
      <c r="BW22" s="383"/>
      <c r="BX22" s="383"/>
      <c r="BY22" s="383"/>
      <c r="BZ22" s="383"/>
      <c r="CA22" s="383"/>
      <c r="CB22" s="754"/>
      <c r="CC22" s="624"/>
      <c r="CD22" s="624"/>
      <c r="CE22" s="624"/>
      <c r="CF22" s="624"/>
      <c r="CG22" s="624"/>
      <c r="CH22" s="624"/>
      <c r="CI22" s="624"/>
      <c r="CJ22" s="624"/>
      <c r="CK22" s="624"/>
      <c r="CL22" s="624"/>
      <c r="CM22" s="624"/>
      <c r="CN22" s="624"/>
      <c r="CO22" s="624"/>
      <c r="CP22" s="625"/>
      <c r="CQ22" s="623"/>
      <c r="CR22" s="624"/>
      <c r="CS22" s="624"/>
      <c r="CT22" s="624"/>
      <c r="CU22" s="624"/>
      <c r="CV22" s="624"/>
      <c r="CW22" s="624"/>
      <c r="CX22" s="624"/>
      <c r="CY22" s="624"/>
      <c r="CZ22" s="624"/>
      <c r="DA22" s="624"/>
      <c r="DB22" s="624"/>
      <c r="DC22" s="624"/>
      <c r="DD22" s="624"/>
    </row>
    <row r="23" spans="1:108" ht="15" customHeight="1">
      <c r="A23" s="421"/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590"/>
      <c r="W23" s="385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383"/>
      <c r="AP23" s="383"/>
      <c r="AQ23" s="383"/>
      <c r="AR23" s="384"/>
      <c r="AS23" s="385"/>
      <c r="AT23" s="383"/>
      <c r="AU23" s="383"/>
      <c r="AV23" s="383"/>
      <c r="AW23" s="383"/>
      <c r="AX23" s="383"/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83"/>
      <c r="BM23" s="383"/>
      <c r="BN23" s="384"/>
      <c r="BO23" s="385"/>
      <c r="BP23" s="383"/>
      <c r="BQ23" s="383"/>
      <c r="BR23" s="383"/>
      <c r="BS23" s="383"/>
      <c r="BT23" s="383"/>
      <c r="BU23" s="383"/>
      <c r="BV23" s="383"/>
      <c r="BW23" s="383"/>
      <c r="BX23" s="383"/>
      <c r="BY23" s="383"/>
      <c r="BZ23" s="383"/>
      <c r="CA23" s="383"/>
      <c r="CB23" s="754"/>
      <c r="CC23" s="624"/>
      <c r="CD23" s="624"/>
      <c r="CE23" s="624"/>
      <c r="CF23" s="624"/>
      <c r="CG23" s="624"/>
      <c r="CH23" s="624"/>
      <c r="CI23" s="624"/>
      <c r="CJ23" s="624"/>
      <c r="CK23" s="624"/>
      <c r="CL23" s="624"/>
      <c r="CM23" s="624"/>
      <c r="CN23" s="624"/>
      <c r="CO23" s="624"/>
      <c r="CP23" s="625"/>
      <c r="CQ23" s="623"/>
      <c r="CR23" s="624"/>
      <c r="CS23" s="624"/>
      <c r="CT23" s="624"/>
      <c r="CU23" s="624"/>
      <c r="CV23" s="624"/>
      <c r="CW23" s="624"/>
      <c r="CX23" s="624"/>
      <c r="CY23" s="624"/>
      <c r="CZ23" s="624"/>
      <c r="DA23" s="624"/>
      <c r="DB23" s="624"/>
      <c r="DC23" s="624"/>
      <c r="DD23" s="624"/>
    </row>
    <row r="24" spans="1:108" ht="15" customHeight="1">
      <c r="A24" s="421"/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590"/>
      <c r="W24" s="385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  <c r="AN24" s="383"/>
      <c r="AO24" s="383"/>
      <c r="AP24" s="383"/>
      <c r="AQ24" s="383"/>
      <c r="AR24" s="384"/>
      <c r="AS24" s="385"/>
      <c r="AT24" s="383"/>
      <c r="AU24" s="383"/>
      <c r="AV24" s="383"/>
      <c r="AW24" s="383"/>
      <c r="AX24" s="383"/>
      <c r="AY24" s="383"/>
      <c r="AZ24" s="383"/>
      <c r="BA24" s="383"/>
      <c r="BB24" s="383"/>
      <c r="BC24" s="383"/>
      <c r="BD24" s="383"/>
      <c r="BE24" s="383"/>
      <c r="BF24" s="383"/>
      <c r="BG24" s="383"/>
      <c r="BH24" s="383"/>
      <c r="BI24" s="383"/>
      <c r="BJ24" s="383"/>
      <c r="BK24" s="383"/>
      <c r="BL24" s="383"/>
      <c r="BM24" s="383"/>
      <c r="BN24" s="384"/>
      <c r="BO24" s="385"/>
      <c r="BP24" s="383"/>
      <c r="BQ24" s="383"/>
      <c r="BR24" s="383"/>
      <c r="BS24" s="383"/>
      <c r="BT24" s="383"/>
      <c r="BU24" s="383"/>
      <c r="BV24" s="383"/>
      <c r="BW24" s="383"/>
      <c r="BX24" s="383"/>
      <c r="BY24" s="383"/>
      <c r="BZ24" s="383"/>
      <c r="CA24" s="383"/>
      <c r="CB24" s="754"/>
      <c r="CC24" s="624"/>
      <c r="CD24" s="624"/>
      <c r="CE24" s="624"/>
      <c r="CF24" s="624"/>
      <c r="CG24" s="624"/>
      <c r="CH24" s="624"/>
      <c r="CI24" s="624"/>
      <c r="CJ24" s="624"/>
      <c r="CK24" s="624"/>
      <c r="CL24" s="624"/>
      <c r="CM24" s="624"/>
      <c r="CN24" s="624"/>
      <c r="CO24" s="624"/>
      <c r="CP24" s="625"/>
      <c r="CQ24" s="623"/>
      <c r="CR24" s="624"/>
      <c r="CS24" s="624"/>
      <c r="CT24" s="624"/>
      <c r="CU24" s="624"/>
      <c r="CV24" s="624"/>
      <c r="CW24" s="624"/>
      <c r="CX24" s="624"/>
      <c r="CY24" s="624"/>
      <c r="CZ24" s="624"/>
      <c r="DA24" s="624"/>
      <c r="DB24" s="624"/>
      <c r="DC24" s="624"/>
      <c r="DD24" s="624"/>
    </row>
    <row r="25" spans="1:108" ht="15" customHeight="1">
      <c r="A25" s="421"/>
      <c r="B25" s="422"/>
      <c r="C25" s="422"/>
      <c r="D25" s="422"/>
      <c r="E25" s="422"/>
      <c r="F25" s="422"/>
      <c r="G25" s="422"/>
      <c r="H25" s="422"/>
      <c r="I25" s="422"/>
      <c r="J25" s="422"/>
      <c r="K25" s="422"/>
      <c r="L25" s="422"/>
      <c r="M25" s="422"/>
      <c r="N25" s="422"/>
      <c r="O25" s="422"/>
      <c r="P25" s="422"/>
      <c r="Q25" s="422"/>
      <c r="R25" s="422"/>
      <c r="S25" s="422"/>
      <c r="T25" s="422"/>
      <c r="U25" s="422"/>
      <c r="V25" s="590"/>
      <c r="W25" s="385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4"/>
      <c r="AS25" s="385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  <c r="BM25" s="383"/>
      <c r="BN25" s="384"/>
      <c r="BO25" s="385"/>
      <c r="BP25" s="383"/>
      <c r="BQ25" s="383"/>
      <c r="BR25" s="383"/>
      <c r="BS25" s="383"/>
      <c r="BT25" s="383"/>
      <c r="BU25" s="383"/>
      <c r="BV25" s="383"/>
      <c r="BW25" s="383"/>
      <c r="BX25" s="383"/>
      <c r="BY25" s="383"/>
      <c r="BZ25" s="383"/>
      <c r="CA25" s="383"/>
      <c r="CB25" s="754"/>
      <c r="CC25" s="624"/>
      <c r="CD25" s="624"/>
      <c r="CE25" s="624"/>
      <c r="CF25" s="624"/>
      <c r="CG25" s="624"/>
      <c r="CH25" s="624"/>
      <c r="CI25" s="624"/>
      <c r="CJ25" s="624"/>
      <c r="CK25" s="624"/>
      <c r="CL25" s="624"/>
      <c r="CM25" s="624"/>
      <c r="CN25" s="624"/>
      <c r="CO25" s="624"/>
      <c r="CP25" s="625"/>
      <c r="CQ25" s="623"/>
      <c r="CR25" s="624"/>
      <c r="CS25" s="624"/>
      <c r="CT25" s="624"/>
      <c r="CU25" s="624"/>
      <c r="CV25" s="624"/>
      <c r="CW25" s="624"/>
      <c r="CX25" s="624"/>
      <c r="CY25" s="624"/>
      <c r="CZ25" s="624"/>
      <c r="DA25" s="624"/>
      <c r="DB25" s="624"/>
      <c r="DC25" s="624"/>
      <c r="DD25" s="624"/>
    </row>
    <row r="26" spans="1:108" ht="15" customHeight="1">
      <c r="A26" s="421"/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590"/>
      <c r="W26" s="385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4"/>
      <c r="AS26" s="385"/>
      <c r="AT26" s="383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  <c r="BM26" s="383"/>
      <c r="BN26" s="384"/>
      <c r="BO26" s="385"/>
      <c r="BP26" s="383"/>
      <c r="BQ26" s="383"/>
      <c r="BR26" s="383"/>
      <c r="BS26" s="383"/>
      <c r="BT26" s="383"/>
      <c r="BU26" s="383"/>
      <c r="BV26" s="383"/>
      <c r="BW26" s="383"/>
      <c r="BX26" s="383"/>
      <c r="BY26" s="383"/>
      <c r="BZ26" s="383"/>
      <c r="CA26" s="383"/>
      <c r="CB26" s="754"/>
      <c r="CC26" s="624"/>
      <c r="CD26" s="624"/>
      <c r="CE26" s="624"/>
      <c r="CF26" s="624"/>
      <c r="CG26" s="624"/>
      <c r="CH26" s="624"/>
      <c r="CI26" s="624"/>
      <c r="CJ26" s="624"/>
      <c r="CK26" s="624"/>
      <c r="CL26" s="624"/>
      <c r="CM26" s="624"/>
      <c r="CN26" s="624"/>
      <c r="CO26" s="624"/>
      <c r="CP26" s="625"/>
      <c r="CQ26" s="623"/>
      <c r="CR26" s="624"/>
      <c r="CS26" s="624"/>
      <c r="CT26" s="624"/>
      <c r="CU26" s="624"/>
      <c r="CV26" s="624"/>
      <c r="CW26" s="624"/>
      <c r="CX26" s="624"/>
      <c r="CY26" s="624"/>
      <c r="CZ26" s="624"/>
      <c r="DA26" s="624"/>
      <c r="DB26" s="624"/>
      <c r="DC26" s="624"/>
      <c r="DD26" s="624"/>
    </row>
    <row r="27" spans="1:108" ht="15" customHeight="1" thickBot="1">
      <c r="A27" s="601"/>
      <c r="B27" s="602"/>
      <c r="C27" s="602"/>
      <c r="D27" s="602"/>
      <c r="E27" s="602"/>
      <c r="F27" s="602"/>
      <c r="G27" s="602"/>
      <c r="H27" s="602"/>
      <c r="I27" s="602"/>
      <c r="J27" s="602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964"/>
      <c r="W27" s="385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  <c r="AQ27" s="383"/>
      <c r="AR27" s="384"/>
      <c r="AS27" s="385"/>
      <c r="AT27" s="383"/>
      <c r="AU27" s="383"/>
      <c r="AV27" s="383"/>
      <c r="AW27" s="383"/>
      <c r="AX27" s="383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383"/>
      <c r="BJ27" s="383"/>
      <c r="BK27" s="383"/>
      <c r="BL27" s="383"/>
      <c r="BM27" s="383"/>
      <c r="BN27" s="384"/>
      <c r="BO27" s="385"/>
      <c r="BP27" s="383"/>
      <c r="BQ27" s="383"/>
      <c r="BR27" s="383"/>
      <c r="BS27" s="383"/>
      <c r="BT27" s="383"/>
      <c r="BU27" s="383"/>
      <c r="BV27" s="383"/>
      <c r="BW27" s="383"/>
      <c r="BX27" s="383"/>
      <c r="BY27" s="383"/>
      <c r="BZ27" s="383"/>
      <c r="CA27" s="383"/>
      <c r="CB27" s="754"/>
      <c r="CC27" s="624"/>
      <c r="CD27" s="624"/>
      <c r="CE27" s="624"/>
      <c r="CF27" s="624"/>
      <c r="CG27" s="624"/>
      <c r="CH27" s="624"/>
      <c r="CI27" s="624"/>
      <c r="CJ27" s="624"/>
      <c r="CK27" s="624"/>
      <c r="CL27" s="624"/>
      <c r="CM27" s="624"/>
      <c r="CN27" s="624"/>
      <c r="CO27" s="624"/>
      <c r="CP27" s="625"/>
      <c r="CQ27" s="623"/>
      <c r="CR27" s="624"/>
      <c r="CS27" s="624"/>
      <c r="CT27" s="624"/>
      <c r="CU27" s="624"/>
      <c r="CV27" s="624"/>
      <c r="CW27" s="624"/>
      <c r="CX27" s="624"/>
      <c r="CY27" s="624"/>
      <c r="CZ27" s="624"/>
      <c r="DA27" s="624"/>
      <c r="DB27" s="624"/>
      <c r="DC27" s="624"/>
      <c r="DD27" s="624"/>
    </row>
    <row r="28" spans="1:80" ht="21.75" customHeight="1" thickBot="1" thickTop="1">
      <c r="A28" s="965" t="s">
        <v>183</v>
      </c>
      <c r="B28" s="965"/>
      <c r="C28" s="965"/>
      <c r="D28" s="965"/>
      <c r="E28" s="965"/>
      <c r="F28" s="965"/>
      <c r="G28" s="965"/>
      <c r="H28" s="965"/>
      <c r="I28" s="965"/>
      <c r="J28" s="966"/>
      <c r="K28" s="967"/>
      <c r="L28" s="968"/>
      <c r="M28" s="968"/>
      <c r="N28" s="968"/>
      <c r="O28" s="968"/>
      <c r="P28" s="968"/>
      <c r="Q28" s="968"/>
      <c r="R28" s="968"/>
      <c r="S28" s="968"/>
      <c r="T28" s="968"/>
      <c r="U28" s="968"/>
      <c r="V28" s="969"/>
      <c r="W28" s="767"/>
      <c r="X28" s="767"/>
      <c r="Y28" s="767"/>
      <c r="Z28" s="767"/>
      <c r="AA28" s="767"/>
      <c r="AB28" s="767"/>
      <c r="AC28" s="767"/>
      <c r="AD28" s="767"/>
      <c r="AE28" s="767"/>
      <c r="AF28" s="767"/>
      <c r="AG28" s="767"/>
      <c r="AH28" s="767"/>
      <c r="AI28" s="767"/>
      <c r="AJ28" s="767"/>
      <c r="AK28" s="767"/>
      <c r="AL28" s="767"/>
      <c r="AM28" s="767"/>
      <c r="AN28" s="767"/>
      <c r="AO28" s="767"/>
      <c r="AP28" s="767"/>
      <c r="AQ28" s="767"/>
      <c r="AR28" s="768"/>
      <c r="AS28" s="769"/>
      <c r="AT28" s="767"/>
      <c r="AU28" s="767"/>
      <c r="AV28" s="767"/>
      <c r="AW28" s="767"/>
      <c r="AX28" s="767"/>
      <c r="AY28" s="767"/>
      <c r="AZ28" s="767"/>
      <c r="BA28" s="767"/>
      <c r="BB28" s="767"/>
      <c r="BC28" s="767"/>
      <c r="BD28" s="767"/>
      <c r="BE28" s="767"/>
      <c r="BF28" s="767"/>
      <c r="BG28" s="767"/>
      <c r="BH28" s="767"/>
      <c r="BI28" s="767"/>
      <c r="BJ28" s="767"/>
      <c r="BK28" s="767"/>
      <c r="BL28" s="767"/>
      <c r="BM28" s="767"/>
      <c r="BN28" s="768"/>
      <c r="BO28" s="769"/>
      <c r="BP28" s="767"/>
      <c r="BQ28" s="767"/>
      <c r="BR28" s="767"/>
      <c r="BS28" s="767"/>
      <c r="BT28" s="767"/>
      <c r="BU28" s="767"/>
      <c r="BV28" s="767"/>
      <c r="BW28" s="767"/>
      <c r="BX28" s="767"/>
      <c r="BY28" s="767"/>
      <c r="BZ28" s="767"/>
      <c r="CA28" s="767"/>
      <c r="CB28" s="770"/>
    </row>
    <row r="29" ht="10.5" customHeight="1" thickBot="1" thickTop="1"/>
    <row r="30" spans="21:80" ht="15" customHeight="1" thickBot="1">
      <c r="U30" s="346" t="s">
        <v>573</v>
      </c>
      <c r="W30" s="959"/>
      <c r="X30" s="960"/>
      <c r="Y30" s="960"/>
      <c r="Z30" s="960"/>
      <c r="AA30" s="960"/>
      <c r="AB30" s="960"/>
      <c r="AC30" s="960"/>
      <c r="AD30" s="960"/>
      <c r="AE30" s="960"/>
      <c r="AF30" s="960"/>
      <c r="AG30" s="960"/>
      <c r="AH30" s="960"/>
      <c r="AI30" s="960"/>
      <c r="AJ30" s="960"/>
      <c r="AK30" s="960"/>
      <c r="AL30" s="960"/>
      <c r="AM30" s="960"/>
      <c r="AN30" s="960"/>
      <c r="AO30" s="960"/>
      <c r="AP30" s="960"/>
      <c r="AQ30" s="960"/>
      <c r="AR30" s="961"/>
      <c r="AS30" s="962"/>
      <c r="AT30" s="960"/>
      <c r="AU30" s="960"/>
      <c r="AV30" s="960"/>
      <c r="AW30" s="960"/>
      <c r="AX30" s="960"/>
      <c r="AY30" s="960"/>
      <c r="AZ30" s="960"/>
      <c r="BA30" s="960"/>
      <c r="BB30" s="960"/>
      <c r="BC30" s="960"/>
      <c r="BD30" s="960"/>
      <c r="BE30" s="960"/>
      <c r="BF30" s="960"/>
      <c r="BG30" s="960"/>
      <c r="BH30" s="960"/>
      <c r="BI30" s="960"/>
      <c r="BJ30" s="960"/>
      <c r="BK30" s="960"/>
      <c r="BL30" s="960"/>
      <c r="BM30" s="960"/>
      <c r="BN30" s="961"/>
      <c r="BO30" s="962"/>
      <c r="BP30" s="960"/>
      <c r="BQ30" s="960"/>
      <c r="BR30" s="960"/>
      <c r="BS30" s="960"/>
      <c r="BT30" s="960"/>
      <c r="BU30" s="960"/>
      <c r="BV30" s="960"/>
      <c r="BW30" s="960"/>
      <c r="BX30" s="960"/>
      <c r="BY30" s="960"/>
      <c r="BZ30" s="960"/>
      <c r="CA30" s="960"/>
      <c r="CB30" s="963"/>
    </row>
    <row r="33" spans="1:17" ht="17.25" customHeight="1">
      <c r="A33" s="278" t="s">
        <v>514</v>
      </c>
      <c r="B33" s="278"/>
      <c r="C33" s="278"/>
      <c r="D33" s="278"/>
      <c r="E33" s="278"/>
      <c r="F33" s="278"/>
      <c r="G33" s="278"/>
      <c r="H33" s="3"/>
      <c r="I33" s="24"/>
      <c r="J33" s="24"/>
      <c r="K33" s="25"/>
      <c r="L33" s="25"/>
      <c r="M33" s="25"/>
      <c r="N33" s="25"/>
      <c r="O33" s="25"/>
      <c r="P33" s="25"/>
      <c r="Q33" s="25"/>
    </row>
    <row r="34" spans="1:17" ht="12.75" customHeight="1">
      <c r="A34" s="3" t="s">
        <v>516</v>
      </c>
      <c r="B34" s="3"/>
      <c r="C34" s="3"/>
      <c r="D34" s="3"/>
      <c r="E34" s="3"/>
      <c r="F34" s="3"/>
      <c r="G34" s="3"/>
      <c r="H34" s="3"/>
      <c r="I34" s="24"/>
      <c r="J34" s="24"/>
      <c r="K34" s="25"/>
      <c r="L34" s="25"/>
      <c r="M34" s="25"/>
      <c r="N34" s="25"/>
      <c r="O34" s="25"/>
      <c r="P34" s="25"/>
      <c r="Q34" s="25"/>
    </row>
    <row r="35" spans="1:17" ht="12.75" customHeight="1">
      <c r="A35" s="3"/>
      <c r="B35" s="3"/>
      <c r="C35" s="3"/>
      <c r="D35" s="3"/>
      <c r="E35" s="2"/>
      <c r="F35" s="3"/>
      <c r="G35" s="3"/>
      <c r="H35" s="3"/>
      <c r="I35" s="24"/>
      <c r="J35" s="24"/>
      <c r="K35" s="25"/>
      <c r="L35" s="25"/>
      <c r="M35" s="25"/>
      <c r="N35" s="25"/>
      <c r="O35" s="25"/>
      <c r="P35" s="25"/>
      <c r="Q35" s="25"/>
    </row>
    <row r="36" spans="1:17" ht="12.75" customHeight="1">
      <c r="A36" s="3"/>
      <c r="B36" s="3"/>
      <c r="C36" s="3"/>
      <c r="D36" s="3"/>
      <c r="E36" s="2"/>
      <c r="F36" s="3"/>
      <c r="G36" s="3"/>
      <c r="H36" s="3"/>
      <c r="I36" s="24"/>
      <c r="J36" s="24"/>
      <c r="K36" s="25"/>
      <c r="L36" s="25"/>
      <c r="M36" s="25"/>
      <c r="N36" s="25"/>
      <c r="O36" s="25"/>
      <c r="P36" s="25"/>
      <c r="Q36" s="25"/>
    </row>
    <row r="37" spans="1:17" ht="20.25" customHeight="1">
      <c r="A37" s="278" t="s">
        <v>515</v>
      </c>
      <c r="B37" s="278"/>
      <c r="C37" s="278"/>
      <c r="D37" s="278"/>
      <c r="E37" s="278"/>
      <c r="F37" s="278"/>
      <c r="G37" s="278"/>
      <c r="H37" s="3"/>
      <c r="I37" s="24"/>
      <c r="J37" s="24"/>
      <c r="K37" s="25"/>
      <c r="L37" s="25"/>
      <c r="M37" s="25"/>
      <c r="N37" s="25"/>
      <c r="O37" s="25"/>
      <c r="P37" s="25"/>
      <c r="Q37" s="25"/>
    </row>
    <row r="38" spans="1:17" ht="9.75" customHeight="1">
      <c r="A38" s="3" t="s">
        <v>517</v>
      </c>
      <c r="B38" s="3"/>
      <c r="C38" s="3"/>
      <c r="D38" s="3"/>
      <c r="E38" s="3"/>
      <c r="F38" s="3"/>
      <c r="G38" s="3"/>
      <c r="H38" s="3"/>
      <c r="I38" s="24"/>
      <c r="J38" s="24"/>
      <c r="K38" s="25"/>
      <c r="L38" s="25"/>
      <c r="M38" s="25"/>
      <c r="N38" s="25"/>
      <c r="O38" s="25"/>
      <c r="P38" s="25"/>
      <c r="Q38" s="25"/>
    </row>
    <row r="39" spans="1:17" ht="12.75" customHeight="1">
      <c r="A39" s="3"/>
      <c r="B39" s="3"/>
      <c r="C39" s="3"/>
      <c r="D39" s="3"/>
      <c r="E39" s="2"/>
      <c r="F39" s="3"/>
      <c r="G39" s="3"/>
      <c r="H39" s="3"/>
      <c r="I39" s="24"/>
      <c r="J39" s="24"/>
      <c r="K39" s="25"/>
      <c r="L39" s="25"/>
      <c r="M39" s="25"/>
      <c r="N39" s="25"/>
      <c r="O39" s="25"/>
      <c r="P39" s="25"/>
      <c r="Q39" s="25"/>
    </row>
    <row r="40" spans="1:17" ht="21" customHeight="1">
      <c r="A40" s="3"/>
      <c r="B40" s="3"/>
      <c r="C40" s="23" t="s">
        <v>642</v>
      </c>
      <c r="D40" s="23"/>
      <c r="E40" s="23"/>
      <c r="F40" s="23"/>
      <c r="G40" s="3"/>
      <c r="H40" s="3"/>
      <c r="I40" s="24"/>
      <c r="J40" s="24"/>
      <c r="K40" s="25"/>
      <c r="L40" s="25"/>
      <c r="M40" s="25"/>
      <c r="N40" s="25"/>
      <c r="O40" s="25"/>
      <c r="P40" s="25"/>
      <c r="Q40" s="25"/>
    </row>
  </sheetData>
  <sheetProtection/>
  <mergeCells count="117">
    <mergeCell ref="A26:V26"/>
    <mergeCell ref="W26:AR26"/>
    <mergeCell ref="AS26:BN26"/>
    <mergeCell ref="BO26:CB26"/>
    <mergeCell ref="CQ21:DD21"/>
    <mergeCell ref="W25:AR25"/>
    <mergeCell ref="AS25:BN25"/>
    <mergeCell ref="A24:V24"/>
    <mergeCell ref="W24:AR24"/>
    <mergeCell ref="AS24:BN24"/>
    <mergeCell ref="A23:V23"/>
    <mergeCell ref="W23:AR23"/>
    <mergeCell ref="A22:V22"/>
    <mergeCell ref="W22:AR22"/>
    <mergeCell ref="CQ26:DD26"/>
    <mergeCell ref="CC22:CP22"/>
    <mergeCell ref="CC24:CP24"/>
    <mergeCell ref="CQ23:DD23"/>
    <mergeCell ref="CQ24:DD24"/>
    <mergeCell ref="A21:V21"/>
    <mergeCell ref="W21:AR21"/>
    <mergeCell ref="BO25:CB25"/>
    <mergeCell ref="CC20:CP20"/>
    <mergeCell ref="BO23:CB23"/>
    <mergeCell ref="CC21:CP21"/>
    <mergeCell ref="AS22:BN22"/>
    <mergeCell ref="BO22:CB22"/>
    <mergeCell ref="AS23:BN23"/>
    <mergeCell ref="A25:V25"/>
    <mergeCell ref="CQ20:DD20"/>
    <mergeCell ref="A20:V20"/>
    <mergeCell ref="BO19:CB19"/>
    <mergeCell ref="W20:AR20"/>
    <mergeCell ref="AS20:BN20"/>
    <mergeCell ref="BO20:CB20"/>
    <mergeCell ref="CQ19:DD19"/>
    <mergeCell ref="CC19:CP19"/>
    <mergeCell ref="AS21:BN21"/>
    <mergeCell ref="BO21:CB21"/>
    <mergeCell ref="CQ22:DD22"/>
    <mergeCell ref="CC27:CP27"/>
    <mergeCell ref="CQ27:DD27"/>
    <mergeCell ref="CC23:CP23"/>
    <mergeCell ref="CC26:CP26"/>
    <mergeCell ref="BO24:CB24"/>
    <mergeCell ref="CC25:CP25"/>
    <mergeCell ref="CQ25:DD25"/>
    <mergeCell ref="A27:V27"/>
    <mergeCell ref="W27:AR27"/>
    <mergeCell ref="BO27:CB27"/>
    <mergeCell ref="A28:J28"/>
    <mergeCell ref="K28:V28"/>
    <mergeCell ref="W30:AR30"/>
    <mergeCell ref="AS30:BN30"/>
    <mergeCell ref="AS27:BN27"/>
    <mergeCell ref="BO30:CB30"/>
    <mergeCell ref="BO28:CB28"/>
    <mergeCell ref="W28:AR28"/>
    <mergeCell ref="AS28:BN28"/>
    <mergeCell ref="CC17:CP17"/>
    <mergeCell ref="CQ17:DD17"/>
    <mergeCell ref="BO17:CB17"/>
    <mergeCell ref="CQ18:DD18"/>
    <mergeCell ref="BO18:CB18"/>
    <mergeCell ref="CC18:CP18"/>
    <mergeCell ref="CC16:CP16"/>
    <mergeCell ref="A19:V19"/>
    <mergeCell ref="W19:AR19"/>
    <mergeCell ref="AS19:BN19"/>
    <mergeCell ref="W17:AR17"/>
    <mergeCell ref="W18:AR18"/>
    <mergeCell ref="AS18:BN18"/>
    <mergeCell ref="A16:V16"/>
    <mergeCell ref="W16:AR16"/>
    <mergeCell ref="AS16:BN16"/>
    <mergeCell ref="CC15:CP15"/>
    <mergeCell ref="CQ15:DD15"/>
    <mergeCell ref="A14:V14"/>
    <mergeCell ref="W14:AR14"/>
    <mergeCell ref="AS14:BN14"/>
    <mergeCell ref="W15:AR15"/>
    <mergeCell ref="BO15:CB15"/>
    <mergeCell ref="A12:V12"/>
    <mergeCell ref="A18:V18"/>
    <mergeCell ref="A17:V17"/>
    <mergeCell ref="AS17:BN17"/>
    <mergeCell ref="AS12:BN12"/>
    <mergeCell ref="AS15:BN15"/>
    <mergeCell ref="A15:V15"/>
    <mergeCell ref="A13:V13"/>
    <mergeCell ref="W13:AR13"/>
    <mergeCell ref="AS13:BN13"/>
    <mergeCell ref="A10:V11"/>
    <mergeCell ref="W10:AR11"/>
    <mergeCell ref="AS10:DD10"/>
    <mergeCell ref="AS11:BN11"/>
    <mergeCell ref="BO11:CB11"/>
    <mergeCell ref="CC11:CP11"/>
    <mergeCell ref="CQ1:DD1"/>
    <mergeCell ref="A3:DD3"/>
    <mergeCell ref="W5:CM5"/>
    <mergeCell ref="W6:CM6"/>
    <mergeCell ref="W7:CM7"/>
    <mergeCell ref="CC12:CP12"/>
    <mergeCell ref="BO12:CB12"/>
    <mergeCell ref="W8:CM8"/>
    <mergeCell ref="W12:AR12"/>
    <mergeCell ref="CQ16:DD16"/>
    <mergeCell ref="BO16:CB16"/>
    <mergeCell ref="CQ11:DD11"/>
    <mergeCell ref="CQ12:DD12"/>
    <mergeCell ref="CC13:CP13"/>
    <mergeCell ref="CQ13:DD13"/>
    <mergeCell ref="CQ14:DD14"/>
    <mergeCell ref="CC14:CP14"/>
    <mergeCell ref="BO13:CB13"/>
    <mergeCell ref="BO14:CB14"/>
  </mergeCells>
  <conditionalFormatting sqref="R33:IV40">
    <cfRule type="cellIs" priority="1" dxfId="1" operator="equal" stopIfTrue="1">
      <formula>0</formula>
    </cfRule>
  </conditionalFormatting>
  <printOptions/>
  <pageMargins left="0.75" right="0.02" top="1" bottom="0.22" header="0.5" footer="0.12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DD78"/>
  <sheetViews>
    <sheetView view="pageBreakPreview" zoomScale="130" zoomScaleSheetLayoutView="130" zoomScalePageLayoutView="0" workbookViewId="0" topLeftCell="A1">
      <selection activeCell="BQ35" sqref="BQ35"/>
    </sheetView>
  </sheetViews>
  <sheetFormatPr defaultColWidth="0.875" defaultRowHeight="12.75"/>
  <cols>
    <col min="1" max="16384" width="0.875" style="311" customWidth="1"/>
  </cols>
  <sheetData>
    <row r="1" spans="75:108" ht="15" customHeight="1" thickBot="1">
      <c r="BW1" s="311" t="s">
        <v>557</v>
      </c>
      <c r="CQ1" s="507" t="s">
        <v>774</v>
      </c>
      <c r="CR1" s="508"/>
      <c r="CS1" s="508"/>
      <c r="CT1" s="508"/>
      <c r="CU1" s="508"/>
      <c r="CV1" s="508"/>
      <c r="CW1" s="508"/>
      <c r="CX1" s="508"/>
      <c r="CY1" s="508"/>
      <c r="CZ1" s="508"/>
      <c r="DA1" s="508"/>
      <c r="DB1" s="508"/>
      <c r="DC1" s="508"/>
      <c r="DD1" s="509"/>
    </row>
    <row r="3" spans="1:108" ht="12.75">
      <c r="A3" s="433" t="s">
        <v>184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  <c r="BK3" s="433"/>
      <c r="BL3" s="433"/>
      <c r="BM3" s="433"/>
      <c r="BN3" s="433"/>
      <c r="BO3" s="433"/>
      <c r="BP3" s="433"/>
      <c r="BQ3" s="433"/>
      <c r="BR3" s="433"/>
      <c r="BS3" s="433"/>
      <c r="BT3" s="433"/>
      <c r="BU3" s="433"/>
      <c r="BV3" s="433"/>
      <c r="BW3" s="433"/>
      <c r="BX3" s="433"/>
      <c r="BY3" s="433"/>
      <c r="BZ3" s="433"/>
      <c r="CA3" s="433"/>
      <c r="CB3" s="433"/>
      <c r="CC3" s="433"/>
      <c r="CD3" s="433"/>
      <c r="CE3" s="433"/>
      <c r="CF3" s="433"/>
      <c r="CG3" s="433"/>
      <c r="CH3" s="433"/>
      <c r="CI3" s="433"/>
      <c r="CJ3" s="433"/>
      <c r="CK3" s="433"/>
      <c r="CL3" s="433"/>
      <c r="CM3" s="433"/>
      <c r="CN3" s="433"/>
      <c r="CO3" s="433"/>
      <c r="CP3" s="433"/>
      <c r="CQ3" s="433"/>
      <c r="CR3" s="433"/>
      <c r="CS3" s="433"/>
      <c r="CT3" s="433"/>
      <c r="CU3" s="433"/>
      <c r="CV3" s="433"/>
      <c r="CW3" s="433"/>
      <c r="CX3" s="433"/>
      <c r="CY3" s="433"/>
      <c r="CZ3" s="433"/>
      <c r="DA3" s="433"/>
      <c r="DB3" s="433"/>
      <c r="DC3" s="433"/>
      <c r="DD3" s="433"/>
    </row>
    <row r="4" spans="1:108" ht="12.75">
      <c r="A4" s="433" t="s">
        <v>185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33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  <c r="BJ4" s="433"/>
      <c r="BK4" s="433"/>
      <c r="BL4" s="433"/>
      <c r="BM4" s="433"/>
      <c r="BN4" s="433"/>
      <c r="BO4" s="433"/>
      <c r="BP4" s="433"/>
      <c r="BQ4" s="433"/>
      <c r="BR4" s="433"/>
      <c r="BS4" s="433"/>
      <c r="BT4" s="433"/>
      <c r="BU4" s="433"/>
      <c r="BV4" s="433"/>
      <c r="BW4" s="433"/>
      <c r="BX4" s="433"/>
      <c r="BY4" s="433"/>
      <c r="BZ4" s="433"/>
      <c r="CA4" s="433"/>
      <c r="CB4" s="433"/>
      <c r="CC4" s="433"/>
      <c r="CD4" s="433"/>
      <c r="CE4" s="433"/>
      <c r="CF4" s="433"/>
      <c r="CG4" s="433"/>
      <c r="CH4" s="433"/>
      <c r="CI4" s="433"/>
      <c r="CJ4" s="433"/>
      <c r="CK4" s="433"/>
      <c r="CL4" s="433"/>
      <c r="CM4" s="433"/>
      <c r="CN4" s="433"/>
      <c r="CO4" s="433"/>
      <c r="CP4" s="433"/>
      <c r="CQ4" s="433"/>
      <c r="CR4" s="433"/>
      <c r="CS4" s="433"/>
      <c r="CT4" s="433"/>
      <c r="CU4" s="433"/>
      <c r="CV4" s="433"/>
      <c r="CW4" s="433"/>
      <c r="CX4" s="433"/>
      <c r="CY4" s="433"/>
      <c r="CZ4" s="433"/>
      <c r="DA4" s="433"/>
      <c r="DB4" s="433"/>
      <c r="DC4" s="433"/>
      <c r="DD4" s="433"/>
    </row>
    <row r="5" ht="9.75" customHeight="1"/>
    <row r="6" spans="1:108" ht="21.75" customHeight="1">
      <c r="A6" s="464" t="s">
        <v>186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462"/>
      <c r="AJ6" s="462"/>
      <c r="AK6" s="462"/>
      <c r="AL6" s="463"/>
      <c r="AM6" s="464" t="s">
        <v>187</v>
      </c>
      <c r="AN6" s="462"/>
      <c r="AO6" s="462"/>
      <c r="AP6" s="462"/>
      <c r="AQ6" s="462"/>
      <c r="AR6" s="462"/>
      <c r="AS6" s="462"/>
      <c r="AT6" s="462"/>
      <c r="AU6" s="462"/>
      <c r="AV6" s="462"/>
      <c r="AW6" s="462"/>
      <c r="AX6" s="462"/>
      <c r="AY6" s="462"/>
      <c r="AZ6" s="462"/>
      <c r="BA6" s="462"/>
      <c r="BB6" s="462"/>
      <c r="BC6" s="462"/>
      <c r="BD6" s="462"/>
      <c r="BE6" s="462"/>
      <c r="BF6" s="462"/>
      <c r="BG6" s="463"/>
      <c r="BH6" s="464" t="s">
        <v>188</v>
      </c>
      <c r="BI6" s="462"/>
      <c r="BJ6" s="462"/>
      <c r="BK6" s="462"/>
      <c r="BL6" s="462"/>
      <c r="BM6" s="462"/>
      <c r="BN6" s="462"/>
      <c r="BO6" s="462"/>
      <c r="BP6" s="462"/>
      <c r="BQ6" s="462"/>
      <c r="BR6" s="462"/>
      <c r="BS6" s="462"/>
      <c r="BT6" s="462"/>
      <c r="BU6" s="462"/>
      <c r="BV6" s="462"/>
      <c r="BW6" s="462"/>
      <c r="BX6" s="462"/>
      <c r="BY6" s="462"/>
      <c r="BZ6" s="462"/>
      <c r="CA6" s="462"/>
      <c r="CB6" s="463"/>
      <c r="CC6" s="464" t="s">
        <v>189</v>
      </c>
      <c r="CD6" s="462"/>
      <c r="CE6" s="462"/>
      <c r="CF6" s="462"/>
      <c r="CG6" s="462"/>
      <c r="CH6" s="462"/>
      <c r="CI6" s="462"/>
      <c r="CJ6" s="462"/>
      <c r="CK6" s="462"/>
      <c r="CL6" s="462"/>
      <c r="CM6" s="462"/>
      <c r="CN6" s="462"/>
      <c r="CO6" s="462"/>
      <c r="CP6" s="462"/>
      <c r="CQ6" s="462"/>
      <c r="CR6" s="462"/>
      <c r="CS6" s="462"/>
      <c r="CT6" s="462"/>
      <c r="CU6" s="462"/>
      <c r="CV6" s="462"/>
      <c r="CW6" s="462"/>
      <c r="CX6" s="462"/>
      <c r="CY6" s="462"/>
      <c r="CZ6" s="462"/>
      <c r="DA6" s="462"/>
      <c r="DB6" s="462"/>
      <c r="DC6" s="462"/>
      <c r="DD6" s="463"/>
    </row>
    <row r="7" spans="1:108" ht="12" thickBot="1">
      <c r="A7" s="425">
        <v>1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7"/>
      <c r="AM7" s="425">
        <v>2</v>
      </c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426"/>
      <c r="BE7" s="426"/>
      <c r="BF7" s="426"/>
      <c r="BG7" s="427"/>
      <c r="BH7" s="516">
        <v>3</v>
      </c>
      <c r="BI7" s="517"/>
      <c r="BJ7" s="517"/>
      <c r="BK7" s="517"/>
      <c r="BL7" s="517"/>
      <c r="BM7" s="517"/>
      <c r="BN7" s="517"/>
      <c r="BO7" s="517"/>
      <c r="BP7" s="517"/>
      <c r="BQ7" s="517"/>
      <c r="BR7" s="517"/>
      <c r="BS7" s="517"/>
      <c r="BT7" s="517"/>
      <c r="BU7" s="517"/>
      <c r="BV7" s="517"/>
      <c r="BW7" s="517"/>
      <c r="BX7" s="517"/>
      <c r="BY7" s="517"/>
      <c r="BZ7" s="517"/>
      <c r="CA7" s="517"/>
      <c r="CB7" s="518"/>
      <c r="CC7" s="516">
        <v>4</v>
      </c>
      <c r="CD7" s="517"/>
      <c r="CE7" s="517"/>
      <c r="CF7" s="517"/>
      <c r="CG7" s="517"/>
      <c r="CH7" s="517"/>
      <c r="CI7" s="517"/>
      <c r="CJ7" s="517"/>
      <c r="CK7" s="517"/>
      <c r="CL7" s="517"/>
      <c r="CM7" s="517"/>
      <c r="CN7" s="517"/>
      <c r="CO7" s="517"/>
      <c r="CP7" s="517"/>
      <c r="CQ7" s="517"/>
      <c r="CR7" s="517"/>
      <c r="CS7" s="517"/>
      <c r="CT7" s="517"/>
      <c r="CU7" s="517"/>
      <c r="CV7" s="517"/>
      <c r="CW7" s="517"/>
      <c r="CX7" s="517"/>
      <c r="CY7" s="517"/>
      <c r="CZ7" s="517"/>
      <c r="DA7" s="517"/>
      <c r="DB7" s="517"/>
      <c r="DC7" s="517"/>
      <c r="DD7" s="518"/>
    </row>
    <row r="8" spans="1:108" ht="15" customHeight="1">
      <c r="A8" s="428"/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29"/>
      <c r="AE8" s="429"/>
      <c r="AF8" s="429"/>
      <c r="AG8" s="429"/>
      <c r="AH8" s="429"/>
      <c r="AI8" s="429"/>
      <c r="AJ8" s="429"/>
      <c r="AK8" s="429"/>
      <c r="AL8" s="760"/>
      <c r="AM8" s="764"/>
      <c r="AN8" s="762"/>
      <c r="AO8" s="762"/>
      <c r="AP8" s="762"/>
      <c r="AQ8" s="762"/>
      <c r="AR8" s="762"/>
      <c r="AS8" s="762"/>
      <c r="AT8" s="762"/>
      <c r="AU8" s="762"/>
      <c r="AV8" s="762"/>
      <c r="AW8" s="762"/>
      <c r="AX8" s="762"/>
      <c r="AY8" s="762"/>
      <c r="AZ8" s="762"/>
      <c r="BA8" s="762"/>
      <c r="BB8" s="762"/>
      <c r="BC8" s="762"/>
      <c r="BD8" s="762"/>
      <c r="BE8" s="762"/>
      <c r="BF8" s="762"/>
      <c r="BG8" s="765"/>
      <c r="BH8" s="624"/>
      <c r="BI8" s="624"/>
      <c r="BJ8" s="624"/>
      <c r="BK8" s="624"/>
      <c r="BL8" s="624"/>
      <c r="BM8" s="624"/>
      <c r="BN8" s="624"/>
      <c r="BO8" s="624"/>
      <c r="BP8" s="624"/>
      <c r="BQ8" s="624"/>
      <c r="BR8" s="624"/>
      <c r="BS8" s="624"/>
      <c r="BT8" s="624"/>
      <c r="BU8" s="624"/>
      <c r="BV8" s="624"/>
      <c r="BW8" s="624"/>
      <c r="BX8" s="624"/>
      <c r="BY8" s="624"/>
      <c r="BZ8" s="624"/>
      <c r="CA8" s="624"/>
      <c r="CB8" s="625"/>
      <c r="CC8" s="623"/>
      <c r="CD8" s="624"/>
      <c r="CE8" s="624"/>
      <c r="CF8" s="624"/>
      <c r="CG8" s="624"/>
      <c r="CH8" s="624"/>
      <c r="CI8" s="624"/>
      <c r="CJ8" s="624"/>
      <c r="CK8" s="624"/>
      <c r="CL8" s="624"/>
      <c r="CM8" s="624"/>
      <c r="CN8" s="624"/>
      <c r="CO8" s="624"/>
      <c r="CP8" s="624"/>
      <c r="CQ8" s="624"/>
      <c r="CR8" s="624"/>
      <c r="CS8" s="624"/>
      <c r="CT8" s="624"/>
      <c r="CU8" s="624"/>
      <c r="CV8" s="624"/>
      <c r="CW8" s="624"/>
      <c r="CX8" s="624"/>
      <c r="CY8" s="624"/>
      <c r="CZ8" s="624"/>
      <c r="DA8" s="624"/>
      <c r="DB8" s="624"/>
      <c r="DC8" s="624"/>
      <c r="DD8" s="625"/>
    </row>
    <row r="9" spans="1:108" ht="15" customHeight="1">
      <c r="A9" s="421"/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590"/>
      <c r="AM9" s="385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754"/>
      <c r="BH9" s="624"/>
      <c r="BI9" s="624"/>
      <c r="BJ9" s="624"/>
      <c r="BK9" s="624"/>
      <c r="BL9" s="624"/>
      <c r="BM9" s="624"/>
      <c r="BN9" s="624"/>
      <c r="BO9" s="624"/>
      <c r="BP9" s="624"/>
      <c r="BQ9" s="624"/>
      <c r="BR9" s="624"/>
      <c r="BS9" s="624"/>
      <c r="BT9" s="624"/>
      <c r="BU9" s="624"/>
      <c r="BV9" s="624"/>
      <c r="BW9" s="624"/>
      <c r="BX9" s="624"/>
      <c r="BY9" s="624"/>
      <c r="BZ9" s="624"/>
      <c r="CA9" s="624"/>
      <c r="CB9" s="625"/>
      <c r="CC9" s="623"/>
      <c r="CD9" s="624"/>
      <c r="CE9" s="624"/>
      <c r="CF9" s="624"/>
      <c r="CG9" s="624"/>
      <c r="CH9" s="624"/>
      <c r="CI9" s="624"/>
      <c r="CJ9" s="624"/>
      <c r="CK9" s="624"/>
      <c r="CL9" s="624"/>
      <c r="CM9" s="624"/>
      <c r="CN9" s="624"/>
      <c r="CO9" s="624"/>
      <c r="CP9" s="624"/>
      <c r="CQ9" s="624"/>
      <c r="CR9" s="624"/>
      <c r="CS9" s="624"/>
      <c r="CT9" s="624"/>
      <c r="CU9" s="624"/>
      <c r="CV9" s="624"/>
      <c r="CW9" s="624"/>
      <c r="CX9" s="624"/>
      <c r="CY9" s="624"/>
      <c r="CZ9" s="624"/>
      <c r="DA9" s="624"/>
      <c r="DB9" s="624"/>
      <c r="DC9" s="624"/>
      <c r="DD9" s="625"/>
    </row>
    <row r="10" spans="1:108" ht="15" customHeight="1">
      <c r="A10" s="421"/>
      <c r="B10" s="422"/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590"/>
      <c r="AM10" s="385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383"/>
      <c r="BC10" s="383"/>
      <c r="BD10" s="383"/>
      <c r="BE10" s="383"/>
      <c r="BF10" s="383"/>
      <c r="BG10" s="754"/>
      <c r="BH10" s="624"/>
      <c r="BI10" s="624"/>
      <c r="BJ10" s="624"/>
      <c r="BK10" s="624"/>
      <c r="BL10" s="624"/>
      <c r="BM10" s="624"/>
      <c r="BN10" s="624"/>
      <c r="BO10" s="624"/>
      <c r="BP10" s="624"/>
      <c r="BQ10" s="624"/>
      <c r="BR10" s="624"/>
      <c r="BS10" s="624"/>
      <c r="BT10" s="624"/>
      <c r="BU10" s="624"/>
      <c r="BV10" s="624"/>
      <c r="BW10" s="624"/>
      <c r="BX10" s="624"/>
      <c r="BY10" s="624"/>
      <c r="BZ10" s="624"/>
      <c r="CA10" s="624"/>
      <c r="CB10" s="625"/>
      <c r="CC10" s="623"/>
      <c r="CD10" s="624"/>
      <c r="CE10" s="624"/>
      <c r="CF10" s="624"/>
      <c r="CG10" s="624"/>
      <c r="CH10" s="624"/>
      <c r="CI10" s="624"/>
      <c r="CJ10" s="624"/>
      <c r="CK10" s="624"/>
      <c r="CL10" s="624"/>
      <c r="CM10" s="624"/>
      <c r="CN10" s="624"/>
      <c r="CO10" s="624"/>
      <c r="CP10" s="624"/>
      <c r="CQ10" s="624"/>
      <c r="CR10" s="624"/>
      <c r="CS10" s="624"/>
      <c r="CT10" s="624"/>
      <c r="CU10" s="624"/>
      <c r="CV10" s="624"/>
      <c r="CW10" s="624"/>
      <c r="CX10" s="624"/>
      <c r="CY10" s="624"/>
      <c r="CZ10" s="624"/>
      <c r="DA10" s="624"/>
      <c r="DB10" s="624"/>
      <c r="DC10" s="624"/>
      <c r="DD10" s="625"/>
    </row>
    <row r="11" spans="1:108" ht="15" customHeight="1">
      <c r="A11" s="421"/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2"/>
      <c r="AL11" s="590"/>
      <c r="AM11" s="385"/>
      <c r="AN11" s="383"/>
      <c r="AO11" s="383"/>
      <c r="AP11" s="383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3"/>
      <c r="BC11" s="383"/>
      <c r="BD11" s="383"/>
      <c r="BE11" s="383"/>
      <c r="BF11" s="383"/>
      <c r="BG11" s="754"/>
      <c r="BH11" s="624"/>
      <c r="BI11" s="624"/>
      <c r="BJ11" s="624"/>
      <c r="BK11" s="624"/>
      <c r="BL11" s="624"/>
      <c r="BM11" s="624"/>
      <c r="BN11" s="624"/>
      <c r="BO11" s="624"/>
      <c r="BP11" s="624"/>
      <c r="BQ11" s="624"/>
      <c r="BR11" s="624"/>
      <c r="BS11" s="624"/>
      <c r="BT11" s="624"/>
      <c r="BU11" s="624"/>
      <c r="BV11" s="624"/>
      <c r="BW11" s="624"/>
      <c r="BX11" s="624"/>
      <c r="BY11" s="624"/>
      <c r="BZ11" s="624"/>
      <c r="CA11" s="624"/>
      <c r="CB11" s="625"/>
      <c r="CC11" s="623"/>
      <c r="CD11" s="624"/>
      <c r="CE11" s="624"/>
      <c r="CF11" s="624"/>
      <c r="CG11" s="624"/>
      <c r="CH11" s="624"/>
      <c r="CI11" s="624"/>
      <c r="CJ11" s="624"/>
      <c r="CK11" s="624"/>
      <c r="CL11" s="624"/>
      <c r="CM11" s="624"/>
      <c r="CN11" s="624"/>
      <c r="CO11" s="624"/>
      <c r="CP11" s="624"/>
      <c r="CQ11" s="624"/>
      <c r="CR11" s="624"/>
      <c r="CS11" s="624"/>
      <c r="CT11" s="624"/>
      <c r="CU11" s="624"/>
      <c r="CV11" s="624"/>
      <c r="CW11" s="624"/>
      <c r="CX11" s="624"/>
      <c r="CY11" s="624"/>
      <c r="CZ11" s="624"/>
      <c r="DA11" s="624"/>
      <c r="DB11" s="624"/>
      <c r="DC11" s="624"/>
      <c r="DD11" s="625"/>
    </row>
    <row r="12" spans="1:108" ht="15" customHeight="1">
      <c r="A12" s="421"/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590"/>
      <c r="AM12" s="385"/>
      <c r="AN12" s="383"/>
      <c r="AO12" s="383"/>
      <c r="AP12" s="383"/>
      <c r="AQ12" s="383"/>
      <c r="AR12" s="383"/>
      <c r="AS12" s="383"/>
      <c r="AT12" s="383"/>
      <c r="AU12" s="383"/>
      <c r="AV12" s="383"/>
      <c r="AW12" s="383"/>
      <c r="AX12" s="383"/>
      <c r="AY12" s="383"/>
      <c r="AZ12" s="383"/>
      <c r="BA12" s="383"/>
      <c r="BB12" s="383"/>
      <c r="BC12" s="383"/>
      <c r="BD12" s="383"/>
      <c r="BE12" s="383"/>
      <c r="BF12" s="383"/>
      <c r="BG12" s="754"/>
      <c r="BH12" s="624"/>
      <c r="BI12" s="624"/>
      <c r="BJ12" s="624"/>
      <c r="BK12" s="624"/>
      <c r="BL12" s="624"/>
      <c r="BM12" s="624"/>
      <c r="BN12" s="624"/>
      <c r="BO12" s="624"/>
      <c r="BP12" s="624"/>
      <c r="BQ12" s="624"/>
      <c r="BR12" s="624"/>
      <c r="BS12" s="624"/>
      <c r="BT12" s="624"/>
      <c r="BU12" s="624"/>
      <c r="BV12" s="624"/>
      <c r="BW12" s="624"/>
      <c r="BX12" s="624"/>
      <c r="BY12" s="624"/>
      <c r="BZ12" s="624"/>
      <c r="CA12" s="624"/>
      <c r="CB12" s="625"/>
      <c r="CC12" s="623"/>
      <c r="CD12" s="624"/>
      <c r="CE12" s="624"/>
      <c r="CF12" s="624"/>
      <c r="CG12" s="624"/>
      <c r="CH12" s="624"/>
      <c r="CI12" s="624"/>
      <c r="CJ12" s="624"/>
      <c r="CK12" s="624"/>
      <c r="CL12" s="624"/>
      <c r="CM12" s="624"/>
      <c r="CN12" s="624"/>
      <c r="CO12" s="624"/>
      <c r="CP12" s="624"/>
      <c r="CQ12" s="624"/>
      <c r="CR12" s="624"/>
      <c r="CS12" s="624"/>
      <c r="CT12" s="624"/>
      <c r="CU12" s="624"/>
      <c r="CV12" s="624"/>
      <c r="CW12" s="624"/>
      <c r="CX12" s="624"/>
      <c r="CY12" s="624"/>
      <c r="CZ12" s="624"/>
      <c r="DA12" s="624"/>
      <c r="DB12" s="624"/>
      <c r="DC12" s="624"/>
      <c r="DD12" s="625"/>
    </row>
    <row r="13" spans="1:108" ht="15" customHeight="1" thickBot="1">
      <c r="A13" s="601"/>
      <c r="B13" s="602"/>
      <c r="C13" s="602"/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2"/>
      <c r="P13" s="602"/>
      <c r="Q13" s="602"/>
      <c r="R13" s="602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964"/>
      <c r="AM13" s="385"/>
      <c r="AN13" s="383"/>
      <c r="AO13" s="383"/>
      <c r="AP13" s="383"/>
      <c r="AQ13" s="383"/>
      <c r="AR13" s="383"/>
      <c r="AS13" s="383"/>
      <c r="AT13" s="383"/>
      <c r="AU13" s="383"/>
      <c r="AV13" s="383"/>
      <c r="AW13" s="383"/>
      <c r="AX13" s="383"/>
      <c r="AY13" s="383"/>
      <c r="AZ13" s="383"/>
      <c r="BA13" s="383"/>
      <c r="BB13" s="383"/>
      <c r="BC13" s="383"/>
      <c r="BD13" s="383"/>
      <c r="BE13" s="383"/>
      <c r="BF13" s="383"/>
      <c r="BG13" s="754"/>
      <c r="BH13" s="624"/>
      <c r="BI13" s="624"/>
      <c r="BJ13" s="624"/>
      <c r="BK13" s="624"/>
      <c r="BL13" s="624"/>
      <c r="BM13" s="624"/>
      <c r="BN13" s="624"/>
      <c r="BO13" s="624"/>
      <c r="BP13" s="624"/>
      <c r="BQ13" s="624"/>
      <c r="BR13" s="624"/>
      <c r="BS13" s="624"/>
      <c r="BT13" s="624"/>
      <c r="BU13" s="624"/>
      <c r="BV13" s="624"/>
      <c r="BW13" s="624"/>
      <c r="BX13" s="624"/>
      <c r="BY13" s="624"/>
      <c r="BZ13" s="624"/>
      <c r="CA13" s="624"/>
      <c r="CB13" s="625"/>
      <c r="CC13" s="623"/>
      <c r="CD13" s="624"/>
      <c r="CE13" s="624"/>
      <c r="CF13" s="624"/>
      <c r="CG13" s="624"/>
      <c r="CH13" s="624"/>
      <c r="CI13" s="624"/>
      <c r="CJ13" s="624"/>
      <c r="CK13" s="624"/>
      <c r="CL13" s="624"/>
      <c r="CM13" s="624"/>
      <c r="CN13" s="624"/>
      <c r="CO13" s="624"/>
      <c r="CP13" s="624"/>
      <c r="CQ13" s="624"/>
      <c r="CR13" s="624"/>
      <c r="CS13" s="624"/>
      <c r="CT13" s="624"/>
      <c r="CU13" s="624"/>
      <c r="CV13" s="624"/>
      <c r="CW13" s="624"/>
      <c r="CX13" s="624"/>
      <c r="CY13" s="624"/>
      <c r="CZ13" s="624"/>
      <c r="DA13" s="624"/>
      <c r="DB13" s="624"/>
      <c r="DC13" s="624"/>
      <c r="DD13" s="625"/>
    </row>
    <row r="14" spans="1:59" ht="15" customHeight="1" thickBot="1" thickTop="1">
      <c r="A14" s="974" t="s">
        <v>190</v>
      </c>
      <c r="B14" s="974"/>
      <c r="C14" s="974"/>
      <c r="D14" s="974"/>
      <c r="E14" s="974"/>
      <c r="F14" s="974"/>
      <c r="G14" s="974"/>
      <c r="H14" s="974"/>
      <c r="I14" s="974"/>
      <c r="J14" s="974"/>
      <c r="K14" s="974"/>
      <c r="L14" s="974"/>
      <c r="M14" s="974"/>
      <c r="N14" s="974"/>
      <c r="O14" s="974"/>
      <c r="P14" s="974"/>
      <c r="Q14" s="974"/>
      <c r="R14" s="975"/>
      <c r="S14" s="967"/>
      <c r="T14" s="968"/>
      <c r="U14" s="968"/>
      <c r="V14" s="968"/>
      <c r="W14" s="968"/>
      <c r="X14" s="968"/>
      <c r="Y14" s="968"/>
      <c r="Z14" s="968"/>
      <c r="AA14" s="968"/>
      <c r="AB14" s="968"/>
      <c r="AC14" s="968"/>
      <c r="AD14" s="968"/>
      <c r="AE14" s="968"/>
      <c r="AF14" s="968"/>
      <c r="AG14" s="968"/>
      <c r="AH14" s="968"/>
      <c r="AI14" s="968"/>
      <c r="AJ14" s="968"/>
      <c r="AK14" s="968"/>
      <c r="AL14" s="969"/>
      <c r="AM14" s="767"/>
      <c r="AN14" s="767"/>
      <c r="AO14" s="767"/>
      <c r="AP14" s="767"/>
      <c r="AQ14" s="767"/>
      <c r="AR14" s="767"/>
      <c r="AS14" s="767"/>
      <c r="AT14" s="767"/>
      <c r="AU14" s="767"/>
      <c r="AV14" s="767"/>
      <c r="AW14" s="767"/>
      <c r="AX14" s="767"/>
      <c r="AY14" s="767"/>
      <c r="AZ14" s="767"/>
      <c r="BA14" s="767"/>
      <c r="BB14" s="767"/>
      <c r="BC14" s="767"/>
      <c r="BD14" s="767"/>
      <c r="BE14" s="767"/>
      <c r="BF14" s="767"/>
      <c r="BG14" s="770"/>
    </row>
    <row r="15" spans="37:59" ht="6" customHeight="1" thickBot="1" thickTop="1">
      <c r="AK15" s="312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36"/>
      <c r="BF15" s="336"/>
      <c r="BG15" s="336"/>
    </row>
    <row r="16" spans="37:59" ht="15" customHeight="1" thickBot="1">
      <c r="AK16" s="312" t="s">
        <v>573</v>
      </c>
      <c r="AM16" s="959"/>
      <c r="AN16" s="960"/>
      <c r="AO16" s="960"/>
      <c r="AP16" s="960"/>
      <c r="AQ16" s="960"/>
      <c r="AR16" s="960"/>
      <c r="AS16" s="960"/>
      <c r="AT16" s="960"/>
      <c r="AU16" s="960"/>
      <c r="AV16" s="960"/>
      <c r="AW16" s="960"/>
      <c r="AX16" s="960"/>
      <c r="AY16" s="960"/>
      <c r="AZ16" s="960"/>
      <c r="BA16" s="960"/>
      <c r="BB16" s="960"/>
      <c r="BC16" s="960"/>
      <c r="BD16" s="960"/>
      <c r="BE16" s="960"/>
      <c r="BF16" s="960"/>
      <c r="BG16" s="963"/>
    </row>
    <row r="17" ht="12" thickBot="1"/>
    <row r="18" spans="75:108" ht="15" customHeight="1" thickBot="1">
      <c r="BW18" s="311" t="s">
        <v>557</v>
      </c>
      <c r="CQ18" s="507" t="s">
        <v>782</v>
      </c>
      <c r="CR18" s="508"/>
      <c r="CS18" s="508"/>
      <c r="CT18" s="508"/>
      <c r="CU18" s="508"/>
      <c r="CV18" s="508"/>
      <c r="CW18" s="508"/>
      <c r="CX18" s="508"/>
      <c r="CY18" s="508"/>
      <c r="CZ18" s="508"/>
      <c r="DA18" s="508"/>
      <c r="DB18" s="508"/>
      <c r="DC18" s="508"/>
      <c r="DD18" s="509"/>
    </row>
    <row r="20" spans="1:108" ht="12.75">
      <c r="A20" s="433" t="s">
        <v>191</v>
      </c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3"/>
      <c r="AL20" s="433"/>
      <c r="AM20" s="433"/>
      <c r="AN20" s="433"/>
      <c r="AO20" s="433"/>
      <c r="AP20" s="433"/>
      <c r="AQ20" s="433"/>
      <c r="AR20" s="433"/>
      <c r="AS20" s="433"/>
      <c r="AT20" s="433"/>
      <c r="AU20" s="433"/>
      <c r="AV20" s="433"/>
      <c r="AW20" s="433"/>
      <c r="AX20" s="433"/>
      <c r="AY20" s="433"/>
      <c r="AZ20" s="433"/>
      <c r="BA20" s="433"/>
      <c r="BB20" s="433"/>
      <c r="BC20" s="433"/>
      <c r="BD20" s="433"/>
      <c r="BE20" s="433"/>
      <c r="BF20" s="433"/>
      <c r="BG20" s="433"/>
      <c r="BH20" s="433"/>
      <c r="BI20" s="433"/>
      <c r="BJ20" s="433"/>
      <c r="BK20" s="433"/>
      <c r="BL20" s="433"/>
      <c r="BM20" s="433"/>
      <c r="BN20" s="433"/>
      <c r="BO20" s="433"/>
      <c r="BP20" s="433"/>
      <c r="BQ20" s="433"/>
      <c r="BR20" s="433"/>
      <c r="BS20" s="433"/>
      <c r="BT20" s="433"/>
      <c r="BU20" s="433"/>
      <c r="BV20" s="433"/>
      <c r="BW20" s="433"/>
      <c r="BX20" s="433"/>
      <c r="BY20" s="433"/>
      <c r="BZ20" s="433"/>
      <c r="CA20" s="433"/>
      <c r="CB20" s="433"/>
      <c r="CC20" s="433"/>
      <c r="CD20" s="433"/>
      <c r="CE20" s="433"/>
      <c r="CF20" s="433"/>
      <c r="CG20" s="433"/>
      <c r="CH20" s="433"/>
      <c r="CI20" s="433"/>
      <c r="CJ20" s="433"/>
      <c r="CK20" s="433"/>
      <c r="CL20" s="433"/>
      <c r="CM20" s="433"/>
      <c r="CN20" s="433"/>
      <c r="CO20" s="433"/>
      <c r="CP20" s="433"/>
      <c r="CQ20" s="433"/>
      <c r="CR20" s="433"/>
      <c r="CS20" s="433"/>
      <c r="CT20" s="433"/>
      <c r="CU20" s="433"/>
      <c r="CV20" s="433"/>
      <c r="CW20" s="433"/>
      <c r="CX20" s="433"/>
      <c r="CY20" s="433"/>
      <c r="CZ20" s="433"/>
      <c r="DA20" s="433"/>
      <c r="DB20" s="433"/>
      <c r="DC20" s="433"/>
      <c r="DD20" s="433"/>
    </row>
    <row r="21" ht="9.75" customHeight="1"/>
    <row r="22" spans="1:108" ht="11.25" customHeight="1">
      <c r="A22" s="380" t="s">
        <v>177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77"/>
      <c r="AD22" s="476" t="s">
        <v>187</v>
      </c>
      <c r="AE22" s="472"/>
      <c r="AF22" s="472"/>
      <c r="AG22" s="472"/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/>
      <c r="AV22" s="472"/>
      <c r="AW22" s="472"/>
      <c r="AX22" s="472"/>
      <c r="AY22" s="473"/>
      <c r="AZ22" s="385" t="s">
        <v>784</v>
      </c>
      <c r="BA22" s="383"/>
      <c r="BB22" s="383"/>
      <c r="BC22" s="383"/>
      <c r="BD22" s="383"/>
      <c r="BE22" s="383"/>
      <c r="BF22" s="383"/>
      <c r="BG22" s="383"/>
      <c r="BH22" s="383"/>
      <c r="BI22" s="383"/>
      <c r="BJ22" s="383"/>
      <c r="BK22" s="383"/>
      <c r="BL22" s="383"/>
      <c r="BM22" s="383"/>
      <c r="BN22" s="383"/>
      <c r="BO22" s="383"/>
      <c r="BP22" s="383"/>
      <c r="BQ22" s="383"/>
      <c r="BR22" s="383"/>
      <c r="BS22" s="383"/>
      <c r="BT22" s="383"/>
      <c r="BU22" s="383"/>
      <c r="BV22" s="383"/>
      <c r="BW22" s="383"/>
      <c r="BX22" s="383"/>
      <c r="BY22" s="383"/>
      <c r="BZ22" s="383"/>
      <c r="CA22" s="383"/>
      <c r="CB22" s="383"/>
      <c r="CC22" s="383"/>
      <c r="CD22" s="383"/>
      <c r="CE22" s="383"/>
      <c r="CF22" s="383"/>
      <c r="CG22" s="383"/>
      <c r="CH22" s="383"/>
      <c r="CI22" s="383"/>
      <c r="CJ22" s="383"/>
      <c r="CK22" s="384"/>
      <c r="CL22" s="387" t="s">
        <v>192</v>
      </c>
      <c r="CM22" s="380"/>
      <c r="CN22" s="380"/>
      <c r="CO22" s="380"/>
      <c r="CP22" s="380"/>
      <c r="CQ22" s="380"/>
      <c r="CR22" s="380"/>
      <c r="CS22" s="380"/>
      <c r="CT22" s="380"/>
      <c r="CU22" s="380"/>
      <c r="CV22" s="380"/>
      <c r="CW22" s="380"/>
      <c r="CX22" s="380"/>
      <c r="CY22" s="380"/>
      <c r="CZ22" s="380"/>
      <c r="DA22" s="380"/>
      <c r="DB22" s="380"/>
      <c r="DC22" s="380"/>
      <c r="DD22" s="380"/>
    </row>
    <row r="23" spans="1:108" ht="22.5" customHeight="1">
      <c r="A23" s="471"/>
      <c r="B23" s="471"/>
      <c r="C23" s="471"/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973"/>
      <c r="AD23" s="970"/>
      <c r="AE23" s="971"/>
      <c r="AF23" s="971"/>
      <c r="AG23" s="971"/>
      <c r="AH23" s="971"/>
      <c r="AI23" s="971"/>
      <c r="AJ23" s="971"/>
      <c r="AK23" s="971"/>
      <c r="AL23" s="971"/>
      <c r="AM23" s="971"/>
      <c r="AN23" s="971"/>
      <c r="AO23" s="971"/>
      <c r="AP23" s="971"/>
      <c r="AQ23" s="971"/>
      <c r="AR23" s="971"/>
      <c r="AS23" s="971"/>
      <c r="AT23" s="971"/>
      <c r="AU23" s="971"/>
      <c r="AV23" s="971"/>
      <c r="AW23" s="971"/>
      <c r="AX23" s="971"/>
      <c r="AY23" s="972"/>
      <c r="AZ23" s="387" t="s">
        <v>193</v>
      </c>
      <c r="BA23" s="380"/>
      <c r="BB23" s="380"/>
      <c r="BC23" s="380"/>
      <c r="BD23" s="380"/>
      <c r="BE23" s="380"/>
      <c r="BF23" s="380"/>
      <c r="BG23" s="380"/>
      <c r="BH23" s="380"/>
      <c r="BI23" s="380"/>
      <c r="BJ23" s="380"/>
      <c r="BK23" s="380"/>
      <c r="BL23" s="380"/>
      <c r="BM23" s="380"/>
      <c r="BN23" s="380"/>
      <c r="BO23" s="380"/>
      <c r="BP23" s="380"/>
      <c r="BQ23" s="380"/>
      <c r="BR23" s="380"/>
      <c r="BS23" s="377"/>
      <c r="BT23" s="464" t="s">
        <v>194</v>
      </c>
      <c r="BU23" s="462"/>
      <c r="BV23" s="462"/>
      <c r="BW23" s="462"/>
      <c r="BX23" s="462"/>
      <c r="BY23" s="462"/>
      <c r="BZ23" s="462"/>
      <c r="CA23" s="462"/>
      <c r="CB23" s="462"/>
      <c r="CC23" s="462"/>
      <c r="CD23" s="462"/>
      <c r="CE23" s="462"/>
      <c r="CF23" s="462"/>
      <c r="CG23" s="462"/>
      <c r="CH23" s="462"/>
      <c r="CI23" s="462"/>
      <c r="CJ23" s="462"/>
      <c r="CK23" s="463"/>
      <c r="CL23" s="470"/>
      <c r="CM23" s="471"/>
      <c r="CN23" s="471"/>
      <c r="CO23" s="471"/>
      <c r="CP23" s="471"/>
      <c r="CQ23" s="471"/>
      <c r="CR23" s="471"/>
      <c r="CS23" s="471"/>
      <c r="CT23" s="471"/>
      <c r="CU23" s="471"/>
      <c r="CV23" s="471"/>
      <c r="CW23" s="471"/>
      <c r="CX23" s="471"/>
      <c r="CY23" s="471"/>
      <c r="CZ23" s="471"/>
      <c r="DA23" s="471"/>
      <c r="DB23" s="471"/>
      <c r="DC23" s="471"/>
      <c r="DD23" s="471"/>
    </row>
    <row r="24" spans="1:108" ht="11.25">
      <c r="A24" s="382"/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78"/>
      <c r="AD24" s="477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5"/>
      <c r="AZ24" s="381"/>
      <c r="BA24" s="382"/>
      <c r="BB24" s="382"/>
      <c r="BC24" s="382"/>
      <c r="BD24" s="382"/>
      <c r="BE24" s="382"/>
      <c r="BF24" s="382"/>
      <c r="BG24" s="382"/>
      <c r="BH24" s="382"/>
      <c r="BI24" s="382"/>
      <c r="BJ24" s="382"/>
      <c r="BK24" s="382"/>
      <c r="BL24" s="382"/>
      <c r="BM24" s="382"/>
      <c r="BN24" s="382"/>
      <c r="BO24" s="382"/>
      <c r="BP24" s="382"/>
      <c r="BQ24" s="382"/>
      <c r="BR24" s="382"/>
      <c r="BS24" s="378"/>
      <c r="BT24" s="385" t="s">
        <v>499</v>
      </c>
      <c r="BU24" s="383"/>
      <c r="BV24" s="383"/>
      <c r="BW24" s="383"/>
      <c r="BX24" s="383"/>
      <c r="BY24" s="383"/>
      <c r="BZ24" s="383"/>
      <c r="CA24" s="383"/>
      <c r="CB24" s="384"/>
      <c r="CC24" s="385" t="s">
        <v>500</v>
      </c>
      <c r="CD24" s="383"/>
      <c r="CE24" s="383"/>
      <c r="CF24" s="383"/>
      <c r="CG24" s="383"/>
      <c r="CH24" s="383"/>
      <c r="CI24" s="383"/>
      <c r="CJ24" s="383"/>
      <c r="CK24" s="384"/>
      <c r="CL24" s="381"/>
      <c r="CM24" s="382"/>
      <c r="CN24" s="382"/>
      <c r="CO24" s="382"/>
      <c r="CP24" s="382"/>
      <c r="CQ24" s="382"/>
      <c r="CR24" s="382"/>
      <c r="CS24" s="382"/>
      <c r="CT24" s="382"/>
      <c r="CU24" s="382"/>
      <c r="CV24" s="382"/>
      <c r="CW24" s="382"/>
      <c r="CX24" s="382"/>
      <c r="CY24" s="382"/>
      <c r="CZ24" s="382"/>
      <c r="DA24" s="382"/>
      <c r="DB24" s="382"/>
      <c r="DC24" s="382"/>
      <c r="DD24" s="382"/>
    </row>
    <row r="25" spans="1:108" ht="12" thickBot="1">
      <c r="A25" s="426">
        <v>1</v>
      </c>
      <c r="B25" s="426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7"/>
      <c r="AD25" s="425">
        <v>2</v>
      </c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26"/>
      <c r="AV25" s="426"/>
      <c r="AW25" s="426"/>
      <c r="AX25" s="426"/>
      <c r="AY25" s="427"/>
      <c r="AZ25" s="516">
        <v>3</v>
      </c>
      <c r="BA25" s="517"/>
      <c r="BB25" s="517"/>
      <c r="BC25" s="517"/>
      <c r="BD25" s="517"/>
      <c r="BE25" s="517"/>
      <c r="BF25" s="517"/>
      <c r="BG25" s="517"/>
      <c r="BH25" s="517"/>
      <c r="BI25" s="517"/>
      <c r="BJ25" s="517"/>
      <c r="BK25" s="517"/>
      <c r="BL25" s="517"/>
      <c r="BM25" s="517"/>
      <c r="BN25" s="517"/>
      <c r="BO25" s="517"/>
      <c r="BP25" s="517"/>
      <c r="BQ25" s="517"/>
      <c r="BR25" s="517"/>
      <c r="BS25" s="518"/>
      <c r="BT25" s="516">
        <v>4</v>
      </c>
      <c r="BU25" s="517"/>
      <c r="BV25" s="517"/>
      <c r="BW25" s="517"/>
      <c r="BX25" s="517"/>
      <c r="BY25" s="517"/>
      <c r="BZ25" s="517"/>
      <c r="CA25" s="517"/>
      <c r="CB25" s="518"/>
      <c r="CC25" s="516">
        <v>5</v>
      </c>
      <c r="CD25" s="517"/>
      <c r="CE25" s="517"/>
      <c r="CF25" s="517"/>
      <c r="CG25" s="517"/>
      <c r="CH25" s="517"/>
      <c r="CI25" s="517"/>
      <c r="CJ25" s="517"/>
      <c r="CK25" s="518"/>
      <c r="CL25" s="516">
        <v>6</v>
      </c>
      <c r="CM25" s="517"/>
      <c r="CN25" s="517"/>
      <c r="CO25" s="517"/>
      <c r="CP25" s="517"/>
      <c r="CQ25" s="517"/>
      <c r="CR25" s="517"/>
      <c r="CS25" s="517"/>
      <c r="CT25" s="517"/>
      <c r="CU25" s="517"/>
      <c r="CV25" s="517"/>
      <c r="CW25" s="517"/>
      <c r="CX25" s="517"/>
      <c r="CY25" s="517"/>
      <c r="CZ25" s="517"/>
      <c r="DA25" s="517"/>
      <c r="DB25" s="517"/>
      <c r="DC25" s="517"/>
      <c r="DD25" s="517"/>
    </row>
    <row r="26" spans="1:108" ht="15" customHeight="1">
      <c r="A26" s="428"/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760"/>
      <c r="AD26" s="764"/>
      <c r="AE26" s="762"/>
      <c r="AF26" s="762"/>
      <c r="AG26" s="762"/>
      <c r="AH26" s="762"/>
      <c r="AI26" s="762"/>
      <c r="AJ26" s="762"/>
      <c r="AK26" s="762"/>
      <c r="AL26" s="762"/>
      <c r="AM26" s="762"/>
      <c r="AN26" s="762"/>
      <c r="AO26" s="762"/>
      <c r="AP26" s="762"/>
      <c r="AQ26" s="762"/>
      <c r="AR26" s="762"/>
      <c r="AS26" s="762"/>
      <c r="AT26" s="762"/>
      <c r="AU26" s="762"/>
      <c r="AV26" s="762"/>
      <c r="AW26" s="762"/>
      <c r="AX26" s="762"/>
      <c r="AY26" s="765"/>
      <c r="AZ26" s="624"/>
      <c r="BA26" s="624"/>
      <c r="BB26" s="624"/>
      <c r="BC26" s="624"/>
      <c r="BD26" s="624"/>
      <c r="BE26" s="624"/>
      <c r="BF26" s="624"/>
      <c r="BG26" s="624"/>
      <c r="BH26" s="624"/>
      <c r="BI26" s="624"/>
      <c r="BJ26" s="624"/>
      <c r="BK26" s="624"/>
      <c r="BL26" s="624"/>
      <c r="BM26" s="624"/>
      <c r="BN26" s="624"/>
      <c r="BO26" s="624"/>
      <c r="BP26" s="624"/>
      <c r="BQ26" s="624"/>
      <c r="BR26" s="624"/>
      <c r="BS26" s="625"/>
      <c r="BT26" s="591"/>
      <c r="BU26" s="422"/>
      <c r="BV26" s="422"/>
      <c r="BW26" s="422"/>
      <c r="BX26" s="422"/>
      <c r="BY26" s="422"/>
      <c r="BZ26" s="422"/>
      <c r="CA26" s="422"/>
      <c r="CB26" s="590"/>
      <c r="CC26" s="591"/>
      <c r="CD26" s="422"/>
      <c r="CE26" s="422"/>
      <c r="CF26" s="422"/>
      <c r="CG26" s="422"/>
      <c r="CH26" s="422"/>
      <c r="CI26" s="422"/>
      <c r="CJ26" s="422"/>
      <c r="CK26" s="590"/>
      <c r="CL26" s="385"/>
      <c r="CM26" s="383"/>
      <c r="CN26" s="383"/>
      <c r="CO26" s="383"/>
      <c r="CP26" s="383"/>
      <c r="CQ26" s="383"/>
      <c r="CR26" s="383"/>
      <c r="CS26" s="383"/>
      <c r="CT26" s="383"/>
      <c r="CU26" s="383"/>
      <c r="CV26" s="383"/>
      <c r="CW26" s="383"/>
      <c r="CX26" s="383"/>
      <c r="CY26" s="383"/>
      <c r="CZ26" s="383"/>
      <c r="DA26" s="383"/>
      <c r="DB26" s="383"/>
      <c r="DC26" s="383"/>
      <c r="DD26" s="383"/>
    </row>
    <row r="27" spans="1:108" ht="15" customHeight="1">
      <c r="A27" s="421"/>
      <c r="B27" s="422"/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590"/>
      <c r="AD27" s="385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  <c r="AT27" s="383"/>
      <c r="AU27" s="383"/>
      <c r="AV27" s="383"/>
      <c r="AW27" s="383"/>
      <c r="AX27" s="383"/>
      <c r="AY27" s="754"/>
      <c r="AZ27" s="624"/>
      <c r="BA27" s="624"/>
      <c r="BB27" s="624"/>
      <c r="BC27" s="624"/>
      <c r="BD27" s="624"/>
      <c r="BE27" s="624"/>
      <c r="BF27" s="624"/>
      <c r="BG27" s="624"/>
      <c r="BH27" s="624"/>
      <c r="BI27" s="624"/>
      <c r="BJ27" s="624"/>
      <c r="BK27" s="624"/>
      <c r="BL27" s="624"/>
      <c r="BM27" s="624"/>
      <c r="BN27" s="624"/>
      <c r="BO27" s="624"/>
      <c r="BP27" s="624"/>
      <c r="BQ27" s="624"/>
      <c r="BR27" s="624"/>
      <c r="BS27" s="625"/>
      <c r="BT27" s="591"/>
      <c r="BU27" s="422"/>
      <c r="BV27" s="422"/>
      <c r="BW27" s="422"/>
      <c r="BX27" s="422"/>
      <c r="BY27" s="422"/>
      <c r="BZ27" s="422"/>
      <c r="CA27" s="422"/>
      <c r="CB27" s="590"/>
      <c r="CC27" s="591"/>
      <c r="CD27" s="422"/>
      <c r="CE27" s="422"/>
      <c r="CF27" s="422"/>
      <c r="CG27" s="422"/>
      <c r="CH27" s="422"/>
      <c r="CI27" s="422"/>
      <c r="CJ27" s="422"/>
      <c r="CK27" s="590"/>
      <c r="CL27" s="385"/>
      <c r="CM27" s="383"/>
      <c r="CN27" s="383"/>
      <c r="CO27" s="383"/>
      <c r="CP27" s="383"/>
      <c r="CQ27" s="383"/>
      <c r="CR27" s="383"/>
      <c r="CS27" s="383"/>
      <c r="CT27" s="383"/>
      <c r="CU27" s="383"/>
      <c r="CV27" s="383"/>
      <c r="CW27" s="383"/>
      <c r="CX27" s="383"/>
      <c r="CY27" s="383"/>
      <c r="CZ27" s="383"/>
      <c r="DA27" s="383"/>
      <c r="DB27" s="383"/>
      <c r="DC27" s="383"/>
      <c r="DD27" s="383"/>
    </row>
    <row r="28" spans="1:108" ht="15" customHeight="1">
      <c r="A28" s="421"/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2"/>
      <c r="AC28" s="590"/>
      <c r="AD28" s="385"/>
      <c r="AE28" s="383"/>
      <c r="AF28" s="383"/>
      <c r="AG28" s="383"/>
      <c r="AH28" s="383"/>
      <c r="AI28" s="383"/>
      <c r="AJ28" s="383"/>
      <c r="AK28" s="383"/>
      <c r="AL28" s="383"/>
      <c r="AM28" s="383"/>
      <c r="AN28" s="383"/>
      <c r="AO28" s="383"/>
      <c r="AP28" s="383"/>
      <c r="AQ28" s="383"/>
      <c r="AR28" s="383"/>
      <c r="AS28" s="383"/>
      <c r="AT28" s="383"/>
      <c r="AU28" s="383"/>
      <c r="AV28" s="383"/>
      <c r="AW28" s="383"/>
      <c r="AX28" s="383"/>
      <c r="AY28" s="754"/>
      <c r="AZ28" s="624"/>
      <c r="BA28" s="624"/>
      <c r="BB28" s="624"/>
      <c r="BC28" s="624"/>
      <c r="BD28" s="624"/>
      <c r="BE28" s="624"/>
      <c r="BF28" s="624"/>
      <c r="BG28" s="624"/>
      <c r="BH28" s="624"/>
      <c r="BI28" s="624"/>
      <c r="BJ28" s="624"/>
      <c r="BK28" s="624"/>
      <c r="BL28" s="624"/>
      <c r="BM28" s="624"/>
      <c r="BN28" s="624"/>
      <c r="BO28" s="624"/>
      <c r="BP28" s="624"/>
      <c r="BQ28" s="624"/>
      <c r="BR28" s="624"/>
      <c r="BS28" s="625"/>
      <c r="BT28" s="591"/>
      <c r="BU28" s="422"/>
      <c r="BV28" s="422"/>
      <c r="BW28" s="422"/>
      <c r="BX28" s="422"/>
      <c r="BY28" s="422"/>
      <c r="BZ28" s="422"/>
      <c r="CA28" s="422"/>
      <c r="CB28" s="590"/>
      <c r="CC28" s="591"/>
      <c r="CD28" s="422"/>
      <c r="CE28" s="422"/>
      <c r="CF28" s="422"/>
      <c r="CG28" s="422"/>
      <c r="CH28" s="422"/>
      <c r="CI28" s="422"/>
      <c r="CJ28" s="422"/>
      <c r="CK28" s="590"/>
      <c r="CL28" s="385"/>
      <c r="CM28" s="383"/>
      <c r="CN28" s="383"/>
      <c r="CO28" s="383"/>
      <c r="CP28" s="383"/>
      <c r="CQ28" s="383"/>
      <c r="CR28" s="383"/>
      <c r="CS28" s="383"/>
      <c r="CT28" s="383"/>
      <c r="CU28" s="383"/>
      <c r="CV28" s="383"/>
      <c r="CW28" s="383"/>
      <c r="CX28" s="383"/>
      <c r="CY28" s="383"/>
      <c r="CZ28" s="383"/>
      <c r="DA28" s="383"/>
      <c r="DB28" s="383"/>
      <c r="DC28" s="383"/>
      <c r="DD28" s="383"/>
    </row>
    <row r="29" spans="1:108" ht="15" customHeight="1">
      <c r="A29" s="421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2"/>
      <c r="AB29" s="422"/>
      <c r="AC29" s="590"/>
      <c r="AD29" s="385"/>
      <c r="AE29" s="383"/>
      <c r="AF29" s="383"/>
      <c r="AG29" s="383"/>
      <c r="AH29" s="383"/>
      <c r="AI29" s="383"/>
      <c r="AJ29" s="383"/>
      <c r="AK29" s="383"/>
      <c r="AL29" s="383"/>
      <c r="AM29" s="383"/>
      <c r="AN29" s="383"/>
      <c r="AO29" s="383"/>
      <c r="AP29" s="383"/>
      <c r="AQ29" s="383"/>
      <c r="AR29" s="383"/>
      <c r="AS29" s="383"/>
      <c r="AT29" s="383"/>
      <c r="AU29" s="383"/>
      <c r="AV29" s="383"/>
      <c r="AW29" s="383"/>
      <c r="AX29" s="383"/>
      <c r="AY29" s="754"/>
      <c r="AZ29" s="624"/>
      <c r="BA29" s="624"/>
      <c r="BB29" s="624"/>
      <c r="BC29" s="624"/>
      <c r="BD29" s="624"/>
      <c r="BE29" s="624"/>
      <c r="BF29" s="624"/>
      <c r="BG29" s="624"/>
      <c r="BH29" s="624"/>
      <c r="BI29" s="624"/>
      <c r="BJ29" s="624"/>
      <c r="BK29" s="624"/>
      <c r="BL29" s="624"/>
      <c r="BM29" s="624"/>
      <c r="BN29" s="624"/>
      <c r="BO29" s="624"/>
      <c r="BP29" s="624"/>
      <c r="BQ29" s="624"/>
      <c r="BR29" s="624"/>
      <c r="BS29" s="625"/>
      <c r="BT29" s="591"/>
      <c r="BU29" s="422"/>
      <c r="BV29" s="422"/>
      <c r="BW29" s="422"/>
      <c r="BX29" s="422"/>
      <c r="BY29" s="422"/>
      <c r="BZ29" s="422"/>
      <c r="CA29" s="422"/>
      <c r="CB29" s="590"/>
      <c r="CC29" s="591"/>
      <c r="CD29" s="422"/>
      <c r="CE29" s="422"/>
      <c r="CF29" s="422"/>
      <c r="CG29" s="422"/>
      <c r="CH29" s="422"/>
      <c r="CI29" s="422"/>
      <c r="CJ29" s="422"/>
      <c r="CK29" s="590"/>
      <c r="CL29" s="385"/>
      <c r="CM29" s="383"/>
      <c r="CN29" s="383"/>
      <c r="CO29" s="383"/>
      <c r="CP29" s="383"/>
      <c r="CQ29" s="383"/>
      <c r="CR29" s="383"/>
      <c r="CS29" s="383"/>
      <c r="CT29" s="383"/>
      <c r="CU29" s="383"/>
      <c r="CV29" s="383"/>
      <c r="CW29" s="383"/>
      <c r="CX29" s="383"/>
      <c r="CY29" s="383"/>
      <c r="CZ29" s="383"/>
      <c r="DA29" s="383"/>
      <c r="DB29" s="383"/>
      <c r="DC29" s="383"/>
      <c r="DD29" s="383"/>
    </row>
    <row r="30" spans="1:108" ht="15" customHeight="1">
      <c r="A30" s="421"/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422"/>
      <c r="Z30" s="422"/>
      <c r="AA30" s="422"/>
      <c r="AB30" s="422"/>
      <c r="AC30" s="590"/>
      <c r="AD30" s="385"/>
      <c r="AE30" s="383"/>
      <c r="AF30" s="383"/>
      <c r="AG30" s="383"/>
      <c r="AH30" s="383"/>
      <c r="AI30" s="383"/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  <c r="AT30" s="383"/>
      <c r="AU30" s="383"/>
      <c r="AV30" s="383"/>
      <c r="AW30" s="383"/>
      <c r="AX30" s="383"/>
      <c r="AY30" s="754"/>
      <c r="AZ30" s="624"/>
      <c r="BA30" s="624"/>
      <c r="BB30" s="624"/>
      <c r="BC30" s="624"/>
      <c r="BD30" s="624"/>
      <c r="BE30" s="624"/>
      <c r="BF30" s="624"/>
      <c r="BG30" s="624"/>
      <c r="BH30" s="624"/>
      <c r="BI30" s="624"/>
      <c r="BJ30" s="624"/>
      <c r="BK30" s="624"/>
      <c r="BL30" s="624"/>
      <c r="BM30" s="624"/>
      <c r="BN30" s="624"/>
      <c r="BO30" s="624"/>
      <c r="BP30" s="624"/>
      <c r="BQ30" s="624"/>
      <c r="BR30" s="624"/>
      <c r="BS30" s="625"/>
      <c r="BT30" s="591"/>
      <c r="BU30" s="422"/>
      <c r="BV30" s="422"/>
      <c r="BW30" s="422"/>
      <c r="BX30" s="422"/>
      <c r="BY30" s="422"/>
      <c r="BZ30" s="422"/>
      <c r="CA30" s="422"/>
      <c r="CB30" s="590"/>
      <c r="CC30" s="591"/>
      <c r="CD30" s="422"/>
      <c r="CE30" s="422"/>
      <c r="CF30" s="422"/>
      <c r="CG30" s="422"/>
      <c r="CH30" s="422"/>
      <c r="CI30" s="422"/>
      <c r="CJ30" s="422"/>
      <c r="CK30" s="590"/>
      <c r="CL30" s="385"/>
      <c r="CM30" s="383"/>
      <c r="CN30" s="383"/>
      <c r="CO30" s="383"/>
      <c r="CP30" s="383"/>
      <c r="CQ30" s="383"/>
      <c r="CR30" s="383"/>
      <c r="CS30" s="383"/>
      <c r="CT30" s="383"/>
      <c r="CU30" s="383"/>
      <c r="CV30" s="383"/>
      <c r="CW30" s="383"/>
      <c r="CX30" s="383"/>
      <c r="CY30" s="383"/>
      <c r="CZ30" s="383"/>
      <c r="DA30" s="383"/>
      <c r="DB30" s="383"/>
      <c r="DC30" s="383"/>
      <c r="DD30" s="383"/>
    </row>
    <row r="31" spans="1:108" ht="15" customHeight="1" thickBot="1">
      <c r="A31" s="601"/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416"/>
      <c r="S31" s="416"/>
      <c r="T31" s="416"/>
      <c r="U31" s="416"/>
      <c r="V31" s="416"/>
      <c r="W31" s="416"/>
      <c r="X31" s="416"/>
      <c r="Y31" s="416"/>
      <c r="Z31" s="416"/>
      <c r="AA31" s="416"/>
      <c r="AB31" s="416"/>
      <c r="AC31" s="964"/>
      <c r="AD31" s="385"/>
      <c r="AE31" s="383"/>
      <c r="AF31" s="383"/>
      <c r="AG31" s="383"/>
      <c r="AH31" s="383"/>
      <c r="AI31" s="383"/>
      <c r="AJ31" s="383"/>
      <c r="AK31" s="383"/>
      <c r="AL31" s="383"/>
      <c r="AM31" s="383"/>
      <c r="AN31" s="383"/>
      <c r="AO31" s="383"/>
      <c r="AP31" s="383"/>
      <c r="AQ31" s="383"/>
      <c r="AR31" s="383"/>
      <c r="AS31" s="383"/>
      <c r="AT31" s="383"/>
      <c r="AU31" s="383"/>
      <c r="AV31" s="383"/>
      <c r="AW31" s="383"/>
      <c r="AX31" s="383"/>
      <c r="AY31" s="754"/>
      <c r="AZ31" s="624"/>
      <c r="BA31" s="624"/>
      <c r="BB31" s="624"/>
      <c r="BC31" s="624"/>
      <c r="BD31" s="624"/>
      <c r="BE31" s="624"/>
      <c r="BF31" s="624"/>
      <c r="BG31" s="624"/>
      <c r="BH31" s="624"/>
      <c r="BI31" s="624"/>
      <c r="BJ31" s="624"/>
      <c r="BK31" s="624"/>
      <c r="BL31" s="624"/>
      <c r="BM31" s="624"/>
      <c r="BN31" s="624"/>
      <c r="BO31" s="624"/>
      <c r="BP31" s="624"/>
      <c r="BQ31" s="624"/>
      <c r="BR31" s="624"/>
      <c r="BS31" s="625"/>
      <c r="BT31" s="591"/>
      <c r="BU31" s="422"/>
      <c r="BV31" s="422"/>
      <c r="BW31" s="422"/>
      <c r="BX31" s="422"/>
      <c r="BY31" s="422"/>
      <c r="BZ31" s="422"/>
      <c r="CA31" s="422"/>
      <c r="CB31" s="590"/>
      <c r="CC31" s="591"/>
      <c r="CD31" s="422"/>
      <c r="CE31" s="422"/>
      <c r="CF31" s="422"/>
      <c r="CG31" s="422"/>
      <c r="CH31" s="422"/>
      <c r="CI31" s="422"/>
      <c r="CJ31" s="422"/>
      <c r="CK31" s="590"/>
      <c r="CL31" s="385"/>
      <c r="CM31" s="383"/>
      <c r="CN31" s="383"/>
      <c r="CO31" s="383"/>
      <c r="CP31" s="383"/>
      <c r="CQ31" s="383"/>
      <c r="CR31" s="383"/>
      <c r="CS31" s="383"/>
      <c r="CT31" s="383"/>
      <c r="CU31" s="383"/>
      <c r="CV31" s="383"/>
      <c r="CW31" s="383"/>
      <c r="CX31" s="383"/>
      <c r="CY31" s="383"/>
      <c r="CZ31" s="383"/>
      <c r="DA31" s="383"/>
      <c r="DB31" s="383"/>
      <c r="DC31" s="383"/>
      <c r="DD31" s="383"/>
    </row>
    <row r="32" spans="1:51" ht="15" customHeight="1" thickBot="1" thickTop="1">
      <c r="A32" s="974" t="s">
        <v>190</v>
      </c>
      <c r="B32" s="974"/>
      <c r="C32" s="974"/>
      <c r="D32" s="974"/>
      <c r="E32" s="974"/>
      <c r="F32" s="974"/>
      <c r="G32" s="974"/>
      <c r="H32" s="974"/>
      <c r="I32" s="974"/>
      <c r="J32" s="974"/>
      <c r="K32" s="974"/>
      <c r="L32" s="974"/>
      <c r="M32" s="974"/>
      <c r="N32" s="974"/>
      <c r="O32" s="974"/>
      <c r="P32" s="974"/>
      <c r="Q32" s="975"/>
      <c r="R32" s="967"/>
      <c r="S32" s="968"/>
      <c r="T32" s="968"/>
      <c r="U32" s="968"/>
      <c r="V32" s="968"/>
      <c r="W32" s="968"/>
      <c r="X32" s="968"/>
      <c r="Y32" s="968"/>
      <c r="Z32" s="968"/>
      <c r="AA32" s="968"/>
      <c r="AB32" s="968"/>
      <c r="AC32" s="969"/>
      <c r="AD32" s="767"/>
      <c r="AE32" s="767"/>
      <c r="AF32" s="767"/>
      <c r="AG32" s="767"/>
      <c r="AH32" s="767"/>
      <c r="AI32" s="767"/>
      <c r="AJ32" s="767"/>
      <c r="AK32" s="767"/>
      <c r="AL32" s="767"/>
      <c r="AM32" s="767"/>
      <c r="AN32" s="767"/>
      <c r="AO32" s="767"/>
      <c r="AP32" s="767"/>
      <c r="AQ32" s="767"/>
      <c r="AR32" s="767"/>
      <c r="AS32" s="767"/>
      <c r="AT32" s="767"/>
      <c r="AU32" s="767"/>
      <c r="AV32" s="767"/>
      <c r="AW32" s="767"/>
      <c r="AX32" s="767"/>
      <c r="AY32" s="770"/>
    </row>
    <row r="33" ht="6" customHeight="1" thickBot="1" thickTop="1"/>
    <row r="34" spans="28:51" ht="15" customHeight="1" thickBot="1">
      <c r="AB34" s="312" t="s">
        <v>573</v>
      </c>
      <c r="AD34" s="959"/>
      <c r="AE34" s="960"/>
      <c r="AF34" s="960"/>
      <c r="AG34" s="960"/>
      <c r="AH34" s="960"/>
      <c r="AI34" s="960"/>
      <c r="AJ34" s="960"/>
      <c r="AK34" s="960"/>
      <c r="AL34" s="960"/>
      <c r="AM34" s="960"/>
      <c r="AN34" s="960"/>
      <c r="AO34" s="960"/>
      <c r="AP34" s="960"/>
      <c r="AQ34" s="960"/>
      <c r="AR34" s="960"/>
      <c r="AS34" s="960"/>
      <c r="AT34" s="960"/>
      <c r="AU34" s="960"/>
      <c r="AV34" s="960"/>
      <c r="AW34" s="960"/>
      <c r="AX34" s="960"/>
      <c r="AY34" s="963"/>
    </row>
    <row r="37" spans="1:17" ht="17.25" customHeight="1">
      <c r="A37" s="278" t="s">
        <v>514</v>
      </c>
      <c r="B37" s="278"/>
      <c r="C37" s="278"/>
      <c r="D37" s="278"/>
      <c r="E37" s="278"/>
      <c r="F37" s="278"/>
      <c r="G37" s="278"/>
      <c r="H37" s="3"/>
      <c r="I37" s="24"/>
      <c r="J37" s="24"/>
      <c r="K37" s="25"/>
      <c r="L37" s="25"/>
      <c r="M37" s="25"/>
      <c r="N37" s="25"/>
      <c r="O37" s="25"/>
      <c r="P37" s="25"/>
      <c r="Q37" s="25"/>
    </row>
    <row r="38" spans="1:17" ht="12.75" customHeight="1">
      <c r="A38" s="3" t="s">
        <v>516</v>
      </c>
      <c r="B38" s="3"/>
      <c r="C38" s="3"/>
      <c r="D38" s="3"/>
      <c r="E38" s="3"/>
      <c r="F38" s="3"/>
      <c r="G38" s="3"/>
      <c r="H38" s="3"/>
      <c r="I38" s="24"/>
      <c r="J38" s="24"/>
      <c r="K38" s="25"/>
      <c r="L38" s="25"/>
      <c r="M38" s="25"/>
      <c r="N38" s="25"/>
      <c r="O38" s="25"/>
      <c r="P38" s="25"/>
      <c r="Q38" s="25"/>
    </row>
    <row r="39" spans="1:17" ht="12.75" customHeight="1">
      <c r="A39" s="3"/>
      <c r="B39" s="3"/>
      <c r="C39" s="3"/>
      <c r="D39" s="3"/>
      <c r="E39" s="2"/>
      <c r="F39" s="3"/>
      <c r="G39" s="3"/>
      <c r="H39" s="3"/>
      <c r="I39" s="24"/>
      <c r="J39" s="24"/>
      <c r="K39" s="25"/>
      <c r="L39" s="25"/>
      <c r="M39" s="25"/>
      <c r="N39" s="25"/>
      <c r="O39" s="25"/>
      <c r="P39" s="25"/>
      <c r="Q39" s="25"/>
    </row>
    <row r="40" spans="1:17" ht="12.75" customHeight="1">
      <c r="A40" s="3"/>
      <c r="B40" s="3"/>
      <c r="C40" s="3"/>
      <c r="D40" s="3"/>
      <c r="E40" s="2"/>
      <c r="F40" s="3"/>
      <c r="G40" s="3"/>
      <c r="H40" s="3"/>
      <c r="I40" s="24"/>
      <c r="J40" s="24"/>
      <c r="K40" s="25"/>
      <c r="L40" s="25"/>
      <c r="M40" s="25"/>
      <c r="N40" s="25"/>
      <c r="O40" s="25"/>
      <c r="P40" s="25"/>
      <c r="Q40" s="25"/>
    </row>
    <row r="41" spans="1:17" ht="20.25" customHeight="1">
      <c r="A41" s="278" t="s">
        <v>515</v>
      </c>
      <c r="B41" s="278"/>
      <c r="C41" s="278"/>
      <c r="D41" s="278"/>
      <c r="E41" s="278"/>
      <c r="F41" s="278"/>
      <c r="G41" s="278"/>
      <c r="H41" s="3"/>
      <c r="I41" s="24"/>
      <c r="J41" s="24"/>
      <c r="K41" s="25"/>
      <c r="L41" s="25"/>
      <c r="M41" s="25"/>
      <c r="N41" s="25"/>
      <c r="O41" s="25"/>
      <c r="P41" s="25"/>
      <c r="Q41" s="25"/>
    </row>
    <row r="42" spans="1:17" ht="9.75" customHeight="1">
      <c r="A42" s="3" t="s">
        <v>517</v>
      </c>
      <c r="B42" s="3"/>
      <c r="C42" s="3"/>
      <c r="D42" s="3"/>
      <c r="E42" s="3"/>
      <c r="F42" s="3"/>
      <c r="G42" s="3"/>
      <c r="H42" s="3"/>
      <c r="I42" s="24"/>
      <c r="J42" s="24"/>
      <c r="K42" s="25"/>
      <c r="L42" s="25"/>
      <c r="M42" s="25"/>
      <c r="N42" s="25"/>
      <c r="O42" s="25"/>
      <c r="P42" s="25"/>
      <c r="Q42" s="25"/>
    </row>
    <row r="43" spans="1:17" ht="12.75" customHeight="1">
      <c r="A43" s="3"/>
      <c r="B43" s="3"/>
      <c r="C43" s="3"/>
      <c r="D43" s="3"/>
      <c r="E43" s="2"/>
      <c r="F43" s="3"/>
      <c r="G43" s="3"/>
      <c r="H43" s="3"/>
      <c r="I43" s="24"/>
      <c r="J43" s="24"/>
      <c r="K43" s="25"/>
      <c r="L43" s="25"/>
      <c r="M43" s="25"/>
      <c r="N43" s="25"/>
      <c r="O43" s="25"/>
      <c r="P43" s="25"/>
      <c r="Q43" s="25"/>
    </row>
    <row r="44" spans="1:17" ht="21" customHeight="1">
      <c r="A44" s="3"/>
      <c r="B44" s="3"/>
      <c r="C44" s="23" t="s">
        <v>642</v>
      </c>
      <c r="D44" s="23"/>
      <c r="E44" s="23"/>
      <c r="F44" s="23"/>
      <c r="G44" s="3"/>
      <c r="H44" s="3"/>
      <c r="I44" s="24"/>
      <c r="J44" s="24"/>
      <c r="K44" s="25"/>
      <c r="L44" s="25"/>
      <c r="M44" s="25"/>
      <c r="N44" s="25"/>
      <c r="O44" s="25"/>
      <c r="P44" s="25"/>
      <c r="Q44" s="25"/>
    </row>
    <row r="78" ht="11.25">
      <c r="D78" s="311">
        <v>130</v>
      </c>
    </row>
  </sheetData>
  <sheetProtection/>
  <mergeCells count="95">
    <mergeCell ref="AD34:AY34"/>
    <mergeCell ref="CC31:CK31"/>
    <mergeCell ref="CL31:DD31"/>
    <mergeCell ref="A32:Q32"/>
    <mergeCell ref="R32:AC32"/>
    <mergeCell ref="AD32:AY32"/>
    <mergeCell ref="A31:AC31"/>
    <mergeCell ref="AD31:AY31"/>
    <mergeCell ref="AZ31:BS31"/>
    <mergeCell ref="BT31:CB31"/>
    <mergeCell ref="CC30:CK30"/>
    <mergeCell ref="CL30:DD30"/>
    <mergeCell ref="A29:AC29"/>
    <mergeCell ref="AD29:AY29"/>
    <mergeCell ref="A30:AC30"/>
    <mergeCell ref="AD30:AY30"/>
    <mergeCell ref="AZ30:BS30"/>
    <mergeCell ref="BT30:CB30"/>
    <mergeCell ref="AZ29:BS29"/>
    <mergeCell ref="BT29:CB29"/>
    <mergeCell ref="CC29:CK29"/>
    <mergeCell ref="CL29:DD29"/>
    <mergeCell ref="A28:AC28"/>
    <mergeCell ref="AD28:AY28"/>
    <mergeCell ref="AZ28:BS28"/>
    <mergeCell ref="BT28:CB28"/>
    <mergeCell ref="A26:AC26"/>
    <mergeCell ref="AD26:AY26"/>
    <mergeCell ref="CL27:DD27"/>
    <mergeCell ref="CC28:CK28"/>
    <mergeCell ref="CL28:DD28"/>
    <mergeCell ref="A27:AC27"/>
    <mergeCell ref="BT26:CB26"/>
    <mergeCell ref="CC26:CK26"/>
    <mergeCell ref="AD27:AY27"/>
    <mergeCell ref="AZ27:BS27"/>
    <mergeCell ref="A25:AC25"/>
    <mergeCell ref="AD25:AY25"/>
    <mergeCell ref="AZ25:BS25"/>
    <mergeCell ref="BT25:CB25"/>
    <mergeCell ref="BT27:CB27"/>
    <mergeCell ref="CC27:CK27"/>
    <mergeCell ref="CL25:DD25"/>
    <mergeCell ref="CC25:CK25"/>
    <mergeCell ref="A14:R14"/>
    <mergeCell ref="S14:AL14"/>
    <mergeCell ref="AM14:BG14"/>
    <mergeCell ref="CL26:DD26"/>
    <mergeCell ref="AZ26:BS26"/>
    <mergeCell ref="AM16:BG16"/>
    <mergeCell ref="CL22:DD24"/>
    <mergeCell ref="AZ23:BS24"/>
    <mergeCell ref="BT23:CK23"/>
    <mergeCell ref="BT24:CB24"/>
    <mergeCell ref="AD22:AY24"/>
    <mergeCell ref="AZ22:CK22"/>
    <mergeCell ref="CQ18:DD18"/>
    <mergeCell ref="A20:DD20"/>
    <mergeCell ref="A22:AC24"/>
    <mergeCell ref="CC24:CK24"/>
    <mergeCell ref="BH7:CB7"/>
    <mergeCell ref="A12:AL12"/>
    <mergeCell ref="AM12:BG12"/>
    <mergeCell ref="BH12:CB12"/>
    <mergeCell ref="A11:AL11"/>
    <mergeCell ref="AM11:BG11"/>
    <mergeCell ref="A10:AL10"/>
    <mergeCell ref="AM10:BG10"/>
    <mergeCell ref="BH10:CB10"/>
    <mergeCell ref="CC10:DD10"/>
    <mergeCell ref="CC9:DD9"/>
    <mergeCell ref="A8:AL8"/>
    <mergeCell ref="AM8:BG8"/>
    <mergeCell ref="BH8:CB8"/>
    <mergeCell ref="CC8:DD8"/>
    <mergeCell ref="A9:AL9"/>
    <mergeCell ref="AM9:BG9"/>
    <mergeCell ref="BH9:CB9"/>
    <mergeCell ref="CC11:DD11"/>
    <mergeCell ref="A13:AL13"/>
    <mergeCell ref="AM13:BG13"/>
    <mergeCell ref="BH13:CB13"/>
    <mergeCell ref="CC12:DD12"/>
    <mergeCell ref="CC13:DD13"/>
    <mergeCell ref="BH11:CB11"/>
    <mergeCell ref="CC7:DD7"/>
    <mergeCell ref="CQ1:DD1"/>
    <mergeCell ref="A3:DD3"/>
    <mergeCell ref="A4:DD4"/>
    <mergeCell ref="A6:AL6"/>
    <mergeCell ref="AM6:BG6"/>
    <mergeCell ref="BH6:CB6"/>
    <mergeCell ref="CC6:DD6"/>
    <mergeCell ref="A7:AL7"/>
    <mergeCell ref="AM7:BG7"/>
  </mergeCells>
  <conditionalFormatting sqref="R37:IV44">
    <cfRule type="cellIs" priority="1" dxfId="1" operator="equal" stopIfTrue="1">
      <formula>0</formula>
    </cfRule>
  </conditionalFormatting>
  <printOptions/>
  <pageMargins left="0.75" right="0.02" top="1" bottom="1" header="0.5" footer="0.5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FF182"/>
  <sheetViews>
    <sheetView view="pageBreakPreview" zoomScale="120" zoomScaleSheetLayoutView="120" workbookViewId="0" topLeftCell="A1">
      <selection activeCell="BQ72" sqref="BQ72:CG72"/>
    </sheetView>
  </sheetViews>
  <sheetFormatPr defaultColWidth="0.875" defaultRowHeight="12.75"/>
  <cols>
    <col min="1" max="16384" width="0.875" style="311" customWidth="1"/>
  </cols>
  <sheetData>
    <row r="1" spans="144:162" s="325" customFormat="1" ht="15" customHeight="1" thickBot="1">
      <c r="EN1" s="338" t="s">
        <v>557</v>
      </c>
      <c r="EP1" s="507" t="s">
        <v>793</v>
      </c>
      <c r="EQ1" s="508"/>
      <c r="ER1" s="508"/>
      <c r="ES1" s="508"/>
      <c r="ET1" s="508"/>
      <c r="EU1" s="508"/>
      <c r="EV1" s="508"/>
      <c r="EW1" s="508"/>
      <c r="EX1" s="508"/>
      <c r="EY1" s="508"/>
      <c r="EZ1" s="508"/>
      <c r="FA1" s="508"/>
      <c r="FB1" s="508"/>
      <c r="FC1" s="508"/>
      <c r="FD1" s="508"/>
      <c r="FE1" s="508"/>
      <c r="FF1" s="509"/>
    </row>
    <row r="3" spans="1:162" s="367" customFormat="1" ht="15">
      <c r="A3" s="1076" t="s">
        <v>794</v>
      </c>
      <c r="B3" s="1076"/>
      <c r="C3" s="1076"/>
      <c r="D3" s="1076"/>
      <c r="E3" s="1076"/>
      <c r="F3" s="1076"/>
      <c r="G3" s="1076"/>
      <c r="H3" s="1076"/>
      <c r="I3" s="1076"/>
      <c r="J3" s="1076"/>
      <c r="K3" s="1076"/>
      <c r="L3" s="1076"/>
      <c r="M3" s="1076"/>
      <c r="N3" s="1076"/>
      <c r="O3" s="1076"/>
      <c r="P3" s="1076"/>
      <c r="Q3" s="1076"/>
      <c r="R3" s="1076"/>
      <c r="S3" s="1076"/>
      <c r="T3" s="1076"/>
      <c r="U3" s="1076"/>
      <c r="V3" s="1076"/>
      <c r="W3" s="1076"/>
      <c r="X3" s="1076"/>
      <c r="Y3" s="1076"/>
      <c r="Z3" s="1076"/>
      <c r="AA3" s="1076"/>
      <c r="AB3" s="1076"/>
      <c r="AC3" s="1076"/>
      <c r="AD3" s="1076"/>
      <c r="AE3" s="1076"/>
      <c r="AF3" s="1076"/>
      <c r="AG3" s="1076"/>
      <c r="AH3" s="1076"/>
      <c r="AI3" s="1076"/>
      <c r="AJ3" s="1076"/>
      <c r="AK3" s="1076"/>
      <c r="AL3" s="1076"/>
      <c r="AM3" s="1076"/>
      <c r="AN3" s="1076"/>
      <c r="AO3" s="1076"/>
      <c r="AP3" s="1076"/>
      <c r="AQ3" s="1076"/>
      <c r="AR3" s="1076"/>
      <c r="AS3" s="1076"/>
      <c r="AT3" s="1076"/>
      <c r="AU3" s="1076"/>
      <c r="AV3" s="1076"/>
      <c r="AW3" s="1076"/>
      <c r="AX3" s="1076"/>
      <c r="AY3" s="1076"/>
      <c r="AZ3" s="1076"/>
      <c r="BA3" s="1076"/>
      <c r="BB3" s="1076"/>
      <c r="BC3" s="1076"/>
      <c r="BD3" s="1076"/>
      <c r="BE3" s="1076"/>
      <c r="BF3" s="1076"/>
      <c r="BG3" s="1076"/>
      <c r="BH3" s="1076"/>
      <c r="BI3" s="1076"/>
      <c r="BJ3" s="1076"/>
      <c r="BK3" s="1076"/>
      <c r="BL3" s="1076"/>
      <c r="BM3" s="1076"/>
      <c r="BN3" s="1076"/>
      <c r="BO3" s="1076"/>
      <c r="BP3" s="1076"/>
      <c r="BQ3" s="1076"/>
      <c r="BR3" s="1076"/>
      <c r="BS3" s="1076"/>
      <c r="BT3" s="1076"/>
      <c r="BU3" s="1076"/>
      <c r="BV3" s="1076"/>
      <c r="BW3" s="1076"/>
      <c r="BX3" s="1076"/>
      <c r="BY3" s="1076"/>
      <c r="BZ3" s="1076"/>
      <c r="CA3" s="1076"/>
      <c r="CB3" s="1076"/>
      <c r="CC3" s="1076"/>
      <c r="CD3" s="1076"/>
      <c r="CE3" s="1076"/>
      <c r="CF3" s="1076"/>
      <c r="CG3" s="1076"/>
      <c r="CH3" s="1076"/>
      <c r="CI3" s="1076"/>
      <c r="CJ3" s="1076"/>
      <c r="CK3" s="1076"/>
      <c r="CL3" s="1076"/>
      <c r="CM3" s="1076"/>
      <c r="CN3" s="1076"/>
      <c r="CO3" s="1076"/>
      <c r="CP3" s="1076"/>
      <c r="CQ3" s="1076"/>
      <c r="CR3" s="1076"/>
      <c r="CS3" s="1076"/>
      <c r="CT3" s="1076"/>
      <c r="CU3" s="1076"/>
      <c r="CV3" s="1076"/>
      <c r="CW3" s="1076"/>
      <c r="CX3" s="1076"/>
      <c r="CY3" s="1076"/>
      <c r="CZ3" s="1076"/>
      <c r="DA3" s="1076"/>
      <c r="DB3" s="1076"/>
      <c r="DC3" s="1076"/>
      <c r="DD3" s="1076"/>
      <c r="DE3" s="1076"/>
      <c r="DF3" s="1076"/>
      <c r="DG3" s="1076"/>
      <c r="DH3" s="1076"/>
      <c r="DI3" s="1076"/>
      <c r="DJ3" s="1076"/>
      <c r="DK3" s="1076"/>
      <c r="DL3" s="1076"/>
      <c r="DM3" s="1076"/>
      <c r="DN3" s="1076"/>
      <c r="DO3" s="1076"/>
      <c r="DP3" s="1076"/>
      <c r="DQ3" s="1076"/>
      <c r="DR3" s="1076"/>
      <c r="DS3" s="1076"/>
      <c r="DT3" s="1076"/>
      <c r="DU3" s="1076"/>
      <c r="DV3" s="1076"/>
      <c r="DW3" s="1076"/>
      <c r="DX3" s="1076"/>
      <c r="DY3" s="1076"/>
      <c r="DZ3" s="1076"/>
      <c r="EA3" s="1076"/>
      <c r="EB3" s="1076"/>
      <c r="EC3" s="1076"/>
      <c r="ED3" s="1076"/>
      <c r="EE3" s="1076"/>
      <c r="EF3" s="1076"/>
      <c r="EG3" s="1076"/>
      <c r="EH3" s="1076"/>
      <c r="EI3" s="1076"/>
      <c r="EJ3" s="1076"/>
      <c r="EK3" s="1076"/>
      <c r="EL3" s="1076"/>
      <c r="EM3" s="1076"/>
      <c r="EN3" s="1076"/>
      <c r="EO3" s="1076"/>
      <c r="EP3" s="1076"/>
      <c r="EQ3" s="1076"/>
      <c r="ER3" s="1076"/>
      <c r="ES3" s="1076"/>
      <c r="ET3" s="1076"/>
      <c r="EU3" s="1076"/>
      <c r="EV3" s="1076"/>
      <c r="EW3" s="1076"/>
      <c r="EX3" s="1076"/>
      <c r="EY3" s="1076"/>
      <c r="EZ3" s="1076"/>
      <c r="FA3" s="1076"/>
      <c r="FB3" s="1076"/>
      <c r="FC3" s="1076"/>
      <c r="FD3" s="1076"/>
      <c r="FE3" s="1076"/>
      <c r="FF3" s="1076"/>
    </row>
    <row r="5" spans="54:162" s="318" customFormat="1" ht="12">
      <c r="BB5" s="339" t="s">
        <v>756</v>
      </c>
      <c r="BK5" s="1077" t="s">
        <v>643</v>
      </c>
      <c r="BL5" s="1077"/>
      <c r="BM5" s="1077"/>
      <c r="BN5" s="1077"/>
      <c r="BO5" s="1077"/>
      <c r="BP5" s="1077"/>
      <c r="BQ5" s="1077"/>
      <c r="BR5" s="1077"/>
      <c r="BS5" s="1077"/>
      <c r="BT5" s="1077"/>
      <c r="BU5" s="1077"/>
      <c r="BV5" s="1077"/>
      <c r="BW5" s="1077"/>
      <c r="BX5" s="1077"/>
      <c r="BY5" s="1077"/>
      <c r="BZ5" s="1077"/>
      <c r="CA5" s="1077"/>
      <c r="CB5" s="1077"/>
      <c r="CC5" s="1077"/>
      <c r="CD5" s="1077"/>
      <c r="CE5" s="1077"/>
      <c r="CF5" s="1077"/>
      <c r="CG5" s="1077"/>
      <c r="CH5" s="1077"/>
      <c r="CI5" s="1077"/>
      <c r="CJ5" s="1077"/>
      <c r="CK5" s="1077"/>
      <c r="CL5" s="1077"/>
      <c r="CM5" s="1077"/>
      <c r="CN5" s="1077"/>
      <c r="CO5" s="1077"/>
      <c r="CP5" s="1077"/>
      <c r="CQ5" s="1077"/>
      <c r="CR5" s="1077"/>
      <c r="CS5" s="1077"/>
      <c r="CT5" s="1077"/>
      <c r="CU5" s="1077"/>
      <c r="CV5" s="1077"/>
      <c r="CW5" s="1077"/>
      <c r="CX5" s="1077"/>
      <c r="CY5" s="1077"/>
      <c r="CZ5" s="1077"/>
      <c r="DA5" s="1077"/>
      <c r="DB5" s="1077"/>
      <c r="DC5" s="1077"/>
      <c r="DD5" s="1077"/>
      <c r="DE5" s="1077"/>
      <c r="DF5" s="1077"/>
      <c r="DG5" s="1077"/>
      <c r="DH5" s="1077"/>
      <c r="DI5" s="1077"/>
      <c r="DJ5" s="1077"/>
      <c r="DK5" s="1077"/>
      <c r="DL5" s="1077"/>
      <c r="DM5" s="1077"/>
      <c r="DN5" s="1077"/>
      <c r="DO5" s="1077"/>
      <c r="DP5" s="1077"/>
      <c r="DQ5" s="1077"/>
      <c r="DR5" s="1077"/>
      <c r="DS5" s="1077"/>
      <c r="DT5" s="1077"/>
      <c r="DU5" s="1077"/>
      <c r="DV5" s="1077"/>
      <c r="DW5" s="1077"/>
      <c r="DX5" s="1077"/>
      <c r="DY5" s="1077"/>
      <c r="DZ5" s="1077"/>
      <c r="EA5" s="1077"/>
      <c r="EB5" s="1077"/>
      <c r="EC5" s="1077"/>
      <c r="ED5" s="1077"/>
      <c r="EE5" s="1077"/>
      <c r="EF5" s="1077"/>
      <c r="EG5" s="1077"/>
      <c r="EH5" s="1077"/>
      <c r="EI5" s="1077"/>
      <c r="EJ5" s="1077"/>
      <c r="EK5" s="1077"/>
      <c r="EL5" s="1077"/>
      <c r="EM5" s="1077"/>
      <c r="EN5" s="1077"/>
      <c r="EO5" s="1077"/>
      <c r="EP5" s="1077"/>
      <c r="EQ5" s="1077"/>
      <c r="ER5" s="1077"/>
      <c r="ES5" s="1077"/>
      <c r="ET5" s="1077"/>
      <c r="EU5" s="1077"/>
      <c r="EV5" s="1077"/>
      <c r="EW5" s="1077"/>
      <c r="EX5" s="1077"/>
      <c r="EY5" s="1077"/>
      <c r="EZ5" s="1077"/>
      <c r="FA5" s="1077"/>
      <c r="FB5" s="1077"/>
      <c r="FC5" s="1077"/>
      <c r="FD5" s="1077"/>
      <c r="FE5" s="1077"/>
      <c r="FF5" s="1077"/>
    </row>
    <row r="6" spans="63:162" ht="12.75" customHeight="1">
      <c r="BK6" s="472" t="s">
        <v>195</v>
      </c>
      <c r="BL6" s="472"/>
      <c r="BM6" s="472"/>
      <c r="BN6" s="472"/>
      <c r="BO6" s="472"/>
      <c r="BP6" s="472"/>
      <c r="BQ6" s="472"/>
      <c r="BR6" s="472"/>
      <c r="BS6" s="472"/>
      <c r="BT6" s="472"/>
      <c r="BU6" s="472"/>
      <c r="BV6" s="472"/>
      <c r="BW6" s="472"/>
      <c r="BX6" s="472"/>
      <c r="BY6" s="472"/>
      <c r="BZ6" s="472"/>
      <c r="CA6" s="472"/>
      <c r="CB6" s="472"/>
      <c r="CC6" s="472"/>
      <c r="CD6" s="472"/>
      <c r="CE6" s="472"/>
      <c r="CF6" s="472"/>
      <c r="CG6" s="472"/>
      <c r="CH6" s="472"/>
      <c r="CI6" s="472"/>
      <c r="CJ6" s="472"/>
      <c r="CK6" s="472"/>
      <c r="CL6" s="472"/>
      <c r="CM6" s="472"/>
      <c r="CN6" s="472"/>
      <c r="CO6" s="472"/>
      <c r="CP6" s="472"/>
      <c r="CQ6" s="472"/>
      <c r="CR6" s="472"/>
      <c r="CS6" s="472"/>
      <c r="CT6" s="472"/>
      <c r="CU6" s="472"/>
      <c r="CV6" s="472"/>
      <c r="CW6" s="472"/>
      <c r="CX6" s="472"/>
      <c r="CY6" s="472"/>
      <c r="CZ6" s="472"/>
      <c r="DA6" s="472"/>
      <c r="DB6" s="472"/>
      <c r="DC6" s="472"/>
      <c r="DD6" s="472"/>
      <c r="DE6" s="472"/>
      <c r="DF6" s="472"/>
      <c r="DG6" s="472"/>
      <c r="DH6" s="472"/>
      <c r="DI6" s="472"/>
      <c r="DJ6" s="472"/>
      <c r="DK6" s="472"/>
      <c r="DL6" s="472"/>
      <c r="DM6" s="472"/>
      <c r="DN6" s="472"/>
      <c r="DO6" s="472"/>
      <c r="DP6" s="472"/>
      <c r="DQ6" s="472"/>
      <c r="DR6" s="472"/>
      <c r="DS6" s="472"/>
      <c r="DT6" s="472"/>
      <c r="DU6" s="472"/>
      <c r="DV6" s="472"/>
      <c r="DW6" s="472"/>
      <c r="DX6" s="472"/>
      <c r="DY6" s="472"/>
      <c r="DZ6" s="472"/>
      <c r="EA6" s="472"/>
      <c r="EB6" s="472"/>
      <c r="EC6" s="472"/>
      <c r="ED6" s="472"/>
      <c r="EE6" s="472"/>
      <c r="EF6" s="472"/>
      <c r="EG6" s="472"/>
      <c r="EH6" s="472"/>
      <c r="EI6" s="472"/>
      <c r="EJ6" s="472"/>
      <c r="EK6" s="472"/>
      <c r="EL6" s="472"/>
      <c r="EM6" s="472"/>
      <c r="EN6" s="472"/>
      <c r="EO6" s="472"/>
      <c r="EP6" s="472"/>
      <c r="EQ6" s="472"/>
      <c r="ER6" s="472"/>
      <c r="ES6" s="472"/>
      <c r="ET6" s="472"/>
      <c r="EU6" s="472"/>
      <c r="EV6" s="472"/>
      <c r="EW6" s="472"/>
      <c r="EX6" s="472"/>
      <c r="EY6" s="472"/>
      <c r="EZ6" s="472"/>
      <c r="FA6" s="472"/>
      <c r="FB6" s="472"/>
      <c r="FC6" s="472"/>
      <c r="FD6" s="472"/>
      <c r="FE6" s="472"/>
      <c r="FF6" s="472"/>
    </row>
    <row r="7" ht="9.75" customHeight="1"/>
    <row r="8" spans="1:162" ht="12.75" customHeight="1">
      <c r="A8" s="510" t="s">
        <v>907</v>
      </c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0"/>
      <c r="AA8" s="510"/>
      <c r="AB8" s="510"/>
      <c r="AC8" s="510"/>
      <c r="AD8" s="510"/>
      <c r="AE8" s="510"/>
      <c r="AF8" s="510"/>
      <c r="AG8" s="510"/>
      <c r="AH8" s="510"/>
      <c r="AI8" s="510"/>
      <c r="AJ8" s="510"/>
      <c r="AK8" s="510"/>
      <c r="AL8" s="510"/>
      <c r="AM8" s="510"/>
      <c r="AN8" s="510"/>
      <c r="AO8" s="510"/>
      <c r="AP8" s="510"/>
      <c r="AQ8" s="510"/>
      <c r="AR8" s="510"/>
      <c r="AS8" s="510"/>
      <c r="AT8" s="510"/>
      <c r="AU8" s="510"/>
      <c r="AV8" s="510"/>
      <c r="AW8" s="510"/>
      <c r="AX8" s="510"/>
      <c r="AY8" s="510"/>
      <c r="AZ8" s="510"/>
      <c r="BA8" s="510"/>
      <c r="BB8" s="510"/>
      <c r="BC8" s="510"/>
      <c r="BD8" s="510"/>
      <c r="BE8" s="510"/>
      <c r="BF8" s="510"/>
      <c r="BG8" s="510"/>
      <c r="BH8" s="510"/>
      <c r="BI8" s="510"/>
      <c r="BJ8" s="511"/>
      <c r="BK8" s="522" t="s">
        <v>457</v>
      </c>
      <c r="BL8" s="510"/>
      <c r="BM8" s="510"/>
      <c r="BN8" s="510"/>
      <c r="BO8" s="510"/>
      <c r="BP8" s="511"/>
      <c r="BQ8" s="516" t="s">
        <v>795</v>
      </c>
      <c r="BR8" s="517"/>
      <c r="BS8" s="517"/>
      <c r="BT8" s="517"/>
      <c r="BU8" s="517"/>
      <c r="BV8" s="517"/>
      <c r="BW8" s="517"/>
      <c r="BX8" s="517"/>
      <c r="BY8" s="517"/>
      <c r="BZ8" s="517"/>
      <c r="CA8" s="517"/>
      <c r="CB8" s="517"/>
      <c r="CC8" s="517"/>
      <c r="CD8" s="517"/>
      <c r="CE8" s="517"/>
      <c r="CF8" s="517"/>
      <c r="CG8" s="517"/>
      <c r="CH8" s="517"/>
      <c r="CI8" s="517"/>
      <c r="CJ8" s="517"/>
      <c r="CK8" s="517"/>
      <c r="CL8" s="517"/>
      <c r="CM8" s="517"/>
      <c r="CN8" s="517"/>
      <c r="CO8" s="517"/>
      <c r="CP8" s="517"/>
      <c r="CQ8" s="517"/>
      <c r="CR8" s="517"/>
      <c r="CS8" s="517"/>
      <c r="CT8" s="517"/>
      <c r="CU8" s="517"/>
      <c r="CV8" s="517"/>
      <c r="CW8" s="517"/>
      <c r="CX8" s="518"/>
      <c r="CY8" s="522" t="s">
        <v>1053</v>
      </c>
      <c r="CZ8" s="510"/>
      <c r="DA8" s="510"/>
      <c r="DB8" s="510"/>
      <c r="DC8" s="510"/>
      <c r="DD8" s="510"/>
      <c r="DE8" s="510"/>
      <c r="DF8" s="510"/>
      <c r="DG8" s="510"/>
      <c r="DH8" s="510"/>
      <c r="DI8" s="510"/>
      <c r="DJ8" s="510"/>
      <c r="DK8" s="510"/>
      <c r="DL8" s="510"/>
      <c r="DM8" s="510"/>
      <c r="DN8" s="510"/>
      <c r="DO8" s="511"/>
      <c r="DP8" s="519" t="s">
        <v>196</v>
      </c>
      <c r="DQ8" s="520"/>
      <c r="DR8" s="520"/>
      <c r="DS8" s="520"/>
      <c r="DT8" s="520"/>
      <c r="DU8" s="520"/>
      <c r="DV8" s="520"/>
      <c r="DW8" s="520"/>
      <c r="DX8" s="520"/>
      <c r="DY8" s="520"/>
      <c r="DZ8" s="520"/>
      <c r="EA8" s="520"/>
      <c r="EB8" s="520"/>
      <c r="EC8" s="520"/>
      <c r="ED8" s="520"/>
      <c r="EE8" s="520"/>
      <c r="EF8" s="520"/>
      <c r="EG8" s="520"/>
      <c r="EH8" s="520"/>
      <c r="EI8" s="520"/>
      <c r="EJ8" s="520"/>
      <c r="EK8" s="520"/>
      <c r="EL8" s="520"/>
      <c r="EM8" s="520"/>
      <c r="EN8" s="520"/>
      <c r="EO8" s="521"/>
      <c r="EP8" s="522" t="s">
        <v>1054</v>
      </c>
      <c r="EQ8" s="510"/>
      <c r="ER8" s="510"/>
      <c r="ES8" s="510"/>
      <c r="ET8" s="510"/>
      <c r="EU8" s="510"/>
      <c r="EV8" s="510"/>
      <c r="EW8" s="510"/>
      <c r="EX8" s="510"/>
      <c r="EY8" s="510"/>
      <c r="EZ8" s="510"/>
      <c r="FA8" s="510"/>
      <c r="FB8" s="510"/>
      <c r="FC8" s="510"/>
      <c r="FD8" s="510"/>
      <c r="FE8" s="510"/>
      <c r="FF8" s="510"/>
    </row>
    <row r="9" spans="1:162" ht="54" customHeight="1">
      <c r="A9" s="514"/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4"/>
      <c r="AF9" s="514"/>
      <c r="AG9" s="514"/>
      <c r="AH9" s="514"/>
      <c r="AI9" s="514"/>
      <c r="AJ9" s="514"/>
      <c r="AK9" s="514"/>
      <c r="AL9" s="514"/>
      <c r="AM9" s="514"/>
      <c r="AN9" s="514"/>
      <c r="AO9" s="514"/>
      <c r="AP9" s="514"/>
      <c r="AQ9" s="514"/>
      <c r="AR9" s="514"/>
      <c r="AS9" s="514"/>
      <c r="AT9" s="514"/>
      <c r="AU9" s="514"/>
      <c r="AV9" s="514"/>
      <c r="AW9" s="514"/>
      <c r="AX9" s="514"/>
      <c r="AY9" s="514"/>
      <c r="AZ9" s="514"/>
      <c r="BA9" s="514"/>
      <c r="BB9" s="514"/>
      <c r="BC9" s="514"/>
      <c r="BD9" s="514"/>
      <c r="BE9" s="514"/>
      <c r="BF9" s="514"/>
      <c r="BG9" s="514"/>
      <c r="BH9" s="514"/>
      <c r="BI9" s="514"/>
      <c r="BJ9" s="515"/>
      <c r="BK9" s="524"/>
      <c r="BL9" s="514"/>
      <c r="BM9" s="514"/>
      <c r="BN9" s="514"/>
      <c r="BO9" s="514"/>
      <c r="BP9" s="515"/>
      <c r="BQ9" s="519" t="s">
        <v>197</v>
      </c>
      <c r="BR9" s="520"/>
      <c r="BS9" s="520"/>
      <c r="BT9" s="520"/>
      <c r="BU9" s="520"/>
      <c r="BV9" s="520"/>
      <c r="BW9" s="520"/>
      <c r="BX9" s="520"/>
      <c r="BY9" s="520"/>
      <c r="BZ9" s="520"/>
      <c r="CA9" s="520"/>
      <c r="CB9" s="520"/>
      <c r="CC9" s="520"/>
      <c r="CD9" s="520"/>
      <c r="CE9" s="520"/>
      <c r="CF9" s="520"/>
      <c r="CG9" s="521"/>
      <c r="CH9" s="519" t="s">
        <v>1055</v>
      </c>
      <c r="CI9" s="520"/>
      <c r="CJ9" s="520"/>
      <c r="CK9" s="520"/>
      <c r="CL9" s="520"/>
      <c r="CM9" s="520"/>
      <c r="CN9" s="520"/>
      <c r="CO9" s="520"/>
      <c r="CP9" s="520"/>
      <c r="CQ9" s="520"/>
      <c r="CR9" s="520"/>
      <c r="CS9" s="520"/>
      <c r="CT9" s="520"/>
      <c r="CU9" s="520"/>
      <c r="CV9" s="520"/>
      <c r="CW9" s="520"/>
      <c r="CX9" s="521"/>
      <c r="CY9" s="524"/>
      <c r="CZ9" s="514"/>
      <c r="DA9" s="514"/>
      <c r="DB9" s="514"/>
      <c r="DC9" s="514"/>
      <c r="DD9" s="514"/>
      <c r="DE9" s="514"/>
      <c r="DF9" s="514"/>
      <c r="DG9" s="514"/>
      <c r="DH9" s="514"/>
      <c r="DI9" s="514"/>
      <c r="DJ9" s="514"/>
      <c r="DK9" s="514"/>
      <c r="DL9" s="514"/>
      <c r="DM9" s="514"/>
      <c r="DN9" s="514"/>
      <c r="DO9" s="515"/>
      <c r="DP9" s="519" t="s">
        <v>198</v>
      </c>
      <c r="DQ9" s="520"/>
      <c r="DR9" s="520"/>
      <c r="DS9" s="520"/>
      <c r="DT9" s="520"/>
      <c r="DU9" s="520"/>
      <c r="DV9" s="520"/>
      <c r="DW9" s="520"/>
      <c r="DX9" s="520"/>
      <c r="DY9" s="520"/>
      <c r="DZ9" s="520"/>
      <c r="EA9" s="521"/>
      <c r="EB9" s="519" t="s">
        <v>199</v>
      </c>
      <c r="EC9" s="520"/>
      <c r="ED9" s="520"/>
      <c r="EE9" s="520"/>
      <c r="EF9" s="520"/>
      <c r="EG9" s="520"/>
      <c r="EH9" s="520"/>
      <c r="EI9" s="520"/>
      <c r="EJ9" s="520"/>
      <c r="EK9" s="520"/>
      <c r="EL9" s="520"/>
      <c r="EM9" s="520"/>
      <c r="EN9" s="520"/>
      <c r="EO9" s="521"/>
      <c r="EP9" s="524"/>
      <c r="EQ9" s="514"/>
      <c r="ER9" s="514"/>
      <c r="ES9" s="514"/>
      <c r="ET9" s="514"/>
      <c r="EU9" s="514"/>
      <c r="EV9" s="514"/>
      <c r="EW9" s="514"/>
      <c r="EX9" s="514"/>
      <c r="EY9" s="514"/>
      <c r="EZ9" s="514"/>
      <c r="FA9" s="514"/>
      <c r="FB9" s="514"/>
      <c r="FC9" s="514"/>
      <c r="FD9" s="514"/>
      <c r="FE9" s="514"/>
      <c r="FF9" s="514"/>
    </row>
    <row r="10" spans="1:162" ht="12" thickBot="1">
      <c r="A10" s="426">
        <v>1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7"/>
      <c r="BK10" s="579">
        <v>2</v>
      </c>
      <c r="BL10" s="580"/>
      <c r="BM10" s="580"/>
      <c r="BN10" s="580"/>
      <c r="BO10" s="580"/>
      <c r="BP10" s="581"/>
      <c r="BQ10" s="425">
        <v>3</v>
      </c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7"/>
      <c r="CH10" s="425">
        <v>4</v>
      </c>
      <c r="CI10" s="426"/>
      <c r="CJ10" s="426"/>
      <c r="CK10" s="426"/>
      <c r="CL10" s="426"/>
      <c r="CM10" s="426"/>
      <c r="CN10" s="426"/>
      <c r="CO10" s="426"/>
      <c r="CP10" s="426"/>
      <c r="CQ10" s="426"/>
      <c r="CR10" s="426"/>
      <c r="CS10" s="426"/>
      <c r="CT10" s="426"/>
      <c r="CU10" s="426"/>
      <c r="CV10" s="426"/>
      <c r="CW10" s="426"/>
      <c r="CX10" s="427"/>
      <c r="CY10" s="425">
        <v>5</v>
      </c>
      <c r="CZ10" s="426"/>
      <c r="DA10" s="426"/>
      <c r="DB10" s="426"/>
      <c r="DC10" s="426"/>
      <c r="DD10" s="426"/>
      <c r="DE10" s="426"/>
      <c r="DF10" s="426"/>
      <c r="DG10" s="426"/>
      <c r="DH10" s="426"/>
      <c r="DI10" s="426"/>
      <c r="DJ10" s="426"/>
      <c r="DK10" s="426"/>
      <c r="DL10" s="426"/>
      <c r="DM10" s="426"/>
      <c r="DN10" s="426"/>
      <c r="DO10" s="427"/>
      <c r="DP10" s="425">
        <v>6</v>
      </c>
      <c r="DQ10" s="426"/>
      <c r="DR10" s="426"/>
      <c r="DS10" s="426"/>
      <c r="DT10" s="426"/>
      <c r="DU10" s="426"/>
      <c r="DV10" s="426"/>
      <c r="DW10" s="426"/>
      <c r="DX10" s="426"/>
      <c r="DY10" s="426"/>
      <c r="DZ10" s="426"/>
      <c r="EA10" s="427"/>
      <c r="EB10" s="425">
        <v>7</v>
      </c>
      <c r="EC10" s="426"/>
      <c r="ED10" s="426"/>
      <c r="EE10" s="426"/>
      <c r="EF10" s="426"/>
      <c r="EG10" s="426"/>
      <c r="EH10" s="426"/>
      <c r="EI10" s="426"/>
      <c r="EJ10" s="426"/>
      <c r="EK10" s="426"/>
      <c r="EL10" s="426"/>
      <c r="EM10" s="426"/>
      <c r="EN10" s="426"/>
      <c r="EO10" s="427"/>
      <c r="EP10" s="425">
        <v>8</v>
      </c>
      <c r="EQ10" s="426"/>
      <c r="ER10" s="426"/>
      <c r="ES10" s="426"/>
      <c r="ET10" s="426"/>
      <c r="EU10" s="426"/>
      <c r="EV10" s="426"/>
      <c r="EW10" s="426"/>
      <c r="EX10" s="426"/>
      <c r="EY10" s="426"/>
      <c r="EZ10" s="426"/>
      <c r="FA10" s="426"/>
      <c r="FB10" s="426"/>
      <c r="FC10" s="426"/>
      <c r="FD10" s="426"/>
      <c r="FE10" s="426"/>
      <c r="FF10" s="426"/>
    </row>
    <row r="11" spans="1:162" ht="15" customHeight="1">
      <c r="A11" s="1033" t="s">
        <v>909</v>
      </c>
      <c r="B11" s="1033"/>
      <c r="C11" s="1033"/>
      <c r="D11" s="1033"/>
      <c r="E11" s="1033"/>
      <c r="F11" s="1033"/>
      <c r="G11" s="1033"/>
      <c r="H11" s="1033"/>
      <c r="I11" s="1033"/>
      <c r="J11" s="1033"/>
      <c r="K11" s="1033"/>
      <c r="L11" s="1033"/>
      <c r="M11" s="1033"/>
      <c r="N11" s="1033"/>
      <c r="O11" s="1033"/>
      <c r="P11" s="1033"/>
      <c r="Q11" s="1033"/>
      <c r="R11" s="1033"/>
      <c r="S11" s="1033"/>
      <c r="T11" s="1033"/>
      <c r="U11" s="1033"/>
      <c r="V11" s="1033"/>
      <c r="W11" s="1033"/>
      <c r="X11" s="1033"/>
      <c r="Y11" s="1033"/>
      <c r="Z11" s="1033"/>
      <c r="AA11" s="1033"/>
      <c r="AB11" s="1033"/>
      <c r="AC11" s="1033"/>
      <c r="AD11" s="1033"/>
      <c r="AE11" s="1033"/>
      <c r="AF11" s="1033"/>
      <c r="AG11" s="1033"/>
      <c r="AH11" s="1033"/>
      <c r="AI11" s="1033"/>
      <c r="AJ11" s="1033"/>
      <c r="AK11" s="1033"/>
      <c r="AL11" s="1033"/>
      <c r="AM11" s="1033"/>
      <c r="AN11" s="1033"/>
      <c r="AO11" s="1033"/>
      <c r="AP11" s="1033"/>
      <c r="AQ11" s="1033"/>
      <c r="AR11" s="1033"/>
      <c r="AS11" s="1033"/>
      <c r="AT11" s="1033"/>
      <c r="AU11" s="1033"/>
      <c r="AV11" s="1033"/>
      <c r="AW11" s="1033"/>
      <c r="AX11" s="1033"/>
      <c r="AY11" s="1033"/>
      <c r="AZ11" s="1033"/>
      <c r="BA11" s="1033"/>
      <c r="BB11" s="1033"/>
      <c r="BC11" s="1033"/>
      <c r="BD11" s="1033"/>
      <c r="BE11" s="1033"/>
      <c r="BF11" s="1033"/>
      <c r="BG11" s="1033"/>
      <c r="BH11" s="1033"/>
      <c r="BI11" s="1033"/>
      <c r="BJ11" s="1034"/>
      <c r="BK11" s="1013"/>
      <c r="BL11" s="1014"/>
      <c r="BM11" s="1014"/>
      <c r="BN11" s="1014"/>
      <c r="BO11" s="1014"/>
      <c r="BP11" s="1015"/>
      <c r="BQ11" s="1016"/>
      <c r="BR11" s="615"/>
      <c r="BS11" s="615"/>
      <c r="BT11" s="615"/>
      <c r="BU11" s="615"/>
      <c r="BV11" s="615"/>
      <c r="BW11" s="615"/>
      <c r="BX11" s="615"/>
      <c r="BY11" s="615"/>
      <c r="BZ11" s="615"/>
      <c r="CA11" s="615"/>
      <c r="CB11" s="615"/>
      <c r="CC11" s="615"/>
      <c r="CD11" s="615"/>
      <c r="CE11" s="615"/>
      <c r="CF11" s="615"/>
      <c r="CG11" s="1017"/>
      <c r="CH11" s="1016"/>
      <c r="CI11" s="615"/>
      <c r="CJ11" s="615"/>
      <c r="CK11" s="615"/>
      <c r="CL11" s="615"/>
      <c r="CM11" s="615"/>
      <c r="CN11" s="615"/>
      <c r="CO11" s="615"/>
      <c r="CP11" s="615"/>
      <c r="CQ11" s="615"/>
      <c r="CR11" s="615"/>
      <c r="CS11" s="615"/>
      <c r="CT11" s="615"/>
      <c r="CU11" s="615"/>
      <c r="CV11" s="615"/>
      <c r="CW11" s="615"/>
      <c r="CX11" s="1017"/>
      <c r="CY11" s="1016"/>
      <c r="CZ11" s="615"/>
      <c r="DA11" s="615"/>
      <c r="DB11" s="615"/>
      <c r="DC11" s="615"/>
      <c r="DD11" s="615"/>
      <c r="DE11" s="615"/>
      <c r="DF11" s="615"/>
      <c r="DG11" s="615"/>
      <c r="DH11" s="615"/>
      <c r="DI11" s="615"/>
      <c r="DJ11" s="615"/>
      <c r="DK11" s="615"/>
      <c r="DL11" s="615"/>
      <c r="DM11" s="615"/>
      <c r="DN11" s="615"/>
      <c r="DO11" s="1017"/>
      <c r="DP11" s="1007"/>
      <c r="DQ11" s="1008"/>
      <c r="DR11" s="1008"/>
      <c r="DS11" s="1008"/>
      <c r="DT11" s="1008"/>
      <c r="DU11" s="1008"/>
      <c r="DV11" s="1008"/>
      <c r="DW11" s="1008"/>
      <c r="DX11" s="1008"/>
      <c r="DY11" s="1008"/>
      <c r="DZ11" s="1008"/>
      <c r="EA11" s="1018"/>
      <c r="EB11" s="1007"/>
      <c r="EC11" s="1008"/>
      <c r="ED11" s="1008"/>
      <c r="EE11" s="1008"/>
      <c r="EF11" s="1008"/>
      <c r="EG11" s="1008"/>
      <c r="EH11" s="1008"/>
      <c r="EI11" s="1008"/>
      <c r="EJ11" s="1008"/>
      <c r="EK11" s="1008"/>
      <c r="EL11" s="1008"/>
      <c r="EM11" s="1008"/>
      <c r="EN11" s="1008"/>
      <c r="EO11" s="1009"/>
      <c r="EP11" s="1010"/>
      <c r="EQ11" s="1010"/>
      <c r="ER11" s="1010"/>
      <c r="ES11" s="1010"/>
      <c r="ET11" s="1010"/>
      <c r="EU11" s="1010"/>
      <c r="EV11" s="1010"/>
      <c r="EW11" s="1010"/>
      <c r="EX11" s="1010"/>
      <c r="EY11" s="1010"/>
      <c r="EZ11" s="1010"/>
      <c r="FA11" s="1010"/>
      <c r="FB11" s="1010"/>
      <c r="FC11" s="1010"/>
      <c r="FD11" s="1010"/>
      <c r="FE11" s="1010"/>
      <c r="FF11" s="1010"/>
    </row>
    <row r="12" spans="1:162" ht="15" customHeight="1">
      <c r="A12" s="1006" t="s">
        <v>1056</v>
      </c>
      <c r="B12" s="1006"/>
      <c r="C12" s="1006"/>
      <c r="D12" s="1006"/>
      <c r="E12" s="1006"/>
      <c r="F12" s="1006"/>
      <c r="G12" s="1006"/>
      <c r="H12" s="1006"/>
      <c r="I12" s="1006"/>
      <c r="J12" s="1006"/>
      <c r="K12" s="1006"/>
      <c r="L12" s="1006"/>
      <c r="M12" s="1006"/>
      <c r="N12" s="1006"/>
      <c r="O12" s="1006"/>
      <c r="P12" s="1006"/>
      <c r="Q12" s="1006"/>
      <c r="R12" s="1006"/>
      <c r="S12" s="1006"/>
      <c r="T12" s="1006"/>
      <c r="U12" s="1006"/>
      <c r="V12" s="1006"/>
      <c r="W12" s="1006"/>
      <c r="X12" s="1006"/>
      <c r="Y12" s="1006"/>
      <c r="Z12" s="1006"/>
      <c r="AA12" s="1006"/>
      <c r="AB12" s="1006"/>
      <c r="AC12" s="1006"/>
      <c r="AD12" s="1006"/>
      <c r="AE12" s="1006"/>
      <c r="AF12" s="1006"/>
      <c r="AG12" s="1006"/>
      <c r="AH12" s="1006"/>
      <c r="AI12" s="1006"/>
      <c r="AJ12" s="1006"/>
      <c r="AK12" s="1006"/>
      <c r="AL12" s="1006"/>
      <c r="AM12" s="1006"/>
      <c r="AN12" s="1006"/>
      <c r="AO12" s="1006"/>
      <c r="AP12" s="1006"/>
      <c r="AQ12" s="1006"/>
      <c r="AR12" s="1006"/>
      <c r="AS12" s="1006"/>
      <c r="AT12" s="1006"/>
      <c r="AU12" s="1006"/>
      <c r="AV12" s="1006"/>
      <c r="AW12" s="1006"/>
      <c r="AX12" s="1006"/>
      <c r="AY12" s="1006"/>
      <c r="AZ12" s="1006"/>
      <c r="BA12" s="1006"/>
      <c r="BB12" s="1006"/>
      <c r="BC12" s="1006"/>
      <c r="BD12" s="1006"/>
      <c r="BE12" s="1006"/>
      <c r="BF12" s="1006"/>
      <c r="BG12" s="1006"/>
      <c r="BH12" s="1006"/>
      <c r="BI12" s="1006"/>
      <c r="BJ12" s="1006"/>
      <c r="BK12" s="412" t="s">
        <v>973</v>
      </c>
      <c r="BL12" s="413"/>
      <c r="BM12" s="413"/>
      <c r="BN12" s="413"/>
      <c r="BO12" s="413"/>
      <c r="BP12" s="998"/>
      <c r="BQ12" s="1073">
        <f>BQ14+BQ15</f>
        <v>796651</v>
      </c>
      <c r="BR12" s="1074"/>
      <c r="BS12" s="1074"/>
      <c r="BT12" s="1074"/>
      <c r="BU12" s="1074"/>
      <c r="BV12" s="1074"/>
      <c r="BW12" s="1074"/>
      <c r="BX12" s="1074"/>
      <c r="BY12" s="1074"/>
      <c r="BZ12" s="1074"/>
      <c r="CA12" s="1074"/>
      <c r="CB12" s="1074"/>
      <c r="CC12" s="1074"/>
      <c r="CD12" s="1074"/>
      <c r="CE12" s="1074"/>
      <c r="CF12" s="1074"/>
      <c r="CG12" s="1075"/>
      <c r="CH12" s="1026">
        <f>CH14+CH15+CH16</f>
        <v>796651</v>
      </c>
      <c r="CI12" s="1027"/>
      <c r="CJ12" s="1027"/>
      <c r="CK12" s="1027"/>
      <c r="CL12" s="1027"/>
      <c r="CM12" s="1027"/>
      <c r="CN12" s="1027"/>
      <c r="CO12" s="1027"/>
      <c r="CP12" s="1027"/>
      <c r="CQ12" s="1027"/>
      <c r="CR12" s="1027"/>
      <c r="CS12" s="1027"/>
      <c r="CT12" s="1027"/>
      <c r="CU12" s="1027"/>
      <c r="CV12" s="1027"/>
      <c r="CW12" s="1027"/>
      <c r="CX12" s="1028"/>
      <c r="CY12" s="1026">
        <f>CH12-BQ12</f>
        <v>0</v>
      </c>
      <c r="CZ12" s="1027"/>
      <c r="DA12" s="1027"/>
      <c r="DB12" s="1027"/>
      <c r="DC12" s="1027"/>
      <c r="DD12" s="1027"/>
      <c r="DE12" s="1027"/>
      <c r="DF12" s="1027"/>
      <c r="DG12" s="1027"/>
      <c r="DH12" s="1027"/>
      <c r="DI12" s="1027"/>
      <c r="DJ12" s="1027"/>
      <c r="DK12" s="1027"/>
      <c r="DL12" s="1027"/>
      <c r="DM12" s="1027"/>
      <c r="DN12" s="1027"/>
      <c r="DO12" s="1028"/>
      <c r="DP12" s="1002"/>
      <c r="DQ12" s="413"/>
      <c r="DR12" s="413"/>
      <c r="DS12" s="413"/>
      <c r="DT12" s="413"/>
      <c r="DU12" s="413"/>
      <c r="DV12" s="413"/>
      <c r="DW12" s="413"/>
      <c r="DX12" s="413"/>
      <c r="DY12" s="413"/>
      <c r="DZ12" s="413"/>
      <c r="EA12" s="998"/>
      <c r="EB12" s="1002"/>
      <c r="EC12" s="413"/>
      <c r="ED12" s="413"/>
      <c r="EE12" s="413"/>
      <c r="EF12" s="413"/>
      <c r="EG12" s="413"/>
      <c r="EH12" s="413"/>
      <c r="EI12" s="413"/>
      <c r="EJ12" s="413"/>
      <c r="EK12" s="413"/>
      <c r="EL12" s="413"/>
      <c r="EM12" s="413"/>
      <c r="EN12" s="413"/>
      <c r="EO12" s="414"/>
      <c r="EP12" s="1003"/>
      <c r="EQ12" s="1003"/>
      <c r="ER12" s="1003"/>
      <c r="ES12" s="1003"/>
      <c r="ET12" s="1003"/>
      <c r="EU12" s="1003"/>
      <c r="EV12" s="1003"/>
      <c r="EW12" s="1003"/>
      <c r="EX12" s="1003"/>
      <c r="EY12" s="1003"/>
      <c r="EZ12" s="1003"/>
      <c r="FA12" s="1003"/>
      <c r="FB12" s="1003"/>
      <c r="FC12" s="1003"/>
      <c r="FD12" s="1003"/>
      <c r="FE12" s="1003"/>
      <c r="FF12" s="1003"/>
    </row>
    <row r="13" spans="1:162" ht="15" customHeight="1">
      <c r="A13" s="1004" t="s">
        <v>1050</v>
      </c>
      <c r="B13" s="1004"/>
      <c r="C13" s="1004"/>
      <c r="D13" s="1004"/>
      <c r="E13" s="1004"/>
      <c r="F13" s="1004"/>
      <c r="G13" s="1004"/>
      <c r="H13" s="1004"/>
      <c r="I13" s="1004"/>
      <c r="J13" s="1004"/>
      <c r="K13" s="1004"/>
      <c r="L13" s="1004"/>
      <c r="M13" s="1004"/>
      <c r="N13" s="1004"/>
      <c r="O13" s="1004"/>
      <c r="P13" s="1004"/>
      <c r="Q13" s="1004"/>
      <c r="R13" s="1004"/>
      <c r="S13" s="1004"/>
      <c r="T13" s="1004"/>
      <c r="U13" s="1004"/>
      <c r="V13" s="1004"/>
      <c r="W13" s="1004"/>
      <c r="X13" s="1004"/>
      <c r="Y13" s="1004"/>
      <c r="Z13" s="1004"/>
      <c r="AA13" s="1004"/>
      <c r="AB13" s="1004"/>
      <c r="AC13" s="1004"/>
      <c r="AD13" s="1004"/>
      <c r="AE13" s="1004"/>
      <c r="AF13" s="1004"/>
      <c r="AG13" s="1004"/>
      <c r="AH13" s="1004"/>
      <c r="AI13" s="1004"/>
      <c r="AJ13" s="1004"/>
      <c r="AK13" s="1004"/>
      <c r="AL13" s="1004"/>
      <c r="AM13" s="1004"/>
      <c r="AN13" s="1004"/>
      <c r="AO13" s="1004"/>
      <c r="AP13" s="1004"/>
      <c r="AQ13" s="1004"/>
      <c r="AR13" s="1004"/>
      <c r="AS13" s="1004"/>
      <c r="AT13" s="1004"/>
      <c r="AU13" s="1004"/>
      <c r="AV13" s="1004"/>
      <c r="AW13" s="1004"/>
      <c r="AX13" s="1004"/>
      <c r="AY13" s="1004"/>
      <c r="AZ13" s="1004"/>
      <c r="BA13" s="1004"/>
      <c r="BB13" s="1004"/>
      <c r="BC13" s="1004"/>
      <c r="BD13" s="1004"/>
      <c r="BE13" s="1004"/>
      <c r="BF13" s="1004"/>
      <c r="BG13" s="1004"/>
      <c r="BH13" s="1004"/>
      <c r="BI13" s="1004"/>
      <c r="BJ13" s="1005"/>
      <c r="BK13" s="415"/>
      <c r="BL13" s="416"/>
      <c r="BM13" s="416"/>
      <c r="BN13" s="416"/>
      <c r="BO13" s="416"/>
      <c r="BP13" s="964"/>
      <c r="BQ13" s="986"/>
      <c r="BR13" s="1059"/>
      <c r="BS13" s="1059"/>
      <c r="BT13" s="1059"/>
      <c r="BU13" s="1059"/>
      <c r="BV13" s="1059"/>
      <c r="BW13" s="1059"/>
      <c r="BX13" s="1059"/>
      <c r="BY13" s="1059"/>
      <c r="BZ13" s="1059"/>
      <c r="CA13" s="1059"/>
      <c r="CB13" s="1059"/>
      <c r="CC13" s="1059"/>
      <c r="CD13" s="1059"/>
      <c r="CE13" s="1059"/>
      <c r="CF13" s="1059"/>
      <c r="CG13" s="1060"/>
      <c r="CH13" s="1061"/>
      <c r="CI13" s="1062"/>
      <c r="CJ13" s="1062"/>
      <c r="CK13" s="1062"/>
      <c r="CL13" s="1062"/>
      <c r="CM13" s="1062"/>
      <c r="CN13" s="1062"/>
      <c r="CO13" s="1062"/>
      <c r="CP13" s="1062"/>
      <c r="CQ13" s="1062"/>
      <c r="CR13" s="1062"/>
      <c r="CS13" s="1062"/>
      <c r="CT13" s="1062"/>
      <c r="CU13" s="1062"/>
      <c r="CV13" s="1062"/>
      <c r="CW13" s="1062"/>
      <c r="CX13" s="1063"/>
      <c r="CY13" s="1026">
        <f aca="true" t="shared" si="0" ref="CY13:CY26">CH13-BQ13</f>
        <v>0</v>
      </c>
      <c r="CZ13" s="1027"/>
      <c r="DA13" s="1027"/>
      <c r="DB13" s="1027"/>
      <c r="DC13" s="1027"/>
      <c r="DD13" s="1027"/>
      <c r="DE13" s="1027"/>
      <c r="DF13" s="1027"/>
      <c r="DG13" s="1027"/>
      <c r="DH13" s="1027"/>
      <c r="DI13" s="1027"/>
      <c r="DJ13" s="1027"/>
      <c r="DK13" s="1027"/>
      <c r="DL13" s="1027"/>
      <c r="DM13" s="1027"/>
      <c r="DN13" s="1027"/>
      <c r="DO13" s="1028"/>
      <c r="DP13" s="985"/>
      <c r="DQ13" s="416"/>
      <c r="DR13" s="416"/>
      <c r="DS13" s="416"/>
      <c r="DT13" s="416"/>
      <c r="DU13" s="416"/>
      <c r="DV13" s="416"/>
      <c r="DW13" s="416"/>
      <c r="DX13" s="416"/>
      <c r="DY13" s="416"/>
      <c r="DZ13" s="416"/>
      <c r="EA13" s="964"/>
      <c r="EB13" s="985"/>
      <c r="EC13" s="416"/>
      <c r="ED13" s="416"/>
      <c r="EE13" s="416"/>
      <c r="EF13" s="416"/>
      <c r="EG13" s="416"/>
      <c r="EH13" s="416"/>
      <c r="EI13" s="416"/>
      <c r="EJ13" s="416"/>
      <c r="EK13" s="416"/>
      <c r="EL13" s="416"/>
      <c r="EM13" s="416"/>
      <c r="EN13" s="416"/>
      <c r="EO13" s="417"/>
      <c r="EP13" s="1010"/>
      <c r="EQ13" s="1010"/>
      <c r="ER13" s="1010"/>
      <c r="ES13" s="1010"/>
      <c r="ET13" s="1010"/>
      <c r="EU13" s="1010"/>
      <c r="EV13" s="1010"/>
      <c r="EW13" s="1010"/>
      <c r="EX13" s="1010"/>
      <c r="EY13" s="1010"/>
      <c r="EZ13" s="1010"/>
      <c r="FA13" s="1010"/>
      <c r="FB13" s="1010"/>
      <c r="FC13" s="1010"/>
      <c r="FD13" s="1010"/>
      <c r="FE13" s="1010"/>
      <c r="FF13" s="1010"/>
    </row>
    <row r="14" spans="1:162" ht="15" customHeight="1">
      <c r="A14" s="996" t="s">
        <v>1057</v>
      </c>
      <c r="B14" s="996"/>
      <c r="C14" s="996"/>
      <c r="D14" s="996"/>
      <c r="E14" s="996"/>
      <c r="F14" s="996"/>
      <c r="G14" s="996"/>
      <c r="H14" s="996"/>
      <c r="I14" s="996"/>
      <c r="J14" s="996"/>
      <c r="K14" s="996"/>
      <c r="L14" s="996"/>
      <c r="M14" s="996"/>
      <c r="N14" s="996"/>
      <c r="O14" s="996"/>
      <c r="P14" s="996"/>
      <c r="Q14" s="996"/>
      <c r="R14" s="996"/>
      <c r="S14" s="996"/>
      <c r="T14" s="996"/>
      <c r="U14" s="996"/>
      <c r="V14" s="996"/>
      <c r="W14" s="996"/>
      <c r="X14" s="996"/>
      <c r="Y14" s="996"/>
      <c r="Z14" s="996"/>
      <c r="AA14" s="996"/>
      <c r="AB14" s="996"/>
      <c r="AC14" s="996"/>
      <c r="AD14" s="996"/>
      <c r="AE14" s="996"/>
      <c r="AF14" s="996"/>
      <c r="AG14" s="996"/>
      <c r="AH14" s="996"/>
      <c r="AI14" s="996"/>
      <c r="AJ14" s="996"/>
      <c r="AK14" s="996"/>
      <c r="AL14" s="996"/>
      <c r="AM14" s="996"/>
      <c r="AN14" s="996"/>
      <c r="AO14" s="996"/>
      <c r="AP14" s="996"/>
      <c r="AQ14" s="996"/>
      <c r="AR14" s="996"/>
      <c r="AS14" s="996"/>
      <c r="AT14" s="996"/>
      <c r="AU14" s="996"/>
      <c r="AV14" s="996"/>
      <c r="AW14" s="996"/>
      <c r="AX14" s="996"/>
      <c r="AY14" s="996"/>
      <c r="AZ14" s="996"/>
      <c r="BA14" s="996"/>
      <c r="BB14" s="996"/>
      <c r="BC14" s="996"/>
      <c r="BD14" s="996"/>
      <c r="BE14" s="996"/>
      <c r="BF14" s="996"/>
      <c r="BG14" s="996"/>
      <c r="BH14" s="996"/>
      <c r="BI14" s="996"/>
      <c r="BJ14" s="996"/>
      <c r="BK14" s="412" t="s">
        <v>1048</v>
      </c>
      <c r="BL14" s="413"/>
      <c r="BM14" s="413"/>
      <c r="BN14" s="413"/>
      <c r="BO14" s="413"/>
      <c r="BP14" s="998"/>
      <c r="BQ14" s="999">
        <v>359926</v>
      </c>
      <c r="BR14" s="1065"/>
      <c r="BS14" s="1065"/>
      <c r="BT14" s="1065"/>
      <c r="BU14" s="1065"/>
      <c r="BV14" s="1065"/>
      <c r="BW14" s="1065"/>
      <c r="BX14" s="1065"/>
      <c r="BY14" s="1065"/>
      <c r="BZ14" s="1065"/>
      <c r="CA14" s="1065"/>
      <c r="CB14" s="1065"/>
      <c r="CC14" s="1065"/>
      <c r="CD14" s="1065"/>
      <c r="CE14" s="1065"/>
      <c r="CF14" s="1065"/>
      <c r="CG14" s="1066"/>
      <c r="CH14" s="1053">
        <f>BQ14</f>
        <v>359926</v>
      </c>
      <c r="CI14" s="1054"/>
      <c r="CJ14" s="1054"/>
      <c r="CK14" s="1054"/>
      <c r="CL14" s="1054"/>
      <c r="CM14" s="1054"/>
      <c r="CN14" s="1054"/>
      <c r="CO14" s="1054"/>
      <c r="CP14" s="1054"/>
      <c r="CQ14" s="1054"/>
      <c r="CR14" s="1054"/>
      <c r="CS14" s="1054"/>
      <c r="CT14" s="1054"/>
      <c r="CU14" s="1054"/>
      <c r="CV14" s="1054"/>
      <c r="CW14" s="1054"/>
      <c r="CX14" s="1055"/>
      <c r="CY14" s="1026">
        <f t="shared" si="0"/>
        <v>0</v>
      </c>
      <c r="CZ14" s="1027"/>
      <c r="DA14" s="1027"/>
      <c r="DB14" s="1027"/>
      <c r="DC14" s="1027"/>
      <c r="DD14" s="1027"/>
      <c r="DE14" s="1027"/>
      <c r="DF14" s="1027"/>
      <c r="DG14" s="1027"/>
      <c r="DH14" s="1027"/>
      <c r="DI14" s="1027"/>
      <c r="DJ14" s="1027"/>
      <c r="DK14" s="1027"/>
      <c r="DL14" s="1027"/>
      <c r="DM14" s="1027"/>
      <c r="DN14" s="1027"/>
      <c r="DO14" s="1028"/>
      <c r="DP14" s="1002"/>
      <c r="DQ14" s="413"/>
      <c r="DR14" s="413"/>
      <c r="DS14" s="413"/>
      <c r="DT14" s="413"/>
      <c r="DU14" s="413"/>
      <c r="DV14" s="413"/>
      <c r="DW14" s="413"/>
      <c r="DX14" s="413"/>
      <c r="DY14" s="413"/>
      <c r="DZ14" s="413"/>
      <c r="EA14" s="998"/>
      <c r="EB14" s="1002"/>
      <c r="EC14" s="413"/>
      <c r="ED14" s="413"/>
      <c r="EE14" s="413"/>
      <c r="EF14" s="413"/>
      <c r="EG14" s="413"/>
      <c r="EH14" s="413"/>
      <c r="EI14" s="413"/>
      <c r="EJ14" s="413"/>
      <c r="EK14" s="413"/>
      <c r="EL14" s="413"/>
      <c r="EM14" s="413"/>
      <c r="EN14" s="413"/>
      <c r="EO14" s="414"/>
      <c r="EP14" s="1003"/>
      <c r="EQ14" s="1003"/>
      <c r="ER14" s="1003"/>
      <c r="ES14" s="1003"/>
      <c r="ET14" s="1003"/>
      <c r="EU14" s="1003"/>
      <c r="EV14" s="1003"/>
      <c r="EW14" s="1003"/>
      <c r="EX14" s="1003"/>
      <c r="EY14" s="1003"/>
      <c r="EZ14" s="1003"/>
      <c r="FA14" s="1003"/>
      <c r="FB14" s="1003"/>
      <c r="FC14" s="1003"/>
      <c r="FD14" s="1003"/>
      <c r="FE14" s="1003"/>
      <c r="FF14" s="1003"/>
    </row>
    <row r="15" spans="1:162" ht="15" customHeight="1">
      <c r="A15" s="1021" t="s">
        <v>228</v>
      </c>
      <c r="B15" s="1021"/>
      <c r="C15" s="1021"/>
      <c r="D15" s="1021"/>
      <c r="E15" s="1021"/>
      <c r="F15" s="1021"/>
      <c r="G15" s="1021"/>
      <c r="H15" s="1021"/>
      <c r="I15" s="1021"/>
      <c r="J15" s="1021"/>
      <c r="K15" s="1021"/>
      <c r="L15" s="1021"/>
      <c r="M15" s="1021"/>
      <c r="N15" s="1021"/>
      <c r="O15" s="1021"/>
      <c r="P15" s="1021"/>
      <c r="Q15" s="1021"/>
      <c r="R15" s="1021"/>
      <c r="S15" s="1021"/>
      <c r="T15" s="1021"/>
      <c r="U15" s="1021"/>
      <c r="V15" s="1021"/>
      <c r="W15" s="1021"/>
      <c r="X15" s="1021"/>
      <c r="Y15" s="1021"/>
      <c r="Z15" s="1021"/>
      <c r="AA15" s="1021"/>
      <c r="AB15" s="1021"/>
      <c r="AC15" s="1021"/>
      <c r="AD15" s="1021"/>
      <c r="AE15" s="1021"/>
      <c r="AF15" s="1021"/>
      <c r="AG15" s="1021"/>
      <c r="AH15" s="1021"/>
      <c r="AI15" s="1021"/>
      <c r="AJ15" s="1021"/>
      <c r="AK15" s="1021"/>
      <c r="AL15" s="1021"/>
      <c r="AM15" s="1021"/>
      <c r="AN15" s="1021"/>
      <c r="AO15" s="1021"/>
      <c r="AP15" s="1021"/>
      <c r="AQ15" s="1021"/>
      <c r="AR15" s="1021"/>
      <c r="AS15" s="1021"/>
      <c r="AT15" s="1021"/>
      <c r="AU15" s="1021"/>
      <c r="AV15" s="1021"/>
      <c r="AW15" s="1021"/>
      <c r="AX15" s="1021"/>
      <c r="AY15" s="1021"/>
      <c r="AZ15" s="1021"/>
      <c r="BA15" s="1021"/>
      <c r="BB15" s="1021"/>
      <c r="BC15" s="1021"/>
      <c r="BD15" s="1021"/>
      <c r="BE15" s="1021"/>
      <c r="BF15" s="1021"/>
      <c r="BG15" s="1021"/>
      <c r="BH15" s="1021"/>
      <c r="BI15" s="1021"/>
      <c r="BJ15" s="1021"/>
      <c r="BK15" s="421" t="s">
        <v>71</v>
      </c>
      <c r="BL15" s="422"/>
      <c r="BM15" s="422"/>
      <c r="BN15" s="422"/>
      <c r="BO15" s="422"/>
      <c r="BP15" s="590"/>
      <c r="BQ15" s="1056">
        <v>436725</v>
      </c>
      <c r="BR15" s="1057"/>
      <c r="BS15" s="1057"/>
      <c r="BT15" s="1057"/>
      <c r="BU15" s="1057"/>
      <c r="BV15" s="1057"/>
      <c r="BW15" s="1057"/>
      <c r="BX15" s="1057"/>
      <c r="BY15" s="1057"/>
      <c r="BZ15" s="1057"/>
      <c r="CA15" s="1057"/>
      <c r="CB15" s="1057"/>
      <c r="CC15" s="1057"/>
      <c r="CD15" s="1057"/>
      <c r="CE15" s="1057"/>
      <c r="CF15" s="1057"/>
      <c r="CG15" s="1058"/>
      <c r="CH15" s="1070">
        <f>BQ15</f>
        <v>436725</v>
      </c>
      <c r="CI15" s="1071"/>
      <c r="CJ15" s="1071"/>
      <c r="CK15" s="1071"/>
      <c r="CL15" s="1071"/>
      <c r="CM15" s="1071"/>
      <c r="CN15" s="1071"/>
      <c r="CO15" s="1071"/>
      <c r="CP15" s="1071"/>
      <c r="CQ15" s="1071"/>
      <c r="CR15" s="1071"/>
      <c r="CS15" s="1071"/>
      <c r="CT15" s="1071"/>
      <c r="CU15" s="1071"/>
      <c r="CV15" s="1071"/>
      <c r="CW15" s="1071"/>
      <c r="CX15" s="1072"/>
      <c r="CY15" s="1026">
        <f t="shared" si="0"/>
        <v>0</v>
      </c>
      <c r="CZ15" s="1027"/>
      <c r="DA15" s="1027"/>
      <c r="DB15" s="1027"/>
      <c r="DC15" s="1027"/>
      <c r="DD15" s="1027"/>
      <c r="DE15" s="1027"/>
      <c r="DF15" s="1027"/>
      <c r="DG15" s="1027"/>
      <c r="DH15" s="1027"/>
      <c r="DI15" s="1027"/>
      <c r="DJ15" s="1027"/>
      <c r="DK15" s="1027"/>
      <c r="DL15" s="1027"/>
      <c r="DM15" s="1027"/>
      <c r="DN15" s="1027"/>
      <c r="DO15" s="1028"/>
      <c r="DP15" s="591"/>
      <c r="DQ15" s="422"/>
      <c r="DR15" s="422"/>
      <c r="DS15" s="422"/>
      <c r="DT15" s="422"/>
      <c r="DU15" s="422"/>
      <c r="DV15" s="422"/>
      <c r="DW15" s="422"/>
      <c r="DX15" s="422"/>
      <c r="DY15" s="422"/>
      <c r="DZ15" s="422"/>
      <c r="EA15" s="590"/>
      <c r="EB15" s="591"/>
      <c r="EC15" s="422"/>
      <c r="ED15" s="422"/>
      <c r="EE15" s="422"/>
      <c r="EF15" s="422"/>
      <c r="EG15" s="422"/>
      <c r="EH15" s="422"/>
      <c r="EI15" s="422"/>
      <c r="EJ15" s="422"/>
      <c r="EK15" s="422"/>
      <c r="EL15" s="422"/>
      <c r="EM15" s="422"/>
      <c r="EN15" s="422"/>
      <c r="EO15" s="423"/>
      <c r="EP15" s="624"/>
      <c r="EQ15" s="624"/>
      <c r="ER15" s="624"/>
      <c r="ES15" s="624"/>
      <c r="ET15" s="624"/>
      <c r="EU15" s="624"/>
      <c r="EV15" s="624"/>
      <c r="EW15" s="624"/>
      <c r="EX15" s="624"/>
      <c r="EY15" s="624"/>
      <c r="EZ15" s="624"/>
      <c r="FA15" s="624"/>
      <c r="FB15" s="624"/>
      <c r="FC15" s="624"/>
      <c r="FD15" s="624"/>
      <c r="FE15" s="624"/>
      <c r="FF15" s="624"/>
    </row>
    <row r="16" spans="1:162" ht="15" customHeight="1">
      <c r="A16" s="1021" t="s">
        <v>1058</v>
      </c>
      <c r="B16" s="1021"/>
      <c r="C16" s="1021"/>
      <c r="D16" s="1021"/>
      <c r="E16" s="1021"/>
      <c r="F16" s="1021"/>
      <c r="G16" s="1021"/>
      <c r="H16" s="1021"/>
      <c r="I16" s="1021"/>
      <c r="J16" s="1021"/>
      <c r="K16" s="1021"/>
      <c r="L16" s="1021"/>
      <c r="M16" s="1021"/>
      <c r="N16" s="1021"/>
      <c r="O16" s="1021"/>
      <c r="P16" s="1021"/>
      <c r="Q16" s="1021"/>
      <c r="R16" s="1021"/>
      <c r="S16" s="1021"/>
      <c r="T16" s="1021"/>
      <c r="U16" s="1021"/>
      <c r="V16" s="1021"/>
      <c r="W16" s="1021"/>
      <c r="X16" s="1021"/>
      <c r="Y16" s="1021"/>
      <c r="Z16" s="1021"/>
      <c r="AA16" s="1021"/>
      <c r="AB16" s="1021"/>
      <c r="AC16" s="1021"/>
      <c r="AD16" s="1021"/>
      <c r="AE16" s="1021"/>
      <c r="AF16" s="1021"/>
      <c r="AG16" s="1021"/>
      <c r="AH16" s="1021"/>
      <c r="AI16" s="1021"/>
      <c r="AJ16" s="1021"/>
      <c r="AK16" s="1021"/>
      <c r="AL16" s="1021"/>
      <c r="AM16" s="1021"/>
      <c r="AN16" s="1021"/>
      <c r="AO16" s="1021"/>
      <c r="AP16" s="1021"/>
      <c r="AQ16" s="1021"/>
      <c r="AR16" s="1021"/>
      <c r="AS16" s="1021"/>
      <c r="AT16" s="1021"/>
      <c r="AU16" s="1021"/>
      <c r="AV16" s="1021"/>
      <c r="AW16" s="1021"/>
      <c r="AX16" s="1021"/>
      <c r="AY16" s="1021"/>
      <c r="AZ16" s="1021"/>
      <c r="BA16" s="1021"/>
      <c r="BB16" s="1021"/>
      <c r="BC16" s="1021"/>
      <c r="BD16" s="1021"/>
      <c r="BE16" s="1021"/>
      <c r="BF16" s="1021"/>
      <c r="BG16" s="1021"/>
      <c r="BH16" s="1021"/>
      <c r="BI16" s="1021"/>
      <c r="BJ16" s="1021"/>
      <c r="BK16" s="421" t="s">
        <v>73</v>
      </c>
      <c r="BL16" s="422"/>
      <c r="BM16" s="422"/>
      <c r="BN16" s="422"/>
      <c r="BO16" s="422"/>
      <c r="BP16" s="590"/>
      <c r="BQ16" s="1056"/>
      <c r="BR16" s="1057"/>
      <c r="BS16" s="1057"/>
      <c r="BT16" s="1057"/>
      <c r="BU16" s="1057"/>
      <c r="BV16" s="1057"/>
      <c r="BW16" s="1057"/>
      <c r="BX16" s="1057"/>
      <c r="BY16" s="1057"/>
      <c r="BZ16" s="1057"/>
      <c r="CA16" s="1057"/>
      <c r="CB16" s="1057"/>
      <c r="CC16" s="1057"/>
      <c r="CD16" s="1057"/>
      <c r="CE16" s="1057"/>
      <c r="CF16" s="1057"/>
      <c r="CG16" s="1058"/>
      <c r="CH16" s="1070"/>
      <c r="CI16" s="1071"/>
      <c r="CJ16" s="1071"/>
      <c r="CK16" s="1071"/>
      <c r="CL16" s="1071"/>
      <c r="CM16" s="1071"/>
      <c r="CN16" s="1071"/>
      <c r="CO16" s="1071"/>
      <c r="CP16" s="1071"/>
      <c r="CQ16" s="1071"/>
      <c r="CR16" s="1071"/>
      <c r="CS16" s="1071"/>
      <c r="CT16" s="1071"/>
      <c r="CU16" s="1071"/>
      <c r="CV16" s="1071"/>
      <c r="CW16" s="1071"/>
      <c r="CX16" s="1072"/>
      <c r="CY16" s="1026">
        <f t="shared" si="0"/>
        <v>0</v>
      </c>
      <c r="CZ16" s="1027"/>
      <c r="DA16" s="1027"/>
      <c r="DB16" s="1027"/>
      <c r="DC16" s="1027"/>
      <c r="DD16" s="1027"/>
      <c r="DE16" s="1027"/>
      <c r="DF16" s="1027"/>
      <c r="DG16" s="1027"/>
      <c r="DH16" s="1027"/>
      <c r="DI16" s="1027"/>
      <c r="DJ16" s="1027"/>
      <c r="DK16" s="1027"/>
      <c r="DL16" s="1027"/>
      <c r="DM16" s="1027"/>
      <c r="DN16" s="1027"/>
      <c r="DO16" s="1028"/>
      <c r="DP16" s="591"/>
      <c r="DQ16" s="422"/>
      <c r="DR16" s="422"/>
      <c r="DS16" s="422"/>
      <c r="DT16" s="422"/>
      <c r="DU16" s="422"/>
      <c r="DV16" s="422"/>
      <c r="DW16" s="422"/>
      <c r="DX16" s="422"/>
      <c r="DY16" s="422"/>
      <c r="DZ16" s="422"/>
      <c r="EA16" s="590"/>
      <c r="EB16" s="591"/>
      <c r="EC16" s="422"/>
      <c r="ED16" s="422"/>
      <c r="EE16" s="422"/>
      <c r="EF16" s="422"/>
      <c r="EG16" s="422"/>
      <c r="EH16" s="422"/>
      <c r="EI16" s="422"/>
      <c r="EJ16" s="422"/>
      <c r="EK16" s="422"/>
      <c r="EL16" s="422"/>
      <c r="EM16" s="422"/>
      <c r="EN16" s="422"/>
      <c r="EO16" s="423"/>
      <c r="EP16" s="624"/>
      <c r="EQ16" s="624"/>
      <c r="ER16" s="624"/>
      <c r="ES16" s="624"/>
      <c r="ET16" s="624"/>
      <c r="EU16" s="624"/>
      <c r="EV16" s="624"/>
      <c r="EW16" s="624"/>
      <c r="EX16" s="624"/>
      <c r="EY16" s="624"/>
      <c r="EZ16" s="624"/>
      <c r="FA16" s="624"/>
      <c r="FB16" s="624"/>
      <c r="FC16" s="624"/>
      <c r="FD16" s="624"/>
      <c r="FE16" s="624"/>
      <c r="FF16" s="624"/>
    </row>
    <row r="17" spans="1:162" ht="15" customHeight="1">
      <c r="A17" s="1052" t="s">
        <v>229</v>
      </c>
      <c r="B17" s="1052"/>
      <c r="C17" s="1052"/>
      <c r="D17" s="1052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  <c r="O17" s="1052"/>
      <c r="P17" s="1052"/>
      <c r="Q17" s="1052"/>
      <c r="R17" s="1052"/>
      <c r="S17" s="1052"/>
      <c r="T17" s="1052"/>
      <c r="U17" s="1052"/>
      <c r="V17" s="1052"/>
      <c r="W17" s="1052"/>
      <c r="X17" s="1052"/>
      <c r="Y17" s="1052"/>
      <c r="Z17" s="1052"/>
      <c r="AA17" s="1052"/>
      <c r="AB17" s="1052"/>
      <c r="AC17" s="1052"/>
      <c r="AD17" s="1052"/>
      <c r="AE17" s="1052"/>
      <c r="AF17" s="1052"/>
      <c r="AG17" s="1052"/>
      <c r="AH17" s="1052"/>
      <c r="AI17" s="1052"/>
      <c r="AJ17" s="1052"/>
      <c r="AK17" s="1052"/>
      <c r="AL17" s="1052"/>
      <c r="AM17" s="1052"/>
      <c r="AN17" s="1052"/>
      <c r="AO17" s="1052"/>
      <c r="AP17" s="1052"/>
      <c r="AQ17" s="1052"/>
      <c r="AR17" s="1052"/>
      <c r="AS17" s="1052"/>
      <c r="AT17" s="1052"/>
      <c r="AU17" s="1052"/>
      <c r="AV17" s="1052"/>
      <c r="AW17" s="1052"/>
      <c r="AX17" s="1052"/>
      <c r="AY17" s="1052"/>
      <c r="AZ17" s="1052"/>
      <c r="BA17" s="1052"/>
      <c r="BB17" s="1052"/>
      <c r="BC17" s="1052"/>
      <c r="BD17" s="1052"/>
      <c r="BE17" s="1052"/>
      <c r="BF17" s="1052"/>
      <c r="BG17" s="1052"/>
      <c r="BH17" s="1052"/>
      <c r="BI17" s="1052"/>
      <c r="BJ17" s="1052"/>
      <c r="BK17" s="421" t="s">
        <v>974</v>
      </c>
      <c r="BL17" s="422"/>
      <c r="BM17" s="422"/>
      <c r="BN17" s="422"/>
      <c r="BO17" s="422"/>
      <c r="BP17" s="590"/>
      <c r="BQ17" s="1067">
        <f>BQ19+BQ20</f>
        <v>382540</v>
      </c>
      <c r="BR17" s="1068"/>
      <c r="BS17" s="1068"/>
      <c r="BT17" s="1068"/>
      <c r="BU17" s="1068"/>
      <c r="BV17" s="1068"/>
      <c r="BW17" s="1068"/>
      <c r="BX17" s="1068"/>
      <c r="BY17" s="1068"/>
      <c r="BZ17" s="1068"/>
      <c r="CA17" s="1068"/>
      <c r="CB17" s="1068"/>
      <c r="CC17" s="1068"/>
      <c r="CD17" s="1068"/>
      <c r="CE17" s="1068"/>
      <c r="CF17" s="1068"/>
      <c r="CG17" s="1069"/>
      <c r="CH17" s="1026">
        <f>CH19+CH20+CH21</f>
        <v>382540</v>
      </c>
      <c r="CI17" s="1027"/>
      <c r="CJ17" s="1027"/>
      <c r="CK17" s="1027"/>
      <c r="CL17" s="1027"/>
      <c r="CM17" s="1027"/>
      <c r="CN17" s="1027"/>
      <c r="CO17" s="1027"/>
      <c r="CP17" s="1027"/>
      <c r="CQ17" s="1027"/>
      <c r="CR17" s="1027"/>
      <c r="CS17" s="1027"/>
      <c r="CT17" s="1027"/>
      <c r="CU17" s="1027"/>
      <c r="CV17" s="1027"/>
      <c r="CW17" s="1027"/>
      <c r="CX17" s="1028"/>
      <c r="CY17" s="1026">
        <f t="shared" si="0"/>
        <v>0</v>
      </c>
      <c r="CZ17" s="1027"/>
      <c r="DA17" s="1027"/>
      <c r="DB17" s="1027"/>
      <c r="DC17" s="1027"/>
      <c r="DD17" s="1027"/>
      <c r="DE17" s="1027"/>
      <c r="DF17" s="1027"/>
      <c r="DG17" s="1027"/>
      <c r="DH17" s="1027"/>
      <c r="DI17" s="1027"/>
      <c r="DJ17" s="1027"/>
      <c r="DK17" s="1027"/>
      <c r="DL17" s="1027"/>
      <c r="DM17" s="1027"/>
      <c r="DN17" s="1027"/>
      <c r="DO17" s="1028"/>
      <c r="DP17" s="591"/>
      <c r="DQ17" s="422"/>
      <c r="DR17" s="422"/>
      <c r="DS17" s="422"/>
      <c r="DT17" s="422"/>
      <c r="DU17" s="422"/>
      <c r="DV17" s="422"/>
      <c r="DW17" s="422"/>
      <c r="DX17" s="422"/>
      <c r="DY17" s="422"/>
      <c r="DZ17" s="422"/>
      <c r="EA17" s="590"/>
      <c r="EB17" s="591"/>
      <c r="EC17" s="422"/>
      <c r="ED17" s="422"/>
      <c r="EE17" s="422"/>
      <c r="EF17" s="422"/>
      <c r="EG17" s="422"/>
      <c r="EH17" s="422"/>
      <c r="EI17" s="422"/>
      <c r="EJ17" s="422"/>
      <c r="EK17" s="422"/>
      <c r="EL17" s="422"/>
      <c r="EM17" s="422"/>
      <c r="EN17" s="422"/>
      <c r="EO17" s="423"/>
      <c r="EP17" s="624"/>
      <c r="EQ17" s="624"/>
      <c r="ER17" s="624"/>
      <c r="ES17" s="624"/>
      <c r="ET17" s="624"/>
      <c r="EU17" s="624"/>
      <c r="EV17" s="624"/>
      <c r="EW17" s="624"/>
      <c r="EX17" s="624"/>
      <c r="EY17" s="624"/>
      <c r="EZ17" s="624"/>
      <c r="FA17" s="624"/>
      <c r="FB17" s="624"/>
      <c r="FC17" s="624"/>
      <c r="FD17" s="624"/>
      <c r="FE17" s="624"/>
      <c r="FF17" s="624"/>
    </row>
    <row r="18" spans="1:162" ht="15" customHeight="1">
      <c r="A18" s="1004" t="s">
        <v>1050</v>
      </c>
      <c r="B18" s="1004"/>
      <c r="C18" s="1004"/>
      <c r="D18" s="1004"/>
      <c r="E18" s="1004"/>
      <c r="F18" s="1004"/>
      <c r="G18" s="1004"/>
      <c r="H18" s="1004"/>
      <c r="I18" s="1004"/>
      <c r="J18" s="1004"/>
      <c r="K18" s="1004"/>
      <c r="L18" s="1004"/>
      <c r="M18" s="1004"/>
      <c r="N18" s="1004"/>
      <c r="O18" s="1004"/>
      <c r="P18" s="1004"/>
      <c r="Q18" s="1004"/>
      <c r="R18" s="1004"/>
      <c r="S18" s="1004"/>
      <c r="T18" s="1004"/>
      <c r="U18" s="1004"/>
      <c r="V18" s="1004"/>
      <c r="W18" s="1004"/>
      <c r="X18" s="1004"/>
      <c r="Y18" s="1004"/>
      <c r="Z18" s="1004"/>
      <c r="AA18" s="1004"/>
      <c r="AB18" s="1004"/>
      <c r="AC18" s="1004"/>
      <c r="AD18" s="1004"/>
      <c r="AE18" s="1004"/>
      <c r="AF18" s="1004"/>
      <c r="AG18" s="1004"/>
      <c r="AH18" s="1004"/>
      <c r="AI18" s="1004"/>
      <c r="AJ18" s="1004"/>
      <c r="AK18" s="1004"/>
      <c r="AL18" s="1004"/>
      <c r="AM18" s="1004"/>
      <c r="AN18" s="1004"/>
      <c r="AO18" s="1004"/>
      <c r="AP18" s="1004"/>
      <c r="AQ18" s="1004"/>
      <c r="AR18" s="1004"/>
      <c r="AS18" s="1004"/>
      <c r="AT18" s="1004"/>
      <c r="AU18" s="1004"/>
      <c r="AV18" s="1004"/>
      <c r="AW18" s="1004"/>
      <c r="AX18" s="1004"/>
      <c r="AY18" s="1004"/>
      <c r="AZ18" s="1004"/>
      <c r="BA18" s="1004"/>
      <c r="BB18" s="1004"/>
      <c r="BC18" s="1004"/>
      <c r="BD18" s="1004"/>
      <c r="BE18" s="1004"/>
      <c r="BF18" s="1004"/>
      <c r="BG18" s="1004"/>
      <c r="BH18" s="1004"/>
      <c r="BI18" s="1004"/>
      <c r="BJ18" s="1005"/>
      <c r="BK18" s="415"/>
      <c r="BL18" s="416"/>
      <c r="BM18" s="416"/>
      <c r="BN18" s="416"/>
      <c r="BO18" s="416"/>
      <c r="BP18" s="964"/>
      <c r="BQ18" s="986"/>
      <c r="BR18" s="1059"/>
      <c r="BS18" s="1059"/>
      <c r="BT18" s="1059"/>
      <c r="BU18" s="1059"/>
      <c r="BV18" s="1059"/>
      <c r="BW18" s="1059"/>
      <c r="BX18" s="1059"/>
      <c r="BY18" s="1059"/>
      <c r="BZ18" s="1059"/>
      <c r="CA18" s="1059"/>
      <c r="CB18" s="1059"/>
      <c r="CC18" s="1059"/>
      <c r="CD18" s="1059"/>
      <c r="CE18" s="1059"/>
      <c r="CF18" s="1059"/>
      <c r="CG18" s="1060"/>
      <c r="CH18" s="1061"/>
      <c r="CI18" s="1062"/>
      <c r="CJ18" s="1062"/>
      <c r="CK18" s="1062"/>
      <c r="CL18" s="1062"/>
      <c r="CM18" s="1062"/>
      <c r="CN18" s="1062"/>
      <c r="CO18" s="1062"/>
      <c r="CP18" s="1062"/>
      <c r="CQ18" s="1062"/>
      <c r="CR18" s="1062"/>
      <c r="CS18" s="1062"/>
      <c r="CT18" s="1062"/>
      <c r="CU18" s="1062"/>
      <c r="CV18" s="1062"/>
      <c r="CW18" s="1062"/>
      <c r="CX18" s="1063"/>
      <c r="CY18" s="1026">
        <f t="shared" si="0"/>
        <v>0</v>
      </c>
      <c r="CZ18" s="1027"/>
      <c r="DA18" s="1027"/>
      <c r="DB18" s="1027"/>
      <c r="DC18" s="1027"/>
      <c r="DD18" s="1027"/>
      <c r="DE18" s="1027"/>
      <c r="DF18" s="1027"/>
      <c r="DG18" s="1027"/>
      <c r="DH18" s="1027"/>
      <c r="DI18" s="1027"/>
      <c r="DJ18" s="1027"/>
      <c r="DK18" s="1027"/>
      <c r="DL18" s="1027"/>
      <c r="DM18" s="1027"/>
      <c r="DN18" s="1027"/>
      <c r="DO18" s="1028"/>
      <c r="DP18" s="985"/>
      <c r="DQ18" s="416"/>
      <c r="DR18" s="416"/>
      <c r="DS18" s="416"/>
      <c r="DT18" s="416"/>
      <c r="DU18" s="416"/>
      <c r="DV18" s="416"/>
      <c r="DW18" s="416"/>
      <c r="DX18" s="416"/>
      <c r="DY18" s="416"/>
      <c r="DZ18" s="416"/>
      <c r="EA18" s="964"/>
      <c r="EB18" s="985"/>
      <c r="EC18" s="416"/>
      <c r="ED18" s="416"/>
      <c r="EE18" s="416"/>
      <c r="EF18" s="416"/>
      <c r="EG18" s="416"/>
      <c r="EH18" s="416"/>
      <c r="EI18" s="416"/>
      <c r="EJ18" s="416"/>
      <c r="EK18" s="416"/>
      <c r="EL18" s="416"/>
      <c r="EM18" s="416"/>
      <c r="EN18" s="416"/>
      <c r="EO18" s="417"/>
      <c r="EP18" s="1010"/>
      <c r="EQ18" s="1010"/>
      <c r="ER18" s="1010"/>
      <c r="ES18" s="1010"/>
      <c r="ET18" s="1010"/>
      <c r="EU18" s="1010"/>
      <c r="EV18" s="1010"/>
      <c r="EW18" s="1010"/>
      <c r="EX18" s="1010"/>
      <c r="EY18" s="1010"/>
      <c r="EZ18" s="1010"/>
      <c r="FA18" s="1010"/>
      <c r="FB18" s="1010"/>
      <c r="FC18" s="1010"/>
      <c r="FD18" s="1010"/>
      <c r="FE18" s="1010"/>
      <c r="FF18" s="1010"/>
    </row>
    <row r="19" spans="1:162" ht="15" customHeight="1">
      <c r="A19" s="996" t="s">
        <v>1059</v>
      </c>
      <c r="B19" s="996"/>
      <c r="C19" s="996"/>
      <c r="D19" s="996"/>
      <c r="E19" s="996"/>
      <c r="F19" s="996"/>
      <c r="G19" s="996"/>
      <c r="H19" s="996"/>
      <c r="I19" s="996"/>
      <c r="J19" s="996"/>
      <c r="K19" s="996"/>
      <c r="L19" s="996"/>
      <c r="M19" s="996"/>
      <c r="N19" s="996"/>
      <c r="O19" s="996"/>
      <c r="P19" s="996"/>
      <c r="Q19" s="996"/>
      <c r="R19" s="996"/>
      <c r="S19" s="996"/>
      <c r="T19" s="996"/>
      <c r="U19" s="996"/>
      <c r="V19" s="996"/>
      <c r="W19" s="996"/>
      <c r="X19" s="996"/>
      <c r="Y19" s="996"/>
      <c r="Z19" s="996"/>
      <c r="AA19" s="996"/>
      <c r="AB19" s="996"/>
      <c r="AC19" s="996"/>
      <c r="AD19" s="996"/>
      <c r="AE19" s="996"/>
      <c r="AF19" s="996"/>
      <c r="AG19" s="996"/>
      <c r="AH19" s="996"/>
      <c r="AI19" s="996"/>
      <c r="AJ19" s="996"/>
      <c r="AK19" s="996"/>
      <c r="AL19" s="996"/>
      <c r="AM19" s="996"/>
      <c r="AN19" s="996"/>
      <c r="AO19" s="996"/>
      <c r="AP19" s="996"/>
      <c r="AQ19" s="996"/>
      <c r="AR19" s="996"/>
      <c r="AS19" s="996"/>
      <c r="AT19" s="996"/>
      <c r="AU19" s="996"/>
      <c r="AV19" s="996"/>
      <c r="AW19" s="996"/>
      <c r="AX19" s="996"/>
      <c r="AY19" s="996"/>
      <c r="AZ19" s="996"/>
      <c r="BA19" s="996"/>
      <c r="BB19" s="996"/>
      <c r="BC19" s="996"/>
      <c r="BD19" s="996"/>
      <c r="BE19" s="996"/>
      <c r="BF19" s="996"/>
      <c r="BG19" s="996"/>
      <c r="BH19" s="996"/>
      <c r="BI19" s="996"/>
      <c r="BJ19" s="996"/>
      <c r="BK19" s="412" t="s">
        <v>831</v>
      </c>
      <c r="BL19" s="413"/>
      <c r="BM19" s="413"/>
      <c r="BN19" s="413"/>
      <c r="BO19" s="413"/>
      <c r="BP19" s="998"/>
      <c r="BQ19" s="999">
        <v>56691</v>
      </c>
      <c r="BR19" s="1065"/>
      <c r="BS19" s="1065"/>
      <c r="BT19" s="1065"/>
      <c r="BU19" s="1065"/>
      <c r="BV19" s="1065"/>
      <c r="BW19" s="1065"/>
      <c r="BX19" s="1065"/>
      <c r="BY19" s="1065"/>
      <c r="BZ19" s="1065"/>
      <c r="CA19" s="1065"/>
      <c r="CB19" s="1065"/>
      <c r="CC19" s="1065"/>
      <c r="CD19" s="1065"/>
      <c r="CE19" s="1065"/>
      <c r="CF19" s="1065"/>
      <c r="CG19" s="1066"/>
      <c r="CH19" s="1053">
        <f>BQ19</f>
        <v>56691</v>
      </c>
      <c r="CI19" s="1054"/>
      <c r="CJ19" s="1054"/>
      <c r="CK19" s="1054"/>
      <c r="CL19" s="1054"/>
      <c r="CM19" s="1054"/>
      <c r="CN19" s="1054"/>
      <c r="CO19" s="1054"/>
      <c r="CP19" s="1054"/>
      <c r="CQ19" s="1054"/>
      <c r="CR19" s="1054"/>
      <c r="CS19" s="1054"/>
      <c r="CT19" s="1054"/>
      <c r="CU19" s="1054"/>
      <c r="CV19" s="1054"/>
      <c r="CW19" s="1054"/>
      <c r="CX19" s="1055"/>
      <c r="CY19" s="1026">
        <f t="shared" si="0"/>
        <v>0</v>
      </c>
      <c r="CZ19" s="1027"/>
      <c r="DA19" s="1027"/>
      <c r="DB19" s="1027"/>
      <c r="DC19" s="1027"/>
      <c r="DD19" s="1027"/>
      <c r="DE19" s="1027"/>
      <c r="DF19" s="1027"/>
      <c r="DG19" s="1027"/>
      <c r="DH19" s="1027"/>
      <c r="DI19" s="1027"/>
      <c r="DJ19" s="1027"/>
      <c r="DK19" s="1027"/>
      <c r="DL19" s="1027"/>
      <c r="DM19" s="1027"/>
      <c r="DN19" s="1027"/>
      <c r="DO19" s="1028"/>
      <c r="DP19" s="1002"/>
      <c r="DQ19" s="413"/>
      <c r="DR19" s="413"/>
      <c r="DS19" s="413"/>
      <c r="DT19" s="413"/>
      <c r="DU19" s="413"/>
      <c r="DV19" s="413"/>
      <c r="DW19" s="413"/>
      <c r="DX19" s="413"/>
      <c r="DY19" s="413"/>
      <c r="DZ19" s="413"/>
      <c r="EA19" s="998"/>
      <c r="EB19" s="1002"/>
      <c r="EC19" s="413"/>
      <c r="ED19" s="413"/>
      <c r="EE19" s="413"/>
      <c r="EF19" s="413"/>
      <c r="EG19" s="413"/>
      <c r="EH19" s="413"/>
      <c r="EI19" s="413"/>
      <c r="EJ19" s="413"/>
      <c r="EK19" s="413"/>
      <c r="EL19" s="413"/>
      <c r="EM19" s="413"/>
      <c r="EN19" s="413"/>
      <c r="EO19" s="414"/>
      <c r="EP19" s="1003"/>
      <c r="EQ19" s="1003"/>
      <c r="ER19" s="1003"/>
      <c r="ES19" s="1003"/>
      <c r="ET19" s="1003"/>
      <c r="EU19" s="1003"/>
      <c r="EV19" s="1003"/>
      <c r="EW19" s="1003"/>
      <c r="EX19" s="1003"/>
      <c r="EY19" s="1003"/>
      <c r="EZ19" s="1003"/>
      <c r="FA19" s="1003"/>
      <c r="FB19" s="1003"/>
      <c r="FC19" s="1003"/>
      <c r="FD19" s="1003"/>
      <c r="FE19" s="1003"/>
      <c r="FF19" s="1003"/>
    </row>
    <row r="20" spans="1:162" ht="24" customHeight="1">
      <c r="A20" s="1001" t="s">
        <v>1060</v>
      </c>
      <c r="B20" s="1001"/>
      <c r="C20" s="1001"/>
      <c r="D20" s="1001"/>
      <c r="E20" s="1001"/>
      <c r="F20" s="1001"/>
      <c r="G20" s="1001"/>
      <c r="H20" s="1001"/>
      <c r="I20" s="1001"/>
      <c r="J20" s="1001"/>
      <c r="K20" s="1001"/>
      <c r="L20" s="1001"/>
      <c r="M20" s="1001"/>
      <c r="N20" s="1001"/>
      <c r="O20" s="1001"/>
      <c r="P20" s="1001"/>
      <c r="Q20" s="1001"/>
      <c r="R20" s="1001"/>
      <c r="S20" s="1001"/>
      <c r="T20" s="1001"/>
      <c r="U20" s="1001"/>
      <c r="V20" s="1001"/>
      <c r="W20" s="1001"/>
      <c r="X20" s="1001"/>
      <c r="Y20" s="1001"/>
      <c r="Z20" s="1001"/>
      <c r="AA20" s="1001"/>
      <c r="AB20" s="1001"/>
      <c r="AC20" s="1001"/>
      <c r="AD20" s="1001"/>
      <c r="AE20" s="1001"/>
      <c r="AF20" s="1001"/>
      <c r="AG20" s="1001"/>
      <c r="AH20" s="1001"/>
      <c r="AI20" s="1001"/>
      <c r="AJ20" s="1001"/>
      <c r="AK20" s="1001"/>
      <c r="AL20" s="1001"/>
      <c r="AM20" s="1001"/>
      <c r="AN20" s="1001"/>
      <c r="AO20" s="1001"/>
      <c r="AP20" s="1001"/>
      <c r="AQ20" s="1001"/>
      <c r="AR20" s="1001"/>
      <c r="AS20" s="1001"/>
      <c r="AT20" s="1001"/>
      <c r="AU20" s="1001"/>
      <c r="AV20" s="1001"/>
      <c r="AW20" s="1001"/>
      <c r="AX20" s="1001"/>
      <c r="AY20" s="1001"/>
      <c r="AZ20" s="1001"/>
      <c r="BA20" s="1001"/>
      <c r="BB20" s="1001"/>
      <c r="BC20" s="1001"/>
      <c r="BD20" s="1001"/>
      <c r="BE20" s="1001"/>
      <c r="BF20" s="1001"/>
      <c r="BG20" s="1001"/>
      <c r="BH20" s="1001"/>
      <c r="BI20" s="1001"/>
      <c r="BJ20" s="1032"/>
      <c r="BK20" s="421" t="s">
        <v>230</v>
      </c>
      <c r="BL20" s="422"/>
      <c r="BM20" s="422"/>
      <c r="BN20" s="422"/>
      <c r="BO20" s="422"/>
      <c r="BP20" s="590"/>
      <c r="BQ20" s="1056">
        <v>325849</v>
      </c>
      <c r="BR20" s="1057"/>
      <c r="BS20" s="1057"/>
      <c r="BT20" s="1057"/>
      <c r="BU20" s="1057"/>
      <c r="BV20" s="1057"/>
      <c r="BW20" s="1057"/>
      <c r="BX20" s="1057"/>
      <c r="BY20" s="1057"/>
      <c r="BZ20" s="1057"/>
      <c r="CA20" s="1057"/>
      <c r="CB20" s="1057"/>
      <c r="CC20" s="1057"/>
      <c r="CD20" s="1057"/>
      <c r="CE20" s="1057"/>
      <c r="CF20" s="1057"/>
      <c r="CG20" s="1058"/>
      <c r="CH20" s="1070">
        <f>BQ20</f>
        <v>325849</v>
      </c>
      <c r="CI20" s="1071"/>
      <c r="CJ20" s="1071"/>
      <c r="CK20" s="1071"/>
      <c r="CL20" s="1071"/>
      <c r="CM20" s="1071"/>
      <c r="CN20" s="1071"/>
      <c r="CO20" s="1071"/>
      <c r="CP20" s="1071"/>
      <c r="CQ20" s="1071"/>
      <c r="CR20" s="1071"/>
      <c r="CS20" s="1071"/>
      <c r="CT20" s="1071"/>
      <c r="CU20" s="1071"/>
      <c r="CV20" s="1071"/>
      <c r="CW20" s="1071"/>
      <c r="CX20" s="1072"/>
      <c r="CY20" s="1026">
        <f t="shared" si="0"/>
        <v>0</v>
      </c>
      <c r="CZ20" s="1027"/>
      <c r="DA20" s="1027"/>
      <c r="DB20" s="1027"/>
      <c r="DC20" s="1027"/>
      <c r="DD20" s="1027"/>
      <c r="DE20" s="1027"/>
      <c r="DF20" s="1027"/>
      <c r="DG20" s="1027"/>
      <c r="DH20" s="1027"/>
      <c r="DI20" s="1027"/>
      <c r="DJ20" s="1027"/>
      <c r="DK20" s="1027"/>
      <c r="DL20" s="1027"/>
      <c r="DM20" s="1027"/>
      <c r="DN20" s="1027"/>
      <c r="DO20" s="1028"/>
      <c r="DP20" s="591"/>
      <c r="DQ20" s="422"/>
      <c r="DR20" s="422"/>
      <c r="DS20" s="422"/>
      <c r="DT20" s="422"/>
      <c r="DU20" s="422"/>
      <c r="DV20" s="422"/>
      <c r="DW20" s="422"/>
      <c r="DX20" s="422"/>
      <c r="DY20" s="422"/>
      <c r="DZ20" s="422"/>
      <c r="EA20" s="590"/>
      <c r="EB20" s="591"/>
      <c r="EC20" s="422"/>
      <c r="ED20" s="422"/>
      <c r="EE20" s="422"/>
      <c r="EF20" s="422"/>
      <c r="EG20" s="422"/>
      <c r="EH20" s="422"/>
      <c r="EI20" s="422"/>
      <c r="EJ20" s="422"/>
      <c r="EK20" s="422"/>
      <c r="EL20" s="422"/>
      <c r="EM20" s="422"/>
      <c r="EN20" s="422"/>
      <c r="EO20" s="423"/>
      <c r="EP20" s="624"/>
      <c r="EQ20" s="624"/>
      <c r="ER20" s="624"/>
      <c r="ES20" s="624"/>
      <c r="ET20" s="624"/>
      <c r="EU20" s="624"/>
      <c r="EV20" s="624"/>
      <c r="EW20" s="624"/>
      <c r="EX20" s="624"/>
      <c r="EY20" s="624"/>
      <c r="EZ20" s="624"/>
      <c r="FA20" s="624"/>
      <c r="FB20" s="624"/>
      <c r="FC20" s="624"/>
      <c r="FD20" s="624"/>
      <c r="FE20" s="624"/>
      <c r="FF20" s="624"/>
    </row>
    <row r="21" spans="1:162" ht="15" customHeight="1">
      <c r="A21" s="1021" t="s">
        <v>231</v>
      </c>
      <c r="B21" s="1021"/>
      <c r="C21" s="1021"/>
      <c r="D21" s="1021"/>
      <c r="E21" s="1021"/>
      <c r="F21" s="1021"/>
      <c r="G21" s="1021"/>
      <c r="H21" s="1021"/>
      <c r="I21" s="1021"/>
      <c r="J21" s="1021"/>
      <c r="K21" s="1021"/>
      <c r="L21" s="1021"/>
      <c r="M21" s="1021"/>
      <c r="N21" s="1021"/>
      <c r="O21" s="1021"/>
      <c r="P21" s="1021"/>
      <c r="Q21" s="1021"/>
      <c r="R21" s="1021"/>
      <c r="S21" s="1021"/>
      <c r="T21" s="1021"/>
      <c r="U21" s="1021"/>
      <c r="V21" s="1021"/>
      <c r="W21" s="1021"/>
      <c r="X21" s="1021"/>
      <c r="Y21" s="1021"/>
      <c r="Z21" s="1021"/>
      <c r="AA21" s="1021"/>
      <c r="AB21" s="1021"/>
      <c r="AC21" s="1021"/>
      <c r="AD21" s="1021"/>
      <c r="AE21" s="1021"/>
      <c r="AF21" s="1021"/>
      <c r="AG21" s="1021"/>
      <c r="AH21" s="1021"/>
      <c r="AI21" s="1021"/>
      <c r="AJ21" s="1021"/>
      <c r="AK21" s="1021"/>
      <c r="AL21" s="1021"/>
      <c r="AM21" s="1021"/>
      <c r="AN21" s="1021"/>
      <c r="AO21" s="1021"/>
      <c r="AP21" s="1021"/>
      <c r="AQ21" s="1021"/>
      <c r="AR21" s="1021"/>
      <c r="AS21" s="1021"/>
      <c r="AT21" s="1021"/>
      <c r="AU21" s="1021"/>
      <c r="AV21" s="1021"/>
      <c r="AW21" s="1021"/>
      <c r="AX21" s="1021"/>
      <c r="AY21" s="1021"/>
      <c r="AZ21" s="1021"/>
      <c r="BA21" s="1021"/>
      <c r="BB21" s="1021"/>
      <c r="BC21" s="1021"/>
      <c r="BD21" s="1021"/>
      <c r="BE21" s="1021"/>
      <c r="BF21" s="1021"/>
      <c r="BG21" s="1021"/>
      <c r="BH21" s="1021"/>
      <c r="BI21" s="1021"/>
      <c r="BJ21" s="1021"/>
      <c r="BK21" s="421" t="s">
        <v>232</v>
      </c>
      <c r="BL21" s="422"/>
      <c r="BM21" s="422"/>
      <c r="BN21" s="422"/>
      <c r="BO21" s="422"/>
      <c r="BP21" s="590"/>
      <c r="BQ21" s="1056"/>
      <c r="BR21" s="1057"/>
      <c r="BS21" s="1057"/>
      <c r="BT21" s="1057"/>
      <c r="BU21" s="1057"/>
      <c r="BV21" s="1057"/>
      <c r="BW21" s="1057"/>
      <c r="BX21" s="1057"/>
      <c r="BY21" s="1057"/>
      <c r="BZ21" s="1057"/>
      <c r="CA21" s="1057"/>
      <c r="CB21" s="1057"/>
      <c r="CC21" s="1057"/>
      <c r="CD21" s="1057"/>
      <c r="CE21" s="1057"/>
      <c r="CF21" s="1057"/>
      <c r="CG21" s="1058"/>
      <c r="CH21" s="1070"/>
      <c r="CI21" s="1071"/>
      <c r="CJ21" s="1071"/>
      <c r="CK21" s="1071"/>
      <c r="CL21" s="1071"/>
      <c r="CM21" s="1071"/>
      <c r="CN21" s="1071"/>
      <c r="CO21" s="1071"/>
      <c r="CP21" s="1071"/>
      <c r="CQ21" s="1071"/>
      <c r="CR21" s="1071"/>
      <c r="CS21" s="1071"/>
      <c r="CT21" s="1071"/>
      <c r="CU21" s="1071"/>
      <c r="CV21" s="1071"/>
      <c r="CW21" s="1071"/>
      <c r="CX21" s="1072"/>
      <c r="CY21" s="1026">
        <f t="shared" si="0"/>
        <v>0</v>
      </c>
      <c r="CZ21" s="1027"/>
      <c r="DA21" s="1027"/>
      <c r="DB21" s="1027"/>
      <c r="DC21" s="1027"/>
      <c r="DD21" s="1027"/>
      <c r="DE21" s="1027"/>
      <c r="DF21" s="1027"/>
      <c r="DG21" s="1027"/>
      <c r="DH21" s="1027"/>
      <c r="DI21" s="1027"/>
      <c r="DJ21" s="1027"/>
      <c r="DK21" s="1027"/>
      <c r="DL21" s="1027"/>
      <c r="DM21" s="1027"/>
      <c r="DN21" s="1027"/>
      <c r="DO21" s="1028"/>
      <c r="DP21" s="591"/>
      <c r="DQ21" s="422"/>
      <c r="DR21" s="422"/>
      <c r="DS21" s="422"/>
      <c r="DT21" s="422"/>
      <c r="DU21" s="422"/>
      <c r="DV21" s="422"/>
      <c r="DW21" s="422"/>
      <c r="DX21" s="422"/>
      <c r="DY21" s="422"/>
      <c r="DZ21" s="422"/>
      <c r="EA21" s="590"/>
      <c r="EB21" s="591"/>
      <c r="EC21" s="422"/>
      <c r="ED21" s="422"/>
      <c r="EE21" s="422"/>
      <c r="EF21" s="422"/>
      <c r="EG21" s="422"/>
      <c r="EH21" s="422"/>
      <c r="EI21" s="422"/>
      <c r="EJ21" s="422"/>
      <c r="EK21" s="422"/>
      <c r="EL21" s="422"/>
      <c r="EM21" s="422"/>
      <c r="EN21" s="422"/>
      <c r="EO21" s="423"/>
      <c r="EP21" s="624"/>
      <c r="EQ21" s="624"/>
      <c r="ER21" s="624"/>
      <c r="ES21" s="624"/>
      <c r="ET21" s="624"/>
      <c r="EU21" s="624"/>
      <c r="EV21" s="624"/>
      <c r="EW21" s="624"/>
      <c r="EX21" s="624"/>
      <c r="EY21" s="624"/>
      <c r="EZ21" s="624"/>
      <c r="FA21" s="624"/>
      <c r="FB21" s="624"/>
      <c r="FC21" s="624"/>
      <c r="FD21" s="624"/>
      <c r="FE21" s="624"/>
      <c r="FF21" s="624"/>
    </row>
    <row r="22" spans="1:162" ht="15" customHeight="1">
      <c r="A22" s="1052" t="s">
        <v>1061</v>
      </c>
      <c r="B22" s="1052"/>
      <c r="C22" s="1052"/>
      <c r="D22" s="1052"/>
      <c r="E22" s="1052"/>
      <c r="F22" s="1052"/>
      <c r="G22" s="1052"/>
      <c r="H22" s="1052"/>
      <c r="I22" s="1052"/>
      <c r="J22" s="1052"/>
      <c r="K22" s="1052"/>
      <c r="L22" s="1052"/>
      <c r="M22" s="1052"/>
      <c r="N22" s="1052"/>
      <c r="O22" s="1052"/>
      <c r="P22" s="1052"/>
      <c r="Q22" s="1052"/>
      <c r="R22" s="1052"/>
      <c r="S22" s="1052"/>
      <c r="T22" s="1052"/>
      <c r="U22" s="1052"/>
      <c r="V22" s="1052"/>
      <c r="W22" s="1052"/>
      <c r="X22" s="1052"/>
      <c r="Y22" s="1052"/>
      <c r="Z22" s="1052"/>
      <c r="AA22" s="1052"/>
      <c r="AB22" s="1052"/>
      <c r="AC22" s="1052"/>
      <c r="AD22" s="1052"/>
      <c r="AE22" s="1052"/>
      <c r="AF22" s="1052"/>
      <c r="AG22" s="1052"/>
      <c r="AH22" s="1052"/>
      <c r="AI22" s="1052"/>
      <c r="AJ22" s="1052"/>
      <c r="AK22" s="1052"/>
      <c r="AL22" s="1052"/>
      <c r="AM22" s="1052"/>
      <c r="AN22" s="1052"/>
      <c r="AO22" s="1052"/>
      <c r="AP22" s="1052"/>
      <c r="AQ22" s="1052"/>
      <c r="AR22" s="1052"/>
      <c r="AS22" s="1052"/>
      <c r="AT22" s="1052"/>
      <c r="AU22" s="1052"/>
      <c r="AV22" s="1052"/>
      <c r="AW22" s="1052"/>
      <c r="AX22" s="1052"/>
      <c r="AY22" s="1052"/>
      <c r="AZ22" s="1052"/>
      <c r="BA22" s="1052"/>
      <c r="BB22" s="1052"/>
      <c r="BC22" s="1052"/>
      <c r="BD22" s="1052"/>
      <c r="BE22" s="1052"/>
      <c r="BF22" s="1052"/>
      <c r="BG22" s="1052"/>
      <c r="BH22" s="1052"/>
      <c r="BI22" s="1052"/>
      <c r="BJ22" s="1052"/>
      <c r="BK22" s="421" t="s">
        <v>975</v>
      </c>
      <c r="BL22" s="422"/>
      <c r="BM22" s="422"/>
      <c r="BN22" s="422"/>
      <c r="BO22" s="422"/>
      <c r="BP22" s="590"/>
      <c r="BQ22" s="1067">
        <f>BQ24+BQ25</f>
        <v>414111</v>
      </c>
      <c r="BR22" s="1068"/>
      <c r="BS22" s="1068"/>
      <c r="BT22" s="1068"/>
      <c r="BU22" s="1068"/>
      <c r="BV22" s="1068"/>
      <c r="BW22" s="1068"/>
      <c r="BX22" s="1068"/>
      <c r="BY22" s="1068"/>
      <c r="BZ22" s="1068"/>
      <c r="CA22" s="1068"/>
      <c r="CB22" s="1068"/>
      <c r="CC22" s="1068"/>
      <c r="CD22" s="1068"/>
      <c r="CE22" s="1068"/>
      <c r="CF22" s="1068"/>
      <c r="CG22" s="1069"/>
      <c r="CH22" s="1026">
        <f>CH24+CH25+CH26</f>
        <v>414111</v>
      </c>
      <c r="CI22" s="1027"/>
      <c r="CJ22" s="1027"/>
      <c r="CK22" s="1027"/>
      <c r="CL22" s="1027"/>
      <c r="CM22" s="1027"/>
      <c r="CN22" s="1027"/>
      <c r="CO22" s="1027"/>
      <c r="CP22" s="1027"/>
      <c r="CQ22" s="1027"/>
      <c r="CR22" s="1027"/>
      <c r="CS22" s="1027"/>
      <c r="CT22" s="1027"/>
      <c r="CU22" s="1027"/>
      <c r="CV22" s="1027"/>
      <c r="CW22" s="1027"/>
      <c r="CX22" s="1028"/>
      <c r="CY22" s="1026">
        <f t="shared" si="0"/>
        <v>0</v>
      </c>
      <c r="CZ22" s="1027"/>
      <c r="DA22" s="1027"/>
      <c r="DB22" s="1027"/>
      <c r="DC22" s="1027"/>
      <c r="DD22" s="1027"/>
      <c r="DE22" s="1027"/>
      <c r="DF22" s="1027"/>
      <c r="DG22" s="1027"/>
      <c r="DH22" s="1027"/>
      <c r="DI22" s="1027"/>
      <c r="DJ22" s="1027"/>
      <c r="DK22" s="1027"/>
      <c r="DL22" s="1027"/>
      <c r="DM22" s="1027"/>
      <c r="DN22" s="1027"/>
      <c r="DO22" s="1028"/>
      <c r="DP22" s="591"/>
      <c r="DQ22" s="422"/>
      <c r="DR22" s="422"/>
      <c r="DS22" s="422"/>
      <c r="DT22" s="422"/>
      <c r="DU22" s="422"/>
      <c r="DV22" s="422"/>
      <c r="DW22" s="422"/>
      <c r="DX22" s="422"/>
      <c r="DY22" s="422"/>
      <c r="DZ22" s="422"/>
      <c r="EA22" s="590"/>
      <c r="EB22" s="591"/>
      <c r="EC22" s="422"/>
      <c r="ED22" s="422"/>
      <c r="EE22" s="422"/>
      <c r="EF22" s="422"/>
      <c r="EG22" s="422"/>
      <c r="EH22" s="422"/>
      <c r="EI22" s="422"/>
      <c r="EJ22" s="422"/>
      <c r="EK22" s="422"/>
      <c r="EL22" s="422"/>
      <c r="EM22" s="422"/>
      <c r="EN22" s="422"/>
      <c r="EO22" s="423"/>
      <c r="EP22" s="624"/>
      <c r="EQ22" s="624"/>
      <c r="ER22" s="624"/>
      <c r="ES22" s="624"/>
      <c r="ET22" s="624"/>
      <c r="EU22" s="624"/>
      <c r="EV22" s="624"/>
      <c r="EW22" s="624"/>
      <c r="EX22" s="624"/>
      <c r="EY22" s="624"/>
      <c r="EZ22" s="624"/>
      <c r="FA22" s="624"/>
      <c r="FB22" s="624"/>
      <c r="FC22" s="624"/>
      <c r="FD22" s="624"/>
      <c r="FE22" s="624"/>
      <c r="FF22" s="624"/>
    </row>
    <row r="23" spans="1:162" ht="15" customHeight="1">
      <c r="A23" s="1004" t="s">
        <v>439</v>
      </c>
      <c r="B23" s="1004"/>
      <c r="C23" s="1004"/>
      <c r="D23" s="1004"/>
      <c r="E23" s="1004"/>
      <c r="F23" s="1004"/>
      <c r="G23" s="1004"/>
      <c r="H23" s="1004"/>
      <c r="I23" s="1004"/>
      <c r="J23" s="1004"/>
      <c r="K23" s="1004"/>
      <c r="L23" s="1004"/>
      <c r="M23" s="1004"/>
      <c r="N23" s="1004"/>
      <c r="O23" s="1004"/>
      <c r="P23" s="1004"/>
      <c r="Q23" s="1004"/>
      <c r="R23" s="1004"/>
      <c r="S23" s="1004"/>
      <c r="T23" s="1004"/>
      <c r="U23" s="1004"/>
      <c r="V23" s="1004"/>
      <c r="W23" s="1004"/>
      <c r="X23" s="1004"/>
      <c r="Y23" s="1004"/>
      <c r="Z23" s="1004"/>
      <c r="AA23" s="1004"/>
      <c r="AB23" s="1004"/>
      <c r="AC23" s="1004"/>
      <c r="AD23" s="1004"/>
      <c r="AE23" s="1004"/>
      <c r="AF23" s="1004"/>
      <c r="AG23" s="1004"/>
      <c r="AH23" s="1004"/>
      <c r="AI23" s="1004"/>
      <c r="AJ23" s="1004"/>
      <c r="AK23" s="1004"/>
      <c r="AL23" s="1004"/>
      <c r="AM23" s="1004"/>
      <c r="AN23" s="1004"/>
      <c r="AO23" s="1004"/>
      <c r="AP23" s="1004"/>
      <c r="AQ23" s="1004"/>
      <c r="AR23" s="1004"/>
      <c r="AS23" s="1004"/>
      <c r="AT23" s="1004"/>
      <c r="AU23" s="1004"/>
      <c r="AV23" s="1004"/>
      <c r="AW23" s="1004"/>
      <c r="AX23" s="1004"/>
      <c r="AY23" s="1004"/>
      <c r="AZ23" s="1004"/>
      <c r="BA23" s="1004"/>
      <c r="BB23" s="1004"/>
      <c r="BC23" s="1004"/>
      <c r="BD23" s="1004"/>
      <c r="BE23" s="1004"/>
      <c r="BF23" s="1004"/>
      <c r="BG23" s="1004"/>
      <c r="BH23" s="1004"/>
      <c r="BI23" s="1004"/>
      <c r="BJ23" s="1004"/>
      <c r="BK23" s="415"/>
      <c r="BL23" s="416"/>
      <c r="BM23" s="416"/>
      <c r="BN23" s="416"/>
      <c r="BO23" s="416"/>
      <c r="BP23" s="964"/>
      <c r="BQ23" s="986"/>
      <c r="BR23" s="1059"/>
      <c r="BS23" s="1059"/>
      <c r="BT23" s="1059"/>
      <c r="BU23" s="1059"/>
      <c r="BV23" s="1059"/>
      <c r="BW23" s="1059"/>
      <c r="BX23" s="1059"/>
      <c r="BY23" s="1059"/>
      <c r="BZ23" s="1059"/>
      <c r="CA23" s="1059"/>
      <c r="CB23" s="1059"/>
      <c r="CC23" s="1059"/>
      <c r="CD23" s="1059"/>
      <c r="CE23" s="1059"/>
      <c r="CF23" s="1059"/>
      <c r="CG23" s="1060"/>
      <c r="CH23" s="1061"/>
      <c r="CI23" s="1062"/>
      <c r="CJ23" s="1062"/>
      <c r="CK23" s="1062"/>
      <c r="CL23" s="1062"/>
      <c r="CM23" s="1062"/>
      <c r="CN23" s="1062"/>
      <c r="CO23" s="1062"/>
      <c r="CP23" s="1062"/>
      <c r="CQ23" s="1062"/>
      <c r="CR23" s="1062"/>
      <c r="CS23" s="1062"/>
      <c r="CT23" s="1062"/>
      <c r="CU23" s="1062"/>
      <c r="CV23" s="1062"/>
      <c r="CW23" s="1062"/>
      <c r="CX23" s="1063"/>
      <c r="CY23" s="1026">
        <f t="shared" si="0"/>
        <v>0</v>
      </c>
      <c r="CZ23" s="1027"/>
      <c r="DA23" s="1027"/>
      <c r="DB23" s="1027"/>
      <c r="DC23" s="1027"/>
      <c r="DD23" s="1027"/>
      <c r="DE23" s="1027"/>
      <c r="DF23" s="1027"/>
      <c r="DG23" s="1027"/>
      <c r="DH23" s="1027"/>
      <c r="DI23" s="1027"/>
      <c r="DJ23" s="1027"/>
      <c r="DK23" s="1027"/>
      <c r="DL23" s="1027"/>
      <c r="DM23" s="1027"/>
      <c r="DN23" s="1027"/>
      <c r="DO23" s="1028"/>
      <c r="DP23" s="985"/>
      <c r="DQ23" s="416"/>
      <c r="DR23" s="416"/>
      <c r="DS23" s="416"/>
      <c r="DT23" s="416"/>
      <c r="DU23" s="416"/>
      <c r="DV23" s="416"/>
      <c r="DW23" s="416"/>
      <c r="DX23" s="416"/>
      <c r="DY23" s="416"/>
      <c r="DZ23" s="416"/>
      <c r="EA23" s="964"/>
      <c r="EB23" s="985"/>
      <c r="EC23" s="416"/>
      <c r="ED23" s="416"/>
      <c r="EE23" s="416"/>
      <c r="EF23" s="416"/>
      <c r="EG23" s="416"/>
      <c r="EH23" s="416"/>
      <c r="EI23" s="416"/>
      <c r="EJ23" s="416"/>
      <c r="EK23" s="416"/>
      <c r="EL23" s="416"/>
      <c r="EM23" s="416"/>
      <c r="EN23" s="416"/>
      <c r="EO23" s="417"/>
      <c r="EP23" s="1010"/>
      <c r="EQ23" s="1010"/>
      <c r="ER23" s="1010"/>
      <c r="ES23" s="1010"/>
      <c r="ET23" s="1010"/>
      <c r="EU23" s="1010"/>
      <c r="EV23" s="1010"/>
      <c r="EW23" s="1010"/>
      <c r="EX23" s="1010"/>
      <c r="EY23" s="1010"/>
      <c r="EZ23" s="1010"/>
      <c r="FA23" s="1010"/>
      <c r="FB23" s="1010"/>
      <c r="FC23" s="1010"/>
      <c r="FD23" s="1010"/>
      <c r="FE23" s="1010"/>
      <c r="FF23" s="1010"/>
    </row>
    <row r="24" spans="1:162" ht="24" customHeight="1">
      <c r="A24" s="1022" t="s">
        <v>1062</v>
      </c>
      <c r="B24" s="1022"/>
      <c r="C24" s="1022"/>
      <c r="D24" s="1022"/>
      <c r="E24" s="1022"/>
      <c r="F24" s="1022"/>
      <c r="G24" s="1022"/>
      <c r="H24" s="1022"/>
      <c r="I24" s="1022"/>
      <c r="J24" s="1022"/>
      <c r="K24" s="1022"/>
      <c r="L24" s="1022"/>
      <c r="M24" s="1022"/>
      <c r="N24" s="1022"/>
      <c r="O24" s="1022"/>
      <c r="P24" s="1022"/>
      <c r="Q24" s="1022"/>
      <c r="R24" s="1022"/>
      <c r="S24" s="1022"/>
      <c r="T24" s="1022"/>
      <c r="U24" s="1022"/>
      <c r="V24" s="1022"/>
      <c r="W24" s="1022"/>
      <c r="X24" s="1022"/>
      <c r="Y24" s="1022"/>
      <c r="Z24" s="1022"/>
      <c r="AA24" s="1022"/>
      <c r="AB24" s="1022"/>
      <c r="AC24" s="1022"/>
      <c r="AD24" s="1022"/>
      <c r="AE24" s="1022"/>
      <c r="AF24" s="1022"/>
      <c r="AG24" s="1022"/>
      <c r="AH24" s="1022"/>
      <c r="AI24" s="1022"/>
      <c r="AJ24" s="1022"/>
      <c r="AK24" s="1022"/>
      <c r="AL24" s="1022"/>
      <c r="AM24" s="1022"/>
      <c r="AN24" s="1022"/>
      <c r="AO24" s="1022"/>
      <c r="AP24" s="1022"/>
      <c r="AQ24" s="1022"/>
      <c r="AR24" s="1022"/>
      <c r="AS24" s="1022"/>
      <c r="AT24" s="1022"/>
      <c r="AU24" s="1022"/>
      <c r="AV24" s="1022"/>
      <c r="AW24" s="1022"/>
      <c r="AX24" s="1022"/>
      <c r="AY24" s="1022"/>
      <c r="AZ24" s="1022"/>
      <c r="BA24" s="1022"/>
      <c r="BB24" s="1022"/>
      <c r="BC24" s="1022"/>
      <c r="BD24" s="1022"/>
      <c r="BE24" s="1022"/>
      <c r="BF24" s="1022"/>
      <c r="BG24" s="1022"/>
      <c r="BH24" s="1022"/>
      <c r="BI24" s="1022"/>
      <c r="BJ24" s="1064"/>
      <c r="BK24" s="412" t="s">
        <v>233</v>
      </c>
      <c r="BL24" s="413"/>
      <c r="BM24" s="413"/>
      <c r="BN24" s="413"/>
      <c r="BO24" s="413"/>
      <c r="BP24" s="998"/>
      <c r="BQ24" s="999">
        <f>BQ14-BQ19</f>
        <v>303235</v>
      </c>
      <c r="BR24" s="1065"/>
      <c r="BS24" s="1065"/>
      <c r="BT24" s="1065"/>
      <c r="BU24" s="1065"/>
      <c r="BV24" s="1065"/>
      <c r="BW24" s="1065"/>
      <c r="BX24" s="1065"/>
      <c r="BY24" s="1065"/>
      <c r="BZ24" s="1065"/>
      <c r="CA24" s="1065"/>
      <c r="CB24" s="1065"/>
      <c r="CC24" s="1065"/>
      <c r="CD24" s="1065"/>
      <c r="CE24" s="1065"/>
      <c r="CF24" s="1065"/>
      <c r="CG24" s="1066"/>
      <c r="CH24" s="1053">
        <f>CH14-CH19</f>
        <v>303235</v>
      </c>
      <c r="CI24" s="1054"/>
      <c r="CJ24" s="1054"/>
      <c r="CK24" s="1054"/>
      <c r="CL24" s="1054"/>
      <c r="CM24" s="1054"/>
      <c r="CN24" s="1054"/>
      <c r="CO24" s="1054"/>
      <c r="CP24" s="1054"/>
      <c r="CQ24" s="1054"/>
      <c r="CR24" s="1054"/>
      <c r="CS24" s="1054"/>
      <c r="CT24" s="1054"/>
      <c r="CU24" s="1054"/>
      <c r="CV24" s="1054"/>
      <c r="CW24" s="1054"/>
      <c r="CX24" s="1055"/>
      <c r="CY24" s="1026">
        <f t="shared" si="0"/>
        <v>0</v>
      </c>
      <c r="CZ24" s="1027"/>
      <c r="DA24" s="1027"/>
      <c r="DB24" s="1027"/>
      <c r="DC24" s="1027"/>
      <c r="DD24" s="1027"/>
      <c r="DE24" s="1027"/>
      <c r="DF24" s="1027"/>
      <c r="DG24" s="1027"/>
      <c r="DH24" s="1027"/>
      <c r="DI24" s="1027"/>
      <c r="DJ24" s="1027"/>
      <c r="DK24" s="1027"/>
      <c r="DL24" s="1027"/>
      <c r="DM24" s="1027"/>
      <c r="DN24" s="1027"/>
      <c r="DO24" s="1028"/>
      <c r="DP24" s="1002"/>
      <c r="DQ24" s="413"/>
      <c r="DR24" s="413"/>
      <c r="DS24" s="413"/>
      <c r="DT24" s="413"/>
      <c r="DU24" s="413"/>
      <c r="DV24" s="413"/>
      <c r="DW24" s="413"/>
      <c r="DX24" s="413"/>
      <c r="DY24" s="413"/>
      <c r="DZ24" s="413"/>
      <c r="EA24" s="998"/>
      <c r="EB24" s="1002"/>
      <c r="EC24" s="413"/>
      <c r="ED24" s="413"/>
      <c r="EE24" s="413"/>
      <c r="EF24" s="413"/>
      <c r="EG24" s="413"/>
      <c r="EH24" s="413"/>
      <c r="EI24" s="413"/>
      <c r="EJ24" s="413"/>
      <c r="EK24" s="413"/>
      <c r="EL24" s="413"/>
      <c r="EM24" s="413"/>
      <c r="EN24" s="413"/>
      <c r="EO24" s="414"/>
      <c r="EP24" s="1003"/>
      <c r="EQ24" s="1003"/>
      <c r="ER24" s="1003"/>
      <c r="ES24" s="1003"/>
      <c r="ET24" s="1003"/>
      <c r="EU24" s="1003"/>
      <c r="EV24" s="1003"/>
      <c r="EW24" s="1003"/>
      <c r="EX24" s="1003"/>
      <c r="EY24" s="1003"/>
      <c r="EZ24" s="1003"/>
      <c r="FA24" s="1003"/>
      <c r="FB24" s="1003"/>
      <c r="FC24" s="1003"/>
      <c r="FD24" s="1003"/>
      <c r="FE24" s="1003"/>
      <c r="FF24" s="1003"/>
    </row>
    <row r="25" spans="1:162" ht="24" customHeight="1">
      <c r="A25" s="1001" t="s">
        <v>1063</v>
      </c>
      <c r="B25" s="1001"/>
      <c r="C25" s="1001"/>
      <c r="D25" s="1001"/>
      <c r="E25" s="1001"/>
      <c r="F25" s="1001"/>
      <c r="G25" s="1001"/>
      <c r="H25" s="1001"/>
      <c r="I25" s="1001"/>
      <c r="J25" s="1001"/>
      <c r="K25" s="1001"/>
      <c r="L25" s="1001"/>
      <c r="M25" s="1001"/>
      <c r="N25" s="1001"/>
      <c r="O25" s="1001"/>
      <c r="P25" s="1001"/>
      <c r="Q25" s="1001"/>
      <c r="R25" s="1001"/>
      <c r="S25" s="1001"/>
      <c r="T25" s="1001"/>
      <c r="U25" s="1001"/>
      <c r="V25" s="1001"/>
      <c r="W25" s="1001"/>
      <c r="X25" s="1001"/>
      <c r="Y25" s="1001"/>
      <c r="Z25" s="1001"/>
      <c r="AA25" s="1001"/>
      <c r="AB25" s="1001"/>
      <c r="AC25" s="1001"/>
      <c r="AD25" s="1001"/>
      <c r="AE25" s="1001"/>
      <c r="AF25" s="1001"/>
      <c r="AG25" s="1001"/>
      <c r="AH25" s="1001"/>
      <c r="AI25" s="1001"/>
      <c r="AJ25" s="1001"/>
      <c r="AK25" s="1001"/>
      <c r="AL25" s="1001"/>
      <c r="AM25" s="1001"/>
      <c r="AN25" s="1001"/>
      <c r="AO25" s="1001"/>
      <c r="AP25" s="1001"/>
      <c r="AQ25" s="1001"/>
      <c r="AR25" s="1001"/>
      <c r="AS25" s="1001"/>
      <c r="AT25" s="1001"/>
      <c r="AU25" s="1001"/>
      <c r="AV25" s="1001"/>
      <c r="AW25" s="1001"/>
      <c r="AX25" s="1001"/>
      <c r="AY25" s="1001"/>
      <c r="AZ25" s="1001"/>
      <c r="BA25" s="1001"/>
      <c r="BB25" s="1001"/>
      <c r="BC25" s="1001"/>
      <c r="BD25" s="1001"/>
      <c r="BE25" s="1001"/>
      <c r="BF25" s="1001"/>
      <c r="BG25" s="1001"/>
      <c r="BH25" s="1001"/>
      <c r="BI25" s="1001"/>
      <c r="BJ25" s="1032"/>
      <c r="BK25" s="421" t="s">
        <v>234</v>
      </c>
      <c r="BL25" s="422"/>
      <c r="BM25" s="422"/>
      <c r="BN25" s="422"/>
      <c r="BO25" s="422"/>
      <c r="BP25" s="590"/>
      <c r="BQ25" s="1056">
        <f>BQ15-BQ20</f>
        <v>110876</v>
      </c>
      <c r="BR25" s="1057"/>
      <c r="BS25" s="1057"/>
      <c r="BT25" s="1057"/>
      <c r="BU25" s="1057"/>
      <c r="BV25" s="1057"/>
      <c r="BW25" s="1057"/>
      <c r="BX25" s="1057"/>
      <c r="BY25" s="1057"/>
      <c r="BZ25" s="1057"/>
      <c r="CA25" s="1057"/>
      <c r="CB25" s="1057"/>
      <c r="CC25" s="1057"/>
      <c r="CD25" s="1057"/>
      <c r="CE25" s="1057"/>
      <c r="CF25" s="1057"/>
      <c r="CG25" s="1058"/>
      <c r="CH25" s="1053">
        <f>CH15-CH20</f>
        <v>110876</v>
      </c>
      <c r="CI25" s="1054"/>
      <c r="CJ25" s="1054"/>
      <c r="CK25" s="1054"/>
      <c r="CL25" s="1054"/>
      <c r="CM25" s="1054"/>
      <c r="CN25" s="1054"/>
      <c r="CO25" s="1054"/>
      <c r="CP25" s="1054"/>
      <c r="CQ25" s="1054"/>
      <c r="CR25" s="1054"/>
      <c r="CS25" s="1054"/>
      <c r="CT25" s="1054"/>
      <c r="CU25" s="1054"/>
      <c r="CV25" s="1054"/>
      <c r="CW25" s="1054"/>
      <c r="CX25" s="1055"/>
      <c r="CY25" s="1026">
        <f t="shared" si="0"/>
        <v>0</v>
      </c>
      <c r="CZ25" s="1027"/>
      <c r="DA25" s="1027"/>
      <c r="DB25" s="1027"/>
      <c r="DC25" s="1027"/>
      <c r="DD25" s="1027"/>
      <c r="DE25" s="1027"/>
      <c r="DF25" s="1027"/>
      <c r="DG25" s="1027"/>
      <c r="DH25" s="1027"/>
      <c r="DI25" s="1027"/>
      <c r="DJ25" s="1027"/>
      <c r="DK25" s="1027"/>
      <c r="DL25" s="1027"/>
      <c r="DM25" s="1027"/>
      <c r="DN25" s="1027"/>
      <c r="DO25" s="1028"/>
      <c r="DP25" s="591"/>
      <c r="DQ25" s="422"/>
      <c r="DR25" s="422"/>
      <c r="DS25" s="422"/>
      <c r="DT25" s="422"/>
      <c r="DU25" s="422"/>
      <c r="DV25" s="422"/>
      <c r="DW25" s="422"/>
      <c r="DX25" s="422"/>
      <c r="DY25" s="422"/>
      <c r="DZ25" s="422"/>
      <c r="EA25" s="590"/>
      <c r="EB25" s="591"/>
      <c r="EC25" s="422"/>
      <c r="ED25" s="422"/>
      <c r="EE25" s="422"/>
      <c r="EF25" s="422"/>
      <c r="EG25" s="422"/>
      <c r="EH25" s="422"/>
      <c r="EI25" s="422"/>
      <c r="EJ25" s="422"/>
      <c r="EK25" s="422"/>
      <c r="EL25" s="422"/>
      <c r="EM25" s="422"/>
      <c r="EN25" s="422"/>
      <c r="EO25" s="423"/>
      <c r="EP25" s="624"/>
      <c r="EQ25" s="624"/>
      <c r="ER25" s="624"/>
      <c r="ES25" s="624"/>
      <c r="ET25" s="624"/>
      <c r="EU25" s="624"/>
      <c r="EV25" s="624"/>
      <c r="EW25" s="624"/>
      <c r="EX25" s="624"/>
      <c r="EY25" s="624"/>
      <c r="EZ25" s="624"/>
      <c r="FA25" s="624"/>
      <c r="FB25" s="624"/>
      <c r="FC25" s="624"/>
      <c r="FD25" s="624"/>
      <c r="FE25" s="624"/>
      <c r="FF25" s="624"/>
    </row>
    <row r="26" spans="1:162" ht="15" customHeight="1">
      <c r="A26" s="369" t="s">
        <v>1064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69"/>
      <c r="AT26" s="369"/>
      <c r="AU26" s="369"/>
      <c r="AV26" s="369"/>
      <c r="AW26" s="369"/>
      <c r="AX26" s="369"/>
      <c r="AY26" s="369"/>
      <c r="AZ26" s="369"/>
      <c r="BA26" s="369"/>
      <c r="BB26" s="369"/>
      <c r="BC26" s="369"/>
      <c r="BD26" s="369"/>
      <c r="BE26" s="369"/>
      <c r="BF26" s="369"/>
      <c r="BG26" s="369"/>
      <c r="BH26" s="369"/>
      <c r="BI26" s="369"/>
      <c r="BJ26" s="370"/>
      <c r="BK26" s="415" t="s">
        <v>235</v>
      </c>
      <c r="BL26" s="416"/>
      <c r="BM26" s="416"/>
      <c r="BN26" s="416"/>
      <c r="BO26" s="416"/>
      <c r="BP26" s="964"/>
      <c r="BQ26" s="1053">
        <f>BQ16-BQ21</f>
        <v>0</v>
      </c>
      <c r="BR26" s="1054"/>
      <c r="BS26" s="1054"/>
      <c r="BT26" s="1054"/>
      <c r="BU26" s="1054"/>
      <c r="BV26" s="1054"/>
      <c r="BW26" s="1054"/>
      <c r="BX26" s="1054"/>
      <c r="BY26" s="1054"/>
      <c r="BZ26" s="1054"/>
      <c r="CA26" s="1054"/>
      <c r="CB26" s="1054"/>
      <c r="CC26" s="1054"/>
      <c r="CD26" s="1054"/>
      <c r="CE26" s="1054"/>
      <c r="CF26" s="1054"/>
      <c r="CG26" s="1055"/>
      <c r="CH26" s="1053">
        <f>CH16-CH21</f>
        <v>0</v>
      </c>
      <c r="CI26" s="1054"/>
      <c r="CJ26" s="1054"/>
      <c r="CK26" s="1054"/>
      <c r="CL26" s="1054"/>
      <c r="CM26" s="1054"/>
      <c r="CN26" s="1054"/>
      <c r="CO26" s="1054"/>
      <c r="CP26" s="1054"/>
      <c r="CQ26" s="1054"/>
      <c r="CR26" s="1054"/>
      <c r="CS26" s="1054"/>
      <c r="CT26" s="1054"/>
      <c r="CU26" s="1054"/>
      <c r="CV26" s="1054"/>
      <c r="CW26" s="1054"/>
      <c r="CX26" s="1055"/>
      <c r="CY26" s="1026">
        <f t="shared" si="0"/>
        <v>0</v>
      </c>
      <c r="CZ26" s="1027"/>
      <c r="DA26" s="1027"/>
      <c r="DB26" s="1027"/>
      <c r="DC26" s="1027"/>
      <c r="DD26" s="1027"/>
      <c r="DE26" s="1027"/>
      <c r="DF26" s="1027"/>
      <c r="DG26" s="1027"/>
      <c r="DH26" s="1027"/>
      <c r="DI26" s="1027"/>
      <c r="DJ26" s="1027"/>
      <c r="DK26" s="1027"/>
      <c r="DL26" s="1027"/>
      <c r="DM26" s="1027"/>
      <c r="DN26" s="1027"/>
      <c r="DO26" s="1028"/>
      <c r="DP26" s="985"/>
      <c r="DQ26" s="416"/>
      <c r="DR26" s="416"/>
      <c r="DS26" s="416"/>
      <c r="DT26" s="416"/>
      <c r="DU26" s="416"/>
      <c r="DV26" s="416"/>
      <c r="DW26" s="416"/>
      <c r="DX26" s="416"/>
      <c r="DY26" s="416"/>
      <c r="DZ26" s="416"/>
      <c r="EA26" s="964"/>
      <c r="EB26" s="985"/>
      <c r="EC26" s="416"/>
      <c r="ED26" s="416"/>
      <c r="EE26" s="416"/>
      <c r="EF26" s="416"/>
      <c r="EG26" s="416"/>
      <c r="EH26" s="416"/>
      <c r="EI26" s="416"/>
      <c r="EJ26" s="416"/>
      <c r="EK26" s="416"/>
      <c r="EL26" s="416"/>
      <c r="EM26" s="416"/>
      <c r="EN26" s="416"/>
      <c r="EO26" s="417"/>
      <c r="EP26" s="1010"/>
      <c r="EQ26" s="1010"/>
      <c r="ER26" s="1010"/>
      <c r="ES26" s="1010"/>
      <c r="ET26" s="1010"/>
      <c r="EU26" s="1010"/>
      <c r="EV26" s="1010"/>
      <c r="EW26" s="1010"/>
      <c r="EX26" s="1010"/>
      <c r="EY26" s="1010"/>
      <c r="EZ26" s="1010"/>
      <c r="FA26" s="1010"/>
      <c r="FB26" s="1010"/>
      <c r="FC26" s="1010"/>
      <c r="FD26" s="1010"/>
      <c r="FE26" s="1010"/>
      <c r="FF26" s="1010"/>
    </row>
    <row r="27" spans="1:162" s="323" customFormat="1" ht="2.25" customHeight="1" thickBot="1">
      <c r="A27" s="1006"/>
      <c r="B27" s="1006"/>
      <c r="C27" s="1006"/>
      <c r="D27" s="1006"/>
      <c r="E27" s="1006"/>
      <c r="F27" s="1006"/>
      <c r="G27" s="1006"/>
      <c r="H27" s="1006"/>
      <c r="I27" s="1006"/>
      <c r="J27" s="1006"/>
      <c r="K27" s="1006"/>
      <c r="L27" s="1006"/>
      <c r="M27" s="1006"/>
      <c r="N27" s="1006"/>
      <c r="O27" s="1006"/>
      <c r="P27" s="1006"/>
      <c r="Q27" s="1006"/>
      <c r="R27" s="1006"/>
      <c r="S27" s="1006"/>
      <c r="T27" s="1006"/>
      <c r="U27" s="1006"/>
      <c r="V27" s="1006"/>
      <c r="W27" s="1006"/>
      <c r="X27" s="1006"/>
      <c r="Y27" s="1006"/>
      <c r="Z27" s="1006"/>
      <c r="AA27" s="1006"/>
      <c r="AB27" s="1006"/>
      <c r="AC27" s="1006"/>
      <c r="AD27" s="1006"/>
      <c r="AE27" s="1006"/>
      <c r="AF27" s="1006"/>
      <c r="AG27" s="1006"/>
      <c r="AH27" s="1006"/>
      <c r="AI27" s="1006"/>
      <c r="AJ27" s="1006"/>
      <c r="AK27" s="1006"/>
      <c r="AL27" s="1006"/>
      <c r="AM27" s="1006"/>
      <c r="AN27" s="1006"/>
      <c r="AO27" s="1006"/>
      <c r="AP27" s="1006"/>
      <c r="AQ27" s="1006"/>
      <c r="AR27" s="1006"/>
      <c r="AS27" s="1006"/>
      <c r="AT27" s="1006"/>
      <c r="AU27" s="1006"/>
      <c r="AV27" s="1006"/>
      <c r="AW27" s="1006"/>
      <c r="AX27" s="1006"/>
      <c r="AY27" s="1006"/>
      <c r="AZ27" s="1006"/>
      <c r="BA27" s="1006"/>
      <c r="BB27" s="1006"/>
      <c r="BC27" s="1006"/>
      <c r="BD27" s="1006"/>
      <c r="BE27" s="1006"/>
      <c r="BF27" s="1006"/>
      <c r="BG27" s="1006"/>
      <c r="BH27" s="1006"/>
      <c r="BI27" s="1006"/>
      <c r="BJ27" s="1025"/>
      <c r="BK27" s="978"/>
      <c r="BL27" s="979"/>
      <c r="BM27" s="979"/>
      <c r="BN27" s="979"/>
      <c r="BO27" s="979"/>
      <c r="BP27" s="980"/>
      <c r="BQ27" s="885"/>
      <c r="BR27" s="886"/>
      <c r="BS27" s="886"/>
      <c r="BT27" s="886"/>
      <c r="BU27" s="886"/>
      <c r="BV27" s="886"/>
      <c r="BW27" s="886"/>
      <c r="BX27" s="886"/>
      <c r="BY27" s="886"/>
      <c r="BZ27" s="886"/>
      <c r="CA27" s="886"/>
      <c r="CB27" s="886"/>
      <c r="CC27" s="886"/>
      <c r="CD27" s="886"/>
      <c r="CE27" s="886"/>
      <c r="CF27" s="886"/>
      <c r="CG27" s="887"/>
      <c r="CH27" s="885"/>
      <c r="CI27" s="886"/>
      <c r="CJ27" s="886"/>
      <c r="CK27" s="886"/>
      <c r="CL27" s="886"/>
      <c r="CM27" s="886"/>
      <c r="CN27" s="886"/>
      <c r="CO27" s="886"/>
      <c r="CP27" s="886"/>
      <c r="CQ27" s="886"/>
      <c r="CR27" s="886"/>
      <c r="CS27" s="886"/>
      <c r="CT27" s="886"/>
      <c r="CU27" s="886"/>
      <c r="CV27" s="886"/>
      <c r="CW27" s="886"/>
      <c r="CX27" s="887"/>
      <c r="CY27" s="885"/>
      <c r="CZ27" s="886"/>
      <c r="DA27" s="886"/>
      <c r="DB27" s="886"/>
      <c r="DC27" s="886"/>
      <c r="DD27" s="886"/>
      <c r="DE27" s="886"/>
      <c r="DF27" s="886"/>
      <c r="DG27" s="886"/>
      <c r="DH27" s="886"/>
      <c r="DI27" s="886"/>
      <c r="DJ27" s="886"/>
      <c r="DK27" s="886"/>
      <c r="DL27" s="886"/>
      <c r="DM27" s="886"/>
      <c r="DN27" s="886"/>
      <c r="DO27" s="887"/>
      <c r="DP27" s="987"/>
      <c r="DQ27" s="979"/>
      <c r="DR27" s="979"/>
      <c r="DS27" s="979"/>
      <c r="DT27" s="979"/>
      <c r="DU27" s="979"/>
      <c r="DV27" s="979"/>
      <c r="DW27" s="979"/>
      <c r="DX27" s="979"/>
      <c r="DY27" s="979"/>
      <c r="DZ27" s="979"/>
      <c r="EA27" s="980"/>
      <c r="EB27" s="987"/>
      <c r="EC27" s="979"/>
      <c r="ED27" s="979"/>
      <c r="EE27" s="979"/>
      <c r="EF27" s="979"/>
      <c r="EG27" s="979"/>
      <c r="EH27" s="979"/>
      <c r="EI27" s="979"/>
      <c r="EJ27" s="979"/>
      <c r="EK27" s="979"/>
      <c r="EL27" s="979"/>
      <c r="EM27" s="979"/>
      <c r="EN27" s="979"/>
      <c r="EO27" s="988"/>
      <c r="EP27" s="989"/>
      <c r="EQ27" s="407"/>
      <c r="ER27" s="407"/>
      <c r="ES27" s="407"/>
      <c r="ET27" s="407"/>
      <c r="EU27" s="407"/>
      <c r="EV27" s="407"/>
      <c r="EW27" s="407"/>
      <c r="EX27" s="407"/>
      <c r="EY27" s="407"/>
      <c r="EZ27" s="407"/>
      <c r="FA27" s="407"/>
      <c r="FB27" s="407"/>
      <c r="FC27" s="407"/>
      <c r="FD27" s="407"/>
      <c r="FE27" s="407"/>
      <c r="FF27" s="407"/>
    </row>
    <row r="28" spans="1:162" ht="3" customHeight="1">
      <c r="A28" s="371"/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  <c r="AO28" s="371"/>
      <c r="AP28" s="371"/>
      <c r="AQ28" s="371"/>
      <c r="AR28" s="371"/>
      <c r="AS28" s="371"/>
      <c r="AT28" s="371"/>
      <c r="AU28" s="371"/>
      <c r="AV28" s="371"/>
      <c r="AW28" s="371"/>
      <c r="AX28" s="371"/>
      <c r="AY28" s="371"/>
      <c r="AZ28" s="371"/>
      <c r="BA28" s="371"/>
      <c r="BB28" s="371"/>
      <c r="BC28" s="371"/>
      <c r="BD28" s="371"/>
      <c r="BE28" s="371"/>
      <c r="BF28" s="371"/>
      <c r="BG28" s="371"/>
      <c r="BH28" s="371"/>
      <c r="BI28" s="371"/>
      <c r="BJ28" s="371"/>
      <c r="BK28" s="313"/>
      <c r="BL28" s="313"/>
      <c r="BM28" s="313"/>
      <c r="BN28" s="313"/>
      <c r="BO28" s="313"/>
      <c r="BP28" s="313"/>
      <c r="BQ28" s="336"/>
      <c r="BR28" s="336"/>
      <c r="BS28" s="336"/>
      <c r="BT28" s="336"/>
      <c r="BU28" s="336"/>
      <c r="BV28" s="336"/>
      <c r="BW28" s="336"/>
      <c r="BX28" s="336"/>
      <c r="BY28" s="336"/>
      <c r="BZ28" s="336"/>
      <c r="CA28" s="336"/>
      <c r="CB28" s="336"/>
      <c r="CC28" s="336"/>
      <c r="CD28" s="336"/>
      <c r="CE28" s="336"/>
      <c r="CF28" s="336"/>
      <c r="CG28" s="336"/>
      <c r="CH28" s="336"/>
      <c r="CI28" s="336"/>
      <c r="CJ28" s="336"/>
      <c r="CK28" s="336"/>
      <c r="CL28" s="336"/>
      <c r="CM28" s="336"/>
      <c r="CN28" s="336"/>
      <c r="CO28" s="336"/>
      <c r="CP28" s="336"/>
      <c r="CQ28" s="336"/>
      <c r="CR28" s="336"/>
      <c r="CS28" s="336"/>
      <c r="CT28" s="336"/>
      <c r="CU28" s="336"/>
      <c r="CV28" s="336"/>
      <c r="CW28" s="336"/>
      <c r="CX28" s="336"/>
      <c r="CY28" s="336"/>
      <c r="CZ28" s="336"/>
      <c r="DA28" s="336"/>
      <c r="DB28" s="336"/>
      <c r="DC28" s="336"/>
      <c r="DD28" s="336"/>
      <c r="DE28" s="336"/>
      <c r="DF28" s="336"/>
      <c r="DG28" s="336"/>
      <c r="DH28" s="336"/>
      <c r="DI28" s="336"/>
      <c r="DJ28" s="336"/>
      <c r="DK28" s="336"/>
      <c r="DL28" s="336"/>
      <c r="DM28" s="336"/>
      <c r="DN28" s="336"/>
      <c r="DO28" s="336"/>
      <c r="DP28" s="313"/>
      <c r="DQ28" s="313"/>
      <c r="DR28" s="313"/>
      <c r="DS28" s="313"/>
      <c r="DT28" s="313"/>
      <c r="DU28" s="313"/>
      <c r="DV28" s="313"/>
      <c r="DW28" s="313"/>
      <c r="DX28" s="313"/>
      <c r="DY28" s="313"/>
      <c r="DZ28" s="313"/>
      <c r="EA28" s="313"/>
      <c r="EB28" s="313"/>
      <c r="EC28" s="313"/>
      <c r="ED28" s="313"/>
      <c r="EE28" s="313"/>
      <c r="EF28" s="313"/>
      <c r="EG28" s="313"/>
      <c r="EH28" s="313"/>
      <c r="EI28" s="313"/>
      <c r="EJ28" s="313"/>
      <c r="EK28" s="313"/>
      <c r="EL28" s="313"/>
      <c r="EM28" s="313"/>
      <c r="EN28" s="313"/>
      <c r="EO28" s="313"/>
      <c r="EP28" s="362"/>
      <c r="EQ28" s="362"/>
      <c r="ER28" s="362"/>
      <c r="ES28" s="362"/>
      <c r="ET28" s="362"/>
      <c r="EU28" s="362"/>
      <c r="EV28" s="362"/>
      <c r="EW28" s="362"/>
      <c r="EX28" s="362"/>
      <c r="EY28" s="362"/>
      <c r="EZ28" s="362"/>
      <c r="FA28" s="362"/>
      <c r="FB28" s="362"/>
      <c r="FC28" s="362"/>
      <c r="FD28" s="362"/>
      <c r="FE28" s="362"/>
      <c r="FF28" s="362"/>
    </row>
    <row r="29" ht="15" customHeight="1">
      <c r="FF29" s="338" t="s">
        <v>1065</v>
      </c>
    </row>
    <row r="30" spans="1:162" ht="12.75" customHeight="1">
      <c r="A30" s="510" t="s">
        <v>907</v>
      </c>
      <c r="B30" s="510"/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0"/>
      <c r="X30" s="510"/>
      <c r="Y30" s="510"/>
      <c r="Z30" s="510"/>
      <c r="AA30" s="510"/>
      <c r="AB30" s="510"/>
      <c r="AC30" s="510"/>
      <c r="AD30" s="510"/>
      <c r="AE30" s="510"/>
      <c r="AF30" s="510"/>
      <c r="AG30" s="510"/>
      <c r="AH30" s="510"/>
      <c r="AI30" s="510"/>
      <c r="AJ30" s="510"/>
      <c r="AK30" s="510"/>
      <c r="AL30" s="510"/>
      <c r="AM30" s="510"/>
      <c r="AN30" s="510"/>
      <c r="AO30" s="510"/>
      <c r="AP30" s="510"/>
      <c r="AQ30" s="510"/>
      <c r="AR30" s="510"/>
      <c r="AS30" s="510"/>
      <c r="AT30" s="510"/>
      <c r="AU30" s="510"/>
      <c r="AV30" s="510"/>
      <c r="AW30" s="510"/>
      <c r="AX30" s="510"/>
      <c r="AY30" s="510"/>
      <c r="AZ30" s="510"/>
      <c r="BA30" s="510"/>
      <c r="BB30" s="510"/>
      <c r="BC30" s="510"/>
      <c r="BD30" s="510"/>
      <c r="BE30" s="510"/>
      <c r="BF30" s="510"/>
      <c r="BG30" s="510"/>
      <c r="BH30" s="510"/>
      <c r="BI30" s="510"/>
      <c r="BJ30" s="511"/>
      <c r="BK30" s="522" t="s">
        <v>457</v>
      </c>
      <c r="BL30" s="510"/>
      <c r="BM30" s="510"/>
      <c r="BN30" s="510"/>
      <c r="BO30" s="510"/>
      <c r="BP30" s="511"/>
      <c r="BQ30" s="516" t="s">
        <v>795</v>
      </c>
      <c r="BR30" s="517"/>
      <c r="BS30" s="517"/>
      <c r="BT30" s="517"/>
      <c r="BU30" s="517"/>
      <c r="BV30" s="517"/>
      <c r="BW30" s="517"/>
      <c r="BX30" s="517"/>
      <c r="BY30" s="517"/>
      <c r="BZ30" s="517"/>
      <c r="CA30" s="517"/>
      <c r="CB30" s="517"/>
      <c r="CC30" s="517"/>
      <c r="CD30" s="517"/>
      <c r="CE30" s="517"/>
      <c r="CF30" s="517"/>
      <c r="CG30" s="517"/>
      <c r="CH30" s="517"/>
      <c r="CI30" s="517"/>
      <c r="CJ30" s="517"/>
      <c r="CK30" s="517"/>
      <c r="CL30" s="517"/>
      <c r="CM30" s="517"/>
      <c r="CN30" s="517"/>
      <c r="CO30" s="517"/>
      <c r="CP30" s="517"/>
      <c r="CQ30" s="517"/>
      <c r="CR30" s="517"/>
      <c r="CS30" s="517"/>
      <c r="CT30" s="517"/>
      <c r="CU30" s="517"/>
      <c r="CV30" s="517"/>
      <c r="CW30" s="517"/>
      <c r="CX30" s="518"/>
      <c r="CY30" s="522" t="s">
        <v>1053</v>
      </c>
      <c r="CZ30" s="510"/>
      <c r="DA30" s="510"/>
      <c r="DB30" s="510"/>
      <c r="DC30" s="510"/>
      <c r="DD30" s="510"/>
      <c r="DE30" s="510"/>
      <c r="DF30" s="510"/>
      <c r="DG30" s="510"/>
      <c r="DH30" s="510"/>
      <c r="DI30" s="510"/>
      <c r="DJ30" s="510"/>
      <c r="DK30" s="510"/>
      <c r="DL30" s="510"/>
      <c r="DM30" s="510"/>
      <c r="DN30" s="510"/>
      <c r="DO30" s="511"/>
      <c r="DP30" s="519" t="s">
        <v>196</v>
      </c>
      <c r="DQ30" s="520"/>
      <c r="DR30" s="520"/>
      <c r="DS30" s="520"/>
      <c r="DT30" s="520"/>
      <c r="DU30" s="520"/>
      <c r="DV30" s="520"/>
      <c r="DW30" s="520"/>
      <c r="DX30" s="520"/>
      <c r="DY30" s="520"/>
      <c r="DZ30" s="520"/>
      <c r="EA30" s="520"/>
      <c r="EB30" s="520"/>
      <c r="EC30" s="520"/>
      <c r="ED30" s="520"/>
      <c r="EE30" s="520"/>
      <c r="EF30" s="520"/>
      <c r="EG30" s="520"/>
      <c r="EH30" s="520"/>
      <c r="EI30" s="520"/>
      <c r="EJ30" s="520"/>
      <c r="EK30" s="520"/>
      <c r="EL30" s="520"/>
      <c r="EM30" s="520"/>
      <c r="EN30" s="520"/>
      <c r="EO30" s="521"/>
      <c r="EP30" s="522" t="s">
        <v>1054</v>
      </c>
      <c r="EQ30" s="510"/>
      <c r="ER30" s="510"/>
      <c r="ES30" s="510"/>
      <c r="ET30" s="510"/>
      <c r="EU30" s="510"/>
      <c r="EV30" s="510"/>
      <c r="EW30" s="510"/>
      <c r="EX30" s="510"/>
      <c r="EY30" s="510"/>
      <c r="EZ30" s="510"/>
      <c r="FA30" s="510"/>
      <c r="FB30" s="510"/>
      <c r="FC30" s="510"/>
      <c r="FD30" s="510"/>
      <c r="FE30" s="510"/>
      <c r="FF30" s="510"/>
    </row>
    <row r="31" spans="1:162" ht="54" customHeight="1">
      <c r="A31" s="514"/>
      <c r="B31" s="514"/>
      <c r="C31" s="514"/>
      <c r="D31" s="514"/>
      <c r="E31" s="514"/>
      <c r="F31" s="514"/>
      <c r="G31" s="514"/>
      <c r="H31" s="514"/>
      <c r="I31" s="514"/>
      <c r="J31" s="514"/>
      <c r="K31" s="514"/>
      <c r="L31" s="514"/>
      <c r="M31" s="514"/>
      <c r="N31" s="514"/>
      <c r="O31" s="514"/>
      <c r="P31" s="514"/>
      <c r="Q31" s="514"/>
      <c r="R31" s="514"/>
      <c r="S31" s="514"/>
      <c r="T31" s="514"/>
      <c r="U31" s="514"/>
      <c r="V31" s="514"/>
      <c r="W31" s="514"/>
      <c r="X31" s="514"/>
      <c r="Y31" s="514"/>
      <c r="Z31" s="514"/>
      <c r="AA31" s="514"/>
      <c r="AB31" s="514"/>
      <c r="AC31" s="514"/>
      <c r="AD31" s="514"/>
      <c r="AE31" s="514"/>
      <c r="AF31" s="514"/>
      <c r="AG31" s="514"/>
      <c r="AH31" s="514"/>
      <c r="AI31" s="514"/>
      <c r="AJ31" s="514"/>
      <c r="AK31" s="514"/>
      <c r="AL31" s="514"/>
      <c r="AM31" s="514"/>
      <c r="AN31" s="514"/>
      <c r="AO31" s="514"/>
      <c r="AP31" s="514"/>
      <c r="AQ31" s="514"/>
      <c r="AR31" s="514"/>
      <c r="AS31" s="514"/>
      <c r="AT31" s="514"/>
      <c r="AU31" s="514"/>
      <c r="AV31" s="514"/>
      <c r="AW31" s="514"/>
      <c r="AX31" s="514"/>
      <c r="AY31" s="514"/>
      <c r="AZ31" s="514"/>
      <c r="BA31" s="514"/>
      <c r="BB31" s="514"/>
      <c r="BC31" s="514"/>
      <c r="BD31" s="514"/>
      <c r="BE31" s="514"/>
      <c r="BF31" s="514"/>
      <c r="BG31" s="514"/>
      <c r="BH31" s="514"/>
      <c r="BI31" s="514"/>
      <c r="BJ31" s="515"/>
      <c r="BK31" s="524"/>
      <c r="BL31" s="514"/>
      <c r="BM31" s="514"/>
      <c r="BN31" s="514"/>
      <c r="BO31" s="514"/>
      <c r="BP31" s="515"/>
      <c r="BQ31" s="519" t="s">
        <v>197</v>
      </c>
      <c r="BR31" s="520"/>
      <c r="BS31" s="520"/>
      <c r="BT31" s="520"/>
      <c r="BU31" s="520"/>
      <c r="BV31" s="520"/>
      <c r="BW31" s="520"/>
      <c r="BX31" s="520"/>
      <c r="BY31" s="520"/>
      <c r="BZ31" s="520"/>
      <c r="CA31" s="520"/>
      <c r="CB31" s="520"/>
      <c r="CC31" s="520"/>
      <c r="CD31" s="520"/>
      <c r="CE31" s="520"/>
      <c r="CF31" s="520"/>
      <c r="CG31" s="521"/>
      <c r="CH31" s="519" t="s">
        <v>1055</v>
      </c>
      <c r="CI31" s="520"/>
      <c r="CJ31" s="520"/>
      <c r="CK31" s="520"/>
      <c r="CL31" s="520"/>
      <c r="CM31" s="520"/>
      <c r="CN31" s="520"/>
      <c r="CO31" s="520"/>
      <c r="CP31" s="520"/>
      <c r="CQ31" s="520"/>
      <c r="CR31" s="520"/>
      <c r="CS31" s="520"/>
      <c r="CT31" s="520"/>
      <c r="CU31" s="520"/>
      <c r="CV31" s="520"/>
      <c r="CW31" s="520"/>
      <c r="CX31" s="521"/>
      <c r="CY31" s="524"/>
      <c r="CZ31" s="514"/>
      <c r="DA31" s="514"/>
      <c r="DB31" s="514"/>
      <c r="DC31" s="514"/>
      <c r="DD31" s="514"/>
      <c r="DE31" s="514"/>
      <c r="DF31" s="514"/>
      <c r="DG31" s="514"/>
      <c r="DH31" s="514"/>
      <c r="DI31" s="514"/>
      <c r="DJ31" s="514"/>
      <c r="DK31" s="514"/>
      <c r="DL31" s="514"/>
      <c r="DM31" s="514"/>
      <c r="DN31" s="514"/>
      <c r="DO31" s="515"/>
      <c r="DP31" s="519" t="s">
        <v>198</v>
      </c>
      <c r="DQ31" s="520"/>
      <c r="DR31" s="520"/>
      <c r="DS31" s="520"/>
      <c r="DT31" s="520"/>
      <c r="DU31" s="520"/>
      <c r="DV31" s="520"/>
      <c r="DW31" s="520"/>
      <c r="DX31" s="520"/>
      <c r="DY31" s="520"/>
      <c r="DZ31" s="520"/>
      <c r="EA31" s="521"/>
      <c r="EB31" s="519" t="s">
        <v>199</v>
      </c>
      <c r="EC31" s="520"/>
      <c r="ED31" s="520"/>
      <c r="EE31" s="520"/>
      <c r="EF31" s="520"/>
      <c r="EG31" s="520"/>
      <c r="EH31" s="520"/>
      <c r="EI31" s="520"/>
      <c r="EJ31" s="520"/>
      <c r="EK31" s="520"/>
      <c r="EL31" s="520"/>
      <c r="EM31" s="520"/>
      <c r="EN31" s="520"/>
      <c r="EO31" s="521"/>
      <c r="EP31" s="524"/>
      <c r="EQ31" s="514"/>
      <c r="ER31" s="514"/>
      <c r="ES31" s="514"/>
      <c r="ET31" s="514"/>
      <c r="EU31" s="514"/>
      <c r="EV31" s="514"/>
      <c r="EW31" s="514"/>
      <c r="EX31" s="514"/>
      <c r="EY31" s="514"/>
      <c r="EZ31" s="514"/>
      <c r="FA31" s="514"/>
      <c r="FB31" s="514"/>
      <c r="FC31" s="514"/>
      <c r="FD31" s="514"/>
      <c r="FE31" s="514"/>
      <c r="FF31" s="514"/>
    </row>
    <row r="32" spans="1:162" ht="12" thickBot="1">
      <c r="A32" s="517">
        <v>1</v>
      </c>
      <c r="B32" s="517"/>
      <c r="C32" s="517"/>
      <c r="D32" s="517"/>
      <c r="E32" s="517"/>
      <c r="F32" s="517"/>
      <c r="G32" s="517"/>
      <c r="H32" s="517"/>
      <c r="I32" s="517"/>
      <c r="J32" s="517"/>
      <c r="K32" s="517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7"/>
      <c r="AA32" s="517"/>
      <c r="AB32" s="517"/>
      <c r="AC32" s="517"/>
      <c r="AD32" s="517"/>
      <c r="AE32" s="517"/>
      <c r="AF32" s="517"/>
      <c r="AG32" s="517"/>
      <c r="AH32" s="517"/>
      <c r="AI32" s="517"/>
      <c r="AJ32" s="517"/>
      <c r="AK32" s="517"/>
      <c r="AL32" s="517"/>
      <c r="AM32" s="517"/>
      <c r="AN32" s="517"/>
      <c r="AO32" s="517"/>
      <c r="AP32" s="517"/>
      <c r="AQ32" s="517"/>
      <c r="AR32" s="517"/>
      <c r="AS32" s="517"/>
      <c r="AT32" s="517"/>
      <c r="AU32" s="517"/>
      <c r="AV32" s="517"/>
      <c r="AW32" s="517"/>
      <c r="AX32" s="517"/>
      <c r="AY32" s="517"/>
      <c r="AZ32" s="517"/>
      <c r="BA32" s="517"/>
      <c r="BB32" s="517"/>
      <c r="BC32" s="517"/>
      <c r="BD32" s="517"/>
      <c r="BE32" s="517"/>
      <c r="BF32" s="517"/>
      <c r="BG32" s="517"/>
      <c r="BH32" s="517"/>
      <c r="BI32" s="517"/>
      <c r="BJ32" s="518"/>
      <c r="BK32" s="425">
        <v>2</v>
      </c>
      <c r="BL32" s="426"/>
      <c r="BM32" s="426"/>
      <c r="BN32" s="426"/>
      <c r="BO32" s="426"/>
      <c r="BP32" s="427"/>
      <c r="BQ32" s="425">
        <v>3</v>
      </c>
      <c r="BR32" s="426"/>
      <c r="BS32" s="426"/>
      <c r="BT32" s="426"/>
      <c r="BU32" s="426"/>
      <c r="BV32" s="426"/>
      <c r="BW32" s="426"/>
      <c r="BX32" s="426"/>
      <c r="BY32" s="426"/>
      <c r="BZ32" s="426"/>
      <c r="CA32" s="426"/>
      <c r="CB32" s="426"/>
      <c r="CC32" s="426"/>
      <c r="CD32" s="426"/>
      <c r="CE32" s="426"/>
      <c r="CF32" s="426"/>
      <c r="CG32" s="427"/>
      <c r="CH32" s="425">
        <v>4</v>
      </c>
      <c r="CI32" s="426"/>
      <c r="CJ32" s="426"/>
      <c r="CK32" s="426"/>
      <c r="CL32" s="426"/>
      <c r="CM32" s="426"/>
      <c r="CN32" s="426"/>
      <c r="CO32" s="426"/>
      <c r="CP32" s="426"/>
      <c r="CQ32" s="426"/>
      <c r="CR32" s="426"/>
      <c r="CS32" s="426"/>
      <c r="CT32" s="426"/>
      <c r="CU32" s="426"/>
      <c r="CV32" s="426"/>
      <c r="CW32" s="426"/>
      <c r="CX32" s="427"/>
      <c r="CY32" s="425">
        <v>5</v>
      </c>
      <c r="CZ32" s="426"/>
      <c r="DA32" s="426"/>
      <c r="DB32" s="426"/>
      <c r="DC32" s="426"/>
      <c r="DD32" s="426"/>
      <c r="DE32" s="426"/>
      <c r="DF32" s="426"/>
      <c r="DG32" s="426"/>
      <c r="DH32" s="426"/>
      <c r="DI32" s="426"/>
      <c r="DJ32" s="426"/>
      <c r="DK32" s="426"/>
      <c r="DL32" s="426"/>
      <c r="DM32" s="426"/>
      <c r="DN32" s="426"/>
      <c r="DO32" s="427"/>
      <c r="DP32" s="425">
        <v>6</v>
      </c>
      <c r="DQ32" s="426"/>
      <c r="DR32" s="426"/>
      <c r="DS32" s="426"/>
      <c r="DT32" s="426"/>
      <c r="DU32" s="426"/>
      <c r="DV32" s="426"/>
      <c r="DW32" s="426"/>
      <c r="DX32" s="426"/>
      <c r="DY32" s="426"/>
      <c r="DZ32" s="426"/>
      <c r="EA32" s="427"/>
      <c r="EB32" s="425">
        <v>7</v>
      </c>
      <c r="EC32" s="426"/>
      <c r="ED32" s="426"/>
      <c r="EE32" s="426"/>
      <c r="EF32" s="426"/>
      <c r="EG32" s="426"/>
      <c r="EH32" s="426"/>
      <c r="EI32" s="426"/>
      <c r="EJ32" s="426"/>
      <c r="EK32" s="426"/>
      <c r="EL32" s="426"/>
      <c r="EM32" s="426"/>
      <c r="EN32" s="426"/>
      <c r="EO32" s="427"/>
      <c r="EP32" s="425">
        <v>8</v>
      </c>
      <c r="EQ32" s="426"/>
      <c r="ER32" s="426"/>
      <c r="ES32" s="426"/>
      <c r="ET32" s="426"/>
      <c r="EU32" s="426"/>
      <c r="EV32" s="426"/>
      <c r="EW32" s="426"/>
      <c r="EX32" s="426"/>
      <c r="EY32" s="426"/>
      <c r="EZ32" s="426"/>
      <c r="FA32" s="426"/>
      <c r="FB32" s="426"/>
      <c r="FC32" s="426"/>
      <c r="FD32" s="426"/>
      <c r="FE32" s="426"/>
      <c r="FF32" s="426"/>
    </row>
    <row r="33" spans="1:162" ht="15" customHeight="1">
      <c r="A33" s="1006" t="s">
        <v>1066</v>
      </c>
      <c r="B33" s="1006"/>
      <c r="C33" s="1006"/>
      <c r="D33" s="1006"/>
      <c r="E33" s="1006"/>
      <c r="F33" s="1006"/>
      <c r="G33" s="1006"/>
      <c r="H33" s="1006"/>
      <c r="I33" s="1006"/>
      <c r="J33" s="1006"/>
      <c r="K33" s="1006"/>
      <c r="L33" s="1006"/>
      <c r="M33" s="1006"/>
      <c r="N33" s="1006"/>
      <c r="O33" s="1006"/>
      <c r="P33" s="1006"/>
      <c r="Q33" s="1006"/>
      <c r="R33" s="1006"/>
      <c r="S33" s="1006"/>
      <c r="T33" s="1006"/>
      <c r="U33" s="1006"/>
      <c r="V33" s="1006"/>
      <c r="W33" s="1006"/>
      <c r="X33" s="1006"/>
      <c r="Y33" s="1006"/>
      <c r="Z33" s="1006"/>
      <c r="AA33" s="1006"/>
      <c r="AB33" s="1006"/>
      <c r="AC33" s="1006"/>
      <c r="AD33" s="1006"/>
      <c r="AE33" s="1006"/>
      <c r="AF33" s="1006"/>
      <c r="AG33" s="1006"/>
      <c r="AH33" s="1006"/>
      <c r="AI33" s="1006"/>
      <c r="AJ33" s="1006"/>
      <c r="AK33" s="1006"/>
      <c r="AL33" s="1006"/>
      <c r="AM33" s="1006"/>
      <c r="AN33" s="1006"/>
      <c r="AO33" s="1006"/>
      <c r="AP33" s="1006"/>
      <c r="AQ33" s="1006"/>
      <c r="AR33" s="1006"/>
      <c r="AS33" s="1006"/>
      <c r="AT33" s="1006"/>
      <c r="AU33" s="1006"/>
      <c r="AV33" s="1006"/>
      <c r="AW33" s="1006"/>
      <c r="AX33" s="1006"/>
      <c r="AY33" s="1006"/>
      <c r="AZ33" s="1006"/>
      <c r="BA33" s="1006"/>
      <c r="BB33" s="1006"/>
      <c r="BC33" s="1006"/>
      <c r="BD33" s="1006"/>
      <c r="BE33" s="1006"/>
      <c r="BF33" s="1006"/>
      <c r="BG33" s="1006"/>
      <c r="BH33" s="1006"/>
      <c r="BI33" s="1006"/>
      <c r="BJ33" s="1006"/>
      <c r="BK33" s="428" t="s">
        <v>976</v>
      </c>
      <c r="BL33" s="429"/>
      <c r="BM33" s="429"/>
      <c r="BN33" s="429"/>
      <c r="BO33" s="429"/>
      <c r="BP33" s="760"/>
      <c r="BQ33" s="764"/>
      <c r="BR33" s="762"/>
      <c r="BS33" s="762"/>
      <c r="BT33" s="762"/>
      <c r="BU33" s="762"/>
      <c r="BV33" s="762"/>
      <c r="BW33" s="762"/>
      <c r="BX33" s="762"/>
      <c r="BY33" s="762"/>
      <c r="BZ33" s="762"/>
      <c r="CA33" s="762"/>
      <c r="CB33" s="762"/>
      <c r="CC33" s="762"/>
      <c r="CD33" s="762"/>
      <c r="CE33" s="762"/>
      <c r="CF33" s="762"/>
      <c r="CG33" s="763"/>
      <c r="CH33" s="764"/>
      <c r="CI33" s="762"/>
      <c r="CJ33" s="762"/>
      <c r="CK33" s="762"/>
      <c r="CL33" s="762"/>
      <c r="CM33" s="762"/>
      <c r="CN33" s="762"/>
      <c r="CO33" s="762"/>
      <c r="CP33" s="762"/>
      <c r="CQ33" s="762"/>
      <c r="CR33" s="762"/>
      <c r="CS33" s="762"/>
      <c r="CT33" s="762"/>
      <c r="CU33" s="762"/>
      <c r="CV33" s="762"/>
      <c r="CW33" s="762"/>
      <c r="CX33" s="763"/>
      <c r="CY33" s="1026">
        <f>CH33-BQ33</f>
        <v>0</v>
      </c>
      <c r="CZ33" s="1027"/>
      <c r="DA33" s="1027"/>
      <c r="DB33" s="1027"/>
      <c r="DC33" s="1027"/>
      <c r="DD33" s="1027"/>
      <c r="DE33" s="1027"/>
      <c r="DF33" s="1027"/>
      <c r="DG33" s="1027"/>
      <c r="DH33" s="1027"/>
      <c r="DI33" s="1027"/>
      <c r="DJ33" s="1027"/>
      <c r="DK33" s="1027"/>
      <c r="DL33" s="1027"/>
      <c r="DM33" s="1027"/>
      <c r="DN33" s="1027"/>
      <c r="DO33" s="1028"/>
      <c r="DP33" s="759"/>
      <c r="DQ33" s="429"/>
      <c r="DR33" s="429"/>
      <c r="DS33" s="429"/>
      <c r="DT33" s="429"/>
      <c r="DU33" s="429"/>
      <c r="DV33" s="429"/>
      <c r="DW33" s="429"/>
      <c r="DX33" s="429"/>
      <c r="DY33" s="429"/>
      <c r="DZ33" s="429"/>
      <c r="EA33" s="760"/>
      <c r="EB33" s="759"/>
      <c r="EC33" s="429"/>
      <c r="ED33" s="429"/>
      <c r="EE33" s="429"/>
      <c r="EF33" s="429"/>
      <c r="EG33" s="429"/>
      <c r="EH33" s="429"/>
      <c r="EI33" s="429"/>
      <c r="EJ33" s="429"/>
      <c r="EK33" s="429"/>
      <c r="EL33" s="429"/>
      <c r="EM33" s="429"/>
      <c r="EN33" s="429"/>
      <c r="EO33" s="430"/>
      <c r="EP33" s="624"/>
      <c r="EQ33" s="624"/>
      <c r="ER33" s="624"/>
      <c r="ES33" s="624"/>
      <c r="ET33" s="624"/>
      <c r="EU33" s="624"/>
      <c r="EV33" s="624"/>
      <c r="EW33" s="624"/>
      <c r="EX33" s="624"/>
      <c r="EY33" s="624"/>
      <c r="EZ33" s="624"/>
      <c r="FA33" s="624"/>
      <c r="FB33" s="624"/>
      <c r="FC33" s="624"/>
      <c r="FD33" s="624"/>
      <c r="FE33" s="624"/>
      <c r="FF33" s="624"/>
    </row>
    <row r="34" spans="1:162" s="316" customFormat="1" ht="15" customHeight="1">
      <c r="A34" s="1004" t="s">
        <v>439</v>
      </c>
      <c r="B34" s="1004"/>
      <c r="C34" s="1004"/>
      <c r="D34" s="1004"/>
      <c r="E34" s="1004"/>
      <c r="F34" s="1004"/>
      <c r="G34" s="1004"/>
      <c r="H34" s="1004"/>
      <c r="I34" s="1004"/>
      <c r="J34" s="1004"/>
      <c r="K34" s="1004"/>
      <c r="L34" s="1004"/>
      <c r="M34" s="1004"/>
      <c r="N34" s="1004"/>
      <c r="O34" s="1004"/>
      <c r="P34" s="1004"/>
      <c r="Q34" s="1004"/>
      <c r="R34" s="1004"/>
      <c r="S34" s="1004"/>
      <c r="T34" s="1004"/>
      <c r="U34" s="1004"/>
      <c r="V34" s="1004"/>
      <c r="W34" s="1004"/>
      <c r="X34" s="1004"/>
      <c r="Y34" s="1004"/>
      <c r="Z34" s="1004"/>
      <c r="AA34" s="1004"/>
      <c r="AB34" s="1004"/>
      <c r="AC34" s="1004"/>
      <c r="AD34" s="1004"/>
      <c r="AE34" s="1004"/>
      <c r="AF34" s="1004"/>
      <c r="AG34" s="1004"/>
      <c r="AH34" s="1004"/>
      <c r="AI34" s="1004"/>
      <c r="AJ34" s="1004"/>
      <c r="AK34" s="1004"/>
      <c r="AL34" s="1004"/>
      <c r="AM34" s="1004"/>
      <c r="AN34" s="1004"/>
      <c r="AO34" s="1004"/>
      <c r="AP34" s="1004"/>
      <c r="AQ34" s="1004"/>
      <c r="AR34" s="1004"/>
      <c r="AS34" s="1004"/>
      <c r="AT34" s="1004"/>
      <c r="AU34" s="1004"/>
      <c r="AV34" s="1004"/>
      <c r="AW34" s="1004"/>
      <c r="AX34" s="1004"/>
      <c r="AY34" s="1004"/>
      <c r="AZ34" s="1004"/>
      <c r="BA34" s="1004"/>
      <c r="BB34" s="1004"/>
      <c r="BC34" s="1004"/>
      <c r="BD34" s="1004"/>
      <c r="BE34" s="1004"/>
      <c r="BF34" s="1004"/>
      <c r="BG34" s="1004"/>
      <c r="BH34" s="1004"/>
      <c r="BI34" s="1004"/>
      <c r="BJ34" s="1004"/>
      <c r="BK34" s="415"/>
      <c r="BL34" s="416"/>
      <c r="BM34" s="416"/>
      <c r="BN34" s="416"/>
      <c r="BO34" s="416"/>
      <c r="BP34" s="964"/>
      <c r="BQ34" s="983"/>
      <c r="BR34" s="659"/>
      <c r="BS34" s="659"/>
      <c r="BT34" s="659"/>
      <c r="BU34" s="659"/>
      <c r="BV34" s="659"/>
      <c r="BW34" s="659"/>
      <c r="BX34" s="659"/>
      <c r="BY34" s="659"/>
      <c r="BZ34" s="659"/>
      <c r="CA34" s="659"/>
      <c r="CB34" s="659"/>
      <c r="CC34" s="659"/>
      <c r="CD34" s="659"/>
      <c r="CE34" s="659"/>
      <c r="CF34" s="659"/>
      <c r="CG34" s="984"/>
      <c r="CH34" s="983"/>
      <c r="CI34" s="659"/>
      <c r="CJ34" s="659"/>
      <c r="CK34" s="659"/>
      <c r="CL34" s="659"/>
      <c r="CM34" s="659"/>
      <c r="CN34" s="659"/>
      <c r="CO34" s="659"/>
      <c r="CP34" s="659"/>
      <c r="CQ34" s="659"/>
      <c r="CR34" s="659"/>
      <c r="CS34" s="659"/>
      <c r="CT34" s="659"/>
      <c r="CU34" s="659"/>
      <c r="CV34" s="659"/>
      <c r="CW34" s="659"/>
      <c r="CX34" s="984"/>
      <c r="CY34" s="1026">
        <f aca="true" t="shared" si="1" ref="CY34:CY51">CH34-BQ34</f>
        <v>0</v>
      </c>
      <c r="CZ34" s="1027"/>
      <c r="DA34" s="1027"/>
      <c r="DB34" s="1027"/>
      <c r="DC34" s="1027"/>
      <c r="DD34" s="1027"/>
      <c r="DE34" s="1027"/>
      <c r="DF34" s="1027"/>
      <c r="DG34" s="1027"/>
      <c r="DH34" s="1027"/>
      <c r="DI34" s="1027"/>
      <c r="DJ34" s="1027"/>
      <c r="DK34" s="1027"/>
      <c r="DL34" s="1027"/>
      <c r="DM34" s="1027"/>
      <c r="DN34" s="1027"/>
      <c r="DO34" s="1028"/>
      <c r="DP34" s="985"/>
      <c r="DQ34" s="416"/>
      <c r="DR34" s="416"/>
      <c r="DS34" s="416"/>
      <c r="DT34" s="416"/>
      <c r="DU34" s="416"/>
      <c r="DV34" s="416"/>
      <c r="DW34" s="416"/>
      <c r="DX34" s="416"/>
      <c r="DY34" s="416"/>
      <c r="DZ34" s="416"/>
      <c r="EA34" s="964"/>
      <c r="EB34" s="985"/>
      <c r="EC34" s="416"/>
      <c r="ED34" s="416"/>
      <c r="EE34" s="416"/>
      <c r="EF34" s="416"/>
      <c r="EG34" s="416"/>
      <c r="EH34" s="416"/>
      <c r="EI34" s="416"/>
      <c r="EJ34" s="416"/>
      <c r="EK34" s="416"/>
      <c r="EL34" s="416"/>
      <c r="EM34" s="416"/>
      <c r="EN34" s="416"/>
      <c r="EO34" s="417"/>
      <c r="EP34" s="1010"/>
      <c r="EQ34" s="1010"/>
      <c r="ER34" s="1010"/>
      <c r="ES34" s="1010"/>
      <c r="ET34" s="1010"/>
      <c r="EU34" s="1010"/>
      <c r="EV34" s="1010"/>
      <c r="EW34" s="1010"/>
      <c r="EX34" s="1010"/>
      <c r="EY34" s="1010"/>
      <c r="EZ34" s="1010"/>
      <c r="FA34" s="1010"/>
      <c r="FB34" s="1010"/>
      <c r="FC34" s="1010"/>
      <c r="FD34" s="1010"/>
      <c r="FE34" s="1010"/>
      <c r="FF34" s="1010"/>
    </row>
    <row r="35" spans="1:162" ht="15" customHeight="1">
      <c r="A35" s="1022" t="s">
        <v>237</v>
      </c>
      <c r="B35" s="996"/>
      <c r="C35" s="996"/>
      <c r="D35" s="996"/>
      <c r="E35" s="996"/>
      <c r="F35" s="996"/>
      <c r="G35" s="996"/>
      <c r="H35" s="996"/>
      <c r="I35" s="996"/>
      <c r="J35" s="996"/>
      <c r="K35" s="996"/>
      <c r="L35" s="996"/>
      <c r="M35" s="996"/>
      <c r="N35" s="996"/>
      <c r="O35" s="996"/>
      <c r="P35" s="996"/>
      <c r="Q35" s="996"/>
      <c r="R35" s="996"/>
      <c r="S35" s="996"/>
      <c r="T35" s="996"/>
      <c r="U35" s="996"/>
      <c r="V35" s="996"/>
      <c r="W35" s="996"/>
      <c r="X35" s="996"/>
      <c r="Y35" s="996"/>
      <c r="Z35" s="996"/>
      <c r="AA35" s="996"/>
      <c r="AB35" s="996"/>
      <c r="AC35" s="996"/>
      <c r="AD35" s="996"/>
      <c r="AE35" s="996"/>
      <c r="AF35" s="996"/>
      <c r="AG35" s="996"/>
      <c r="AH35" s="996"/>
      <c r="AI35" s="996"/>
      <c r="AJ35" s="996"/>
      <c r="AK35" s="996"/>
      <c r="AL35" s="996"/>
      <c r="AM35" s="996"/>
      <c r="AN35" s="996"/>
      <c r="AO35" s="996"/>
      <c r="AP35" s="996"/>
      <c r="AQ35" s="996"/>
      <c r="AR35" s="996"/>
      <c r="AS35" s="996"/>
      <c r="AT35" s="996"/>
      <c r="AU35" s="996"/>
      <c r="AV35" s="996"/>
      <c r="AW35" s="996"/>
      <c r="AX35" s="996"/>
      <c r="AY35" s="996"/>
      <c r="AZ35" s="996"/>
      <c r="BA35" s="996"/>
      <c r="BB35" s="996"/>
      <c r="BC35" s="996"/>
      <c r="BD35" s="996"/>
      <c r="BE35" s="996"/>
      <c r="BF35" s="996"/>
      <c r="BG35" s="996"/>
      <c r="BH35" s="996"/>
      <c r="BI35" s="996"/>
      <c r="BJ35" s="996"/>
      <c r="BK35" s="412" t="s">
        <v>236</v>
      </c>
      <c r="BL35" s="413"/>
      <c r="BM35" s="413"/>
      <c r="BN35" s="413"/>
      <c r="BO35" s="413"/>
      <c r="BP35" s="998"/>
      <c r="BQ35" s="1023"/>
      <c r="BR35" s="661"/>
      <c r="BS35" s="661"/>
      <c r="BT35" s="661"/>
      <c r="BU35" s="661"/>
      <c r="BV35" s="661"/>
      <c r="BW35" s="661"/>
      <c r="BX35" s="661"/>
      <c r="BY35" s="661"/>
      <c r="BZ35" s="661"/>
      <c r="CA35" s="661"/>
      <c r="CB35" s="661"/>
      <c r="CC35" s="661"/>
      <c r="CD35" s="661"/>
      <c r="CE35" s="661"/>
      <c r="CF35" s="661"/>
      <c r="CG35" s="1000"/>
      <c r="CH35" s="1023"/>
      <c r="CI35" s="661"/>
      <c r="CJ35" s="661"/>
      <c r="CK35" s="661"/>
      <c r="CL35" s="661"/>
      <c r="CM35" s="661"/>
      <c r="CN35" s="661"/>
      <c r="CO35" s="661"/>
      <c r="CP35" s="661"/>
      <c r="CQ35" s="661"/>
      <c r="CR35" s="661"/>
      <c r="CS35" s="661"/>
      <c r="CT35" s="661"/>
      <c r="CU35" s="661"/>
      <c r="CV35" s="661"/>
      <c r="CW35" s="661"/>
      <c r="CX35" s="1000"/>
      <c r="CY35" s="1026">
        <f t="shared" si="1"/>
        <v>0</v>
      </c>
      <c r="CZ35" s="1027"/>
      <c r="DA35" s="1027"/>
      <c r="DB35" s="1027"/>
      <c r="DC35" s="1027"/>
      <c r="DD35" s="1027"/>
      <c r="DE35" s="1027"/>
      <c r="DF35" s="1027"/>
      <c r="DG35" s="1027"/>
      <c r="DH35" s="1027"/>
      <c r="DI35" s="1027"/>
      <c r="DJ35" s="1027"/>
      <c r="DK35" s="1027"/>
      <c r="DL35" s="1027"/>
      <c r="DM35" s="1027"/>
      <c r="DN35" s="1027"/>
      <c r="DO35" s="1028"/>
      <c r="DP35" s="1002"/>
      <c r="DQ35" s="413"/>
      <c r="DR35" s="413"/>
      <c r="DS35" s="413"/>
      <c r="DT35" s="413"/>
      <c r="DU35" s="413"/>
      <c r="DV35" s="413"/>
      <c r="DW35" s="413"/>
      <c r="DX35" s="413"/>
      <c r="DY35" s="413"/>
      <c r="DZ35" s="413"/>
      <c r="EA35" s="998"/>
      <c r="EB35" s="1002"/>
      <c r="EC35" s="413"/>
      <c r="ED35" s="413"/>
      <c r="EE35" s="413"/>
      <c r="EF35" s="413"/>
      <c r="EG35" s="413"/>
      <c r="EH35" s="413"/>
      <c r="EI35" s="413"/>
      <c r="EJ35" s="413"/>
      <c r="EK35" s="413"/>
      <c r="EL35" s="413"/>
      <c r="EM35" s="413"/>
      <c r="EN35" s="413"/>
      <c r="EO35" s="414"/>
      <c r="EP35" s="1003"/>
      <c r="EQ35" s="1003"/>
      <c r="ER35" s="1003"/>
      <c r="ES35" s="1003"/>
      <c r="ET35" s="1003"/>
      <c r="EU35" s="1003"/>
      <c r="EV35" s="1003"/>
      <c r="EW35" s="1003"/>
      <c r="EX35" s="1003"/>
      <c r="EY35" s="1003"/>
      <c r="EZ35" s="1003"/>
      <c r="FA35" s="1003"/>
      <c r="FB35" s="1003"/>
      <c r="FC35" s="1003"/>
      <c r="FD35" s="1003"/>
      <c r="FE35" s="1003"/>
      <c r="FF35" s="1003"/>
    </row>
    <row r="36" spans="1:162" ht="15" customHeight="1">
      <c r="A36" s="1021" t="s">
        <v>1067</v>
      </c>
      <c r="B36" s="1021"/>
      <c r="C36" s="1021"/>
      <c r="D36" s="1021"/>
      <c r="E36" s="1021"/>
      <c r="F36" s="1021"/>
      <c r="G36" s="1021"/>
      <c r="H36" s="1021"/>
      <c r="I36" s="1021"/>
      <c r="J36" s="1021"/>
      <c r="K36" s="1021"/>
      <c r="L36" s="1021"/>
      <c r="M36" s="1021"/>
      <c r="N36" s="1021"/>
      <c r="O36" s="1021"/>
      <c r="P36" s="1021"/>
      <c r="Q36" s="1021"/>
      <c r="R36" s="1021"/>
      <c r="S36" s="1021"/>
      <c r="T36" s="1021"/>
      <c r="U36" s="1021"/>
      <c r="V36" s="1021"/>
      <c r="W36" s="1021"/>
      <c r="X36" s="1021"/>
      <c r="Y36" s="1021"/>
      <c r="Z36" s="1021"/>
      <c r="AA36" s="1021"/>
      <c r="AB36" s="1021"/>
      <c r="AC36" s="1021"/>
      <c r="AD36" s="1021"/>
      <c r="AE36" s="1021"/>
      <c r="AF36" s="1021"/>
      <c r="AG36" s="1021"/>
      <c r="AH36" s="1021"/>
      <c r="AI36" s="1021"/>
      <c r="AJ36" s="1021"/>
      <c r="AK36" s="1021"/>
      <c r="AL36" s="1021"/>
      <c r="AM36" s="1021"/>
      <c r="AN36" s="1021"/>
      <c r="AO36" s="1021"/>
      <c r="AP36" s="1021"/>
      <c r="AQ36" s="1021"/>
      <c r="AR36" s="1021"/>
      <c r="AS36" s="1021"/>
      <c r="AT36" s="1021"/>
      <c r="AU36" s="1021"/>
      <c r="AV36" s="1021"/>
      <c r="AW36" s="1021"/>
      <c r="AX36" s="1021"/>
      <c r="AY36" s="1021"/>
      <c r="AZ36" s="1021"/>
      <c r="BA36" s="1021"/>
      <c r="BB36" s="1021"/>
      <c r="BC36" s="1021"/>
      <c r="BD36" s="1021"/>
      <c r="BE36" s="1021"/>
      <c r="BF36" s="1021"/>
      <c r="BG36" s="1021"/>
      <c r="BH36" s="1021"/>
      <c r="BI36" s="1021"/>
      <c r="BJ36" s="1021"/>
      <c r="BK36" s="421" t="s">
        <v>238</v>
      </c>
      <c r="BL36" s="422"/>
      <c r="BM36" s="422"/>
      <c r="BN36" s="422"/>
      <c r="BO36" s="422"/>
      <c r="BP36" s="590"/>
      <c r="BQ36" s="385"/>
      <c r="BR36" s="383"/>
      <c r="BS36" s="383"/>
      <c r="BT36" s="383"/>
      <c r="BU36" s="383"/>
      <c r="BV36" s="383"/>
      <c r="BW36" s="383"/>
      <c r="BX36" s="383"/>
      <c r="BY36" s="383"/>
      <c r="BZ36" s="383"/>
      <c r="CA36" s="383"/>
      <c r="CB36" s="383"/>
      <c r="CC36" s="383"/>
      <c r="CD36" s="383"/>
      <c r="CE36" s="383"/>
      <c r="CF36" s="383"/>
      <c r="CG36" s="384"/>
      <c r="CH36" s="385"/>
      <c r="CI36" s="383"/>
      <c r="CJ36" s="383"/>
      <c r="CK36" s="383"/>
      <c r="CL36" s="383"/>
      <c r="CM36" s="383"/>
      <c r="CN36" s="383"/>
      <c r="CO36" s="383"/>
      <c r="CP36" s="383"/>
      <c r="CQ36" s="383"/>
      <c r="CR36" s="383"/>
      <c r="CS36" s="383"/>
      <c r="CT36" s="383"/>
      <c r="CU36" s="383"/>
      <c r="CV36" s="383"/>
      <c r="CW36" s="383"/>
      <c r="CX36" s="384"/>
      <c r="CY36" s="1026">
        <f t="shared" si="1"/>
        <v>0</v>
      </c>
      <c r="CZ36" s="1027"/>
      <c r="DA36" s="1027"/>
      <c r="DB36" s="1027"/>
      <c r="DC36" s="1027"/>
      <c r="DD36" s="1027"/>
      <c r="DE36" s="1027"/>
      <c r="DF36" s="1027"/>
      <c r="DG36" s="1027"/>
      <c r="DH36" s="1027"/>
      <c r="DI36" s="1027"/>
      <c r="DJ36" s="1027"/>
      <c r="DK36" s="1027"/>
      <c r="DL36" s="1027"/>
      <c r="DM36" s="1027"/>
      <c r="DN36" s="1027"/>
      <c r="DO36" s="1028"/>
      <c r="DP36" s="591"/>
      <c r="DQ36" s="422"/>
      <c r="DR36" s="422"/>
      <c r="DS36" s="422"/>
      <c r="DT36" s="422"/>
      <c r="DU36" s="422"/>
      <c r="DV36" s="422"/>
      <c r="DW36" s="422"/>
      <c r="DX36" s="422"/>
      <c r="DY36" s="422"/>
      <c r="DZ36" s="422"/>
      <c r="EA36" s="590"/>
      <c r="EB36" s="591"/>
      <c r="EC36" s="422"/>
      <c r="ED36" s="422"/>
      <c r="EE36" s="422"/>
      <c r="EF36" s="422"/>
      <c r="EG36" s="422"/>
      <c r="EH36" s="422"/>
      <c r="EI36" s="422"/>
      <c r="EJ36" s="422"/>
      <c r="EK36" s="422"/>
      <c r="EL36" s="422"/>
      <c r="EM36" s="422"/>
      <c r="EN36" s="422"/>
      <c r="EO36" s="423"/>
      <c r="EP36" s="624"/>
      <c r="EQ36" s="624"/>
      <c r="ER36" s="624"/>
      <c r="ES36" s="624"/>
      <c r="ET36" s="624"/>
      <c r="EU36" s="624"/>
      <c r="EV36" s="624"/>
      <c r="EW36" s="624"/>
      <c r="EX36" s="624"/>
      <c r="EY36" s="624"/>
      <c r="EZ36" s="624"/>
      <c r="FA36" s="624"/>
      <c r="FB36" s="624"/>
      <c r="FC36" s="624"/>
      <c r="FD36" s="624"/>
      <c r="FE36" s="624"/>
      <c r="FF36" s="624"/>
    </row>
    <row r="37" spans="1:162" ht="15" customHeight="1">
      <c r="A37" s="1052" t="s">
        <v>239</v>
      </c>
      <c r="B37" s="1052"/>
      <c r="C37" s="1052"/>
      <c r="D37" s="1052"/>
      <c r="E37" s="1052"/>
      <c r="F37" s="1052"/>
      <c r="G37" s="1052"/>
      <c r="H37" s="1052"/>
      <c r="I37" s="1052"/>
      <c r="J37" s="1052"/>
      <c r="K37" s="1052"/>
      <c r="L37" s="1052"/>
      <c r="M37" s="1052"/>
      <c r="N37" s="1052"/>
      <c r="O37" s="1052"/>
      <c r="P37" s="1052"/>
      <c r="Q37" s="1052"/>
      <c r="R37" s="1052"/>
      <c r="S37" s="1052"/>
      <c r="T37" s="1052"/>
      <c r="U37" s="1052"/>
      <c r="V37" s="1052"/>
      <c r="W37" s="1052"/>
      <c r="X37" s="1052"/>
      <c r="Y37" s="1052"/>
      <c r="Z37" s="1052"/>
      <c r="AA37" s="1052"/>
      <c r="AB37" s="1052"/>
      <c r="AC37" s="1052"/>
      <c r="AD37" s="1052"/>
      <c r="AE37" s="1052"/>
      <c r="AF37" s="1052"/>
      <c r="AG37" s="1052"/>
      <c r="AH37" s="1052"/>
      <c r="AI37" s="1052"/>
      <c r="AJ37" s="1052"/>
      <c r="AK37" s="1052"/>
      <c r="AL37" s="1052"/>
      <c r="AM37" s="1052"/>
      <c r="AN37" s="1052"/>
      <c r="AO37" s="1052"/>
      <c r="AP37" s="1052"/>
      <c r="AQ37" s="1052"/>
      <c r="AR37" s="1052"/>
      <c r="AS37" s="1052"/>
      <c r="AT37" s="1052"/>
      <c r="AU37" s="1052"/>
      <c r="AV37" s="1052"/>
      <c r="AW37" s="1052"/>
      <c r="AX37" s="1052"/>
      <c r="AY37" s="1052"/>
      <c r="AZ37" s="1052"/>
      <c r="BA37" s="1052"/>
      <c r="BB37" s="1052"/>
      <c r="BC37" s="1052"/>
      <c r="BD37" s="1052"/>
      <c r="BE37" s="1052"/>
      <c r="BF37" s="1052"/>
      <c r="BG37" s="1052"/>
      <c r="BH37" s="1052"/>
      <c r="BI37" s="1052"/>
      <c r="BJ37" s="1052"/>
      <c r="BK37" s="421" t="s">
        <v>977</v>
      </c>
      <c r="BL37" s="422"/>
      <c r="BM37" s="422"/>
      <c r="BN37" s="422"/>
      <c r="BO37" s="422"/>
      <c r="BP37" s="590"/>
      <c r="BQ37" s="385"/>
      <c r="BR37" s="383"/>
      <c r="BS37" s="383"/>
      <c r="BT37" s="383"/>
      <c r="BU37" s="383"/>
      <c r="BV37" s="383"/>
      <c r="BW37" s="383"/>
      <c r="BX37" s="383"/>
      <c r="BY37" s="383"/>
      <c r="BZ37" s="383"/>
      <c r="CA37" s="383"/>
      <c r="CB37" s="383"/>
      <c r="CC37" s="383"/>
      <c r="CD37" s="383"/>
      <c r="CE37" s="383"/>
      <c r="CF37" s="383"/>
      <c r="CG37" s="384"/>
      <c r="CH37" s="385"/>
      <c r="CI37" s="383"/>
      <c r="CJ37" s="383"/>
      <c r="CK37" s="383"/>
      <c r="CL37" s="383"/>
      <c r="CM37" s="383"/>
      <c r="CN37" s="383"/>
      <c r="CO37" s="383"/>
      <c r="CP37" s="383"/>
      <c r="CQ37" s="383"/>
      <c r="CR37" s="383"/>
      <c r="CS37" s="383"/>
      <c r="CT37" s="383"/>
      <c r="CU37" s="383"/>
      <c r="CV37" s="383"/>
      <c r="CW37" s="383"/>
      <c r="CX37" s="384"/>
      <c r="CY37" s="1026">
        <f t="shared" si="1"/>
        <v>0</v>
      </c>
      <c r="CZ37" s="1027"/>
      <c r="DA37" s="1027"/>
      <c r="DB37" s="1027"/>
      <c r="DC37" s="1027"/>
      <c r="DD37" s="1027"/>
      <c r="DE37" s="1027"/>
      <c r="DF37" s="1027"/>
      <c r="DG37" s="1027"/>
      <c r="DH37" s="1027"/>
      <c r="DI37" s="1027"/>
      <c r="DJ37" s="1027"/>
      <c r="DK37" s="1027"/>
      <c r="DL37" s="1027"/>
      <c r="DM37" s="1027"/>
      <c r="DN37" s="1027"/>
      <c r="DO37" s="1028"/>
      <c r="DP37" s="591"/>
      <c r="DQ37" s="422"/>
      <c r="DR37" s="422"/>
      <c r="DS37" s="422"/>
      <c r="DT37" s="422"/>
      <c r="DU37" s="422"/>
      <c r="DV37" s="422"/>
      <c r="DW37" s="422"/>
      <c r="DX37" s="422"/>
      <c r="DY37" s="422"/>
      <c r="DZ37" s="422"/>
      <c r="EA37" s="590"/>
      <c r="EB37" s="591"/>
      <c r="EC37" s="422"/>
      <c r="ED37" s="422"/>
      <c r="EE37" s="422"/>
      <c r="EF37" s="422"/>
      <c r="EG37" s="422"/>
      <c r="EH37" s="422"/>
      <c r="EI37" s="422"/>
      <c r="EJ37" s="422"/>
      <c r="EK37" s="422"/>
      <c r="EL37" s="422"/>
      <c r="EM37" s="422"/>
      <c r="EN37" s="422"/>
      <c r="EO37" s="423"/>
      <c r="EP37" s="624"/>
      <c r="EQ37" s="624"/>
      <c r="ER37" s="624"/>
      <c r="ES37" s="624"/>
      <c r="ET37" s="624"/>
      <c r="EU37" s="624"/>
      <c r="EV37" s="624"/>
      <c r="EW37" s="624"/>
      <c r="EX37" s="624"/>
      <c r="EY37" s="624"/>
      <c r="EZ37" s="624"/>
      <c r="FA37" s="624"/>
      <c r="FB37" s="624"/>
      <c r="FC37" s="624"/>
      <c r="FD37" s="624"/>
      <c r="FE37" s="624"/>
      <c r="FF37" s="624"/>
    </row>
    <row r="38" spans="1:162" s="316" customFormat="1" ht="15" customHeight="1">
      <c r="A38" s="1004" t="s">
        <v>439</v>
      </c>
      <c r="B38" s="1004"/>
      <c r="C38" s="1004"/>
      <c r="D38" s="1004"/>
      <c r="E38" s="1004"/>
      <c r="F38" s="1004"/>
      <c r="G38" s="1004"/>
      <c r="H38" s="1004"/>
      <c r="I38" s="1004"/>
      <c r="J38" s="1004"/>
      <c r="K38" s="1004"/>
      <c r="L38" s="1004"/>
      <c r="M38" s="1004"/>
      <c r="N38" s="1004"/>
      <c r="O38" s="1004"/>
      <c r="P38" s="1004"/>
      <c r="Q38" s="1004"/>
      <c r="R38" s="1004"/>
      <c r="S38" s="1004"/>
      <c r="T38" s="1004"/>
      <c r="U38" s="1004"/>
      <c r="V38" s="1004"/>
      <c r="W38" s="1004"/>
      <c r="X38" s="1004"/>
      <c r="Y38" s="1004"/>
      <c r="Z38" s="1004"/>
      <c r="AA38" s="1004"/>
      <c r="AB38" s="1004"/>
      <c r="AC38" s="1004"/>
      <c r="AD38" s="1004"/>
      <c r="AE38" s="1004"/>
      <c r="AF38" s="1004"/>
      <c r="AG38" s="1004"/>
      <c r="AH38" s="1004"/>
      <c r="AI38" s="1004"/>
      <c r="AJ38" s="1004"/>
      <c r="AK38" s="1004"/>
      <c r="AL38" s="1004"/>
      <c r="AM38" s="1004"/>
      <c r="AN38" s="1004"/>
      <c r="AO38" s="1004"/>
      <c r="AP38" s="1004"/>
      <c r="AQ38" s="1004"/>
      <c r="AR38" s="1004"/>
      <c r="AS38" s="1004"/>
      <c r="AT38" s="1004"/>
      <c r="AU38" s="1004"/>
      <c r="AV38" s="1004"/>
      <c r="AW38" s="1004"/>
      <c r="AX38" s="1004"/>
      <c r="AY38" s="1004"/>
      <c r="AZ38" s="1004"/>
      <c r="BA38" s="1004"/>
      <c r="BB38" s="1004"/>
      <c r="BC38" s="1004"/>
      <c r="BD38" s="1004"/>
      <c r="BE38" s="1004"/>
      <c r="BF38" s="1004"/>
      <c r="BG38" s="1004"/>
      <c r="BH38" s="1004"/>
      <c r="BI38" s="1004"/>
      <c r="BJ38" s="1004"/>
      <c r="BK38" s="415"/>
      <c r="BL38" s="416"/>
      <c r="BM38" s="416"/>
      <c r="BN38" s="416"/>
      <c r="BO38" s="416"/>
      <c r="BP38" s="964"/>
      <c r="BQ38" s="983"/>
      <c r="BR38" s="659"/>
      <c r="BS38" s="659"/>
      <c r="BT38" s="659"/>
      <c r="BU38" s="659"/>
      <c r="BV38" s="659"/>
      <c r="BW38" s="659"/>
      <c r="BX38" s="659"/>
      <c r="BY38" s="659"/>
      <c r="BZ38" s="659"/>
      <c r="CA38" s="659"/>
      <c r="CB38" s="659"/>
      <c r="CC38" s="659"/>
      <c r="CD38" s="659"/>
      <c r="CE38" s="659"/>
      <c r="CF38" s="659"/>
      <c r="CG38" s="984"/>
      <c r="CH38" s="983"/>
      <c r="CI38" s="659"/>
      <c r="CJ38" s="659"/>
      <c r="CK38" s="659"/>
      <c r="CL38" s="659"/>
      <c r="CM38" s="659"/>
      <c r="CN38" s="659"/>
      <c r="CO38" s="659"/>
      <c r="CP38" s="659"/>
      <c r="CQ38" s="659"/>
      <c r="CR38" s="659"/>
      <c r="CS38" s="659"/>
      <c r="CT38" s="659"/>
      <c r="CU38" s="659"/>
      <c r="CV38" s="659"/>
      <c r="CW38" s="659"/>
      <c r="CX38" s="984"/>
      <c r="CY38" s="1026">
        <f t="shared" si="1"/>
        <v>0</v>
      </c>
      <c r="CZ38" s="1027"/>
      <c r="DA38" s="1027"/>
      <c r="DB38" s="1027"/>
      <c r="DC38" s="1027"/>
      <c r="DD38" s="1027"/>
      <c r="DE38" s="1027"/>
      <c r="DF38" s="1027"/>
      <c r="DG38" s="1027"/>
      <c r="DH38" s="1027"/>
      <c r="DI38" s="1027"/>
      <c r="DJ38" s="1027"/>
      <c r="DK38" s="1027"/>
      <c r="DL38" s="1027"/>
      <c r="DM38" s="1027"/>
      <c r="DN38" s="1027"/>
      <c r="DO38" s="1028"/>
      <c r="DP38" s="985"/>
      <c r="DQ38" s="416"/>
      <c r="DR38" s="416"/>
      <c r="DS38" s="416"/>
      <c r="DT38" s="416"/>
      <c r="DU38" s="416"/>
      <c r="DV38" s="416"/>
      <c r="DW38" s="416"/>
      <c r="DX38" s="416"/>
      <c r="DY38" s="416"/>
      <c r="DZ38" s="416"/>
      <c r="EA38" s="964"/>
      <c r="EB38" s="985"/>
      <c r="EC38" s="416"/>
      <c r="ED38" s="416"/>
      <c r="EE38" s="416"/>
      <c r="EF38" s="416"/>
      <c r="EG38" s="416"/>
      <c r="EH38" s="416"/>
      <c r="EI38" s="416"/>
      <c r="EJ38" s="416"/>
      <c r="EK38" s="416"/>
      <c r="EL38" s="416"/>
      <c r="EM38" s="416"/>
      <c r="EN38" s="416"/>
      <c r="EO38" s="417"/>
      <c r="EP38" s="1010"/>
      <c r="EQ38" s="1010"/>
      <c r="ER38" s="1010"/>
      <c r="ES38" s="1010"/>
      <c r="ET38" s="1010"/>
      <c r="EU38" s="1010"/>
      <c r="EV38" s="1010"/>
      <c r="EW38" s="1010"/>
      <c r="EX38" s="1010"/>
      <c r="EY38" s="1010"/>
      <c r="EZ38" s="1010"/>
      <c r="FA38" s="1010"/>
      <c r="FB38" s="1010"/>
      <c r="FC38" s="1010"/>
      <c r="FD38" s="1010"/>
      <c r="FE38" s="1010"/>
      <c r="FF38" s="1010"/>
    </row>
    <row r="39" spans="1:162" ht="15" customHeight="1">
      <c r="A39" s="1022" t="s">
        <v>240</v>
      </c>
      <c r="B39" s="996"/>
      <c r="C39" s="996"/>
      <c r="D39" s="996"/>
      <c r="E39" s="996"/>
      <c r="F39" s="996"/>
      <c r="G39" s="996"/>
      <c r="H39" s="996"/>
      <c r="I39" s="996"/>
      <c r="J39" s="996"/>
      <c r="K39" s="996"/>
      <c r="L39" s="996"/>
      <c r="M39" s="996"/>
      <c r="N39" s="996"/>
      <c r="O39" s="996"/>
      <c r="P39" s="996"/>
      <c r="Q39" s="996"/>
      <c r="R39" s="996"/>
      <c r="S39" s="996"/>
      <c r="T39" s="996"/>
      <c r="U39" s="996"/>
      <c r="V39" s="996"/>
      <c r="W39" s="996"/>
      <c r="X39" s="996"/>
      <c r="Y39" s="996"/>
      <c r="Z39" s="996"/>
      <c r="AA39" s="996"/>
      <c r="AB39" s="996"/>
      <c r="AC39" s="996"/>
      <c r="AD39" s="996"/>
      <c r="AE39" s="996"/>
      <c r="AF39" s="996"/>
      <c r="AG39" s="996"/>
      <c r="AH39" s="996"/>
      <c r="AI39" s="996"/>
      <c r="AJ39" s="996"/>
      <c r="AK39" s="996"/>
      <c r="AL39" s="996"/>
      <c r="AM39" s="996"/>
      <c r="AN39" s="996"/>
      <c r="AO39" s="996"/>
      <c r="AP39" s="996"/>
      <c r="AQ39" s="996"/>
      <c r="AR39" s="996"/>
      <c r="AS39" s="996"/>
      <c r="AT39" s="996"/>
      <c r="AU39" s="996"/>
      <c r="AV39" s="996"/>
      <c r="AW39" s="996"/>
      <c r="AX39" s="996"/>
      <c r="AY39" s="996"/>
      <c r="AZ39" s="996"/>
      <c r="BA39" s="996"/>
      <c r="BB39" s="996"/>
      <c r="BC39" s="996"/>
      <c r="BD39" s="996"/>
      <c r="BE39" s="996"/>
      <c r="BF39" s="996"/>
      <c r="BG39" s="996"/>
      <c r="BH39" s="996"/>
      <c r="BI39" s="996"/>
      <c r="BJ39" s="996"/>
      <c r="BK39" s="412" t="s">
        <v>692</v>
      </c>
      <c r="BL39" s="413"/>
      <c r="BM39" s="413"/>
      <c r="BN39" s="413"/>
      <c r="BO39" s="413"/>
      <c r="BP39" s="998"/>
      <c r="BQ39" s="1023"/>
      <c r="BR39" s="661"/>
      <c r="BS39" s="661"/>
      <c r="BT39" s="661"/>
      <c r="BU39" s="661"/>
      <c r="BV39" s="661"/>
      <c r="BW39" s="661"/>
      <c r="BX39" s="661"/>
      <c r="BY39" s="661"/>
      <c r="BZ39" s="661"/>
      <c r="CA39" s="661"/>
      <c r="CB39" s="661"/>
      <c r="CC39" s="661"/>
      <c r="CD39" s="661"/>
      <c r="CE39" s="661"/>
      <c r="CF39" s="661"/>
      <c r="CG39" s="1000"/>
      <c r="CH39" s="1023"/>
      <c r="CI39" s="661"/>
      <c r="CJ39" s="661"/>
      <c r="CK39" s="661"/>
      <c r="CL39" s="661"/>
      <c r="CM39" s="661"/>
      <c r="CN39" s="661"/>
      <c r="CO39" s="661"/>
      <c r="CP39" s="661"/>
      <c r="CQ39" s="661"/>
      <c r="CR39" s="661"/>
      <c r="CS39" s="661"/>
      <c r="CT39" s="661"/>
      <c r="CU39" s="661"/>
      <c r="CV39" s="661"/>
      <c r="CW39" s="661"/>
      <c r="CX39" s="1000"/>
      <c r="CY39" s="1026">
        <f t="shared" si="1"/>
        <v>0</v>
      </c>
      <c r="CZ39" s="1027"/>
      <c r="DA39" s="1027"/>
      <c r="DB39" s="1027"/>
      <c r="DC39" s="1027"/>
      <c r="DD39" s="1027"/>
      <c r="DE39" s="1027"/>
      <c r="DF39" s="1027"/>
      <c r="DG39" s="1027"/>
      <c r="DH39" s="1027"/>
      <c r="DI39" s="1027"/>
      <c r="DJ39" s="1027"/>
      <c r="DK39" s="1027"/>
      <c r="DL39" s="1027"/>
      <c r="DM39" s="1027"/>
      <c r="DN39" s="1027"/>
      <c r="DO39" s="1028"/>
      <c r="DP39" s="1002"/>
      <c r="DQ39" s="413"/>
      <c r="DR39" s="413"/>
      <c r="DS39" s="413"/>
      <c r="DT39" s="413"/>
      <c r="DU39" s="413"/>
      <c r="DV39" s="413"/>
      <c r="DW39" s="413"/>
      <c r="DX39" s="413"/>
      <c r="DY39" s="413"/>
      <c r="DZ39" s="413"/>
      <c r="EA39" s="998"/>
      <c r="EB39" s="1002"/>
      <c r="EC39" s="413"/>
      <c r="ED39" s="413"/>
      <c r="EE39" s="413"/>
      <c r="EF39" s="413"/>
      <c r="EG39" s="413"/>
      <c r="EH39" s="413"/>
      <c r="EI39" s="413"/>
      <c r="EJ39" s="413"/>
      <c r="EK39" s="413"/>
      <c r="EL39" s="413"/>
      <c r="EM39" s="413"/>
      <c r="EN39" s="413"/>
      <c r="EO39" s="414"/>
      <c r="EP39" s="1003"/>
      <c r="EQ39" s="1003"/>
      <c r="ER39" s="1003"/>
      <c r="ES39" s="1003"/>
      <c r="ET39" s="1003"/>
      <c r="EU39" s="1003"/>
      <c r="EV39" s="1003"/>
      <c r="EW39" s="1003"/>
      <c r="EX39" s="1003"/>
      <c r="EY39" s="1003"/>
      <c r="EZ39" s="1003"/>
      <c r="FA39" s="1003"/>
      <c r="FB39" s="1003"/>
      <c r="FC39" s="1003"/>
      <c r="FD39" s="1003"/>
      <c r="FE39" s="1003"/>
      <c r="FF39" s="1003"/>
    </row>
    <row r="40" spans="1:162" ht="15" customHeight="1">
      <c r="A40" s="1021" t="s">
        <v>241</v>
      </c>
      <c r="B40" s="1021"/>
      <c r="C40" s="1021"/>
      <c r="D40" s="1021"/>
      <c r="E40" s="1021"/>
      <c r="F40" s="1021"/>
      <c r="G40" s="1021"/>
      <c r="H40" s="1021"/>
      <c r="I40" s="1021"/>
      <c r="J40" s="1021"/>
      <c r="K40" s="1021"/>
      <c r="L40" s="1021"/>
      <c r="M40" s="1021"/>
      <c r="N40" s="1021"/>
      <c r="O40" s="1021"/>
      <c r="P40" s="1021"/>
      <c r="Q40" s="1021"/>
      <c r="R40" s="1021"/>
      <c r="S40" s="1021"/>
      <c r="T40" s="1021"/>
      <c r="U40" s="1021"/>
      <c r="V40" s="1021"/>
      <c r="W40" s="1021"/>
      <c r="X40" s="1021"/>
      <c r="Y40" s="1021"/>
      <c r="Z40" s="1021"/>
      <c r="AA40" s="1021"/>
      <c r="AB40" s="1021"/>
      <c r="AC40" s="1021"/>
      <c r="AD40" s="1021"/>
      <c r="AE40" s="1021"/>
      <c r="AF40" s="1021"/>
      <c r="AG40" s="1021"/>
      <c r="AH40" s="1021"/>
      <c r="AI40" s="1021"/>
      <c r="AJ40" s="1021"/>
      <c r="AK40" s="1021"/>
      <c r="AL40" s="1021"/>
      <c r="AM40" s="1021"/>
      <c r="AN40" s="1021"/>
      <c r="AO40" s="1021"/>
      <c r="AP40" s="1021"/>
      <c r="AQ40" s="1021"/>
      <c r="AR40" s="1021"/>
      <c r="AS40" s="1021"/>
      <c r="AT40" s="1021"/>
      <c r="AU40" s="1021"/>
      <c r="AV40" s="1021"/>
      <c r="AW40" s="1021"/>
      <c r="AX40" s="1021"/>
      <c r="AY40" s="1021"/>
      <c r="AZ40" s="1021"/>
      <c r="BA40" s="1021"/>
      <c r="BB40" s="1021"/>
      <c r="BC40" s="1021"/>
      <c r="BD40" s="1021"/>
      <c r="BE40" s="1021"/>
      <c r="BF40" s="1021"/>
      <c r="BG40" s="1021"/>
      <c r="BH40" s="1021"/>
      <c r="BI40" s="1021"/>
      <c r="BJ40" s="1021"/>
      <c r="BK40" s="421" t="s">
        <v>693</v>
      </c>
      <c r="BL40" s="422"/>
      <c r="BM40" s="422"/>
      <c r="BN40" s="422"/>
      <c r="BO40" s="422"/>
      <c r="BP40" s="590"/>
      <c r="BQ40" s="385"/>
      <c r="BR40" s="383"/>
      <c r="BS40" s="383"/>
      <c r="BT40" s="383"/>
      <c r="BU40" s="383"/>
      <c r="BV40" s="383"/>
      <c r="BW40" s="383"/>
      <c r="BX40" s="383"/>
      <c r="BY40" s="383"/>
      <c r="BZ40" s="383"/>
      <c r="CA40" s="383"/>
      <c r="CB40" s="383"/>
      <c r="CC40" s="383"/>
      <c r="CD40" s="383"/>
      <c r="CE40" s="383"/>
      <c r="CF40" s="383"/>
      <c r="CG40" s="384"/>
      <c r="CH40" s="385"/>
      <c r="CI40" s="383"/>
      <c r="CJ40" s="383"/>
      <c r="CK40" s="383"/>
      <c r="CL40" s="383"/>
      <c r="CM40" s="383"/>
      <c r="CN40" s="383"/>
      <c r="CO40" s="383"/>
      <c r="CP40" s="383"/>
      <c r="CQ40" s="383"/>
      <c r="CR40" s="383"/>
      <c r="CS40" s="383"/>
      <c r="CT40" s="383"/>
      <c r="CU40" s="383"/>
      <c r="CV40" s="383"/>
      <c r="CW40" s="383"/>
      <c r="CX40" s="384"/>
      <c r="CY40" s="1026">
        <f t="shared" si="1"/>
        <v>0</v>
      </c>
      <c r="CZ40" s="1027"/>
      <c r="DA40" s="1027"/>
      <c r="DB40" s="1027"/>
      <c r="DC40" s="1027"/>
      <c r="DD40" s="1027"/>
      <c r="DE40" s="1027"/>
      <c r="DF40" s="1027"/>
      <c r="DG40" s="1027"/>
      <c r="DH40" s="1027"/>
      <c r="DI40" s="1027"/>
      <c r="DJ40" s="1027"/>
      <c r="DK40" s="1027"/>
      <c r="DL40" s="1027"/>
      <c r="DM40" s="1027"/>
      <c r="DN40" s="1027"/>
      <c r="DO40" s="1028"/>
      <c r="DP40" s="591"/>
      <c r="DQ40" s="422"/>
      <c r="DR40" s="422"/>
      <c r="DS40" s="422"/>
      <c r="DT40" s="422"/>
      <c r="DU40" s="422"/>
      <c r="DV40" s="422"/>
      <c r="DW40" s="422"/>
      <c r="DX40" s="422"/>
      <c r="DY40" s="422"/>
      <c r="DZ40" s="422"/>
      <c r="EA40" s="590"/>
      <c r="EB40" s="591"/>
      <c r="EC40" s="422"/>
      <c r="ED40" s="422"/>
      <c r="EE40" s="422"/>
      <c r="EF40" s="422"/>
      <c r="EG40" s="422"/>
      <c r="EH40" s="422"/>
      <c r="EI40" s="422"/>
      <c r="EJ40" s="422"/>
      <c r="EK40" s="422"/>
      <c r="EL40" s="422"/>
      <c r="EM40" s="422"/>
      <c r="EN40" s="422"/>
      <c r="EO40" s="423"/>
      <c r="EP40" s="624"/>
      <c r="EQ40" s="624"/>
      <c r="ER40" s="624"/>
      <c r="ES40" s="624"/>
      <c r="ET40" s="624"/>
      <c r="EU40" s="624"/>
      <c r="EV40" s="624"/>
      <c r="EW40" s="624"/>
      <c r="EX40" s="624"/>
      <c r="EY40" s="624"/>
      <c r="EZ40" s="624"/>
      <c r="FA40" s="624"/>
      <c r="FB40" s="624"/>
      <c r="FC40" s="624"/>
      <c r="FD40" s="624"/>
      <c r="FE40" s="624"/>
      <c r="FF40" s="624"/>
    </row>
    <row r="41" spans="1:162" ht="15" customHeight="1">
      <c r="A41" s="1052" t="s">
        <v>242</v>
      </c>
      <c r="B41" s="1052"/>
      <c r="C41" s="1052"/>
      <c r="D41" s="1052"/>
      <c r="E41" s="1052"/>
      <c r="F41" s="1052"/>
      <c r="G41" s="1052"/>
      <c r="H41" s="1052"/>
      <c r="I41" s="1052"/>
      <c r="J41" s="1052"/>
      <c r="K41" s="1052"/>
      <c r="L41" s="1052"/>
      <c r="M41" s="1052"/>
      <c r="N41" s="1052"/>
      <c r="O41" s="1052"/>
      <c r="P41" s="1052"/>
      <c r="Q41" s="1052"/>
      <c r="R41" s="1052"/>
      <c r="S41" s="1052"/>
      <c r="T41" s="1052"/>
      <c r="U41" s="1052"/>
      <c r="V41" s="1052"/>
      <c r="W41" s="1052"/>
      <c r="X41" s="1052"/>
      <c r="Y41" s="1052"/>
      <c r="Z41" s="1052"/>
      <c r="AA41" s="1052"/>
      <c r="AB41" s="1052"/>
      <c r="AC41" s="1052"/>
      <c r="AD41" s="1052"/>
      <c r="AE41" s="1052"/>
      <c r="AF41" s="1052"/>
      <c r="AG41" s="1052"/>
      <c r="AH41" s="1052"/>
      <c r="AI41" s="1052"/>
      <c r="AJ41" s="1052"/>
      <c r="AK41" s="1052"/>
      <c r="AL41" s="1052"/>
      <c r="AM41" s="1052"/>
      <c r="AN41" s="1052"/>
      <c r="AO41" s="1052"/>
      <c r="AP41" s="1052"/>
      <c r="AQ41" s="1052"/>
      <c r="AR41" s="1052"/>
      <c r="AS41" s="1052"/>
      <c r="AT41" s="1052"/>
      <c r="AU41" s="1052"/>
      <c r="AV41" s="1052"/>
      <c r="AW41" s="1052"/>
      <c r="AX41" s="1052"/>
      <c r="AY41" s="1052"/>
      <c r="AZ41" s="1052"/>
      <c r="BA41" s="1052"/>
      <c r="BB41" s="1052"/>
      <c r="BC41" s="1052"/>
      <c r="BD41" s="1052"/>
      <c r="BE41" s="1052"/>
      <c r="BF41" s="1052"/>
      <c r="BG41" s="1052"/>
      <c r="BH41" s="1052"/>
      <c r="BI41" s="1052"/>
      <c r="BJ41" s="1052"/>
      <c r="BK41" s="421" t="s">
        <v>978</v>
      </c>
      <c r="BL41" s="422"/>
      <c r="BM41" s="422"/>
      <c r="BN41" s="422"/>
      <c r="BO41" s="422"/>
      <c r="BP41" s="590"/>
      <c r="BQ41" s="385"/>
      <c r="BR41" s="383"/>
      <c r="BS41" s="383"/>
      <c r="BT41" s="383"/>
      <c r="BU41" s="383"/>
      <c r="BV41" s="383"/>
      <c r="BW41" s="383"/>
      <c r="BX41" s="383"/>
      <c r="BY41" s="383"/>
      <c r="BZ41" s="383"/>
      <c r="CA41" s="383"/>
      <c r="CB41" s="383"/>
      <c r="CC41" s="383"/>
      <c r="CD41" s="383"/>
      <c r="CE41" s="383"/>
      <c r="CF41" s="383"/>
      <c r="CG41" s="384"/>
      <c r="CH41" s="385"/>
      <c r="CI41" s="383"/>
      <c r="CJ41" s="383"/>
      <c r="CK41" s="383"/>
      <c r="CL41" s="383"/>
      <c r="CM41" s="383"/>
      <c r="CN41" s="383"/>
      <c r="CO41" s="383"/>
      <c r="CP41" s="383"/>
      <c r="CQ41" s="383"/>
      <c r="CR41" s="383"/>
      <c r="CS41" s="383"/>
      <c r="CT41" s="383"/>
      <c r="CU41" s="383"/>
      <c r="CV41" s="383"/>
      <c r="CW41" s="383"/>
      <c r="CX41" s="384"/>
      <c r="CY41" s="1026">
        <f t="shared" si="1"/>
        <v>0</v>
      </c>
      <c r="CZ41" s="1027"/>
      <c r="DA41" s="1027"/>
      <c r="DB41" s="1027"/>
      <c r="DC41" s="1027"/>
      <c r="DD41" s="1027"/>
      <c r="DE41" s="1027"/>
      <c r="DF41" s="1027"/>
      <c r="DG41" s="1027"/>
      <c r="DH41" s="1027"/>
      <c r="DI41" s="1027"/>
      <c r="DJ41" s="1027"/>
      <c r="DK41" s="1027"/>
      <c r="DL41" s="1027"/>
      <c r="DM41" s="1027"/>
      <c r="DN41" s="1027"/>
      <c r="DO41" s="1028"/>
      <c r="DP41" s="591"/>
      <c r="DQ41" s="422"/>
      <c r="DR41" s="422"/>
      <c r="DS41" s="422"/>
      <c r="DT41" s="422"/>
      <c r="DU41" s="422"/>
      <c r="DV41" s="422"/>
      <c r="DW41" s="422"/>
      <c r="DX41" s="422"/>
      <c r="DY41" s="422"/>
      <c r="DZ41" s="422"/>
      <c r="EA41" s="590"/>
      <c r="EB41" s="591"/>
      <c r="EC41" s="422"/>
      <c r="ED41" s="422"/>
      <c r="EE41" s="422"/>
      <c r="EF41" s="422"/>
      <c r="EG41" s="422"/>
      <c r="EH41" s="422"/>
      <c r="EI41" s="422"/>
      <c r="EJ41" s="422"/>
      <c r="EK41" s="422"/>
      <c r="EL41" s="422"/>
      <c r="EM41" s="422"/>
      <c r="EN41" s="422"/>
      <c r="EO41" s="423"/>
      <c r="EP41" s="624"/>
      <c r="EQ41" s="624"/>
      <c r="ER41" s="624"/>
      <c r="ES41" s="624"/>
      <c r="ET41" s="624"/>
      <c r="EU41" s="624"/>
      <c r="EV41" s="624"/>
      <c r="EW41" s="624"/>
      <c r="EX41" s="624"/>
      <c r="EY41" s="624"/>
      <c r="EZ41" s="624"/>
      <c r="FA41" s="624"/>
      <c r="FB41" s="624"/>
      <c r="FC41" s="624"/>
      <c r="FD41" s="624"/>
      <c r="FE41" s="624"/>
      <c r="FF41" s="624"/>
    </row>
    <row r="42" spans="1:162" s="316" customFormat="1" ht="15" customHeight="1">
      <c r="A42" s="1004" t="s">
        <v>439</v>
      </c>
      <c r="B42" s="1004"/>
      <c r="C42" s="1004"/>
      <c r="D42" s="1004"/>
      <c r="E42" s="1004"/>
      <c r="F42" s="1004"/>
      <c r="G42" s="1004"/>
      <c r="H42" s="1004"/>
      <c r="I42" s="1004"/>
      <c r="J42" s="1004"/>
      <c r="K42" s="1004"/>
      <c r="L42" s="1004"/>
      <c r="M42" s="1004"/>
      <c r="N42" s="1004"/>
      <c r="O42" s="1004"/>
      <c r="P42" s="1004"/>
      <c r="Q42" s="1004"/>
      <c r="R42" s="1004"/>
      <c r="S42" s="1004"/>
      <c r="T42" s="1004"/>
      <c r="U42" s="1004"/>
      <c r="V42" s="1004"/>
      <c r="W42" s="1004"/>
      <c r="X42" s="1004"/>
      <c r="Y42" s="1004"/>
      <c r="Z42" s="1004"/>
      <c r="AA42" s="1004"/>
      <c r="AB42" s="1004"/>
      <c r="AC42" s="1004"/>
      <c r="AD42" s="1004"/>
      <c r="AE42" s="1004"/>
      <c r="AF42" s="1004"/>
      <c r="AG42" s="1004"/>
      <c r="AH42" s="1004"/>
      <c r="AI42" s="1004"/>
      <c r="AJ42" s="1004"/>
      <c r="AK42" s="1004"/>
      <c r="AL42" s="1004"/>
      <c r="AM42" s="1004"/>
      <c r="AN42" s="1004"/>
      <c r="AO42" s="1004"/>
      <c r="AP42" s="1004"/>
      <c r="AQ42" s="1004"/>
      <c r="AR42" s="1004"/>
      <c r="AS42" s="1004"/>
      <c r="AT42" s="1004"/>
      <c r="AU42" s="1004"/>
      <c r="AV42" s="1004"/>
      <c r="AW42" s="1004"/>
      <c r="AX42" s="1004"/>
      <c r="AY42" s="1004"/>
      <c r="AZ42" s="1004"/>
      <c r="BA42" s="1004"/>
      <c r="BB42" s="1004"/>
      <c r="BC42" s="1004"/>
      <c r="BD42" s="1004"/>
      <c r="BE42" s="1004"/>
      <c r="BF42" s="1004"/>
      <c r="BG42" s="1004"/>
      <c r="BH42" s="1004"/>
      <c r="BI42" s="1004"/>
      <c r="BJ42" s="1004"/>
      <c r="BK42" s="415"/>
      <c r="BL42" s="416"/>
      <c r="BM42" s="416"/>
      <c r="BN42" s="416"/>
      <c r="BO42" s="416"/>
      <c r="BP42" s="964"/>
      <c r="BQ42" s="983"/>
      <c r="BR42" s="659"/>
      <c r="BS42" s="659"/>
      <c r="BT42" s="659"/>
      <c r="BU42" s="659"/>
      <c r="BV42" s="659"/>
      <c r="BW42" s="659"/>
      <c r="BX42" s="659"/>
      <c r="BY42" s="659"/>
      <c r="BZ42" s="659"/>
      <c r="CA42" s="659"/>
      <c r="CB42" s="659"/>
      <c r="CC42" s="659"/>
      <c r="CD42" s="659"/>
      <c r="CE42" s="659"/>
      <c r="CF42" s="659"/>
      <c r="CG42" s="984"/>
      <c r="CH42" s="983"/>
      <c r="CI42" s="659"/>
      <c r="CJ42" s="659"/>
      <c r="CK42" s="659"/>
      <c r="CL42" s="659"/>
      <c r="CM42" s="659"/>
      <c r="CN42" s="659"/>
      <c r="CO42" s="659"/>
      <c r="CP42" s="659"/>
      <c r="CQ42" s="659"/>
      <c r="CR42" s="659"/>
      <c r="CS42" s="659"/>
      <c r="CT42" s="659"/>
      <c r="CU42" s="659"/>
      <c r="CV42" s="659"/>
      <c r="CW42" s="659"/>
      <c r="CX42" s="984"/>
      <c r="CY42" s="1026">
        <f t="shared" si="1"/>
        <v>0</v>
      </c>
      <c r="CZ42" s="1027"/>
      <c r="DA42" s="1027"/>
      <c r="DB42" s="1027"/>
      <c r="DC42" s="1027"/>
      <c r="DD42" s="1027"/>
      <c r="DE42" s="1027"/>
      <c r="DF42" s="1027"/>
      <c r="DG42" s="1027"/>
      <c r="DH42" s="1027"/>
      <c r="DI42" s="1027"/>
      <c r="DJ42" s="1027"/>
      <c r="DK42" s="1027"/>
      <c r="DL42" s="1027"/>
      <c r="DM42" s="1027"/>
      <c r="DN42" s="1027"/>
      <c r="DO42" s="1028"/>
      <c r="DP42" s="985"/>
      <c r="DQ42" s="416"/>
      <c r="DR42" s="416"/>
      <c r="DS42" s="416"/>
      <c r="DT42" s="416"/>
      <c r="DU42" s="416"/>
      <c r="DV42" s="416"/>
      <c r="DW42" s="416"/>
      <c r="DX42" s="416"/>
      <c r="DY42" s="416"/>
      <c r="DZ42" s="416"/>
      <c r="EA42" s="964"/>
      <c r="EB42" s="985"/>
      <c r="EC42" s="416"/>
      <c r="ED42" s="416"/>
      <c r="EE42" s="416"/>
      <c r="EF42" s="416"/>
      <c r="EG42" s="416"/>
      <c r="EH42" s="416"/>
      <c r="EI42" s="416"/>
      <c r="EJ42" s="416"/>
      <c r="EK42" s="416"/>
      <c r="EL42" s="416"/>
      <c r="EM42" s="416"/>
      <c r="EN42" s="416"/>
      <c r="EO42" s="417"/>
      <c r="EP42" s="1010"/>
      <c r="EQ42" s="1010"/>
      <c r="ER42" s="1010"/>
      <c r="ES42" s="1010"/>
      <c r="ET42" s="1010"/>
      <c r="EU42" s="1010"/>
      <c r="EV42" s="1010"/>
      <c r="EW42" s="1010"/>
      <c r="EX42" s="1010"/>
      <c r="EY42" s="1010"/>
      <c r="EZ42" s="1010"/>
      <c r="FA42" s="1010"/>
      <c r="FB42" s="1010"/>
      <c r="FC42" s="1010"/>
      <c r="FD42" s="1010"/>
      <c r="FE42" s="1010"/>
      <c r="FF42" s="1010"/>
    </row>
    <row r="43" spans="1:162" ht="23.25" customHeight="1">
      <c r="A43" s="1022" t="s">
        <v>1068</v>
      </c>
      <c r="B43" s="996"/>
      <c r="C43" s="996"/>
      <c r="D43" s="996"/>
      <c r="E43" s="996"/>
      <c r="F43" s="996"/>
      <c r="G43" s="996"/>
      <c r="H43" s="996"/>
      <c r="I43" s="996"/>
      <c r="J43" s="996"/>
      <c r="K43" s="996"/>
      <c r="L43" s="996"/>
      <c r="M43" s="996"/>
      <c r="N43" s="996"/>
      <c r="O43" s="996"/>
      <c r="P43" s="996"/>
      <c r="Q43" s="996"/>
      <c r="R43" s="996"/>
      <c r="S43" s="996"/>
      <c r="T43" s="996"/>
      <c r="U43" s="996"/>
      <c r="V43" s="996"/>
      <c r="W43" s="996"/>
      <c r="X43" s="996"/>
      <c r="Y43" s="996"/>
      <c r="Z43" s="996"/>
      <c r="AA43" s="996"/>
      <c r="AB43" s="996"/>
      <c r="AC43" s="996"/>
      <c r="AD43" s="996"/>
      <c r="AE43" s="996"/>
      <c r="AF43" s="996"/>
      <c r="AG43" s="996"/>
      <c r="AH43" s="996"/>
      <c r="AI43" s="996"/>
      <c r="AJ43" s="996"/>
      <c r="AK43" s="996"/>
      <c r="AL43" s="996"/>
      <c r="AM43" s="996"/>
      <c r="AN43" s="996"/>
      <c r="AO43" s="996"/>
      <c r="AP43" s="996"/>
      <c r="AQ43" s="996"/>
      <c r="AR43" s="996"/>
      <c r="AS43" s="996"/>
      <c r="AT43" s="996"/>
      <c r="AU43" s="996"/>
      <c r="AV43" s="996"/>
      <c r="AW43" s="996"/>
      <c r="AX43" s="996"/>
      <c r="AY43" s="996"/>
      <c r="AZ43" s="996"/>
      <c r="BA43" s="996"/>
      <c r="BB43" s="996"/>
      <c r="BC43" s="996"/>
      <c r="BD43" s="996"/>
      <c r="BE43" s="996"/>
      <c r="BF43" s="996"/>
      <c r="BG43" s="996"/>
      <c r="BH43" s="996"/>
      <c r="BI43" s="996"/>
      <c r="BJ43" s="996"/>
      <c r="BK43" s="412" t="s">
        <v>381</v>
      </c>
      <c r="BL43" s="413"/>
      <c r="BM43" s="413"/>
      <c r="BN43" s="413"/>
      <c r="BO43" s="413"/>
      <c r="BP43" s="998"/>
      <c r="BQ43" s="1023"/>
      <c r="BR43" s="661"/>
      <c r="BS43" s="661"/>
      <c r="BT43" s="661"/>
      <c r="BU43" s="661"/>
      <c r="BV43" s="661"/>
      <c r="BW43" s="661"/>
      <c r="BX43" s="661"/>
      <c r="BY43" s="661"/>
      <c r="BZ43" s="661"/>
      <c r="CA43" s="661"/>
      <c r="CB43" s="661"/>
      <c r="CC43" s="661"/>
      <c r="CD43" s="661"/>
      <c r="CE43" s="661"/>
      <c r="CF43" s="661"/>
      <c r="CG43" s="1000"/>
      <c r="CH43" s="1023"/>
      <c r="CI43" s="661"/>
      <c r="CJ43" s="661"/>
      <c r="CK43" s="661"/>
      <c r="CL43" s="661"/>
      <c r="CM43" s="661"/>
      <c r="CN43" s="661"/>
      <c r="CO43" s="661"/>
      <c r="CP43" s="661"/>
      <c r="CQ43" s="661"/>
      <c r="CR43" s="661"/>
      <c r="CS43" s="661"/>
      <c r="CT43" s="661"/>
      <c r="CU43" s="661"/>
      <c r="CV43" s="661"/>
      <c r="CW43" s="661"/>
      <c r="CX43" s="1000"/>
      <c r="CY43" s="1026">
        <f t="shared" si="1"/>
        <v>0</v>
      </c>
      <c r="CZ43" s="1027"/>
      <c r="DA43" s="1027"/>
      <c r="DB43" s="1027"/>
      <c r="DC43" s="1027"/>
      <c r="DD43" s="1027"/>
      <c r="DE43" s="1027"/>
      <c r="DF43" s="1027"/>
      <c r="DG43" s="1027"/>
      <c r="DH43" s="1027"/>
      <c r="DI43" s="1027"/>
      <c r="DJ43" s="1027"/>
      <c r="DK43" s="1027"/>
      <c r="DL43" s="1027"/>
      <c r="DM43" s="1027"/>
      <c r="DN43" s="1027"/>
      <c r="DO43" s="1028"/>
      <c r="DP43" s="1002"/>
      <c r="DQ43" s="413"/>
      <c r="DR43" s="413"/>
      <c r="DS43" s="413"/>
      <c r="DT43" s="413"/>
      <c r="DU43" s="413"/>
      <c r="DV43" s="413"/>
      <c r="DW43" s="413"/>
      <c r="DX43" s="413"/>
      <c r="DY43" s="413"/>
      <c r="DZ43" s="413"/>
      <c r="EA43" s="998"/>
      <c r="EB43" s="1002"/>
      <c r="EC43" s="413"/>
      <c r="ED43" s="413"/>
      <c r="EE43" s="413"/>
      <c r="EF43" s="413"/>
      <c r="EG43" s="413"/>
      <c r="EH43" s="413"/>
      <c r="EI43" s="413"/>
      <c r="EJ43" s="413"/>
      <c r="EK43" s="413"/>
      <c r="EL43" s="413"/>
      <c r="EM43" s="413"/>
      <c r="EN43" s="413"/>
      <c r="EO43" s="414"/>
      <c r="EP43" s="1003"/>
      <c r="EQ43" s="1003"/>
      <c r="ER43" s="1003"/>
      <c r="ES43" s="1003"/>
      <c r="ET43" s="1003"/>
      <c r="EU43" s="1003"/>
      <c r="EV43" s="1003"/>
      <c r="EW43" s="1003"/>
      <c r="EX43" s="1003"/>
      <c r="EY43" s="1003"/>
      <c r="EZ43" s="1003"/>
      <c r="FA43" s="1003"/>
      <c r="FB43" s="1003"/>
      <c r="FC43" s="1003"/>
      <c r="FD43" s="1003"/>
      <c r="FE43" s="1003"/>
      <c r="FF43" s="1003"/>
    </row>
    <row r="44" spans="1:162" ht="15" customHeight="1">
      <c r="A44" s="1021" t="s">
        <v>243</v>
      </c>
      <c r="B44" s="1021"/>
      <c r="C44" s="1021"/>
      <c r="D44" s="1021"/>
      <c r="E44" s="1021"/>
      <c r="F44" s="1021"/>
      <c r="G44" s="1021"/>
      <c r="H44" s="1021"/>
      <c r="I44" s="1021"/>
      <c r="J44" s="1021"/>
      <c r="K44" s="1021"/>
      <c r="L44" s="1021"/>
      <c r="M44" s="1021"/>
      <c r="N44" s="1021"/>
      <c r="O44" s="1021"/>
      <c r="P44" s="1021"/>
      <c r="Q44" s="1021"/>
      <c r="R44" s="1021"/>
      <c r="S44" s="1021"/>
      <c r="T44" s="1021"/>
      <c r="U44" s="1021"/>
      <c r="V44" s="1021"/>
      <c r="W44" s="1021"/>
      <c r="X44" s="1021"/>
      <c r="Y44" s="1021"/>
      <c r="Z44" s="1021"/>
      <c r="AA44" s="1021"/>
      <c r="AB44" s="1021"/>
      <c r="AC44" s="1021"/>
      <c r="AD44" s="1021"/>
      <c r="AE44" s="1021"/>
      <c r="AF44" s="1021"/>
      <c r="AG44" s="1021"/>
      <c r="AH44" s="1021"/>
      <c r="AI44" s="1021"/>
      <c r="AJ44" s="1021"/>
      <c r="AK44" s="1021"/>
      <c r="AL44" s="1021"/>
      <c r="AM44" s="1021"/>
      <c r="AN44" s="1021"/>
      <c r="AO44" s="1021"/>
      <c r="AP44" s="1021"/>
      <c r="AQ44" s="1021"/>
      <c r="AR44" s="1021"/>
      <c r="AS44" s="1021"/>
      <c r="AT44" s="1021"/>
      <c r="AU44" s="1021"/>
      <c r="AV44" s="1021"/>
      <c r="AW44" s="1021"/>
      <c r="AX44" s="1021"/>
      <c r="AY44" s="1021"/>
      <c r="AZ44" s="1021"/>
      <c r="BA44" s="1021"/>
      <c r="BB44" s="1021"/>
      <c r="BC44" s="1021"/>
      <c r="BD44" s="1021"/>
      <c r="BE44" s="1021"/>
      <c r="BF44" s="1021"/>
      <c r="BG44" s="1021"/>
      <c r="BH44" s="1021"/>
      <c r="BI44" s="1021"/>
      <c r="BJ44" s="1021"/>
      <c r="BK44" s="421" t="s">
        <v>383</v>
      </c>
      <c r="BL44" s="422"/>
      <c r="BM44" s="422"/>
      <c r="BN44" s="422"/>
      <c r="BO44" s="422"/>
      <c r="BP44" s="590"/>
      <c r="BQ44" s="385"/>
      <c r="BR44" s="383"/>
      <c r="BS44" s="383"/>
      <c r="BT44" s="383"/>
      <c r="BU44" s="383"/>
      <c r="BV44" s="383"/>
      <c r="BW44" s="383"/>
      <c r="BX44" s="383"/>
      <c r="BY44" s="383"/>
      <c r="BZ44" s="383"/>
      <c r="CA44" s="383"/>
      <c r="CB44" s="383"/>
      <c r="CC44" s="383"/>
      <c r="CD44" s="383"/>
      <c r="CE44" s="383"/>
      <c r="CF44" s="383"/>
      <c r="CG44" s="384"/>
      <c r="CH44" s="385"/>
      <c r="CI44" s="383"/>
      <c r="CJ44" s="383"/>
      <c r="CK44" s="383"/>
      <c r="CL44" s="383"/>
      <c r="CM44" s="383"/>
      <c r="CN44" s="383"/>
      <c r="CO44" s="383"/>
      <c r="CP44" s="383"/>
      <c r="CQ44" s="383"/>
      <c r="CR44" s="383"/>
      <c r="CS44" s="383"/>
      <c r="CT44" s="383"/>
      <c r="CU44" s="383"/>
      <c r="CV44" s="383"/>
      <c r="CW44" s="383"/>
      <c r="CX44" s="384"/>
      <c r="CY44" s="1026">
        <f t="shared" si="1"/>
        <v>0</v>
      </c>
      <c r="CZ44" s="1027"/>
      <c r="DA44" s="1027"/>
      <c r="DB44" s="1027"/>
      <c r="DC44" s="1027"/>
      <c r="DD44" s="1027"/>
      <c r="DE44" s="1027"/>
      <c r="DF44" s="1027"/>
      <c r="DG44" s="1027"/>
      <c r="DH44" s="1027"/>
      <c r="DI44" s="1027"/>
      <c r="DJ44" s="1027"/>
      <c r="DK44" s="1027"/>
      <c r="DL44" s="1027"/>
      <c r="DM44" s="1027"/>
      <c r="DN44" s="1027"/>
      <c r="DO44" s="1028"/>
      <c r="DP44" s="591"/>
      <c r="DQ44" s="422"/>
      <c r="DR44" s="422"/>
      <c r="DS44" s="422"/>
      <c r="DT44" s="422"/>
      <c r="DU44" s="422"/>
      <c r="DV44" s="422"/>
      <c r="DW44" s="422"/>
      <c r="DX44" s="422"/>
      <c r="DY44" s="422"/>
      <c r="DZ44" s="422"/>
      <c r="EA44" s="590"/>
      <c r="EB44" s="591"/>
      <c r="EC44" s="422"/>
      <c r="ED44" s="422"/>
      <c r="EE44" s="422"/>
      <c r="EF44" s="422"/>
      <c r="EG44" s="422"/>
      <c r="EH44" s="422"/>
      <c r="EI44" s="422"/>
      <c r="EJ44" s="422"/>
      <c r="EK44" s="422"/>
      <c r="EL44" s="422"/>
      <c r="EM44" s="422"/>
      <c r="EN44" s="422"/>
      <c r="EO44" s="423"/>
      <c r="EP44" s="624"/>
      <c r="EQ44" s="624"/>
      <c r="ER44" s="624"/>
      <c r="ES44" s="624"/>
      <c r="ET44" s="624"/>
      <c r="EU44" s="624"/>
      <c r="EV44" s="624"/>
      <c r="EW44" s="624"/>
      <c r="EX44" s="624"/>
      <c r="EY44" s="624"/>
      <c r="EZ44" s="624"/>
      <c r="FA44" s="624"/>
      <c r="FB44" s="624"/>
      <c r="FC44" s="624"/>
      <c r="FD44" s="624"/>
      <c r="FE44" s="624"/>
      <c r="FF44" s="624"/>
    </row>
    <row r="45" spans="1:162" ht="15" customHeight="1">
      <c r="A45" s="1052" t="s">
        <v>244</v>
      </c>
      <c r="B45" s="1052"/>
      <c r="C45" s="1052"/>
      <c r="D45" s="1052"/>
      <c r="E45" s="1052"/>
      <c r="F45" s="1052"/>
      <c r="G45" s="1052"/>
      <c r="H45" s="1052"/>
      <c r="I45" s="1052"/>
      <c r="J45" s="1052"/>
      <c r="K45" s="1052"/>
      <c r="L45" s="1052"/>
      <c r="M45" s="1052"/>
      <c r="N45" s="1052"/>
      <c r="O45" s="1052"/>
      <c r="P45" s="1052"/>
      <c r="Q45" s="1052"/>
      <c r="R45" s="1052"/>
      <c r="S45" s="1052"/>
      <c r="T45" s="1052"/>
      <c r="U45" s="1052"/>
      <c r="V45" s="1052"/>
      <c r="W45" s="1052"/>
      <c r="X45" s="1052"/>
      <c r="Y45" s="1052"/>
      <c r="Z45" s="1052"/>
      <c r="AA45" s="1052"/>
      <c r="AB45" s="1052"/>
      <c r="AC45" s="1052"/>
      <c r="AD45" s="1052"/>
      <c r="AE45" s="1052"/>
      <c r="AF45" s="1052"/>
      <c r="AG45" s="1052"/>
      <c r="AH45" s="1052"/>
      <c r="AI45" s="1052"/>
      <c r="AJ45" s="1052"/>
      <c r="AK45" s="1052"/>
      <c r="AL45" s="1052"/>
      <c r="AM45" s="1052"/>
      <c r="AN45" s="1052"/>
      <c r="AO45" s="1052"/>
      <c r="AP45" s="1052"/>
      <c r="AQ45" s="1052"/>
      <c r="AR45" s="1052"/>
      <c r="AS45" s="1052"/>
      <c r="AT45" s="1052"/>
      <c r="AU45" s="1052"/>
      <c r="AV45" s="1052"/>
      <c r="AW45" s="1052"/>
      <c r="AX45" s="1052"/>
      <c r="AY45" s="1052"/>
      <c r="AZ45" s="1052"/>
      <c r="BA45" s="1052"/>
      <c r="BB45" s="1052"/>
      <c r="BC45" s="1052"/>
      <c r="BD45" s="1052"/>
      <c r="BE45" s="1052"/>
      <c r="BF45" s="1052"/>
      <c r="BG45" s="1052"/>
      <c r="BH45" s="1052"/>
      <c r="BI45" s="1052"/>
      <c r="BJ45" s="1052"/>
      <c r="BK45" s="421" t="s">
        <v>979</v>
      </c>
      <c r="BL45" s="422"/>
      <c r="BM45" s="422"/>
      <c r="BN45" s="422"/>
      <c r="BO45" s="422"/>
      <c r="BP45" s="590"/>
      <c r="BQ45" s="385"/>
      <c r="BR45" s="383"/>
      <c r="BS45" s="383"/>
      <c r="BT45" s="383"/>
      <c r="BU45" s="383"/>
      <c r="BV45" s="383"/>
      <c r="BW45" s="383"/>
      <c r="BX45" s="383"/>
      <c r="BY45" s="383"/>
      <c r="BZ45" s="383"/>
      <c r="CA45" s="383"/>
      <c r="CB45" s="383"/>
      <c r="CC45" s="383"/>
      <c r="CD45" s="383"/>
      <c r="CE45" s="383"/>
      <c r="CF45" s="383"/>
      <c r="CG45" s="384"/>
      <c r="CH45" s="385"/>
      <c r="CI45" s="383"/>
      <c r="CJ45" s="383"/>
      <c r="CK45" s="383"/>
      <c r="CL45" s="383"/>
      <c r="CM45" s="383"/>
      <c r="CN45" s="383"/>
      <c r="CO45" s="383"/>
      <c r="CP45" s="383"/>
      <c r="CQ45" s="383"/>
      <c r="CR45" s="383"/>
      <c r="CS45" s="383"/>
      <c r="CT45" s="383"/>
      <c r="CU45" s="383"/>
      <c r="CV45" s="383"/>
      <c r="CW45" s="383"/>
      <c r="CX45" s="384"/>
      <c r="CY45" s="1026">
        <f t="shared" si="1"/>
        <v>0</v>
      </c>
      <c r="CZ45" s="1027"/>
      <c r="DA45" s="1027"/>
      <c r="DB45" s="1027"/>
      <c r="DC45" s="1027"/>
      <c r="DD45" s="1027"/>
      <c r="DE45" s="1027"/>
      <c r="DF45" s="1027"/>
      <c r="DG45" s="1027"/>
      <c r="DH45" s="1027"/>
      <c r="DI45" s="1027"/>
      <c r="DJ45" s="1027"/>
      <c r="DK45" s="1027"/>
      <c r="DL45" s="1027"/>
      <c r="DM45" s="1027"/>
      <c r="DN45" s="1027"/>
      <c r="DO45" s="1028"/>
      <c r="DP45" s="591"/>
      <c r="DQ45" s="422"/>
      <c r="DR45" s="422"/>
      <c r="DS45" s="422"/>
      <c r="DT45" s="422"/>
      <c r="DU45" s="422"/>
      <c r="DV45" s="422"/>
      <c r="DW45" s="422"/>
      <c r="DX45" s="422"/>
      <c r="DY45" s="422"/>
      <c r="DZ45" s="422"/>
      <c r="EA45" s="590"/>
      <c r="EB45" s="591"/>
      <c r="EC45" s="422"/>
      <c r="ED45" s="422"/>
      <c r="EE45" s="422"/>
      <c r="EF45" s="422"/>
      <c r="EG45" s="422"/>
      <c r="EH45" s="422"/>
      <c r="EI45" s="422"/>
      <c r="EJ45" s="422"/>
      <c r="EK45" s="422"/>
      <c r="EL45" s="422"/>
      <c r="EM45" s="422"/>
      <c r="EN45" s="422"/>
      <c r="EO45" s="423"/>
      <c r="EP45" s="624"/>
      <c r="EQ45" s="624"/>
      <c r="ER45" s="624"/>
      <c r="ES45" s="624"/>
      <c r="ET45" s="624"/>
      <c r="EU45" s="624"/>
      <c r="EV45" s="624"/>
      <c r="EW45" s="624"/>
      <c r="EX45" s="624"/>
      <c r="EY45" s="624"/>
      <c r="EZ45" s="624"/>
      <c r="FA45" s="624"/>
      <c r="FB45" s="624"/>
      <c r="FC45" s="624"/>
      <c r="FD45" s="624"/>
      <c r="FE45" s="624"/>
      <c r="FF45" s="624"/>
    </row>
    <row r="46" spans="1:162" ht="15" customHeight="1">
      <c r="A46" s="1052" t="s">
        <v>914</v>
      </c>
      <c r="B46" s="1052"/>
      <c r="C46" s="1052"/>
      <c r="D46" s="1052"/>
      <c r="E46" s="1052"/>
      <c r="F46" s="1052"/>
      <c r="G46" s="1052"/>
      <c r="H46" s="1052"/>
      <c r="I46" s="1052"/>
      <c r="J46" s="1052"/>
      <c r="K46" s="1052"/>
      <c r="L46" s="1052"/>
      <c r="M46" s="1052"/>
      <c r="N46" s="1052"/>
      <c r="O46" s="1052"/>
      <c r="P46" s="1052"/>
      <c r="Q46" s="1052"/>
      <c r="R46" s="1052"/>
      <c r="S46" s="1052"/>
      <c r="T46" s="1052"/>
      <c r="U46" s="1052"/>
      <c r="V46" s="1052"/>
      <c r="W46" s="1052"/>
      <c r="X46" s="1052"/>
      <c r="Y46" s="1052"/>
      <c r="Z46" s="1052"/>
      <c r="AA46" s="1052"/>
      <c r="AB46" s="1052"/>
      <c r="AC46" s="1052"/>
      <c r="AD46" s="1052"/>
      <c r="AE46" s="1052"/>
      <c r="AF46" s="1052"/>
      <c r="AG46" s="1052"/>
      <c r="AH46" s="1052"/>
      <c r="AI46" s="1052"/>
      <c r="AJ46" s="1052"/>
      <c r="AK46" s="1052"/>
      <c r="AL46" s="1052"/>
      <c r="AM46" s="1052"/>
      <c r="AN46" s="1052"/>
      <c r="AO46" s="1052"/>
      <c r="AP46" s="1052"/>
      <c r="AQ46" s="1052"/>
      <c r="AR46" s="1052"/>
      <c r="AS46" s="1052"/>
      <c r="AT46" s="1052"/>
      <c r="AU46" s="1052"/>
      <c r="AV46" s="1052"/>
      <c r="AW46" s="1052"/>
      <c r="AX46" s="1052"/>
      <c r="AY46" s="1052"/>
      <c r="AZ46" s="1052"/>
      <c r="BA46" s="1052"/>
      <c r="BB46" s="1052"/>
      <c r="BC46" s="1052"/>
      <c r="BD46" s="1052"/>
      <c r="BE46" s="1052"/>
      <c r="BF46" s="1052"/>
      <c r="BG46" s="1052"/>
      <c r="BH46" s="1052"/>
      <c r="BI46" s="1052"/>
      <c r="BJ46" s="1052"/>
      <c r="BK46" s="421" t="s">
        <v>980</v>
      </c>
      <c r="BL46" s="422"/>
      <c r="BM46" s="422"/>
      <c r="BN46" s="422"/>
      <c r="BO46" s="422"/>
      <c r="BP46" s="590"/>
      <c r="BQ46" s="385">
        <v>22505.68</v>
      </c>
      <c r="BR46" s="383"/>
      <c r="BS46" s="383"/>
      <c r="BT46" s="383"/>
      <c r="BU46" s="383"/>
      <c r="BV46" s="383"/>
      <c r="BW46" s="383"/>
      <c r="BX46" s="383"/>
      <c r="BY46" s="383"/>
      <c r="BZ46" s="383"/>
      <c r="CA46" s="383"/>
      <c r="CB46" s="383"/>
      <c r="CC46" s="383"/>
      <c r="CD46" s="383"/>
      <c r="CE46" s="383"/>
      <c r="CF46" s="383"/>
      <c r="CG46" s="384"/>
      <c r="CH46" s="385">
        <f>BQ46</f>
        <v>22505.68</v>
      </c>
      <c r="CI46" s="383"/>
      <c r="CJ46" s="383"/>
      <c r="CK46" s="383"/>
      <c r="CL46" s="383"/>
      <c r="CM46" s="383"/>
      <c r="CN46" s="383"/>
      <c r="CO46" s="383"/>
      <c r="CP46" s="383"/>
      <c r="CQ46" s="383"/>
      <c r="CR46" s="383"/>
      <c r="CS46" s="383"/>
      <c r="CT46" s="383"/>
      <c r="CU46" s="383"/>
      <c r="CV46" s="383"/>
      <c r="CW46" s="383"/>
      <c r="CX46" s="384"/>
      <c r="CY46" s="1026">
        <f t="shared" si="1"/>
        <v>0</v>
      </c>
      <c r="CZ46" s="1027"/>
      <c r="DA46" s="1027"/>
      <c r="DB46" s="1027"/>
      <c r="DC46" s="1027"/>
      <c r="DD46" s="1027"/>
      <c r="DE46" s="1027"/>
      <c r="DF46" s="1027"/>
      <c r="DG46" s="1027"/>
      <c r="DH46" s="1027"/>
      <c r="DI46" s="1027"/>
      <c r="DJ46" s="1027"/>
      <c r="DK46" s="1027"/>
      <c r="DL46" s="1027"/>
      <c r="DM46" s="1027"/>
      <c r="DN46" s="1027"/>
      <c r="DO46" s="1028"/>
      <c r="DP46" s="591"/>
      <c r="DQ46" s="422"/>
      <c r="DR46" s="422"/>
      <c r="DS46" s="422"/>
      <c r="DT46" s="422"/>
      <c r="DU46" s="422"/>
      <c r="DV46" s="422"/>
      <c r="DW46" s="422"/>
      <c r="DX46" s="422"/>
      <c r="DY46" s="422"/>
      <c r="DZ46" s="422"/>
      <c r="EA46" s="590"/>
      <c r="EB46" s="591"/>
      <c r="EC46" s="422"/>
      <c r="ED46" s="422"/>
      <c r="EE46" s="422"/>
      <c r="EF46" s="422"/>
      <c r="EG46" s="422"/>
      <c r="EH46" s="422"/>
      <c r="EI46" s="422"/>
      <c r="EJ46" s="422"/>
      <c r="EK46" s="422"/>
      <c r="EL46" s="422"/>
      <c r="EM46" s="422"/>
      <c r="EN46" s="422"/>
      <c r="EO46" s="423"/>
      <c r="EP46" s="624"/>
      <c r="EQ46" s="624"/>
      <c r="ER46" s="624"/>
      <c r="ES46" s="624"/>
      <c r="ET46" s="624"/>
      <c r="EU46" s="624"/>
      <c r="EV46" s="624"/>
      <c r="EW46" s="624"/>
      <c r="EX46" s="624"/>
      <c r="EY46" s="624"/>
      <c r="EZ46" s="624"/>
      <c r="FA46" s="624"/>
      <c r="FB46" s="624"/>
      <c r="FC46" s="624"/>
      <c r="FD46" s="624"/>
      <c r="FE46" s="624"/>
      <c r="FF46" s="624"/>
    </row>
    <row r="47" spans="1:162" ht="15" customHeight="1">
      <c r="A47" s="1052" t="s">
        <v>972</v>
      </c>
      <c r="B47" s="1052"/>
      <c r="C47" s="1052"/>
      <c r="D47" s="1052"/>
      <c r="E47" s="1052"/>
      <c r="F47" s="1052"/>
      <c r="G47" s="1052"/>
      <c r="H47" s="1052"/>
      <c r="I47" s="1052"/>
      <c r="J47" s="1052"/>
      <c r="K47" s="1052"/>
      <c r="L47" s="1052"/>
      <c r="M47" s="1052"/>
      <c r="N47" s="1052"/>
      <c r="O47" s="1052"/>
      <c r="P47" s="1052"/>
      <c r="Q47" s="1052"/>
      <c r="R47" s="1052"/>
      <c r="S47" s="1052"/>
      <c r="T47" s="1052"/>
      <c r="U47" s="1052"/>
      <c r="V47" s="1052"/>
      <c r="W47" s="1052"/>
      <c r="X47" s="1052"/>
      <c r="Y47" s="1052"/>
      <c r="Z47" s="1052"/>
      <c r="AA47" s="1052"/>
      <c r="AB47" s="1052"/>
      <c r="AC47" s="1052"/>
      <c r="AD47" s="1052"/>
      <c r="AE47" s="1052"/>
      <c r="AF47" s="1052"/>
      <c r="AG47" s="1052"/>
      <c r="AH47" s="1052"/>
      <c r="AI47" s="1052"/>
      <c r="AJ47" s="1052"/>
      <c r="AK47" s="1052"/>
      <c r="AL47" s="1052"/>
      <c r="AM47" s="1052"/>
      <c r="AN47" s="1052"/>
      <c r="AO47" s="1052"/>
      <c r="AP47" s="1052"/>
      <c r="AQ47" s="1052"/>
      <c r="AR47" s="1052"/>
      <c r="AS47" s="1052"/>
      <c r="AT47" s="1052"/>
      <c r="AU47" s="1052"/>
      <c r="AV47" s="1052"/>
      <c r="AW47" s="1052"/>
      <c r="AX47" s="1052"/>
      <c r="AY47" s="1052"/>
      <c r="AZ47" s="1052"/>
      <c r="BA47" s="1052"/>
      <c r="BB47" s="1052"/>
      <c r="BC47" s="1052"/>
      <c r="BD47" s="1052"/>
      <c r="BE47" s="1052"/>
      <c r="BF47" s="1052"/>
      <c r="BG47" s="1052"/>
      <c r="BH47" s="1052"/>
      <c r="BI47" s="1052"/>
      <c r="BJ47" s="1052"/>
      <c r="BK47" s="421" t="s">
        <v>981</v>
      </c>
      <c r="BL47" s="422"/>
      <c r="BM47" s="422"/>
      <c r="BN47" s="422"/>
      <c r="BO47" s="422"/>
      <c r="BP47" s="590"/>
      <c r="BQ47" s="385"/>
      <c r="BR47" s="383"/>
      <c r="BS47" s="383"/>
      <c r="BT47" s="383"/>
      <c r="BU47" s="383"/>
      <c r="BV47" s="383"/>
      <c r="BW47" s="383"/>
      <c r="BX47" s="383"/>
      <c r="BY47" s="383"/>
      <c r="BZ47" s="383"/>
      <c r="CA47" s="383"/>
      <c r="CB47" s="383"/>
      <c r="CC47" s="383"/>
      <c r="CD47" s="383"/>
      <c r="CE47" s="383"/>
      <c r="CF47" s="383"/>
      <c r="CG47" s="384"/>
      <c r="CH47" s="385"/>
      <c r="CI47" s="383"/>
      <c r="CJ47" s="383"/>
      <c r="CK47" s="383"/>
      <c r="CL47" s="383"/>
      <c r="CM47" s="383"/>
      <c r="CN47" s="383"/>
      <c r="CO47" s="383"/>
      <c r="CP47" s="383"/>
      <c r="CQ47" s="383"/>
      <c r="CR47" s="383"/>
      <c r="CS47" s="383"/>
      <c r="CT47" s="383"/>
      <c r="CU47" s="383"/>
      <c r="CV47" s="383"/>
      <c r="CW47" s="383"/>
      <c r="CX47" s="384"/>
      <c r="CY47" s="1026">
        <f t="shared" si="1"/>
        <v>0</v>
      </c>
      <c r="CZ47" s="1027"/>
      <c r="DA47" s="1027"/>
      <c r="DB47" s="1027"/>
      <c r="DC47" s="1027"/>
      <c r="DD47" s="1027"/>
      <c r="DE47" s="1027"/>
      <c r="DF47" s="1027"/>
      <c r="DG47" s="1027"/>
      <c r="DH47" s="1027"/>
      <c r="DI47" s="1027"/>
      <c r="DJ47" s="1027"/>
      <c r="DK47" s="1027"/>
      <c r="DL47" s="1027"/>
      <c r="DM47" s="1027"/>
      <c r="DN47" s="1027"/>
      <c r="DO47" s="1028"/>
      <c r="DP47" s="591"/>
      <c r="DQ47" s="422"/>
      <c r="DR47" s="422"/>
      <c r="DS47" s="422"/>
      <c r="DT47" s="422"/>
      <c r="DU47" s="422"/>
      <c r="DV47" s="422"/>
      <c r="DW47" s="422"/>
      <c r="DX47" s="422"/>
      <c r="DY47" s="422"/>
      <c r="DZ47" s="422"/>
      <c r="EA47" s="590"/>
      <c r="EB47" s="591"/>
      <c r="EC47" s="422"/>
      <c r="ED47" s="422"/>
      <c r="EE47" s="422"/>
      <c r="EF47" s="422"/>
      <c r="EG47" s="422"/>
      <c r="EH47" s="422"/>
      <c r="EI47" s="422"/>
      <c r="EJ47" s="422"/>
      <c r="EK47" s="422"/>
      <c r="EL47" s="422"/>
      <c r="EM47" s="422"/>
      <c r="EN47" s="422"/>
      <c r="EO47" s="423"/>
      <c r="EP47" s="624"/>
      <c r="EQ47" s="624"/>
      <c r="ER47" s="624"/>
      <c r="ES47" s="624"/>
      <c r="ET47" s="624"/>
      <c r="EU47" s="624"/>
      <c r="EV47" s="624"/>
      <c r="EW47" s="624"/>
      <c r="EX47" s="624"/>
      <c r="EY47" s="624"/>
      <c r="EZ47" s="624"/>
      <c r="FA47" s="624"/>
      <c r="FB47" s="624"/>
      <c r="FC47" s="624"/>
      <c r="FD47" s="624"/>
      <c r="FE47" s="624"/>
      <c r="FF47" s="624"/>
    </row>
    <row r="48" spans="1:162" s="316" customFormat="1" ht="15" customHeight="1">
      <c r="A48" s="1004" t="s">
        <v>439</v>
      </c>
      <c r="B48" s="1004"/>
      <c r="C48" s="1004"/>
      <c r="D48" s="1004"/>
      <c r="E48" s="1004"/>
      <c r="F48" s="1004"/>
      <c r="G48" s="1004"/>
      <c r="H48" s="1004"/>
      <c r="I48" s="1004"/>
      <c r="J48" s="1004"/>
      <c r="K48" s="1004"/>
      <c r="L48" s="1004"/>
      <c r="M48" s="1004"/>
      <c r="N48" s="1004"/>
      <c r="O48" s="1004"/>
      <c r="P48" s="1004"/>
      <c r="Q48" s="1004"/>
      <c r="R48" s="1004"/>
      <c r="S48" s="1004"/>
      <c r="T48" s="1004"/>
      <c r="U48" s="1004"/>
      <c r="V48" s="1004"/>
      <c r="W48" s="1004"/>
      <c r="X48" s="1004"/>
      <c r="Y48" s="1004"/>
      <c r="Z48" s="1004"/>
      <c r="AA48" s="1004"/>
      <c r="AB48" s="1004"/>
      <c r="AC48" s="1004"/>
      <c r="AD48" s="1004"/>
      <c r="AE48" s="1004"/>
      <c r="AF48" s="1004"/>
      <c r="AG48" s="1004"/>
      <c r="AH48" s="1004"/>
      <c r="AI48" s="1004"/>
      <c r="AJ48" s="1004"/>
      <c r="AK48" s="1004"/>
      <c r="AL48" s="1004"/>
      <c r="AM48" s="1004"/>
      <c r="AN48" s="1004"/>
      <c r="AO48" s="1004"/>
      <c r="AP48" s="1004"/>
      <c r="AQ48" s="1004"/>
      <c r="AR48" s="1004"/>
      <c r="AS48" s="1004"/>
      <c r="AT48" s="1004"/>
      <c r="AU48" s="1004"/>
      <c r="AV48" s="1004"/>
      <c r="AW48" s="1004"/>
      <c r="AX48" s="1004"/>
      <c r="AY48" s="1004"/>
      <c r="AZ48" s="1004"/>
      <c r="BA48" s="1004"/>
      <c r="BB48" s="1004"/>
      <c r="BC48" s="1004"/>
      <c r="BD48" s="1004"/>
      <c r="BE48" s="1004"/>
      <c r="BF48" s="1004"/>
      <c r="BG48" s="1004"/>
      <c r="BH48" s="1004"/>
      <c r="BI48" s="1004"/>
      <c r="BJ48" s="1004"/>
      <c r="BK48" s="415"/>
      <c r="BL48" s="416"/>
      <c r="BM48" s="416"/>
      <c r="BN48" s="416"/>
      <c r="BO48" s="416"/>
      <c r="BP48" s="964"/>
      <c r="BQ48" s="983"/>
      <c r="BR48" s="659"/>
      <c r="BS48" s="659"/>
      <c r="BT48" s="659"/>
      <c r="BU48" s="659"/>
      <c r="BV48" s="659"/>
      <c r="BW48" s="659"/>
      <c r="BX48" s="659"/>
      <c r="BY48" s="659"/>
      <c r="BZ48" s="659"/>
      <c r="CA48" s="659"/>
      <c r="CB48" s="659"/>
      <c r="CC48" s="659"/>
      <c r="CD48" s="659"/>
      <c r="CE48" s="659"/>
      <c r="CF48" s="659"/>
      <c r="CG48" s="984"/>
      <c r="CH48" s="983"/>
      <c r="CI48" s="659"/>
      <c r="CJ48" s="659"/>
      <c r="CK48" s="659"/>
      <c r="CL48" s="659"/>
      <c r="CM48" s="659"/>
      <c r="CN48" s="659"/>
      <c r="CO48" s="659"/>
      <c r="CP48" s="659"/>
      <c r="CQ48" s="659"/>
      <c r="CR48" s="659"/>
      <c r="CS48" s="659"/>
      <c r="CT48" s="659"/>
      <c r="CU48" s="659"/>
      <c r="CV48" s="659"/>
      <c r="CW48" s="659"/>
      <c r="CX48" s="984"/>
      <c r="CY48" s="1026">
        <f t="shared" si="1"/>
        <v>0</v>
      </c>
      <c r="CZ48" s="1027"/>
      <c r="DA48" s="1027"/>
      <c r="DB48" s="1027"/>
      <c r="DC48" s="1027"/>
      <c r="DD48" s="1027"/>
      <c r="DE48" s="1027"/>
      <c r="DF48" s="1027"/>
      <c r="DG48" s="1027"/>
      <c r="DH48" s="1027"/>
      <c r="DI48" s="1027"/>
      <c r="DJ48" s="1027"/>
      <c r="DK48" s="1027"/>
      <c r="DL48" s="1027"/>
      <c r="DM48" s="1027"/>
      <c r="DN48" s="1027"/>
      <c r="DO48" s="1028"/>
      <c r="DP48" s="985"/>
      <c r="DQ48" s="416"/>
      <c r="DR48" s="416"/>
      <c r="DS48" s="416"/>
      <c r="DT48" s="416"/>
      <c r="DU48" s="416"/>
      <c r="DV48" s="416"/>
      <c r="DW48" s="416"/>
      <c r="DX48" s="416"/>
      <c r="DY48" s="416"/>
      <c r="DZ48" s="416"/>
      <c r="EA48" s="964"/>
      <c r="EB48" s="985"/>
      <c r="EC48" s="416"/>
      <c r="ED48" s="416"/>
      <c r="EE48" s="416"/>
      <c r="EF48" s="416"/>
      <c r="EG48" s="416"/>
      <c r="EH48" s="416"/>
      <c r="EI48" s="416"/>
      <c r="EJ48" s="416"/>
      <c r="EK48" s="416"/>
      <c r="EL48" s="416"/>
      <c r="EM48" s="416"/>
      <c r="EN48" s="416"/>
      <c r="EO48" s="417"/>
      <c r="EP48" s="1010"/>
      <c r="EQ48" s="1010"/>
      <c r="ER48" s="1010"/>
      <c r="ES48" s="1010"/>
      <c r="ET48" s="1010"/>
      <c r="EU48" s="1010"/>
      <c r="EV48" s="1010"/>
      <c r="EW48" s="1010"/>
      <c r="EX48" s="1010"/>
      <c r="EY48" s="1010"/>
      <c r="EZ48" s="1010"/>
      <c r="FA48" s="1010"/>
      <c r="FB48" s="1010"/>
      <c r="FC48" s="1010"/>
      <c r="FD48" s="1010"/>
      <c r="FE48" s="1010"/>
      <c r="FF48" s="1010"/>
    </row>
    <row r="49" spans="1:162" ht="15" customHeight="1">
      <c r="A49" s="1022" t="s">
        <v>245</v>
      </c>
      <c r="B49" s="996"/>
      <c r="C49" s="996"/>
      <c r="D49" s="996"/>
      <c r="E49" s="996"/>
      <c r="F49" s="996"/>
      <c r="G49" s="996"/>
      <c r="H49" s="996"/>
      <c r="I49" s="996"/>
      <c r="J49" s="996"/>
      <c r="K49" s="996"/>
      <c r="L49" s="996"/>
      <c r="M49" s="996"/>
      <c r="N49" s="996"/>
      <c r="O49" s="996"/>
      <c r="P49" s="996"/>
      <c r="Q49" s="996"/>
      <c r="R49" s="996"/>
      <c r="S49" s="996"/>
      <c r="T49" s="996"/>
      <c r="U49" s="996"/>
      <c r="V49" s="996"/>
      <c r="W49" s="996"/>
      <c r="X49" s="996"/>
      <c r="Y49" s="996"/>
      <c r="Z49" s="996"/>
      <c r="AA49" s="996"/>
      <c r="AB49" s="996"/>
      <c r="AC49" s="996"/>
      <c r="AD49" s="996"/>
      <c r="AE49" s="996"/>
      <c r="AF49" s="996"/>
      <c r="AG49" s="996"/>
      <c r="AH49" s="996"/>
      <c r="AI49" s="996"/>
      <c r="AJ49" s="996"/>
      <c r="AK49" s="996"/>
      <c r="AL49" s="996"/>
      <c r="AM49" s="996"/>
      <c r="AN49" s="996"/>
      <c r="AO49" s="996"/>
      <c r="AP49" s="996"/>
      <c r="AQ49" s="996"/>
      <c r="AR49" s="996"/>
      <c r="AS49" s="996"/>
      <c r="AT49" s="996"/>
      <c r="AU49" s="996"/>
      <c r="AV49" s="996"/>
      <c r="AW49" s="996"/>
      <c r="AX49" s="996"/>
      <c r="AY49" s="996"/>
      <c r="AZ49" s="996"/>
      <c r="BA49" s="996"/>
      <c r="BB49" s="996"/>
      <c r="BC49" s="996"/>
      <c r="BD49" s="996"/>
      <c r="BE49" s="996"/>
      <c r="BF49" s="996"/>
      <c r="BG49" s="996"/>
      <c r="BH49" s="996"/>
      <c r="BI49" s="996"/>
      <c r="BJ49" s="996"/>
      <c r="BK49" s="412" t="s">
        <v>982</v>
      </c>
      <c r="BL49" s="413"/>
      <c r="BM49" s="413"/>
      <c r="BN49" s="413"/>
      <c r="BO49" s="413"/>
      <c r="BP49" s="998"/>
      <c r="BQ49" s="1023"/>
      <c r="BR49" s="661"/>
      <c r="BS49" s="661"/>
      <c r="BT49" s="661"/>
      <c r="BU49" s="661"/>
      <c r="BV49" s="661"/>
      <c r="BW49" s="661"/>
      <c r="BX49" s="661"/>
      <c r="BY49" s="661"/>
      <c r="BZ49" s="661"/>
      <c r="CA49" s="661"/>
      <c r="CB49" s="661"/>
      <c r="CC49" s="661"/>
      <c r="CD49" s="661"/>
      <c r="CE49" s="661"/>
      <c r="CF49" s="661"/>
      <c r="CG49" s="1000"/>
      <c r="CH49" s="1023"/>
      <c r="CI49" s="661"/>
      <c r="CJ49" s="661"/>
      <c r="CK49" s="661"/>
      <c r="CL49" s="661"/>
      <c r="CM49" s="661"/>
      <c r="CN49" s="661"/>
      <c r="CO49" s="661"/>
      <c r="CP49" s="661"/>
      <c r="CQ49" s="661"/>
      <c r="CR49" s="661"/>
      <c r="CS49" s="661"/>
      <c r="CT49" s="661"/>
      <c r="CU49" s="661"/>
      <c r="CV49" s="661"/>
      <c r="CW49" s="661"/>
      <c r="CX49" s="1000"/>
      <c r="CY49" s="1026">
        <f t="shared" si="1"/>
        <v>0</v>
      </c>
      <c r="CZ49" s="1027"/>
      <c r="DA49" s="1027"/>
      <c r="DB49" s="1027"/>
      <c r="DC49" s="1027"/>
      <c r="DD49" s="1027"/>
      <c r="DE49" s="1027"/>
      <c r="DF49" s="1027"/>
      <c r="DG49" s="1027"/>
      <c r="DH49" s="1027"/>
      <c r="DI49" s="1027"/>
      <c r="DJ49" s="1027"/>
      <c r="DK49" s="1027"/>
      <c r="DL49" s="1027"/>
      <c r="DM49" s="1027"/>
      <c r="DN49" s="1027"/>
      <c r="DO49" s="1028"/>
      <c r="DP49" s="1002"/>
      <c r="DQ49" s="413"/>
      <c r="DR49" s="413"/>
      <c r="DS49" s="413"/>
      <c r="DT49" s="413"/>
      <c r="DU49" s="413"/>
      <c r="DV49" s="413"/>
      <c r="DW49" s="413"/>
      <c r="DX49" s="413"/>
      <c r="DY49" s="413"/>
      <c r="DZ49" s="413"/>
      <c r="EA49" s="998"/>
      <c r="EB49" s="1002"/>
      <c r="EC49" s="413"/>
      <c r="ED49" s="413"/>
      <c r="EE49" s="413"/>
      <c r="EF49" s="413"/>
      <c r="EG49" s="413"/>
      <c r="EH49" s="413"/>
      <c r="EI49" s="413"/>
      <c r="EJ49" s="413"/>
      <c r="EK49" s="413"/>
      <c r="EL49" s="413"/>
      <c r="EM49" s="413"/>
      <c r="EN49" s="413"/>
      <c r="EO49" s="414"/>
      <c r="EP49" s="1003"/>
      <c r="EQ49" s="1003"/>
      <c r="ER49" s="1003"/>
      <c r="ES49" s="1003"/>
      <c r="ET49" s="1003"/>
      <c r="EU49" s="1003"/>
      <c r="EV49" s="1003"/>
      <c r="EW49" s="1003"/>
      <c r="EX49" s="1003"/>
      <c r="EY49" s="1003"/>
      <c r="EZ49" s="1003"/>
      <c r="FA49" s="1003"/>
      <c r="FB49" s="1003"/>
      <c r="FC49" s="1003"/>
      <c r="FD49" s="1003"/>
      <c r="FE49" s="1003"/>
      <c r="FF49" s="1003"/>
    </row>
    <row r="50" spans="1:162" ht="15" customHeight="1">
      <c r="A50" s="1021" t="s">
        <v>246</v>
      </c>
      <c r="B50" s="1021"/>
      <c r="C50" s="1021"/>
      <c r="D50" s="1021"/>
      <c r="E50" s="1021"/>
      <c r="F50" s="1021"/>
      <c r="G50" s="1021"/>
      <c r="H50" s="1021"/>
      <c r="I50" s="1021"/>
      <c r="J50" s="1021"/>
      <c r="K50" s="1021"/>
      <c r="L50" s="1021"/>
      <c r="M50" s="1021"/>
      <c r="N50" s="1021"/>
      <c r="O50" s="1021"/>
      <c r="P50" s="1021"/>
      <c r="Q50" s="1021"/>
      <c r="R50" s="1021"/>
      <c r="S50" s="1021"/>
      <c r="T50" s="1021"/>
      <c r="U50" s="1021"/>
      <c r="V50" s="1021"/>
      <c r="W50" s="1021"/>
      <c r="X50" s="1021"/>
      <c r="Y50" s="1021"/>
      <c r="Z50" s="1021"/>
      <c r="AA50" s="1021"/>
      <c r="AB50" s="1021"/>
      <c r="AC50" s="1021"/>
      <c r="AD50" s="1021"/>
      <c r="AE50" s="1021"/>
      <c r="AF50" s="1021"/>
      <c r="AG50" s="1021"/>
      <c r="AH50" s="1021"/>
      <c r="AI50" s="1021"/>
      <c r="AJ50" s="1021"/>
      <c r="AK50" s="1021"/>
      <c r="AL50" s="1021"/>
      <c r="AM50" s="1021"/>
      <c r="AN50" s="1021"/>
      <c r="AO50" s="1021"/>
      <c r="AP50" s="1021"/>
      <c r="AQ50" s="1021"/>
      <c r="AR50" s="1021"/>
      <c r="AS50" s="1021"/>
      <c r="AT50" s="1021"/>
      <c r="AU50" s="1021"/>
      <c r="AV50" s="1021"/>
      <c r="AW50" s="1021"/>
      <c r="AX50" s="1021"/>
      <c r="AY50" s="1021"/>
      <c r="AZ50" s="1021"/>
      <c r="BA50" s="1021"/>
      <c r="BB50" s="1021"/>
      <c r="BC50" s="1021"/>
      <c r="BD50" s="1021"/>
      <c r="BE50" s="1021"/>
      <c r="BF50" s="1021"/>
      <c r="BG50" s="1021"/>
      <c r="BH50" s="1021"/>
      <c r="BI50" s="1021"/>
      <c r="BJ50" s="1021"/>
      <c r="BK50" s="421" t="s">
        <v>983</v>
      </c>
      <c r="BL50" s="422"/>
      <c r="BM50" s="422"/>
      <c r="BN50" s="422"/>
      <c r="BO50" s="422"/>
      <c r="BP50" s="590"/>
      <c r="BQ50" s="385"/>
      <c r="BR50" s="383"/>
      <c r="BS50" s="383"/>
      <c r="BT50" s="383"/>
      <c r="BU50" s="383"/>
      <c r="BV50" s="383"/>
      <c r="BW50" s="383"/>
      <c r="BX50" s="383"/>
      <c r="BY50" s="383"/>
      <c r="BZ50" s="383"/>
      <c r="CA50" s="383"/>
      <c r="CB50" s="383"/>
      <c r="CC50" s="383"/>
      <c r="CD50" s="383"/>
      <c r="CE50" s="383"/>
      <c r="CF50" s="383"/>
      <c r="CG50" s="384"/>
      <c r="CH50" s="385"/>
      <c r="CI50" s="383"/>
      <c r="CJ50" s="383"/>
      <c r="CK50" s="383"/>
      <c r="CL50" s="383"/>
      <c r="CM50" s="383"/>
      <c r="CN50" s="383"/>
      <c r="CO50" s="383"/>
      <c r="CP50" s="383"/>
      <c r="CQ50" s="383"/>
      <c r="CR50" s="383"/>
      <c r="CS50" s="383"/>
      <c r="CT50" s="383"/>
      <c r="CU50" s="383"/>
      <c r="CV50" s="383"/>
      <c r="CW50" s="383"/>
      <c r="CX50" s="384"/>
      <c r="CY50" s="1026">
        <f t="shared" si="1"/>
        <v>0</v>
      </c>
      <c r="CZ50" s="1027"/>
      <c r="DA50" s="1027"/>
      <c r="DB50" s="1027"/>
      <c r="DC50" s="1027"/>
      <c r="DD50" s="1027"/>
      <c r="DE50" s="1027"/>
      <c r="DF50" s="1027"/>
      <c r="DG50" s="1027"/>
      <c r="DH50" s="1027"/>
      <c r="DI50" s="1027"/>
      <c r="DJ50" s="1027"/>
      <c r="DK50" s="1027"/>
      <c r="DL50" s="1027"/>
      <c r="DM50" s="1027"/>
      <c r="DN50" s="1027"/>
      <c r="DO50" s="1028"/>
      <c r="DP50" s="591"/>
      <c r="DQ50" s="422"/>
      <c r="DR50" s="422"/>
      <c r="DS50" s="422"/>
      <c r="DT50" s="422"/>
      <c r="DU50" s="422"/>
      <c r="DV50" s="422"/>
      <c r="DW50" s="422"/>
      <c r="DX50" s="422"/>
      <c r="DY50" s="422"/>
      <c r="DZ50" s="422"/>
      <c r="EA50" s="590"/>
      <c r="EB50" s="591"/>
      <c r="EC50" s="422"/>
      <c r="ED50" s="422"/>
      <c r="EE50" s="422"/>
      <c r="EF50" s="422"/>
      <c r="EG50" s="422"/>
      <c r="EH50" s="422"/>
      <c r="EI50" s="422"/>
      <c r="EJ50" s="422"/>
      <c r="EK50" s="422"/>
      <c r="EL50" s="422"/>
      <c r="EM50" s="422"/>
      <c r="EN50" s="422"/>
      <c r="EO50" s="423"/>
      <c r="EP50" s="624"/>
      <c r="EQ50" s="624"/>
      <c r="ER50" s="624"/>
      <c r="ES50" s="624"/>
      <c r="ET50" s="624"/>
      <c r="EU50" s="624"/>
      <c r="EV50" s="624"/>
      <c r="EW50" s="624"/>
      <c r="EX50" s="624"/>
      <c r="EY50" s="624"/>
      <c r="EZ50" s="624"/>
      <c r="FA50" s="624"/>
      <c r="FB50" s="624"/>
      <c r="FC50" s="624"/>
      <c r="FD50" s="624"/>
      <c r="FE50" s="624"/>
      <c r="FF50" s="624"/>
    </row>
    <row r="51" spans="1:162" ht="15" customHeight="1">
      <c r="A51" s="1051" t="s">
        <v>257</v>
      </c>
      <c r="B51" s="1051"/>
      <c r="C51" s="1051"/>
      <c r="D51" s="1051"/>
      <c r="E51" s="1051"/>
      <c r="F51" s="1051"/>
      <c r="G51" s="1051"/>
      <c r="H51" s="1051"/>
      <c r="I51" s="1051"/>
      <c r="J51" s="1051"/>
      <c r="K51" s="1051"/>
      <c r="L51" s="1051"/>
      <c r="M51" s="1051"/>
      <c r="N51" s="1051"/>
      <c r="O51" s="1051"/>
      <c r="P51" s="1051"/>
      <c r="Q51" s="1051"/>
      <c r="R51" s="1051"/>
      <c r="S51" s="1051"/>
      <c r="T51" s="1051"/>
      <c r="U51" s="1051"/>
      <c r="V51" s="1051"/>
      <c r="W51" s="1051"/>
      <c r="X51" s="1051"/>
      <c r="Y51" s="1051"/>
      <c r="Z51" s="1051"/>
      <c r="AA51" s="1051"/>
      <c r="AB51" s="1051"/>
      <c r="AC51" s="1051"/>
      <c r="AD51" s="1051"/>
      <c r="AE51" s="1051"/>
      <c r="AF51" s="1051"/>
      <c r="AG51" s="1051"/>
      <c r="AH51" s="1051"/>
      <c r="AI51" s="1051"/>
      <c r="AJ51" s="1051"/>
      <c r="AK51" s="1051"/>
      <c r="AL51" s="1051"/>
      <c r="AM51" s="1051"/>
      <c r="AN51" s="1051"/>
      <c r="AO51" s="1051"/>
      <c r="AP51" s="1051"/>
      <c r="AQ51" s="1051"/>
      <c r="AR51" s="1051"/>
      <c r="AS51" s="1051"/>
      <c r="AT51" s="1051"/>
      <c r="AU51" s="1051"/>
      <c r="AV51" s="1051"/>
      <c r="AW51" s="1051"/>
      <c r="AX51" s="1051"/>
      <c r="AY51" s="1051"/>
      <c r="AZ51" s="1051"/>
      <c r="BA51" s="1051"/>
      <c r="BB51" s="1051"/>
      <c r="BC51" s="1051"/>
      <c r="BD51" s="1051"/>
      <c r="BE51" s="1051"/>
      <c r="BF51" s="1051"/>
      <c r="BG51" s="1051"/>
      <c r="BH51" s="1051"/>
      <c r="BI51" s="1051"/>
      <c r="BJ51" s="1051"/>
      <c r="BK51" s="409" t="s">
        <v>984</v>
      </c>
      <c r="BL51" s="410"/>
      <c r="BM51" s="410"/>
      <c r="BN51" s="410"/>
      <c r="BO51" s="410"/>
      <c r="BP51" s="410"/>
      <c r="BQ51" s="983"/>
      <c r="BR51" s="659"/>
      <c r="BS51" s="659"/>
      <c r="BT51" s="659"/>
      <c r="BU51" s="659"/>
      <c r="BV51" s="659"/>
      <c r="BW51" s="659"/>
      <c r="BX51" s="659"/>
      <c r="BY51" s="659"/>
      <c r="BZ51" s="659"/>
      <c r="CA51" s="659"/>
      <c r="CB51" s="659"/>
      <c r="CC51" s="659"/>
      <c r="CD51" s="659"/>
      <c r="CE51" s="659"/>
      <c r="CF51" s="659"/>
      <c r="CG51" s="984"/>
      <c r="CH51" s="983"/>
      <c r="CI51" s="659"/>
      <c r="CJ51" s="659"/>
      <c r="CK51" s="659"/>
      <c r="CL51" s="659"/>
      <c r="CM51" s="659"/>
      <c r="CN51" s="659"/>
      <c r="CO51" s="659"/>
      <c r="CP51" s="659"/>
      <c r="CQ51" s="659"/>
      <c r="CR51" s="659"/>
      <c r="CS51" s="659"/>
      <c r="CT51" s="659"/>
      <c r="CU51" s="659"/>
      <c r="CV51" s="659"/>
      <c r="CW51" s="659"/>
      <c r="CX51" s="984"/>
      <c r="CY51" s="1026">
        <f t="shared" si="1"/>
        <v>0</v>
      </c>
      <c r="CZ51" s="1027"/>
      <c r="DA51" s="1027"/>
      <c r="DB51" s="1027"/>
      <c r="DC51" s="1027"/>
      <c r="DD51" s="1027"/>
      <c r="DE51" s="1027"/>
      <c r="DF51" s="1027"/>
      <c r="DG51" s="1027"/>
      <c r="DH51" s="1027"/>
      <c r="DI51" s="1027"/>
      <c r="DJ51" s="1027"/>
      <c r="DK51" s="1027"/>
      <c r="DL51" s="1027"/>
      <c r="DM51" s="1027"/>
      <c r="DN51" s="1027"/>
      <c r="DO51" s="1028"/>
      <c r="DP51" s="985"/>
      <c r="DQ51" s="416"/>
      <c r="DR51" s="416"/>
      <c r="DS51" s="416"/>
      <c r="DT51" s="416"/>
      <c r="DU51" s="416"/>
      <c r="DV51" s="416"/>
      <c r="DW51" s="416"/>
      <c r="DX51" s="416"/>
      <c r="DY51" s="416"/>
      <c r="DZ51" s="416"/>
      <c r="EA51" s="964"/>
      <c r="EB51" s="985"/>
      <c r="EC51" s="416"/>
      <c r="ED51" s="416"/>
      <c r="EE51" s="416"/>
      <c r="EF51" s="416"/>
      <c r="EG51" s="416"/>
      <c r="EH51" s="416"/>
      <c r="EI51" s="416"/>
      <c r="EJ51" s="416"/>
      <c r="EK51" s="416"/>
      <c r="EL51" s="416"/>
      <c r="EM51" s="416"/>
      <c r="EN51" s="416"/>
      <c r="EO51" s="417"/>
      <c r="EP51" s="1010"/>
      <c r="EQ51" s="1010"/>
      <c r="ER51" s="1010"/>
      <c r="ES51" s="1010"/>
      <c r="ET51" s="1010"/>
      <c r="EU51" s="1010"/>
      <c r="EV51" s="1010"/>
      <c r="EW51" s="1010"/>
      <c r="EX51" s="1010"/>
      <c r="EY51" s="1010"/>
      <c r="EZ51" s="1010"/>
      <c r="FA51" s="1010"/>
      <c r="FB51" s="1010"/>
      <c r="FC51" s="1010"/>
      <c r="FD51" s="1010"/>
      <c r="FE51" s="1010"/>
      <c r="FF51" s="1010"/>
    </row>
    <row r="52" spans="1:162" s="323" customFormat="1" ht="2.25" customHeight="1" thickBot="1">
      <c r="A52" s="1006"/>
      <c r="B52" s="1006"/>
      <c r="C52" s="1006"/>
      <c r="D52" s="1006"/>
      <c r="E52" s="1006"/>
      <c r="F52" s="1006"/>
      <c r="G52" s="1006"/>
      <c r="H52" s="1006"/>
      <c r="I52" s="1006"/>
      <c r="J52" s="1006"/>
      <c r="K52" s="1006"/>
      <c r="L52" s="1006"/>
      <c r="M52" s="1006"/>
      <c r="N52" s="1006"/>
      <c r="O52" s="1006"/>
      <c r="P52" s="1006"/>
      <c r="Q52" s="1006"/>
      <c r="R52" s="1006"/>
      <c r="S52" s="1006"/>
      <c r="T52" s="1006"/>
      <c r="U52" s="1006"/>
      <c r="V52" s="1006"/>
      <c r="W52" s="1006"/>
      <c r="X52" s="1006"/>
      <c r="Y52" s="1006"/>
      <c r="Z52" s="1006"/>
      <c r="AA52" s="1006"/>
      <c r="AB52" s="1006"/>
      <c r="AC52" s="1006"/>
      <c r="AD52" s="1006"/>
      <c r="AE52" s="1006"/>
      <c r="AF52" s="1006"/>
      <c r="AG52" s="1006"/>
      <c r="AH52" s="1006"/>
      <c r="AI52" s="1006"/>
      <c r="AJ52" s="1006"/>
      <c r="AK52" s="1006"/>
      <c r="AL52" s="1006"/>
      <c r="AM52" s="1006"/>
      <c r="AN52" s="1006"/>
      <c r="AO52" s="1006"/>
      <c r="AP52" s="1006"/>
      <c r="AQ52" s="1006"/>
      <c r="AR52" s="1006"/>
      <c r="AS52" s="1006"/>
      <c r="AT52" s="1006"/>
      <c r="AU52" s="1006"/>
      <c r="AV52" s="1006"/>
      <c r="AW52" s="1006"/>
      <c r="AX52" s="1006"/>
      <c r="AY52" s="1006"/>
      <c r="AZ52" s="1006"/>
      <c r="BA52" s="1006"/>
      <c r="BB52" s="1006"/>
      <c r="BC52" s="1006"/>
      <c r="BD52" s="1006"/>
      <c r="BE52" s="1006"/>
      <c r="BF52" s="1006"/>
      <c r="BG52" s="1006"/>
      <c r="BH52" s="1006"/>
      <c r="BI52" s="1006"/>
      <c r="BJ52" s="1025"/>
      <c r="BK52" s="978"/>
      <c r="BL52" s="979"/>
      <c r="BM52" s="979"/>
      <c r="BN52" s="979"/>
      <c r="BO52" s="979"/>
      <c r="BP52" s="980"/>
      <c r="BQ52" s="885"/>
      <c r="BR52" s="886"/>
      <c r="BS52" s="886"/>
      <c r="BT52" s="886"/>
      <c r="BU52" s="886"/>
      <c r="BV52" s="886"/>
      <c r="BW52" s="886"/>
      <c r="BX52" s="886"/>
      <c r="BY52" s="886"/>
      <c r="BZ52" s="886"/>
      <c r="CA52" s="886"/>
      <c r="CB52" s="886"/>
      <c r="CC52" s="886"/>
      <c r="CD52" s="886"/>
      <c r="CE52" s="886"/>
      <c r="CF52" s="886"/>
      <c r="CG52" s="887"/>
      <c r="CH52" s="885"/>
      <c r="CI52" s="886"/>
      <c r="CJ52" s="886"/>
      <c r="CK52" s="886"/>
      <c r="CL52" s="886"/>
      <c r="CM52" s="886"/>
      <c r="CN52" s="886"/>
      <c r="CO52" s="886"/>
      <c r="CP52" s="886"/>
      <c r="CQ52" s="886"/>
      <c r="CR52" s="886"/>
      <c r="CS52" s="886"/>
      <c r="CT52" s="886"/>
      <c r="CU52" s="886"/>
      <c r="CV52" s="886"/>
      <c r="CW52" s="886"/>
      <c r="CX52" s="887"/>
      <c r="CY52" s="885"/>
      <c r="CZ52" s="886"/>
      <c r="DA52" s="886"/>
      <c r="DB52" s="886"/>
      <c r="DC52" s="886"/>
      <c r="DD52" s="886"/>
      <c r="DE52" s="886"/>
      <c r="DF52" s="886"/>
      <c r="DG52" s="886"/>
      <c r="DH52" s="886"/>
      <c r="DI52" s="886"/>
      <c r="DJ52" s="886"/>
      <c r="DK52" s="886"/>
      <c r="DL52" s="886"/>
      <c r="DM52" s="886"/>
      <c r="DN52" s="886"/>
      <c r="DO52" s="887"/>
      <c r="DP52" s="987"/>
      <c r="DQ52" s="979"/>
      <c r="DR52" s="979"/>
      <c r="DS52" s="979"/>
      <c r="DT52" s="979"/>
      <c r="DU52" s="979"/>
      <c r="DV52" s="979"/>
      <c r="DW52" s="979"/>
      <c r="DX52" s="979"/>
      <c r="DY52" s="979"/>
      <c r="DZ52" s="979"/>
      <c r="EA52" s="980"/>
      <c r="EB52" s="987"/>
      <c r="EC52" s="979"/>
      <c r="ED52" s="979"/>
      <c r="EE52" s="979"/>
      <c r="EF52" s="979"/>
      <c r="EG52" s="979"/>
      <c r="EH52" s="979"/>
      <c r="EI52" s="979"/>
      <c r="EJ52" s="979"/>
      <c r="EK52" s="979"/>
      <c r="EL52" s="979"/>
      <c r="EM52" s="979"/>
      <c r="EN52" s="979"/>
      <c r="EO52" s="988"/>
      <c r="EP52" s="989"/>
      <c r="EQ52" s="407"/>
      <c r="ER52" s="407"/>
      <c r="ES52" s="407"/>
      <c r="ET52" s="407"/>
      <c r="EU52" s="407"/>
      <c r="EV52" s="407"/>
      <c r="EW52" s="407"/>
      <c r="EX52" s="407"/>
      <c r="EY52" s="407"/>
      <c r="EZ52" s="407"/>
      <c r="FA52" s="407"/>
      <c r="FB52" s="407"/>
      <c r="FC52" s="407"/>
      <c r="FD52" s="407"/>
      <c r="FE52" s="407"/>
      <c r="FF52" s="407"/>
    </row>
    <row r="53" spans="146:162" ht="3" customHeight="1">
      <c r="EP53" s="316"/>
      <c r="EQ53" s="316"/>
      <c r="ER53" s="316"/>
      <c r="ES53" s="316"/>
      <c r="ET53" s="316"/>
      <c r="EU53" s="316"/>
      <c r="EV53" s="316"/>
      <c r="EW53" s="316"/>
      <c r="EX53" s="316"/>
      <c r="EY53" s="316"/>
      <c r="EZ53" s="316"/>
      <c r="FA53" s="316"/>
      <c r="FB53" s="316"/>
      <c r="FC53" s="316"/>
      <c r="FD53" s="316"/>
      <c r="FE53" s="316"/>
      <c r="FF53" s="316"/>
    </row>
    <row r="54" ht="15" customHeight="1">
      <c r="FF54" s="338" t="s">
        <v>1069</v>
      </c>
    </row>
    <row r="55" spans="1:162" ht="12.75" customHeight="1">
      <c r="A55" s="510" t="s">
        <v>907</v>
      </c>
      <c r="B55" s="510"/>
      <c r="C55" s="510"/>
      <c r="D55" s="510"/>
      <c r="E55" s="510"/>
      <c r="F55" s="510"/>
      <c r="G55" s="510"/>
      <c r="H55" s="510"/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0"/>
      <c r="U55" s="510"/>
      <c r="V55" s="510"/>
      <c r="W55" s="510"/>
      <c r="X55" s="510"/>
      <c r="Y55" s="510"/>
      <c r="Z55" s="510"/>
      <c r="AA55" s="510"/>
      <c r="AB55" s="510"/>
      <c r="AC55" s="510"/>
      <c r="AD55" s="510"/>
      <c r="AE55" s="510"/>
      <c r="AF55" s="510"/>
      <c r="AG55" s="510"/>
      <c r="AH55" s="510"/>
      <c r="AI55" s="510"/>
      <c r="AJ55" s="510"/>
      <c r="AK55" s="510"/>
      <c r="AL55" s="510"/>
      <c r="AM55" s="510"/>
      <c r="AN55" s="510"/>
      <c r="AO55" s="510"/>
      <c r="AP55" s="510"/>
      <c r="AQ55" s="510"/>
      <c r="AR55" s="510"/>
      <c r="AS55" s="510"/>
      <c r="AT55" s="510"/>
      <c r="AU55" s="510"/>
      <c r="AV55" s="510"/>
      <c r="AW55" s="510"/>
      <c r="AX55" s="510"/>
      <c r="AY55" s="510"/>
      <c r="AZ55" s="510"/>
      <c r="BA55" s="510"/>
      <c r="BB55" s="510"/>
      <c r="BC55" s="510"/>
      <c r="BD55" s="510"/>
      <c r="BE55" s="510"/>
      <c r="BF55" s="510"/>
      <c r="BG55" s="510"/>
      <c r="BH55" s="510"/>
      <c r="BI55" s="510"/>
      <c r="BJ55" s="511"/>
      <c r="BK55" s="522" t="s">
        <v>457</v>
      </c>
      <c r="BL55" s="510"/>
      <c r="BM55" s="510"/>
      <c r="BN55" s="510"/>
      <c r="BO55" s="510"/>
      <c r="BP55" s="511"/>
      <c r="BQ55" s="516" t="s">
        <v>795</v>
      </c>
      <c r="BR55" s="517"/>
      <c r="BS55" s="517"/>
      <c r="BT55" s="517"/>
      <c r="BU55" s="517"/>
      <c r="BV55" s="517"/>
      <c r="BW55" s="517"/>
      <c r="BX55" s="517"/>
      <c r="BY55" s="517"/>
      <c r="BZ55" s="517"/>
      <c r="CA55" s="517"/>
      <c r="CB55" s="517"/>
      <c r="CC55" s="517"/>
      <c r="CD55" s="517"/>
      <c r="CE55" s="517"/>
      <c r="CF55" s="517"/>
      <c r="CG55" s="517"/>
      <c r="CH55" s="517"/>
      <c r="CI55" s="517"/>
      <c r="CJ55" s="517"/>
      <c r="CK55" s="517"/>
      <c r="CL55" s="517"/>
      <c r="CM55" s="517"/>
      <c r="CN55" s="517"/>
      <c r="CO55" s="517"/>
      <c r="CP55" s="517"/>
      <c r="CQ55" s="517"/>
      <c r="CR55" s="517"/>
      <c r="CS55" s="517"/>
      <c r="CT55" s="517"/>
      <c r="CU55" s="517"/>
      <c r="CV55" s="517"/>
      <c r="CW55" s="517"/>
      <c r="CX55" s="518"/>
      <c r="CY55" s="522" t="s">
        <v>1053</v>
      </c>
      <c r="CZ55" s="510"/>
      <c r="DA55" s="510"/>
      <c r="DB55" s="510"/>
      <c r="DC55" s="510"/>
      <c r="DD55" s="510"/>
      <c r="DE55" s="510"/>
      <c r="DF55" s="510"/>
      <c r="DG55" s="510"/>
      <c r="DH55" s="510"/>
      <c r="DI55" s="510"/>
      <c r="DJ55" s="510"/>
      <c r="DK55" s="510"/>
      <c r="DL55" s="510"/>
      <c r="DM55" s="510"/>
      <c r="DN55" s="510"/>
      <c r="DO55" s="511"/>
      <c r="DP55" s="519" t="s">
        <v>196</v>
      </c>
      <c r="DQ55" s="520"/>
      <c r="DR55" s="520"/>
      <c r="DS55" s="520"/>
      <c r="DT55" s="520"/>
      <c r="DU55" s="520"/>
      <c r="DV55" s="520"/>
      <c r="DW55" s="520"/>
      <c r="DX55" s="520"/>
      <c r="DY55" s="520"/>
      <c r="DZ55" s="520"/>
      <c r="EA55" s="520"/>
      <c r="EB55" s="520"/>
      <c r="EC55" s="520"/>
      <c r="ED55" s="520"/>
      <c r="EE55" s="520"/>
      <c r="EF55" s="520"/>
      <c r="EG55" s="520"/>
      <c r="EH55" s="520"/>
      <c r="EI55" s="520"/>
      <c r="EJ55" s="520"/>
      <c r="EK55" s="520"/>
      <c r="EL55" s="520"/>
      <c r="EM55" s="520"/>
      <c r="EN55" s="520"/>
      <c r="EO55" s="521"/>
      <c r="EP55" s="522" t="s">
        <v>1054</v>
      </c>
      <c r="EQ55" s="510"/>
      <c r="ER55" s="510"/>
      <c r="ES55" s="510"/>
      <c r="ET55" s="510"/>
      <c r="EU55" s="510"/>
      <c r="EV55" s="510"/>
      <c r="EW55" s="510"/>
      <c r="EX55" s="510"/>
      <c r="EY55" s="510"/>
      <c r="EZ55" s="510"/>
      <c r="FA55" s="510"/>
      <c r="FB55" s="510"/>
      <c r="FC55" s="510"/>
      <c r="FD55" s="510"/>
      <c r="FE55" s="510"/>
      <c r="FF55" s="510"/>
    </row>
    <row r="56" spans="1:162" ht="54" customHeight="1">
      <c r="A56" s="514"/>
      <c r="B56" s="514"/>
      <c r="C56" s="514"/>
      <c r="D56" s="514"/>
      <c r="E56" s="514"/>
      <c r="F56" s="514"/>
      <c r="G56" s="514"/>
      <c r="H56" s="514"/>
      <c r="I56" s="514"/>
      <c r="J56" s="514"/>
      <c r="K56" s="514"/>
      <c r="L56" s="514"/>
      <c r="M56" s="514"/>
      <c r="N56" s="514"/>
      <c r="O56" s="514"/>
      <c r="P56" s="514"/>
      <c r="Q56" s="514"/>
      <c r="R56" s="514"/>
      <c r="S56" s="514"/>
      <c r="T56" s="514"/>
      <c r="U56" s="514"/>
      <c r="V56" s="514"/>
      <c r="W56" s="514"/>
      <c r="X56" s="514"/>
      <c r="Y56" s="514"/>
      <c r="Z56" s="514"/>
      <c r="AA56" s="514"/>
      <c r="AB56" s="514"/>
      <c r="AC56" s="514"/>
      <c r="AD56" s="514"/>
      <c r="AE56" s="514"/>
      <c r="AF56" s="514"/>
      <c r="AG56" s="514"/>
      <c r="AH56" s="514"/>
      <c r="AI56" s="514"/>
      <c r="AJ56" s="514"/>
      <c r="AK56" s="514"/>
      <c r="AL56" s="514"/>
      <c r="AM56" s="514"/>
      <c r="AN56" s="514"/>
      <c r="AO56" s="514"/>
      <c r="AP56" s="514"/>
      <c r="AQ56" s="514"/>
      <c r="AR56" s="514"/>
      <c r="AS56" s="514"/>
      <c r="AT56" s="514"/>
      <c r="AU56" s="514"/>
      <c r="AV56" s="514"/>
      <c r="AW56" s="514"/>
      <c r="AX56" s="514"/>
      <c r="AY56" s="514"/>
      <c r="AZ56" s="514"/>
      <c r="BA56" s="514"/>
      <c r="BB56" s="514"/>
      <c r="BC56" s="514"/>
      <c r="BD56" s="514"/>
      <c r="BE56" s="514"/>
      <c r="BF56" s="514"/>
      <c r="BG56" s="514"/>
      <c r="BH56" s="514"/>
      <c r="BI56" s="514"/>
      <c r="BJ56" s="515"/>
      <c r="BK56" s="524"/>
      <c r="BL56" s="514"/>
      <c r="BM56" s="514"/>
      <c r="BN56" s="514"/>
      <c r="BO56" s="514"/>
      <c r="BP56" s="515"/>
      <c r="BQ56" s="519" t="s">
        <v>197</v>
      </c>
      <c r="BR56" s="520"/>
      <c r="BS56" s="520"/>
      <c r="BT56" s="520"/>
      <c r="BU56" s="520"/>
      <c r="BV56" s="520"/>
      <c r="BW56" s="520"/>
      <c r="BX56" s="520"/>
      <c r="BY56" s="520"/>
      <c r="BZ56" s="520"/>
      <c r="CA56" s="520"/>
      <c r="CB56" s="520"/>
      <c r="CC56" s="520"/>
      <c r="CD56" s="520"/>
      <c r="CE56" s="520"/>
      <c r="CF56" s="520"/>
      <c r="CG56" s="521"/>
      <c r="CH56" s="519" t="s">
        <v>1055</v>
      </c>
      <c r="CI56" s="520"/>
      <c r="CJ56" s="520"/>
      <c r="CK56" s="520"/>
      <c r="CL56" s="520"/>
      <c r="CM56" s="520"/>
      <c r="CN56" s="520"/>
      <c r="CO56" s="520"/>
      <c r="CP56" s="520"/>
      <c r="CQ56" s="520"/>
      <c r="CR56" s="520"/>
      <c r="CS56" s="520"/>
      <c r="CT56" s="520"/>
      <c r="CU56" s="520"/>
      <c r="CV56" s="520"/>
      <c r="CW56" s="520"/>
      <c r="CX56" s="521"/>
      <c r="CY56" s="524"/>
      <c r="CZ56" s="514"/>
      <c r="DA56" s="514"/>
      <c r="DB56" s="514"/>
      <c r="DC56" s="514"/>
      <c r="DD56" s="514"/>
      <c r="DE56" s="514"/>
      <c r="DF56" s="514"/>
      <c r="DG56" s="514"/>
      <c r="DH56" s="514"/>
      <c r="DI56" s="514"/>
      <c r="DJ56" s="514"/>
      <c r="DK56" s="514"/>
      <c r="DL56" s="514"/>
      <c r="DM56" s="514"/>
      <c r="DN56" s="514"/>
      <c r="DO56" s="515"/>
      <c r="DP56" s="519" t="s">
        <v>198</v>
      </c>
      <c r="DQ56" s="520"/>
      <c r="DR56" s="520"/>
      <c r="DS56" s="520"/>
      <c r="DT56" s="520"/>
      <c r="DU56" s="520"/>
      <c r="DV56" s="520"/>
      <c r="DW56" s="520"/>
      <c r="DX56" s="520"/>
      <c r="DY56" s="520"/>
      <c r="DZ56" s="520"/>
      <c r="EA56" s="521"/>
      <c r="EB56" s="519" t="s">
        <v>199</v>
      </c>
      <c r="EC56" s="520"/>
      <c r="ED56" s="520"/>
      <c r="EE56" s="520"/>
      <c r="EF56" s="520"/>
      <c r="EG56" s="520"/>
      <c r="EH56" s="520"/>
      <c r="EI56" s="520"/>
      <c r="EJ56" s="520"/>
      <c r="EK56" s="520"/>
      <c r="EL56" s="520"/>
      <c r="EM56" s="520"/>
      <c r="EN56" s="520"/>
      <c r="EO56" s="521"/>
      <c r="EP56" s="524"/>
      <c r="EQ56" s="514"/>
      <c r="ER56" s="514"/>
      <c r="ES56" s="514"/>
      <c r="ET56" s="514"/>
      <c r="EU56" s="514"/>
      <c r="EV56" s="514"/>
      <c r="EW56" s="514"/>
      <c r="EX56" s="514"/>
      <c r="EY56" s="514"/>
      <c r="EZ56" s="514"/>
      <c r="FA56" s="514"/>
      <c r="FB56" s="514"/>
      <c r="FC56" s="514"/>
      <c r="FD56" s="514"/>
      <c r="FE56" s="514"/>
      <c r="FF56" s="514"/>
    </row>
    <row r="57" spans="1:162" ht="12" thickBot="1">
      <c r="A57" s="517">
        <v>1</v>
      </c>
      <c r="B57" s="517"/>
      <c r="C57" s="517"/>
      <c r="D57" s="517"/>
      <c r="E57" s="517"/>
      <c r="F57" s="517"/>
      <c r="G57" s="517"/>
      <c r="H57" s="517"/>
      <c r="I57" s="517"/>
      <c r="J57" s="517"/>
      <c r="K57" s="517"/>
      <c r="L57" s="517"/>
      <c r="M57" s="517"/>
      <c r="N57" s="517"/>
      <c r="O57" s="517"/>
      <c r="P57" s="517"/>
      <c r="Q57" s="517"/>
      <c r="R57" s="517"/>
      <c r="S57" s="517"/>
      <c r="T57" s="517"/>
      <c r="U57" s="517"/>
      <c r="V57" s="517"/>
      <c r="W57" s="517"/>
      <c r="X57" s="517"/>
      <c r="Y57" s="517"/>
      <c r="Z57" s="517"/>
      <c r="AA57" s="517"/>
      <c r="AB57" s="517"/>
      <c r="AC57" s="517"/>
      <c r="AD57" s="517"/>
      <c r="AE57" s="517"/>
      <c r="AF57" s="517"/>
      <c r="AG57" s="517"/>
      <c r="AH57" s="517"/>
      <c r="AI57" s="517"/>
      <c r="AJ57" s="517"/>
      <c r="AK57" s="517"/>
      <c r="AL57" s="517"/>
      <c r="AM57" s="517"/>
      <c r="AN57" s="517"/>
      <c r="AO57" s="517"/>
      <c r="AP57" s="517"/>
      <c r="AQ57" s="517"/>
      <c r="AR57" s="517"/>
      <c r="AS57" s="517"/>
      <c r="AT57" s="517"/>
      <c r="AU57" s="517"/>
      <c r="AV57" s="517"/>
      <c r="AW57" s="517"/>
      <c r="AX57" s="517"/>
      <c r="AY57" s="517"/>
      <c r="AZ57" s="517"/>
      <c r="BA57" s="517"/>
      <c r="BB57" s="517"/>
      <c r="BC57" s="517"/>
      <c r="BD57" s="517"/>
      <c r="BE57" s="517"/>
      <c r="BF57" s="517"/>
      <c r="BG57" s="517"/>
      <c r="BH57" s="517"/>
      <c r="BI57" s="517"/>
      <c r="BJ57" s="518"/>
      <c r="BK57" s="425">
        <v>2</v>
      </c>
      <c r="BL57" s="426"/>
      <c r="BM57" s="426"/>
      <c r="BN57" s="426"/>
      <c r="BO57" s="426"/>
      <c r="BP57" s="427"/>
      <c r="BQ57" s="425">
        <v>3</v>
      </c>
      <c r="BR57" s="426"/>
      <c r="BS57" s="426"/>
      <c r="BT57" s="426"/>
      <c r="BU57" s="426"/>
      <c r="BV57" s="426"/>
      <c r="BW57" s="426"/>
      <c r="BX57" s="426"/>
      <c r="BY57" s="426"/>
      <c r="BZ57" s="426"/>
      <c r="CA57" s="426"/>
      <c r="CB57" s="426"/>
      <c r="CC57" s="426"/>
      <c r="CD57" s="426"/>
      <c r="CE57" s="426"/>
      <c r="CF57" s="426"/>
      <c r="CG57" s="427"/>
      <c r="CH57" s="425">
        <v>4</v>
      </c>
      <c r="CI57" s="426"/>
      <c r="CJ57" s="426"/>
      <c r="CK57" s="426"/>
      <c r="CL57" s="426"/>
      <c r="CM57" s="426"/>
      <c r="CN57" s="426"/>
      <c r="CO57" s="426"/>
      <c r="CP57" s="426"/>
      <c r="CQ57" s="426"/>
      <c r="CR57" s="426"/>
      <c r="CS57" s="426"/>
      <c r="CT57" s="426"/>
      <c r="CU57" s="426"/>
      <c r="CV57" s="426"/>
      <c r="CW57" s="426"/>
      <c r="CX57" s="427"/>
      <c r="CY57" s="425">
        <v>5</v>
      </c>
      <c r="CZ57" s="426"/>
      <c r="DA57" s="426"/>
      <c r="DB57" s="426"/>
      <c r="DC57" s="426"/>
      <c r="DD57" s="426"/>
      <c r="DE57" s="426"/>
      <c r="DF57" s="426"/>
      <c r="DG57" s="426"/>
      <c r="DH57" s="426"/>
      <c r="DI57" s="426"/>
      <c r="DJ57" s="426"/>
      <c r="DK57" s="426"/>
      <c r="DL57" s="426"/>
      <c r="DM57" s="426"/>
      <c r="DN57" s="426"/>
      <c r="DO57" s="427"/>
      <c r="DP57" s="425">
        <v>6</v>
      </c>
      <c r="DQ57" s="426"/>
      <c r="DR57" s="426"/>
      <c r="DS57" s="426"/>
      <c r="DT57" s="426"/>
      <c r="DU57" s="426"/>
      <c r="DV57" s="426"/>
      <c r="DW57" s="426"/>
      <c r="DX57" s="426"/>
      <c r="DY57" s="426"/>
      <c r="DZ57" s="426"/>
      <c r="EA57" s="427"/>
      <c r="EB57" s="425">
        <v>7</v>
      </c>
      <c r="EC57" s="426"/>
      <c r="ED57" s="426"/>
      <c r="EE57" s="426"/>
      <c r="EF57" s="426"/>
      <c r="EG57" s="426"/>
      <c r="EH57" s="426"/>
      <c r="EI57" s="426"/>
      <c r="EJ57" s="426"/>
      <c r="EK57" s="426"/>
      <c r="EL57" s="426"/>
      <c r="EM57" s="426"/>
      <c r="EN57" s="426"/>
      <c r="EO57" s="427"/>
      <c r="EP57" s="425">
        <v>8</v>
      </c>
      <c r="EQ57" s="426"/>
      <c r="ER57" s="426"/>
      <c r="ES57" s="426"/>
      <c r="ET57" s="426"/>
      <c r="EU57" s="426"/>
      <c r="EV57" s="426"/>
      <c r="EW57" s="426"/>
      <c r="EX57" s="426"/>
      <c r="EY57" s="426"/>
      <c r="EZ57" s="426"/>
      <c r="FA57" s="426"/>
      <c r="FB57" s="426"/>
      <c r="FC57" s="426"/>
      <c r="FD57" s="426"/>
      <c r="FE57" s="426"/>
      <c r="FF57" s="426"/>
    </row>
    <row r="58" spans="1:162" ht="15" customHeight="1">
      <c r="A58" s="1006" t="s">
        <v>1070</v>
      </c>
      <c r="B58" s="1006"/>
      <c r="C58" s="1006"/>
      <c r="D58" s="1006"/>
      <c r="E58" s="1006"/>
      <c r="F58" s="1006"/>
      <c r="G58" s="1006"/>
      <c r="H58" s="1006"/>
      <c r="I58" s="1006"/>
      <c r="J58" s="1006"/>
      <c r="K58" s="1006"/>
      <c r="L58" s="1006"/>
      <c r="M58" s="1006"/>
      <c r="N58" s="1006"/>
      <c r="O58" s="1006"/>
      <c r="P58" s="1006"/>
      <c r="Q58" s="1006"/>
      <c r="R58" s="1006"/>
      <c r="S58" s="1006"/>
      <c r="T58" s="1006"/>
      <c r="U58" s="1006"/>
      <c r="V58" s="1006"/>
      <c r="W58" s="1006"/>
      <c r="X58" s="1006"/>
      <c r="Y58" s="1006"/>
      <c r="Z58" s="1006"/>
      <c r="AA58" s="1006"/>
      <c r="AB58" s="1006"/>
      <c r="AC58" s="1006"/>
      <c r="AD58" s="1006"/>
      <c r="AE58" s="1006"/>
      <c r="AF58" s="1006"/>
      <c r="AG58" s="1006"/>
      <c r="AH58" s="1006"/>
      <c r="AI58" s="1006"/>
      <c r="AJ58" s="1006"/>
      <c r="AK58" s="1006"/>
      <c r="AL58" s="1006"/>
      <c r="AM58" s="1006"/>
      <c r="AN58" s="1006"/>
      <c r="AO58" s="1006"/>
      <c r="AP58" s="1006"/>
      <c r="AQ58" s="1006"/>
      <c r="AR58" s="1006"/>
      <c r="AS58" s="1006"/>
      <c r="AT58" s="1006"/>
      <c r="AU58" s="1006"/>
      <c r="AV58" s="1006"/>
      <c r="AW58" s="1006"/>
      <c r="AX58" s="1006"/>
      <c r="AY58" s="1006"/>
      <c r="AZ58" s="1006"/>
      <c r="BA58" s="1006"/>
      <c r="BB58" s="1006"/>
      <c r="BC58" s="1006"/>
      <c r="BD58" s="1006"/>
      <c r="BE58" s="1006"/>
      <c r="BF58" s="1006"/>
      <c r="BG58" s="1006"/>
      <c r="BH58" s="1006"/>
      <c r="BI58" s="1006"/>
      <c r="BJ58" s="1006"/>
      <c r="BK58" s="428" t="s">
        <v>694</v>
      </c>
      <c r="BL58" s="429"/>
      <c r="BM58" s="429"/>
      <c r="BN58" s="429"/>
      <c r="BO58" s="429"/>
      <c r="BP58" s="760"/>
      <c r="BQ58" s="764"/>
      <c r="BR58" s="762"/>
      <c r="BS58" s="762"/>
      <c r="BT58" s="762"/>
      <c r="BU58" s="762"/>
      <c r="BV58" s="762"/>
      <c r="BW58" s="762"/>
      <c r="BX58" s="762"/>
      <c r="BY58" s="762"/>
      <c r="BZ58" s="762"/>
      <c r="CA58" s="762"/>
      <c r="CB58" s="762"/>
      <c r="CC58" s="762"/>
      <c r="CD58" s="762"/>
      <c r="CE58" s="762"/>
      <c r="CF58" s="762"/>
      <c r="CG58" s="763"/>
      <c r="CH58" s="764"/>
      <c r="CI58" s="762"/>
      <c r="CJ58" s="762"/>
      <c r="CK58" s="762"/>
      <c r="CL58" s="762"/>
      <c r="CM58" s="762"/>
      <c r="CN58" s="762"/>
      <c r="CO58" s="762"/>
      <c r="CP58" s="762"/>
      <c r="CQ58" s="762"/>
      <c r="CR58" s="762"/>
      <c r="CS58" s="762"/>
      <c r="CT58" s="762"/>
      <c r="CU58" s="762"/>
      <c r="CV58" s="762"/>
      <c r="CW58" s="762"/>
      <c r="CX58" s="763"/>
      <c r="CY58" s="1026">
        <f>CH58-BQ58</f>
        <v>0</v>
      </c>
      <c r="CZ58" s="1027"/>
      <c r="DA58" s="1027"/>
      <c r="DB58" s="1027"/>
      <c r="DC58" s="1027"/>
      <c r="DD58" s="1027"/>
      <c r="DE58" s="1027"/>
      <c r="DF58" s="1027"/>
      <c r="DG58" s="1027"/>
      <c r="DH58" s="1027"/>
      <c r="DI58" s="1027"/>
      <c r="DJ58" s="1027"/>
      <c r="DK58" s="1027"/>
      <c r="DL58" s="1027"/>
      <c r="DM58" s="1027"/>
      <c r="DN58" s="1027"/>
      <c r="DO58" s="1028"/>
      <c r="DP58" s="759"/>
      <c r="DQ58" s="429"/>
      <c r="DR58" s="429"/>
      <c r="DS58" s="429"/>
      <c r="DT58" s="429"/>
      <c r="DU58" s="429"/>
      <c r="DV58" s="429"/>
      <c r="DW58" s="429"/>
      <c r="DX58" s="429"/>
      <c r="DY58" s="429"/>
      <c r="DZ58" s="429"/>
      <c r="EA58" s="760"/>
      <c r="EB58" s="759"/>
      <c r="EC58" s="429"/>
      <c r="ED58" s="429"/>
      <c r="EE58" s="429"/>
      <c r="EF58" s="429"/>
      <c r="EG58" s="429"/>
      <c r="EH58" s="429"/>
      <c r="EI58" s="429"/>
      <c r="EJ58" s="429"/>
      <c r="EK58" s="429"/>
      <c r="EL58" s="429"/>
      <c r="EM58" s="429"/>
      <c r="EN58" s="429"/>
      <c r="EO58" s="430"/>
      <c r="EP58" s="624"/>
      <c r="EQ58" s="624"/>
      <c r="ER58" s="624"/>
      <c r="ES58" s="624"/>
      <c r="ET58" s="624"/>
      <c r="EU58" s="624"/>
      <c r="EV58" s="624"/>
      <c r="EW58" s="624"/>
      <c r="EX58" s="624"/>
      <c r="EY58" s="624"/>
      <c r="EZ58" s="624"/>
      <c r="FA58" s="624"/>
      <c r="FB58" s="624"/>
      <c r="FC58" s="624"/>
      <c r="FD58" s="624"/>
      <c r="FE58" s="624"/>
      <c r="FF58" s="624"/>
    </row>
    <row r="59" spans="1:162" s="316" customFormat="1" ht="15" customHeight="1">
      <c r="A59" s="1004" t="s">
        <v>439</v>
      </c>
      <c r="B59" s="1004"/>
      <c r="C59" s="1004"/>
      <c r="D59" s="1004"/>
      <c r="E59" s="1004"/>
      <c r="F59" s="1004"/>
      <c r="G59" s="1004"/>
      <c r="H59" s="1004"/>
      <c r="I59" s="1004"/>
      <c r="J59" s="1004"/>
      <c r="K59" s="1004"/>
      <c r="L59" s="1004"/>
      <c r="M59" s="1004"/>
      <c r="N59" s="1004"/>
      <c r="O59" s="1004"/>
      <c r="P59" s="1004"/>
      <c r="Q59" s="1004"/>
      <c r="R59" s="1004"/>
      <c r="S59" s="1004"/>
      <c r="T59" s="1004"/>
      <c r="U59" s="1004"/>
      <c r="V59" s="1004"/>
      <c r="W59" s="1004"/>
      <c r="X59" s="1004"/>
      <c r="Y59" s="1004"/>
      <c r="Z59" s="1004"/>
      <c r="AA59" s="1004"/>
      <c r="AB59" s="1004"/>
      <c r="AC59" s="1004"/>
      <c r="AD59" s="1004"/>
      <c r="AE59" s="1004"/>
      <c r="AF59" s="1004"/>
      <c r="AG59" s="1004"/>
      <c r="AH59" s="1004"/>
      <c r="AI59" s="1004"/>
      <c r="AJ59" s="1004"/>
      <c r="AK59" s="1004"/>
      <c r="AL59" s="1004"/>
      <c r="AM59" s="1004"/>
      <c r="AN59" s="1004"/>
      <c r="AO59" s="1004"/>
      <c r="AP59" s="1004"/>
      <c r="AQ59" s="1004"/>
      <c r="AR59" s="1004"/>
      <c r="AS59" s="1004"/>
      <c r="AT59" s="1004"/>
      <c r="AU59" s="1004"/>
      <c r="AV59" s="1004"/>
      <c r="AW59" s="1004"/>
      <c r="AX59" s="1004"/>
      <c r="AY59" s="1004"/>
      <c r="AZ59" s="1004"/>
      <c r="BA59" s="1004"/>
      <c r="BB59" s="1004"/>
      <c r="BC59" s="1004"/>
      <c r="BD59" s="1004"/>
      <c r="BE59" s="1004"/>
      <c r="BF59" s="1004"/>
      <c r="BG59" s="1004"/>
      <c r="BH59" s="1004"/>
      <c r="BI59" s="1004"/>
      <c r="BJ59" s="1004"/>
      <c r="BK59" s="415"/>
      <c r="BL59" s="416"/>
      <c r="BM59" s="416"/>
      <c r="BN59" s="416"/>
      <c r="BO59" s="416"/>
      <c r="BP59" s="964"/>
      <c r="BQ59" s="983"/>
      <c r="BR59" s="659"/>
      <c r="BS59" s="659"/>
      <c r="BT59" s="659"/>
      <c r="BU59" s="659"/>
      <c r="BV59" s="659"/>
      <c r="BW59" s="659"/>
      <c r="BX59" s="659"/>
      <c r="BY59" s="659"/>
      <c r="BZ59" s="659"/>
      <c r="CA59" s="659"/>
      <c r="CB59" s="659"/>
      <c r="CC59" s="659"/>
      <c r="CD59" s="659"/>
      <c r="CE59" s="659"/>
      <c r="CF59" s="659"/>
      <c r="CG59" s="984"/>
      <c r="CH59" s="983"/>
      <c r="CI59" s="659"/>
      <c r="CJ59" s="659"/>
      <c r="CK59" s="659"/>
      <c r="CL59" s="659"/>
      <c r="CM59" s="659"/>
      <c r="CN59" s="659"/>
      <c r="CO59" s="659"/>
      <c r="CP59" s="659"/>
      <c r="CQ59" s="659"/>
      <c r="CR59" s="659"/>
      <c r="CS59" s="659"/>
      <c r="CT59" s="659"/>
      <c r="CU59" s="659"/>
      <c r="CV59" s="659"/>
      <c r="CW59" s="659"/>
      <c r="CX59" s="984"/>
      <c r="CY59" s="1026">
        <f>CH59-BQ59</f>
        <v>0</v>
      </c>
      <c r="CZ59" s="1027"/>
      <c r="DA59" s="1027"/>
      <c r="DB59" s="1027"/>
      <c r="DC59" s="1027"/>
      <c r="DD59" s="1027"/>
      <c r="DE59" s="1027"/>
      <c r="DF59" s="1027"/>
      <c r="DG59" s="1027"/>
      <c r="DH59" s="1027"/>
      <c r="DI59" s="1027"/>
      <c r="DJ59" s="1027"/>
      <c r="DK59" s="1027"/>
      <c r="DL59" s="1027"/>
      <c r="DM59" s="1027"/>
      <c r="DN59" s="1027"/>
      <c r="DO59" s="1028"/>
      <c r="DP59" s="985"/>
      <c r="DQ59" s="416"/>
      <c r="DR59" s="416"/>
      <c r="DS59" s="416"/>
      <c r="DT59" s="416"/>
      <c r="DU59" s="416"/>
      <c r="DV59" s="416"/>
      <c r="DW59" s="416"/>
      <c r="DX59" s="416"/>
      <c r="DY59" s="416"/>
      <c r="DZ59" s="416"/>
      <c r="EA59" s="964"/>
      <c r="EB59" s="985"/>
      <c r="EC59" s="416"/>
      <c r="ED59" s="416"/>
      <c r="EE59" s="416"/>
      <c r="EF59" s="416"/>
      <c r="EG59" s="416"/>
      <c r="EH59" s="416"/>
      <c r="EI59" s="416"/>
      <c r="EJ59" s="416"/>
      <c r="EK59" s="416"/>
      <c r="EL59" s="416"/>
      <c r="EM59" s="416"/>
      <c r="EN59" s="416"/>
      <c r="EO59" s="417"/>
      <c r="EP59" s="1010"/>
      <c r="EQ59" s="1010"/>
      <c r="ER59" s="1010"/>
      <c r="ES59" s="1010"/>
      <c r="ET59" s="1010"/>
      <c r="EU59" s="1010"/>
      <c r="EV59" s="1010"/>
      <c r="EW59" s="1010"/>
      <c r="EX59" s="1010"/>
      <c r="EY59" s="1010"/>
      <c r="EZ59" s="1010"/>
      <c r="FA59" s="1010"/>
      <c r="FB59" s="1010"/>
      <c r="FC59" s="1010"/>
      <c r="FD59" s="1010"/>
      <c r="FE59" s="1010"/>
      <c r="FF59" s="1010"/>
    </row>
    <row r="60" spans="1:162" ht="15" customHeight="1">
      <c r="A60" s="1022" t="s">
        <v>258</v>
      </c>
      <c r="B60" s="996"/>
      <c r="C60" s="996"/>
      <c r="D60" s="996"/>
      <c r="E60" s="996"/>
      <c r="F60" s="996"/>
      <c r="G60" s="996"/>
      <c r="H60" s="996"/>
      <c r="I60" s="996"/>
      <c r="J60" s="996"/>
      <c r="K60" s="996"/>
      <c r="L60" s="996"/>
      <c r="M60" s="996"/>
      <c r="N60" s="996"/>
      <c r="O60" s="996"/>
      <c r="P60" s="996"/>
      <c r="Q60" s="996"/>
      <c r="R60" s="996"/>
      <c r="S60" s="996"/>
      <c r="T60" s="996"/>
      <c r="U60" s="996"/>
      <c r="V60" s="996"/>
      <c r="W60" s="996"/>
      <c r="X60" s="996"/>
      <c r="Y60" s="996"/>
      <c r="Z60" s="996"/>
      <c r="AA60" s="996"/>
      <c r="AB60" s="996"/>
      <c r="AC60" s="996"/>
      <c r="AD60" s="996"/>
      <c r="AE60" s="996"/>
      <c r="AF60" s="996"/>
      <c r="AG60" s="996"/>
      <c r="AH60" s="996"/>
      <c r="AI60" s="996"/>
      <c r="AJ60" s="996"/>
      <c r="AK60" s="996"/>
      <c r="AL60" s="996"/>
      <c r="AM60" s="996"/>
      <c r="AN60" s="996"/>
      <c r="AO60" s="996"/>
      <c r="AP60" s="996"/>
      <c r="AQ60" s="996"/>
      <c r="AR60" s="996"/>
      <c r="AS60" s="996"/>
      <c r="AT60" s="996"/>
      <c r="AU60" s="996"/>
      <c r="AV60" s="996"/>
      <c r="AW60" s="996"/>
      <c r="AX60" s="996"/>
      <c r="AY60" s="996"/>
      <c r="AZ60" s="996"/>
      <c r="BA60" s="996"/>
      <c r="BB60" s="996"/>
      <c r="BC60" s="996"/>
      <c r="BD60" s="996"/>
      <c r="BE60" s="996"/>
      <c r="BF60" s="996"/>
      <c r="BG60" s="996"/>
      <c r="BH60" s="996"/>
      <c r="BI60" s="996"/>
      <c r="BJ60" s="996"/>
      <c r="BK60" s="412" t="s">
        <v>695</v>
      </c>
      <c r="BL60" s="413"/>
      <c r="BM60" s="413"/>
      <c r="BN60" s="413"/>
      <c r="BO60" s="413"/>
      <c r="BP60" s="998"/>
      <c r="BQ60" s="1023"/>
      <c r="BR60" s="661"/>
      <c r="BS60" s="661"/>
      <c r="BT60" s="661"/>
      <c r="BU60" s="661"/>
      <c r="BV60" s="661"/>
      <c r="BW60" s="661"/>
      <c r="BX60" s="661"/>
      <c r="BY60" s="661"/>
      <c r="BZ60" s="661"/>
      <c r="CA60" s="661"/>
      <c r="CB60" s="661"/>
      <c r="CC60" s="661"/>
      <c r="CD60" s="661"/>
      <c r="CE60" s="661"/>
      <c r="CF60" s="661"/>
      <c r="CG60" s="1000"/>
      <c r="CH60" s="1023"/>
      <c r="CI60" s="661"/>
      <c r="CJ60" s="661"/>
      <c r="CK60" s="661"/>
      <c r="CL60" s="661"/>
      <c r="CM60" s="661"/>
      <c r="CN60" s="661"/>
      <c r="CO60" s="661"/>
      <c r="CP60" s="661"/>
      <c r="CQ60" s="661"/>
      <c r="CR60" s="661"/>
      <c r="CS60" s="661"/>
      <c r="CT60" s="661"/>
      <c r="CU60" s="661"/>
      <c r="CV60" s="661"/>
      <c r="CW60" s="661"/>
      <c r="CX60" s="1000"/>
      <c r="CY60" s="1026">
        <f aca="true" t="shared" si="2" ref="CY60:CY66">CH60-BQ60</f>
        <v>0</v>
      </c>
      <c r="CZ60" s="1027"/>
      <c r="DA60" s="1027"/>
      <c r="DB60" s="1027"/>
      <c r="DC60" s="1027"/>
      <c r="DD60" s="1027"/>
      <c r="DE60" s="1027"/>
      <c r="DF60" s="1027"/>
      <c r="DG60" s="1027"/>
      <c r="DH60" s="1027"/>
      <c r="DI60" s="1027"/>
      <c r="DJ60" s="1027"/>
      <c r="DK60" s="1027"/>
      <c r="DL60" s="1027"/>
      <c r="DM60" s="1027"/>
      <c r="DN60" s="1027"/>
      <c r="DO60" s="1028"/>
      <c r="DP60" s="1002"/>
      <c r="DQ60" s="413"/>
      <c r="DR60" s="413"/>
      <c r="DS60" s="413"/>
      <c r="DT60" s="413"/>
      <c r="DU60" s="413"/>
      <c r="DV60" s="413"/>
      <c r="DW60" s="413"/>
      <c r="DX60" s="413"/>
      <c r="DY60" s="413"/>
      <c r="DZ60" s="413"/>
      <c r="EA60" s="998"/>
      <c r="EB60" s="1002"/>
      <c r="EC60" s="413"/>
      <c r="ED60" s="413"/>
      <c r="EE60" s="413"/>
      <c r="EF60" s="413"/>
      <c r="EG60" s="413"/>
      <c r="EH60" s="413"/>
      <c r="EI60" s="413"/>
      <c r="EJ60" s="413"/>
      <c r="EK60" s="413"/>
      <c r="EL60" s="413"/>
      <c r="EM60" s="413"/>
      <c r="EN60" s="413"/>
      <c r="EO60" s="414"/>
      <c r="EP60" s="1003"/>
      <c r="EQ60" s="1003"/>
      <c r="ER60" s="1003"/>
      <c r="ES60" s="1003"/>
      <c r="ET60" s="1003"/>
      <c r="EU60" s="1003"/>
      <c r="EV60" s="1003"/>
      <c r="EW60" s="1003"/>
      <c r="EX60" s="1003"/>
      <c r="EY60" s="1003"/>
      <c r="EZ60" s="1003"/>
      <c r="FA60" s="1003"/>
      <c r="FB60" s="1003"/>
      <c r="FC60" s="1003"/>
      <c r="FD60" s="1003"/>
      <c r="FE60" s="1003"/>
      <c r="FF60" s="1003"/>
    </row>
    <row r="61" spans="1:162" ht="15" customHeight="1">
      <c r="A61" s="1021" t="s">
        <v>259</v>
      </c>
      <c r="B61" s="1021"/>
      <c r="C61" s="1021"/>
      <c r="D61" s="1021"/>
      <c r="E61" s="1021"/>
      <c r="F61" s="1021"/>
      <c r="G61" s="1021"/>
      <c r="H61" s="1021"/>
      <c r="I61" s="1021"/>
      <c r="J61" s="1021"/>
      <c r="K61" s="1021"/>
      <c r="L61" s="1021"/>
      <c r="M61" s="1021"/>
      <c r="N61" s="1021"/>
      <c r="O61" s="1021"/>
      <c r="P61" s="1021"/>
      <c r="Q61" s="1021"/>
      <c r="R61" s="1021"/>
      <c r="S61" s="1021"/>
      <c r="T61" s="1021"/>
      <c r="U61" s="1021"/>
      <c r="V61" s="1021"/>
      <c r="W61" s="1021"/>
      <c r="X61" s="1021"/>
      <c r="Y61" s="1021"/>
      <c r="Z61" s="1021"/>
      <c r="AA61" s="1021"/>
      <c r="AB61" s="1021"/>
      <c r="AC61" s="1021"/>
      <c r="AD61" s="1021"/>
      <c r="AE61" s="1021"/>
      <c r="AF61" s="1021"/>
      <c r="AG61" s="1021"/>
      <c r="AH61" s="1021"/>
      <c r="AI61" s="1021"/>
      <c r="AJ61" s="1021"/>
      <c r="AK61" s="1021"/>
      <c r="AL61" s="1021"/>
      <c r="AM61" s="1021"/>
      <c r="AN61" s="1021"/>
      <c r="AO61" s="1021"/>
      <c r="AP61" s="1021"/>
      <c r="AQ61" s="1021"/>
      <c r="AR61" s="1021"/>
      <c r="AS61" s="1021"/>
      <c r="AT61" s="1021"/>
      <c r="AU61" s="1021"/>
      <c r="AV61" s="1021"/>
      <c r="AW61" s="1021"/>
      <c r="AX61" s="1021"/>
      <c r="AY61" s="1021"/>
      <c r="AZ61" s="1021"/>
      <c r="BA61" s="1021"/>
      <c r="BB61" s="1021"/>
      <c r="BC61" s="1021"/>
      <c r="BD61" s="1021"/>
      <c r="BE61" s="1021"/>
      <c r="BF61" s="1021"/>
      <c r="BG61" s="1021"/>
      <c r="BH61" s="1021"/>
      <c r="BI61" s="1021"/>
      <c r="BJ61" s="1021"/>
      <c r="BK61" s="421" t="s">
        <v>696</v>
      </c>
      <c r="BL61" s="422"/>
      <c r="BM61" s="422"/>
      <c r="BN61" s="422"/>
      <c r="BO61" s="422"/>
      <c r="BP61" s="590"/>
      <c r="BQ61" s="385"/>
      <c r="BR61" s="383"/>
      <c r="BS61" s="383"/>
      <c r="BT61" s="383"/>
      <c r="BU61" s="383"/>
      <c r="BV61" s="383"/>
      <c r="BW61" s="383"/>
      <c r="BX61" s="383"/>
      <c r="BY61" s="383"/>
      <c r="BZ61" s="383"/>
      <c r="CA61" s="383"/>
      <c r="CB61" s="383"/>
      <c r="CC61" s="383"/>
      <c r="CD61" s="383"/>
      <c r="CE61" s="383"/>
      <c r="CF61" s="383"/>
      <c r="CG61" s="384"/>
      <c r="CH61" s="385"/>
      <c r="CI61" s="383"/>
      <c r="CJ61" s="383"/>
      <c r="CK61" s="383"/>
      <c r="CL61" s="383"/>
      <c r="CM61" s="383"/>
      <c r="CN61" s="383"/>
      <c r="CO61" s="383"/>
      <c r="CP61" s="383"/>
      <c r="CQ61" s="383"/>
      <c r="CR61" s="383"/>
      <c r="CS61" s="383"/>
      <c r="CT61" s="383"/>
      <c r="CU61" s="383"/>
      <c r="CV61" s="383"/>
      <c r="CW61" s="383"/>
      <c r="CX61" s="384"/>
      <c r="CY61" s="1026">
        <f t="shared" si="2"/>
        <v>0</v>
      </c>
      <c r="CZ61" s="1027"/>
      <c r="DA61" s="1027"/>
      <c r="DB61" s="1027"/>
      <c r="DC61" s="1027"/>
      <c r="DD61" s="1027"/>
      <c r="DE61" s="1027"/>
      <c r="DF61" s="1027"/>
      <c r="DG61" s="1027"/>
      <c r="DH61" s="1027"/>
      <c r="DI61" s="1027"/>
      <c r="DJ61" s="1027"/>
      <c r="DK61" s="1027"/>
      <c r="DL61" s="1027"/>
      <c r="DM61" s="1027"/>
      <c r="DN61" s="1027"/>
      <c r="DO61" s="1028"/>
      <c r="DP61" s="591"/>
      <c r="DQ61" s="422"/>
      <c r="DR61" s="422"/>
      <c r="DS61" s="422"/>
      <c r="DT61" s="422"/>
      <c r="DU61" s="422"/>
      <c r="DV61" s="422"/>
      <c r="DW61" s="422"/>
      <c r="DX61" s="422"/>
      <c r="DY61" s="422"/>
      <c r="DZ61" s="422"/>
      <c r="EA61" s="590"/>
      <c r="EB61" s="591"/>
      <c r="EC61" s="422"/>
      <c r="ED61" s="422"/>
      <c r="EE61" s="422"/>
      <c r="EF61" s="422"/>
      <c r="EG61" s="422"/>
      <c r="EH61" s="422"/>
      <c r="EI61" s="422"/>
      <c r="EJ61" s="422"/>
      <c r="EK61" s="422"/>
      <c r="EL61" s="422"/>
      <c r="EM61" s="422"/>
      <c r="EN61" s="422"/>
      <c r="EO61" s="423"/>
      <c r="EP61" s="624"/>
      <c r="EQ61" s="624"/>
      <c r="ER61" s="624"/>
      <c r="ES61" s="624"/>
      <c r="ET61" s="624"/>
      <c r="EU61" s="624"/>
      <c r="EV61" s="624"/>
      <c r="EW61" s="624"/>
      <c r="EX61" s="624"/>
      <c r="EY61" s="624"/>
      <c r="EZ61" s="624"/>
      <c r="FA61" s="624"/>
      <c r="FB61" s="624"/>
      <c r="FC61" s="624"/>
      <c r="FD61" s="624"/>
      <c r="FE61" s="624"/>
      <c r="FF61" s="624"/>
    </row>
    <row r="62" spans="1:162" ht="15" customHeight="1">
      <c r="A62" s="1021" t="s">
        <v>260</v>
      </c>
      <c r="B62" s="1021"/>
      <c r="C62" s="1021"/>
      <c r="D62" s="1021"/>
      <c r="E62" s="1021"/>
      <c r="F62" s="1021"/>
      <c r="G62" s="1021"/>
      <c r="H62" s="1021"/>
      <c r="I62" s="1021"/>
      <c r="J62" s="1021"/>
      <c r="K62" s="1021"/>
      <c r="L62" s="1021"/>
      <c r="M62" s="1021"/>
      <c r="N62" s="1021"/>
      <c r="O62" s="1021"/>
      <c r="P62" s="1021"/>
      <c r="Q62" s="1021"/>
      <c r="R62" s="1021"/>
      <c r="S62" s="1021"/>
      <c r="T62" s="1021"/>
      <c r="U62" s="1021"/>
      <c r="V62" s="1021"/>
      <c r="W62" s="1021"/>
      <c r="X62" s="1021"/>
      <c r="Y62" s="1021"/>
      <c r="Z62" s="1021"/>
      <c r="AA62" s="1021"/>
      <c r="AB62" s="1021"/>
      <c r="AC62" s="1021"/>
      <c r="AD62" s="1021"/>
      <c r="AE62" s="1021"/>
      <c r="AF62" s="1021"/>
      <c r="AG62" s="1021"/>
      <c r="AH62" s="1021"/>
      <c r="AI62" s="1021"/>
      <c r="AJ62" s="1021"/>
      <c r="AK62" s="1021"/>
      <c r="AL62" s="1021"/>
      <c r="AM62" s="1021"/>
      <c r="AN62" s="1021"/>
      <c r="AO62" s="1021"/>
      <c r="AP62" s="1021"/>
      <c r="AQ62" s="1021"/>
      <c r="AR62" s="1021"/>
      <c r="AS62" s="1021"/>
      <c r="AT62" s="1021"/>
      <c r="AU62" s="1021"/>
      <c r="AV62" s="1021"/>
      <c r="AW62" s="1021"/>
      <c r="AX62" s="1021"/>
      <c r="AY62" s="1021"/>
      <c r="AZ62" s="1021"/>
      <c r="BA62" s="1021"/>
      <c r="BB62" s="1021"/>
      <c r="BC62" s="1021"/>
      <c r="BD62" s="1021"/>
      <c r="BE62" s="1021"/>
      <c r="BF62" s="1021"/>
      <c r="BG62" s="1021"/>
      <c r="BH62" s="1021"/>
      <c r="BI62" s="1021"/>
      <c r="BJ62" s="1021"/>
      <c r="BK62" s="421" t="s">
        <v>697</v>
      </c>
      <c r="BL62" s="422"/>
      <c r="BM62" s="422"/>
      <c r="BN62" s="422"/>
      <c r="BO62" s="422"/>
      <c r="BP62" s="590"/>
      <c r="BQ62" s="385"/>
      <c r="BR62" s="383"/>
      <c r="BS62" s="383"/>
      <c r="BT62" s="383"/>
      <c r="BU62" s="383"/>
      <c r="BV62" s="383"/>
      <c r="BW62" s="383"/>
      <c r="BX62" s="383"/>
      <c r="BY62" s="383"/>
      <c r="BZ62" s="383"/>
      <c r="CA62" s="383"/>
      <c r="CB62" s="383"/>
      <c r="CC62" s="383"/>
      <c r="CD62" s="383"/>
      <c r="CE62" s="383"/>
      <c r="CF62" s="383"/>
      <c r="CG62" s="384"/>
      <c r="CH62" s="385"/>
      <c r="CI62" s="383"/>
      <c r="CJ62" s="383"/>
      <c r="CK62" s="383"/>
      <c r="CL62" s="383"/>
      <c r="CM62" s="383"/>
      <c r="CN62" s="383"/>
      <c r="CO62" s="383"/>
      <c r="CP62" s="383"/>
      <c r="CQ62" s="383"/>
      <c r="CR62" s="383"/>
      <c r="CS62" s="383"/>
      <c r="CT62" s="383"/>
      <c r="CU62" s="383"/>
      <c r="CV62" s="383"/>
      <c r="CW62" s="383"/>
      <c r="CX62" s="384"/>
      <c r="CY62" s="1026">
        <f t="shared" si="2"/>
        <v>0</v>
      </c>
      <c r="CZ62" s="1027"/>
      <c r="DA62" s="1027"/>
      <c r="DB62" s="1027"/>
      <c r="DC62" s="1027"/>
      <c r="DD62" s="1027"/>
      <c r="DE62" s="1027"/>
      <c r="DF62" s="1027"/>
      <c r="DG62" s="1027"/>
      <c r="DH62" s="1027"/>
      <c r="DI62" s="1027"/>
      <c r="DJ62" s="1027"/>
      <c r="DK62" s="1027"/>
      <c r="DL62" s="1027"/>
      <c r="DM62" s="1027"/>
      <c r="DN62" s="1027"/>
      <c r="DO62" s="1028"/>
      <c r="DP62" s="591"/>
      <c r="DQ62" s="422"/>
      <c r="DR62" s="422"/>
      <c r="DS62" s="422"/>
      <c r="DT62" s="422"/>
      <c r="DU62" s="422"/>
      <c r="DV62" s="422"/>
      <c r="DW62" s="422"/>
      <c r="DX62" s="422"/>
      <c r="DY62" s="422"/>
      <c r="DZ62" s="422"/>
      <c r="EA62" s="590"/>
      <c r="EB62" s="591"/>
      <c r="EC62" s="422"/>
      <c r="ED62" s="422"/>
      <c r="EE62" s="422"/>
      <c r="EF62" s="422"/>
      <c r="EG62" s="422"/>
      <c r="EH62" s="422"/>
      <c r="EI62" s="422"/>
      <c r="EJ62" s="422"/>
      <c r="EK62" s="422"/>
      <c r="EL62" s="422"/>
      <c r="EM62" s="422"/>
      <c r="EN62" s="422"/>
      <c r="EO62" s="423"/>
      <c r="EP62" s="624"/>
      <c r="EQ62" s="624"/>
      <c r="ER62" s="624"/>
      <c r="ES62" s="624"/>
      <c r="ET62" s="624"/>
      <c r="EU62" s="624"/>
      <c r="EV62" s="624"/>
      <c r="EW62" s="624"/>
      <c r="EX62" s="624"/>
      <c r="EY62" s="624"/>
      <c r="EZ62" s="624"/>
      <c r="FA62" s="624"/>
      <c r="FB62" s="624"/>
      <c r="FC62" s="624"/>
      <c r="FD62" s="624"/>
      <c r="FE62" s="624"/>
      <c r="FF62" s="624"/>
    </row>
    <row r="63" spans="1:162" ht="24" customHeight="1">
      <c r="A63" s="1031" t="s">
        <v>261</v>
      </c>
      <c r="B63" s="1031"/>
      <c r="C63" s="1031"/>
      <c r="D63" s="1031"/>
      <c r="E63" s="1031"/>
      <c r="F63" s="1031"/>
      <c r="G63" s="1031"/>
      <c r="H63" s="1031"/>
      <c r="I63" s="1031"/>
      <c r="J63" s="1031"/>
      <c r="K63" s="1031"/>
      <c r="L63" s="1031"/>
      <c r="M63" s="1031"/>
      <c r="N63" s="1031"/>
      <c r="O63" s="1031"/>
      <c r="P63" s="1031"/>
      <c r="Q63" s="1031"/>
      <c r="R63" s="1031"/>
      <c r="S63" s="1031"/>
      <c r="T63" s="1031"/>
      <c r="U63" s="1031"/>
      <c r="V63" s="1031"/>
      <c r="W63" s="1031"/>
      <c r="X63" s="1031"/>
      <c r="Y63" s="1031"/>
      <c r="Z63" s="1031"/>
      <c r="AA63" s="1031"/>
      <c r="AB63" s="1031"/>
      <c r="AC63" s="1031"/>
      <c r="AD63" s="1031"/>
      <c r="AE63" s="1031"/>
      <c r="AF63" s="1031"/>
      <c r="AG63" s="1031"/>
      <c r="AH63" s="1031"/>
      <c r="AI63" s="1031"/>
      <c r="AJ63" s="1031"/>
      <c r="AK63" s="1031"/>
      <c r="AL63" s="1031"/>
      <c r="AM63" s="1031"/>
      <c r="AN63" s="1031"/>
      <c r="AO63" s="1031"/>
      <c r="AP63" s="1031"/>
      <c r="AQ63" s="1031"/>
      <c r="AR63" s="1031"/>
      <c r="AS63" s="1031"/>
      <c r="AT63" s="1031"/>
      <c r="AU63" s="1031"/>
      <c r="AV63" s="1031"/>
      <c r="AW63" s="1031"/>
      <c r="AX63" s="1031"/>
      <c r="AY63" s="1031"/>
      <c r="AZ63" s="1031"/>
      <c r="BA63" s="1031"/>
      <c r="BB63" s="1031"/>
      <c r="BC63" s="1031"/>
      <c r="BD63" s="1031"/>
      <c r="BE63" s="1031"/>
      <c r="BF63" s="1031"/>
      <c r="BG63" s="1031"/>
      <c r="BH63" s="1031"/>
      <c r="BI63" s="1031"/>
      <c r="BJ63" s="1031"/>
      <c r="BK63" s="421" t="s">
        <v>9</v>
      </c>
      <c r="BL63" s="422"/>
      <c r="BM63" s="422"/>
      <c r="BN63" s="422"/>
      <c r="BO63" s="422"/>
      <c r="BP63" s="590"/>
      <c r="BQ63" s="385"/>
      <c r="BR63" s="383"/>
      <c r="BS63" s="383"/>
      <c r="BT63" s="383"/>
      <c r="BU63" s="383"/>
      <c r="BV63" s="383"/>
      <c r="BW63" s="383"/>
      <c r="BX63" s="383"/>
      <c r="BY63" s="383"/>
      <c r="BZ63" s="383"/>
      <c r="CA63" s="383"/>
      <c r="CB63" s="383"/>
      <c r="CC63" s="383"/>
      <c r="CD63" s="383"/>
      <c r="CE63" s="383"/>
      <c r="CF63" s="383"/>
      <c r="CG63" s="384"/>
      <c r="CH63" s="385"/>
      <c r="CI63" s="383"/>
      <c r="CJ63" s="383"/>
      <c r="CK63" s="383"/>
      <c r="CL63" s="383"/>
      <c r="CM63" s="383"/>
      <c r="CN63" s="383"/>
      <c r="CO63" s="383"/>
      <c r="CP63" s="383"/>
      <c r="CQ63" s="383"/>
      <c r="CR63" s="383"/>
      <c r="CS63" s="383"/>
      <c r="CT63" s="383"/>
      <c r="CU63" s="383"/>
      <c r="CV63" s="383"/>
      <c r="CW63" s="383"/>
      <c r="CX63" s="384"/>
      <c r="CY63" s="1026">
        <f t="shared" si="2"/>
        <v>0</v>
      </c>
      <c r="CZ63" s="1027"/>
      <c r="DA63" s="1027"/>
      <c r="DB63" s="1027"/>
      <c r="DC63" s="1027"/>
      <c r="DD63" s="1027"/>
      <c r="DE63" s="1027"/>
      <c r="DF63" s="1027"/>
      <c r="DG63" s="1027"/>
      <c r="DH63" s="1027"/>
      <c r="DI63" s="1027"/>
      <c r="DJ63" s="1027"/>
      <c r="DK63" s="1027"/>
      <c r="DL63" s="1027"/>
      <c r="DM63" s="1027"/>
      <c r="DN63" s="1027"/>
      <c r="DO63" s="1028"/>
      <c r="DP63" s="591"/>
      <c r="DQ63" s="422"/>
      <c r="DR63" s="422"/>
      <c r="DS63" s="422"/>
      <c r="DT63" s="422"/>
      <c r="DU63" s="422"/>
      <c r="DV63" s="422"/>
      <c r="DW63" s="422"/>
      <c r="DX63" s="422"/>
      <c r="DY63" s="422"/>
      <c r="DZ63" s="422"/>
      <c r="EA63" s="590"/>
      <c r="EB63" s="591"/>
      <c r="EC63" s="422"/>
      <c r="ED63" s="422"/>
      <c r="EE63" s="422"/>
      <c r="EF63" s="422"/>
      <c r="EG63" s="422"/>
      <c r="EH63" s="422"/>
      <c r="EI63" s="422"/>
      <c r="EJ63" s="422"/>
      <c r="EK63" s="422"/>
      <c r="EL63" s="422"/>
      <c r="EM63" s="422"/>
      <c r="EN63" s="422"/>
      <c r="EO63" s="423"/>
      <c r="EP63" s="624"/>
      <c r="EQ63" s="624"/>
      <c r="ER63" s="624"/>
      <c r="ES63" s="624"/>
      <c r="ET63" s="624"/>
      <c r="EU63" s="624"/>
      <c r="EV63" s="624"/>
      <c r="EW63" s="624"/>
      <c r="EX63" s="624"/>
      <c r="EY63" s="624"/>
      <c r="EZ63" s="624"/>
      <c r="FA63" s="624"/>
      <c r="FB63" s="624"/>
      <c r="FC63" s="624"/>
      <c r="FD63" s="624"/>
      <c r="FE63" s="624"/>
      <c r="FF63" s="624"/>
    </row>
    <row r="64" spans="1:162" ht="15" customHeight="1">
      <c r="A64" s="1031" t="s">
        <v>262</v>
      </c>
      <c r="B64" s="1031"/>
      <c r="C64" s="1031"/>
      <c r="D64" s="1031"/>
      <c r="E64" s="1031"/>
      <c r="F64" s="1031"/>
      <c r="G64" s="1031"/>
      <c r="H64" s="1031"/>
      <c r="I64" s="1031"/>
      <c r="J64" s="1031"/>
      <c r="K64" s="1031"/>
      <c r="L64" s="1031"/>
      <c r="M64" s="1031"/>
      <c r="N64" s="1031"/>
      <c r="O64" s="1031"/>
      <c r="P64" s="1031"/>
      <c r="Q64" s="1031"/>
      <c r="R64" s="1031"/>
      <c r="S64" s="1031"/>
      <c r="T64" s="1031"/>
      <c r="U64" s="1031"/>
      <c r="V64" s="1031"/>
      <c r="W64" s="1031"/>
      <c r="X64" s="1031"/>
      <c r="Y64" s="1031"/>
      <c r="Z64" s="1031"/>
      <c r="AA64" s="1031"/>
      <c r="AB64" s="1031"/>
      <c r="AC64" s="1031"/>
      <c r="AD64" s="1031"/>
      <c r="AE64" s="1031"/>
      <c r="AF64" s="1031"/>
      <c r="AG64" s="1031"/>
      <c r="AH64" s="1031"/>
      <c r="AI64" s="1031"/>
      <c r="AJ64" s="1031"/>
      <c r="AK64" s="1031"/>
      <c r="AL64" s="1031"/>
      <c r="AM64" s="1031"/>
      <c r="AN64" s="1031"/>
      <c r="AO64" s="1031"/>
      <c r="AP64" s="1031"/>
      <c r="AQ64" s="1031"/>
      <c r="AR64" s="1031"/>
      <c r="AS64" s="1031"/>
      <c r="AT64" s="1031"/>
      <c r="AU64" s="1031"/>
      <c r="AV64" s="1031"/>
      <c r="AW64" s="1031"/>
      <c r="AX64" s="1031"/>
      <c r="AY64" s="1031"/>
      <c r="AZ64" s="1031"/>
      <c r="BA64" s="1031"/>
      <c r="BB64" s="1031"/>
      <c r="BC64" s="1031"/>
      <c r="BD64" s="1031"/>
      <c r="BE64" s="1031"/>
      <c r="BF64" s="1031"/>
      <c r="BG64" s="1031"/>
      <c r="BH64" s="1031"/>
      <c r="BI64" s="1031"/>
      <c r="BJ64" s="1031"/>
      <c r="BK64" s="421" t="s">
        <v>1003</v>
      </c>
      <c r="BL64" s="422"/>
      <c r="BM64" s="422"/>
      <c r="BN64" s="422"/>
      <c r="BO64" s="422"/>
      <c r="BP64" s="590"/>
      <c r="BQ64" s="385"/>
      <c r="BR64" s="383"/>
      <c r="BS64" s="383"/>
      <c r="BT64" s="383"/>
      <c r="BU64" s="383"/>
      <c r="BV64" s="383"/>
      <c r="BW64" s="383"/>
      <c r="BX64" s="383"/>
      <c r="BY64" s="383"/>
      <c r="BZ64" s="383"/>
      <c r="CA64" s="383"/>
      <c r="CB64" s="383"/>
      <c r="CC64" s="383"/>
      <c r="CD64" s="383"/>
      <c r="CE64" s="383"/>
      <c r="CF64" s="383"/>
      <c r="CG64" s="384"/>
      <c r="CH64" s="385"/>
      <c r="CI64" s="383"/>
      <c r="CJ64" s="383"/>
      <c r="CK64" s="383"/>
      <c r="CL64" s="383"/>
      <c r="CM64" s="383"/>
      <c r="CN64" s="383"/>
      <c r="CO64" s="383"/>
      <c r="CP64" s="383"/>
      <c r="CQ64" s="383"/>
      <c r="CR64" s="383"/>
      <c r="CS64" s="383"/>
      <c r="CT64" s="383"/>
      <c r="CU64" s="383"/>
      <c r="CV64" s="383"/>
      <c r="CW64" s="383"/>
      <c r="CX64" s="384"/>
      <c r="CY64" s="1026">
        <f t="shared" si="2"/>
        <v>0</v>
      </c>
      <c r="CZ64" s="1027"/>
      <c r="DA64" s="1027"/>
      <c r="DB64" s="1027"/>
      <c r="DC64" s="1027"/>
      <c r="DD64" s="1027"/>
      <c r="DE64" s="1027"/>
      <c r="DF64" s="1027"/>
      <c r="DG64" s="1027"/>
      <c r="DH64" s="1027"/>
      <c r="DI64" s="1027"/>
      <c r="DJ64" s="1027"/>
      <c r="DK64" s="1027"/>
      <c r="DL64" s="1027"/>
      <c r="DM64" s="1027"/>
      <c r="DN64" s="1027"/>
      <c r="DO64" s="1028"/>
      <c r="DP64" s="591"/>
      <c r="DQ64" s="422"/>
      <c r="DR64" s="422"/>
      <c r="DS64" s="422"/>
      <c r="DT64" s="422"/>
      <c r="DU64" s="422"/>
      <c r="DV64" s="422"/>
      <c r="DW64" s="422"/>
      <c r="DX64" s="422"/>
      <c r="DY64" s="422"/>
      <c r="DZ64" s="422"/>
      <c r="EA64" s="590"/>
      <c r="EB64" s="591"/>
      <c r="EC64" s="422"/>
      <c r="ED64" s="422"/>
      <c r="EE64" s="422"/>
      <c r="EF64" s="422"/>
      <c r="EG64" s="422"/>
      <c r="EH64" s="422"/>
      <c r="EI64" s="422"/>
      <c r="EJ64" s="422"/>
      <c r="EK64" s="422"/>
      <c r="EL64" s="422"/>
      <c r="EM64" s="422"/>
      <c r="EN64" s="422"/>
      <c r="EO64" s="423"/>
      <c r="EP64" s="624"/>
      <c r="EQ64" s="624"/>
      <c r="ER64" s="624"/>
      <c r="ES64" s="624"/>
      <c r="ET64" s="624"/>
      <c r="EU64" s="624"/>
      <c r="EV64" s="624"/>
      <c r="EW64" s="624"/>
      <c r="EX64" s="624"/>
      <c r="EY64" s="624"/>
      <c r="EZ64" s="624"/>
      <c r="FA64" s="624"/>
      <c r="FB64" s="624"/>
      <c r="FC64" s="624"/>
      <c r="FD64" s="624"/>
      <c r="FE64" s="624"/>
      <c r="FF64" s="624"/>
    </row>
    <row r="65" spans="1:162" ht="24" customHeight="1">
      <c r="A65" s="1031" t="s">
        <v>1071</v>
      </c>
      <c r="B65" s="1031"/>
      <c r="C65" s="1031"/>
      <c r="D65" s="1031"/>
      <c r="E65" s="1031"/>
      <c r="F65" s="1031"/>
      <c r="G65" s="1031"/>
      <c r="H65" s="1031"/>
      <c r="I65" s="1031"/>
      <c r="J65" s="1031"/>
      <c r="K65" s="1031"/>
      <c r="L65" s="1031"/>
      <c r="M65" s="1031"/>
      <c r="N65" s="1031"/>
      <c r="O65" s="1031"/>
      <c r="P65" s="1031"/>
      <c r="Q65" s="1031"/>
      <c r="R65" s="1031"/>
      <c r="S65" s="1031"/>
      <c r="T65" s="1031"/>
      <c r="U65" s="1031"/>
      <c r="V65" s="1031"/>
      <c r="W65" s="1031"/>
      <c r="X65" s="1031"/>
      <c r="Y65" s="1031"/>
      <c r="Z65" s="1031"/>
      <c r="AA65" s="1031"/>
      <c r="AB65" s="1031"/>
      <c r="AC65" s="1031"/>
      <c r="AD65" s="1031"/>
      <c r="AE65" s="1031"/>
      <c r="AF65" s="1031"/>
      <c r="AG65" s="1031"/>
      <c r="AH65" s="1031"/>
      <c r="AI65" s="1031"/>
      <c r="AJ65" s="1031"/>
      <c r="AK65" s="1031"/>
      <c r="AL65" s="1031"/>
      <c r="AM65" s="1031"/>
      <c r="AN65" s="1031"/>
      <c r="AO65" s="1031"/>
      <c r="AP65" s="1031"/>
      <c r="AQ65" s="1031"/>
      <c r="AR65" s="1031"/>
      <c r="AS65" s="1031"/>
      <c r="AT65" s="1031"/>
      <c r="AU65" s="1031"/>
      <c r="AV65" s="1031"/>
      <c r="AW65" s="1031"/>
      <c r="AX65" s="1031"/>
      <c r="AY65" s="1031"/>
      <c r="AZ65" s="1031"/>
      <c r="BA65" s="1031"/>
      <c r="BB65" s="1031"/>
      <c r="BC65" s="1031"/>
      <c r="BD65" s="1031"/>
      <c r="BE65" s="1031"/>
      <c r="BF65" s="1031"/>
      <c r="BG65" s="1031"/>
      <c r="BH65" s="1031"/>
      <c r="BI65" s="1031"/>
      <c r="BJ65" s="1031"/>
      <c r="BK65" s="421" t="s">
        <v>377</v>
      </c>
      <c r="BL65" s="422"/>
      <c r="BM65" s="422"/>
      <c r="BN65" s="422"/>
      <c r="BO65" s="422"/>
      <c r="BP65" s="590"/>
      <c r="BQ65" s="385"/>
      <c r="BR65" s="383"/>
      <c r="BS65" s="383"/>
      <c r="BT65" s="383"/>
      <c r="BU65" s="383"/>
      <c r="BV65" s="383"/>
      <c r="BW65" s="383"/>
      <c r="BX65" s="383"/>
      <c r="BY65" s="383"/>
      <c r="BZ65" s="383"/>
      <c r="CA65" s="383"/>
      <c r="CB65" s="383"/>
      <c r="CC65" s="383"/>
      <c r="CD65" s="383"/>
      <c r="CE65" s="383"/>
      <c r="CF65" s="383"/>
      <c r="CG65" s="384"/>
      <c r="CH65" s="385"/>
      <c r="CI65" s="383"/>
      <c r="CJ65" s="383"/>
      <c r="CK65" s="383"/>
      <c r="CL65" s="383"/>
      <c r="CM65" s="383"/>
      <c r="CN65" s="383"/>
      <c r="CO65" s="383"/>
      <c r="CP65" s="383"/>
      <c r="CQ65" s="383"/>
      <c r="CR65" s="383"/>
      <c r="CS65" s="383"/>
      <c r="CT65" s="383"/>
      <c r="CU65" s="383"/>
      <c r="CV65" s="383"/>
      <c r="CW65" s="383"/>
      <c r="CX65" s="384"/>
      <c r="CY65" s="1026">
        <f t="shared" si="2"/>
        <v>0</v>
      </c>
      <c r="CZ65" s="1027"/>
      <c r="DA65" s="1027"/>
      <c r="DB65" s="1027"/>
      <c r="DC65" s="1027"/>
      <c r="DD65" s="1027"/>
      <c r="DE65" s="1027"/>
      <c r="DF65" s="1027"/>
      <c r="DG65" s="1027"/>
      <c r="DH65" s="1027"/>
      <c r="DI65" s="1027"/>
      <c r="DJ65" s="1027"/>
      <c r="DK65" s="1027"/>
      <c r="DL65" s="1027"/>
      <c r="DM65" s="1027"/>
      <c r="DN65" s="1027"/>
      <c r="DO65" s="1028"/>
      <c r="DP65" s="591"/>
      <c r="DQ65" s="422"/>
      <c r="DR65" s="422"/>
      <c r="DS65" s="422"/>
      <c r="DT65" s="422"/>
      <c r="DU65" s="422"/>
      <c r="DV65" s="422"/>
      <c r="DW65" s="422"/>
      <c r="DX65" s="422"/>
      <c r="DY65" s="422"/>
      <c r="DZ65" s="422"/>
      <c r="EA65" s="590"/>
      <c r="EB65" s="591"/>
      <c r="EC65" s="422"/>
      <c r="ED65" s="422"/>
      <c r="EE65" s="422"/>
      <c r="EF65" s="422"/>
      <c r="EG65" s="422"/>
      <c r="EH65" s="422"/>
      <c r="EI65" s="422"/>
      <c r="EJ65" s="422"/>
      <c r="EK65" s="422"/>
      <c r="EL65" s="422"/>
      <c r="EM65" s="422"/>
      <c r="EN65" s="422"/>
      <c r="EO65" s="423"/>
      <c r="EP65" s="624"/>
      <c r="EQ65" s="624"/>
      <c r="ER65" s="624"/>
      <c r="ES65" s="624"/>
      <c r="ET65" s="624"/>
      <c r="EU65" s="624"/>
      <c r="EV65" s="624"/>
      <c r="EW65" s="624"/>
      <c r="EX65" s="624"/>
      <c r="EY65" s="624"/>
      <c r="EZ65" s="624"/>
      <c r="FA65" s="624"/>
      <c r="FB65" s="624"/>
      <c r="FC65" s="624"/>
      <c r="FD65" s="624"/>
      <c r="FE65" s="624"/>
      <c r="FF65" s="624"/>
    </row>
    <row r="66" spans="1:162" ht="25.5" customHeight="1" thickBot="1">
      <c r="A66" s="1049" t="s">
        <v>263</v>
      </c>
      <c r="B66" s="1049"/>
      <c r="C66" s="1049"/>
      <c r="D66" s="1049"/>
      <c r="E66" s="1049"/>
      <c r="F66" s="1049"/>
      <c r="G66" s="1049"/>
      <c r="H66" s="1049"/>
      <c r="I66" s="1049"/>
      <c r="J66" s="1049"/>
      <c r="K66" s="1049"/>
      <c r="L66" s="1049"/>
      <c r="M66" s="1049"/>
      <c r="N66" s="1049"/>
      <c r="O66" s="1049"/>
      <c r="P66" s="1049"/>
      <c r="Q66" s="1049"/>
      <c r="R66" s="1049"/>
      <c r="S66" s="1049"/>
      <c r="T66" s="1049"/>
      <c r="U66" s="1049"/>
      <c r="V66" s="1049"/>
      <c r="W66" s="1049"/>
      <c r="X66" s="1049"/>
      <c r="Y66" s="1049"/>
      <c r="Z66" s="1049"/>
      <c r="AA66" s="1049"/>
      <c r="AB66" s="1049"/>
      <c r="AC66" s="1049"/>
      <c r="AD66" s="1049"/>
      <c r="AE66" s="1049"/>
      <c r="AF66" s="1049"/>
      <c r="AG66" s="1049"/>
      <c r="AH66" s="1049"/>
      <c r="AI66" s="1049"/>
      <c r="AJ66" s="1049"/>
      <c r="AK66" s="1049"/>
      <c r="AL66" s="1049"/>
      <c r="AM66" s="1049"/>
      <c r="AN66" s="1049"/>
      <c r="AO66" s="1049"/>
      <c r="AP66" s="1049"/>
      <c r="AQ66" s="1049"/>
      <c r="AR66" s="1049"/>
      <c r="AS66" s="1049"/>
      <c r="AT66" s="1049"/>
      <c r="AU66" s="1049"/>
      <c r="AV66" s="1049"/>
      <c r="AW66" s="1049"/>
      <c r="AX66" s="1049"/>
      <c r="AY66" s="1049"/>
      <c r="AZ66" s="1049"/>
      <c r="BA66" s="1049"/>
      <c r="BB66" s="1049"/>
      <c r="BC66" s="1049"/>
      <c r="BD66" s="1049"/>
      <c r="BE66" s="1049"/>
      <c r="BF66" s="1049"/>
      <c r="BG66" s="1049"/>
      <c r="BH66" s="1049"/>
      <c r="BI66" s="1049"/>
      <c r="BJ66" s="1050"/>
      <c r="BK66" s="601" t="s">
        <v>378</v>
      </c>
      <c r="BL66" s="602"/>
      <c r="BM66" s="602"/>
      <c r="BN66" s="602"/>
      <c r="BO66" s="602"/>
      <c r="BP66" s="603"/>
      <c r="BQ66" s="769"/>
      <c r="BR66" s="767"/>
      <c r="BS66" s="767"/>
      <c r="BT66" s="767"/>
      <c r="BU66" s="767"/>
      <c r="BV66" s="767"/>
      <c r="BW66" s="767"/>
      <c r="BX66" s="767"/>
      <c r="BY66" s="767"/>
      <c r="BZ66" s="767"/>
      <c r="CA66" s="767"/>
      <c r="CB66" s="767"/>
      <c r="CC66" s="767"/>
      <c r="CD66" s="767"/>
      <c r="CE66" s="767"/>
      <c r="CF66" s="767"/>
      <c r="CG66" s="768"/>
      <c r="CH66" s="769"/>
      <c r="CI66" s="767"/>
      <c r="CJ66" s="767"/>
      <c r="CK66" s="767"/>
      <c r="CL66" s="767"/>
      <c r="CM66" s="767"/>
      <c r="CN66" s="767"/>
      <c r="CO66" s="767"/>
      <c r="CP66" s="767"/>
      <c r="CQ66" s="767"/>
      <c r="CR66" s="767"/>
      <c r="CS66" s="767"/>
      <c r="CT66" s="767"/>
      <c r="CU66" s="767"/>
      <c r="CV66" s="767"/>
      <c r="CW66" s="767"/>
      <c r="CX66" s="768"/>
      <c r="CY66" s="1026">
        <f t="shared" si="2"/>
        <v>0</v>
      </c>
      <c r="CZ66" s="1027"/>
      <c r="DA66" s="1027"/>
      <c r="DB66" s="1027"/>
      <c r="DC66" s="1027"/>
      <c r="DD66" s="1027"/>
      <c r="DE66" s="1027"/>
      <c r="DF66" s="1027"/>
      <c r="DG66" s="1027"/>
      <c r="DH66" s="1027"/>
      <c r="DI66" s="1027"/>
      <c r="DJ66" s="1027"/>
      <c r="DK66" s="1027"/>
      <c r="DL66" s="1027"/>
      <c r="DM66" s="1027"/>
      <c r="DN66" s="1027"/>
      <c r="DO66" s="1028"/>
      <c r="DP66" s="607"/>
      <c r="DQ66" s="602"/>
      <c r="DR66" s="602"/>
      <c r="DS66" s="602"/>
      <c r="DT66" s="602"/>
      <c r="DU66" s="602"/>
      <c r="DV66" s="602"/>
      <c r="DW66" s="602"/>
      <c r="DX66" s="602"/>
      <c r="DY66" s="602"/>
      <c r="DZ66" s="602"/>
      <c r="EA66" s="603"/>
      <c r="EB66" s="607"/>
      <c r="EC66" s="602"/>
      <c r="ED66" s="602"/>
      <c r="EE66" s="602"/>
      <c r="EF66" s="602"/>
      <c r="EG66" s="602"/>
      <c r="EH66" s="602"/>
      <c r="EI66" s="602"/>
      <c r="EJ66" s="602"/>
      <c r="EK66" s="602"/>
      <c r="EL66" s="602"/>
      <c r="EM66" s="602"/>
      <c r="EN66" s="602"/>
      <c r="EO66" s="774"/>
      <c r="EP66" s="624"/>
      <c r="EQ66" s="624"/>
      <c r="ER66" s="624"/>
      <c r="ES66" s="624"/>
      <c r="ET66" s="624"/>
      <c r="EU66" s="624"/>
      <c r="EV66" s="624"/>
      <c r="EW66" s="624"/>
      <c r="EX66" s="624"/>
      <c r="EY66" s="624"/>
      <c r="EZ66" s="624"/>
      <c r="FA66" s="624"/>
      <c r="FB66" s="624"/>
      <c r="FC66" s="624"/>
      <c r="FD66" s="624"/>
      <c r="FE66" s="624"/>
      <c r="FF66" s="624"/>
    </row>
    <row r="67" spans="1:162" ht="36" customHeight="1" thickBot="1">
      <c r="A67" s="1043" t="s">
        <v>264</v>
      </c>
      <c r="B67" s="1044"/>
      <c r="C67" s="1044"/>
      <c r="D67" s="1044"/>
      <c r="E67" s="1044"/>
      <c r="F67" s="1044"/>
      <c r="G67" s="1044"/>
      <c r="H67" s="1044"/>
      <c r="I67" s="1044"/>
      <c r="J67" s="1044"/>
      <c r="K67" s="1044"/>
      <c r="L67" s="1044"/>
      <c r="M67" s="1044"/>
      <c r="N67" s="1044"/>
      <c r="O67" s="1044"/>
      <c r="P67" s="1044"/>
      <c r="Q67" s="1044"/>
      <c r="R67" s="1044"/>
      <c r="S67" s="1044"/>
      <c r="T67" s="1044"/>
      <c r="U67" s="1044"/>
      <c r="V67" s="1044"/>
      <c r="W67" s="1044"/>
      <c r="X67" s="1044"/>
      <c r="Y67" s="1044"/>
      <c r="Z67" s="1044"/>
      <c r="AA67" s="1044"/>
      <c r="AB67" s="1044"/>
      <c r="AC67" s="1044"/>
      <c r="AD67" s="1044"/>
      <c r="AE67" s="1044"/>
      <c r="AF67" s="1044"/>
      <c r="AG67" s="1044"/>
      <c r="AH67" s="1044"/>
      <c r="AI67" s="1044"/>
      <c r="AJ67" s="1044"/>
      <c r="AK67" s="1044"/>
      <c r="AL67" s="1044"/>
      <c r="AM67" s="1044"/>
      <c r="AN67" s="1044"/>
      <c r="AO67" s="1044"/>
      <c r="AP67" s="1044"/>
      <c r="AQ67" s="1044"/>
      <c r="AR67" s="1044"/>
      <c r="AS67" s="1044"/>
      <c r="AT67" s="1044"/>
      <c r="AU67" s="1044"/>
      <c r="AV67" s="1044"/>
      <c r="AW67" s="1044"/>
      <c r="AX67" s="1044"/>
      <c r="AY67" s="1044"/>
      <c r="AZ67" s="1044"/>
      <c r="BA67" s="1044"/>
      <c r="BB67" s="1044"/>
      <c r="BC67" s="1044"/>
      <c r="BD67" s="1044"/>
      <c r="BE67" s="1044"/>
      <c r="BF67" s="1044"/>
      <c r="BG67" s="1044"/>
      <c r="BH67" s="1044"/>
      <c r="BI67" s="1044"/>
      <c r="BJ67" s="1045"/>
      <c r="BK67" s="1046" t="s">
        <v>985</v>
      </c>
      <c r="BL67" s="1041"/>
      <c r="BM67" s="1041"/>
      <c r="BN67" s="1041"/>
      <c r="BO67" s="1041"/>
      <c r="BP67" s="1047"/>
      <c r="BQ67" s="1048">
        <f>BQ22+BQ41+BQ45+BQ46+BQ47+BQ58+BQ65+BQ66</f>
        <v>436616.68</v>
      </c>
      <c r="BR67" s="960"/>
      <c r="BS67" s="960"/>
      <c r="BT67" s="960"/>
      <c r="BU67" s="960"/>
      <c r="BV67" s="960"/>
      <c r="BW67" s="960"/>
      <c r="BX67" s="960"/>
      <c r="BY67" s="960"/>
      <c r="BZ67" s="960"/>
      <c r="CA67" s="960"/>
      <c r="CB67" s="960"/>
      <c r="CC67" s="960"/>
      <c r="CD67" s="960"/>
      <c r="CE67" s="960"/>
      <c r="CF67" s="960"/>
      <c r="CG67" s="961"/>
      <c r="CH67" s="1048">
        <f>CH22+CH41+CH45+CH46+CH47+CH58+CH65+CH66</f>
        <v>436616.68</v>
      </c>
      <c r="CI67" s="960"/>
      <c r="CJ67" s="960"/>
      <c r="CK67" s="960"/>
      <c r="CL67" s="960"/>
      <c r="CM67" s="960"/>
      <c r="CN67" s="960"/>
      <c r="CO67" s="960"/>
      <c r="CP67" s="960"/>
      <c r="CQ67" s="960"/>
      <c r="CR67" s="960"/>
      <c r="CS67" s="960"/>
      <c r="CT67" s="960"/>
      <c r="CU67" s="960"/>
      <c r="CV67" s="960"/>
      <c r="CW67" s="960"/>
      <c r="CX67" s="961"/>
      <c r="CY67" s="1048">
        <f>CY22+CY41+CY45+CY46+CY47+CY58+CY65+CY66</f>
        <v>0</v>
      </c>
      <c r="CZ67" s="960"/>
      <c r="DA67" s="960"/>
      <c r="DB67" s="960"/>
      <c r="DC67" s="960"/>
      <c r="DD67" s="960"/>
      <c r="DE67" s="960"/>
      <c r="DF67" s="960"/>
      <c r="DG67" s="960"/>
      <c r="DH67" s="960"/>
      <c r="DI67" s="960"/>
      <c r="DJ67" s="960"/>
      <c r="DK67" s="960"/>
      <c r="DL67" s="960"/>
      <c r="DM67" s="960"/>
      <c r="DN67" s="960"/>
      <c r="DO67" s="961"/>
      <c r="DP67" s="1040"/>
      <c r="DQ67" s="1041"/>
      <c r="DR67" s="1041"/>
      <c r="DS67" s="1041"/>
      <c r="DT67" s="1041"/>
      <c r="DU67" s="1041"/>
      <c r="DV67" s="1041"/>
      <c r="DW67" s="1041"/>
      <c r="DX67" s="1041"/>
      <c r="DY67" s="1041"/>
      <c r="DZ67" s="1041"/>
      <c r="EA67" s="1047"/>
      <c r="EB67" s="1040"/>
      <c r="EC67" s="1041"/>
      <c r="ED67" s="1041"/>
      <c r="EE67" s="1041"/>
      <c r="EF67" s="1041"/>
      <c r="EG67" s="1041"/>
      <c r="EH67" s="1041"/>
      <c r="EI67" s="1041"/>
      <c r="EJ67" s="1041"/>
      <c r="EK67" s="1041"/>
      <c r="EL67" s="1041"/>
      <c r="EM67" s="1041"/>
      <c r="EN67" s="1041"/>
      <c r="EO67" s="1042"/>
      <c r="EP67" s="624"/>
      <c r="EQ67" s="624"/>
      <c r="ER67" s="624"/>
      <c r="ES67" s="624"/>
      <c r="ET67" s="624"/>
      <c r="EU67" s="624"/>
      <c r="EV67" s="624"/>
      <c r="EW67" s="624"/>
      <c r="EX67" s="624"/>
      <c r="EY67" s="624"/>
      <c r="EZ67" s="624"/>
      <c r="FA67" s="624"/>
      <c r="FB67" s="624"/>
      <c r="FC67" s="624"/>
      <c r="FD67" s="624"/>
      <c r="FE67" s="624"/>
      <c r="FF67" s="624"/>
    </row>
    <row r="68" spans="1:162" ht="15" customHeight="1">
      <c r="A68" s="1033" t="s">
        <v>910</v>
      </c>
      <c r="B68" s="1033"/>
      <c r="C68" s="1033"/>
      <c r="D68" s="1033"/>
      <c r="E68" s="1033"/>
      <c r="F68" s="1033"/>
      <c r="G68" s="1033"/>
      <c r="H68" s="1033"/>
      <c r="I68" s="1033"/>
      <c r="J68" s="1033"/>
      <c r="K68" s="1033"/>
      <c r="L68" s="1033"/>
      <c r="M68" s="1033"/>
      <c r="N68" s="1033"/>
      <c r="O68" s="1033"/>
      <c r="P68" s="1033"/>
      <c r="Q68" s="1033"/>
      <c r="R68" s="1033"/>
      <c r="S68" s="1033"/>
      <c r="T68" s="1033"/>
      <c r="U68" s="1033"/>
      <c r="V68" s="1033"/>
      <c r="W68" s="1033"/>
      <c r="X68" s="1033"/>
      <c r="Y68" s="1033"/>
      <c r="Z68" s="1033"/>
      <c r="AA68" s="1033"/>
      <c r="AB68" s="1033"/>
      <c r="AC68" s="1033"/>
      <c r="AD68" s="1033"/>
      <c r="AE68" s="1033"/>
      <c r="AF68" s="1033"/>
      <c r="AG68" s="1033"/>
      <c r="AH68" s="1033"/>
      <c r="AI68" s="1033"/>
      <c r="AJ68" s="1033"/>
      <c r="AK68" s="1033"/>
      <c r="AL68" s="1033"/>
      <c r="AM68" s="1033"/>
      <c r="AN68" s="1033"/>
      <c r="AO68" s="1033"/>
      <c r="AP68" s="1033"/>
      <c r="AQ68" s="1033"/>
      <c r="AR68" s="1033"/>
      <c r="AS68" s="1033"/>
      <c r="AT68" s="1033"/>
      <c r="AU68" s="1033"/>
      <c r="AV68" s="1033"/>
      <c r="AW68" s="1033"/>
      <c r="AX68" s="1033"/>
      <c r="AY68" s="1033"/>
      <c r="AZ68" s="1033"/>
      <c r="BA68" s="1033"/>
      <c r="BB68" s="1033"/>
      <c r="BC68" s="1033"/>
      <c r="BD68" s="1033"/>
      <c r="BE68" s="1033"/>
      <c r="BF68" s="1033"/>
      <c r="BG68" s="1033"/>
      <c r="BH68" s="1033"/>
      <c r="BI68" s="1033"/>
      <c r="BJ68" s="1034"/>
      <c r="BK68" s="1013"/>
      <c r="BL68" s="1014"/>
      <c r="BM68" s="1014"/>
      <c r="BN68" s="1014"/>
      <c r="BO68" s="1014"/>
      <c r="BP68" s="1015"/>
      <c r="BQ68" s="1016"/>
      <c r="BR68" s="615"/>
      <c r="BS68" s="615"/>
      <c r="BT68" s="615"/>
      <c r="BU68" s="615"/>
      <c r="BV68" s="615"/>
      <c r="BW68" s="615"/>
      <c r="BX68" s="615"/>
      <c r="BY68" s="615"/>
      <c r="BZ68" s="615"/>
      <c r="CA68" s="615"/>
      <c r="CB68" s="615"/>
      <c r="CC68" s="615"/>
      <c r="CD68" s="615"/>
      <c r="CE68" s="615"/>
      <c r="CF68" s="615"/>
      <c r="CG68" s="1017"/>
      <c r="CH68" s="1016"/>
      <c r="CI68" s="615"/>
      <c r="CJ68" s="615"/>
      <c r="CK68" s="615"/>
      <c r="CL68" s="615"/>
      <c r="CM68" s="615"/>
      <c r="CN68" s="615"/>
      <c r="CO68" s="615"/>
      <c r="CP68" s="615"/>
      <c r="CQ68" s="615"/>
      <c r="CR68" s="615"/>
      <c r="CS68" s="615"/>
      <c r="CT68" s="615"/>
      <c r="CU68" s="615"/>
      <c r="CV68" s="615"/>
      <c r="CW68" s="615"/>
      <c r="CX68" s="1017"/>
      <c r="CY68" s="1016"/>
      <c r="CZ68" s="615"/>
      <c r="DA68" s="615"/>
      <c r="DB68" s="615"/>
      <c r="DC68" s="615"/>
      <c r="DD68" s="615"/>
      <c r="DE68" s="615"/>
      <c r="DF68" s="615"/>
      <c r="DG68" s="615"/>
      <c r="DH68" s="615"/>
      <c r="DI68" s="615"/>
      <c r="DJ68" s="615"/>
      <c r="DK68" s="615"/>
      <c r="DL68" s="615"/>
      <c r="DM68" s="615"/>
      <c r="DN68" s="615"/>
      <c r="DO68" s="1017"/>
      <c r="DP68" s="1007"/>
      <c r="DQ68" s="1008"/>
      <c r="DR68" s="1008"/>
      <c r="DS68" s="1008"/>
      <c r="DT68" s="1008"/>
      <c r="DU68" s="1008"/>
      <c r="DV68" s="1008"/>
      <c r="DW68" s="1008"/>
      <c r="DX68" s="1008"/>
      <c r="DY68" s="1008"/>
      <c r="DZ68" s="1008"/>
      <c r="EA68" s="1018"/>
      <c r="EB68" s="1007"/>
      <c r="EC68" s="1008"/>
      <c r="ED68" s="1008"/>
      <c r="EE68" s="1008"/>
      <c r="EF68" s="1008"/>
      <c r="EG68" s="1008"/>
      <c r="EH68" s="1008"/>
      <c r="EI68" s="1008"/>
      <c r="EJ68" s="1008"/>
      <c r="EK68" s="1008"/>
      <c r="EL68" s="1008"/>
      <c r="EM68" s="1008"/>
      <c r="EN68" s="1008"/>
      <c r="EO68" s="1009"/>
      <c r="EP68" s="1010"/>
      <c r="EQ68" s="1010"/>
      <c r="ER68" s="1010"/>
      <c r="ES68" s="1010"/>
      <c r="ET68" s="1010"/>
      <c r="EU68" s="1010"/>
      <c r="EV68" s="1010"/>
      <c r="EW68" s="1010"/>
      <c r="EX68" s="1010"/>
      <c r="EY68" s="1010"/>
      <c r="EZ68" s="1010"/>
      <c r="FA68" s="1010"/>
      <c r="FB68" s="1010"/>
      <c r="FC68" s="1010"/>
      <c r="FD68" s="1010"/>
      <c r="FE68" s="1010"/>
      <c r="FF68" s="1010"/>
    </row>
    <row r="69" spans="1:162" ht="15" customHeight="1">
      <c r="A69" s="1006" t="s">
        <v>1072</v>
      </c>
      <c r="B69" s="1006"/>
      <c r="C69" s="1006"/>
      <c r="D69" s="1006"/>
      <c r="E69" s="1006"/>
      <c r="F69" s="1006"/>
      <c r="G69" s="1006"/>
      <c r="H69" s="1006"/>
      <c r="I69" s="1006"/>
      <c r="J69" s="1006"/>
      <c r="K69" s="1006"/>
      <c r="L69" s="1006"/>
      <c r="M69" s="1006"/>
      <c r="N69" s="1006"/>
      <c r="O69" s="1006"/>
      <c r="P69" s="1006"/>
      <c r="Q69" s="1006"/>
      <c r="R69" s="1006"/>
      <c r="S69" s="1006"/>
      <c r="T69" s="1006"/>
      <c r="U69" s="1006"/>
      <c r="V69" s="1006"/>
      <c r="W69" s="1006"/>
      <c r="X69" s="1006"/>
      <c r="Y69" s="1006"/>
      <c r="Z69" s="1006"/>
      <c r="AA69" s="1006"/>
      <c r="AB69" s="1006"/>
      <c r="AC69" s="1006"/>
      <c r="AD69" s="1006"/>
      <c r="AE69" s="1006"/>
      <c r="AF69" s="1006"/>
      <c r="AG69" s="1006"/>
      <c r="AH69" s="1006"/>
      <c r="AI69" s="1006"/>
      <c r="AJ69" s="1006"/>
      <c r="AK69" s="1006"/>
      <c r="AL69" s="1006"/>
      <c r="AM69" s="1006"/>
      <c r="AN69" s="1006"/>
      <c r="AO69" s="1006"/>
      <c r="AP69" s="1006"/>
      <c r="AQ69" s="1006"/>
      <c r="AR69" s="1006"/>
      <c r="AS69" s="1006"/>
      <c r="AT69" s="1006"/>
      <c r="AU69" s="1006"/>
      <c r="AV69" s="1006"/>
      <c r="AW69" s="1006"/>
      <c r="AX69" s="1006"/>
      <c r="AY69" s="1006"/>
      <c r="AZ69" s="1006"/>
      <c r="BA69" s="1006"/>
      <c r="BB69" s="1006"/>
      <c r="BC69" s="1006"/>
      <c r="BD69" s="1006"/>
      <c r="BE69" s="1006"/>
      <c r="BF69" s="1006"/>
      <c r="BG69" s="1006"/>
      <c r="BH69" s="1006"/>
      <c r="BI69" s="1006"/>
      <c r="BJ69" s="1006"/>
      <c r="BK69" s="412" t="s">
        <v>1004</v>
      </c>
      <c r="BL69" s="413"/>
      <c r="BM69" s="413"/>
      <c r="BN69" s="413"/>
      <c r="BO69" s="413"/>
      <c r="BP69" s="998"/>
      <c r="BQ69" s="1023">
        <f>BQ71+BQ72</f>
        <v>56056.08</v>
      </c>
      <c r="BR69" s="661"/>
      <c r="BS69" s="661"/>
      <c r="BT69" s="661"/>
      <c r="BU69" s="661"/>
      <c r="BV69" s="661"/>
      <c r="BW69" s="661"/>
      <c r="BX69" s="661"/>
      <c r="BY69" s="661"/>
      <c r="BZ69" s="661"/>
      <c r="CA69" s="661"/>
      <c r="CB69" s="661"/>
      <c r="CC69" s="661"/>
      <c r="CD69" s="661"/>
      <c r="CE69" s="661"/>
      <c r="CF69" s="661"/>
      <c r="CG69" s="1000"/>
      <c r="CH69" s="1023">
        <f>CH71+CH72</f>
        <v>56056.08</v>
      </c>
      <c r="CI69" s="661"/>
      <c r="CJ69" s="661"/>
      <c r="CK69" s="661"/>
      <c r="CL69" s="661"/>
      <c r="CM69" s="661"/>
      <c r="CN69" s="661"/>
      <c r="CO69" s="661"/>
      <c r="CP69" s="661"/>
      <c r="CQ69" s="661"/>
      <c r="CR69" s="661"/>
      <c r="CS69" s="661"/>
      <c r="CT69" s="661"/>
      <c r="CU69" s="661"/>
      <c r="CV69" s="661"/>
      <c r="CW69" s="661"/>
      <c r="CX69" s="1000"/>
      <c r="CY69" s="1023">
        <f>CY71+CY72</f>
        <v>0</v>
      </c>
      <c r="CZ69" s="661"/>
      <c r="DA69" s="661"/>
      <c r="DB69" s="661"/>
      <c r="DC69" s="661"/>
      <c r="DD69" s="661"/>
      <c r="DE69" s="661"/>
      <c r="DF69" s="661"/>
      <c r="DG69" s="661"/>
      <c r="DH69" s="661"/>
      <c r="DI69" s="661"/>
      <c r="DJ69" s="661"/>
      <c r="DK69" s="661"/>
      <c r="DL69" s="661"/>
      <c r="DM69" s="661"/>
      <c r="DN69" s="661"/>
      <c r="DO69" s="1000"/>
      <c r="DP69" s="1002"/>
      <c r="DQ69" s="413"/>
      <c r="DR69" s="413"/>
      <c r="DS69" s="413"/>
      <c r="DT69" s="413"/>
      <c r="DU69" s="413"/>
      <c r="DV69" s="413"/>
      <c r="DW69" s="413"/>
      <c r="DX69" s="413"/>
      <c r="DY69" s="413"/>
      <c r="DZ69" s="413"/>
      <c r="EA69" s="998"/>
      <c r="EB69" s="1002"/>
      <c r="EC69" s="413"/>
      <c r="ED69" s="413"/>
      <c r="EE69" s="413"/>
      <c r="EF69" s="413"/>
      <c r="EG69" s="413"/>
      <c r="EH69" s="413"/>
      <c r="EI69" s="413"/>
      <c r="EJ69" s="413"/>
      <c r="EK69" s="413"/>
      <c r="EL69" s="413"/>
      <c r="EM69" s="413"/>
      <c r="EN69" s="413"/>
      <c r="EO69" s="414"/>
      <c r="EP69" s="1003"/>
      <c r="EQ69" s="1003"/>
      <c r="ER69" s="1003"/>
      <c r="ES69" s="1003"/>
      <c r="ET69" s="1003"/>
      <c r="EU69" s="1003"/>
      <c r="EV69" s="1003"/>
      <c r="EW69" s="1003"/>
      <c r="EX69" s="1003"/>
      <c r="EY69" s="1003"/>
      <c r="EZ69" s="1003"/>
      <c r="FA69" s="1003"/>
      <c r="FB69" s="1003"/>
      <c r="FC69" s="1003"/>
      <c r="FD69" s="1003"/>
      <c r="FE69" s="1003"/>
      <c r="FF69" s="1003"/>
    </row>
    <row r="70" spans="1:162" ht="15" customHeight="1">
      <c r="A70" s="1004" t="s">
        <v>1050</v>
      </c>
      <c r="B70" s="1004"/>
      <c r="C70" s="1004"/>
      <c r="D70" s="1004"/>
      <c r="E70" s="1004"/>
      <c r="F70" s="1004"/>
      <c r="G70" s="1004"/>
      <c r="H70" s="1004"/>
      <c r="I70" s="1004"/>
      <c r="J70" s="1004"/>
      <c r="K70" s="1004"/>
      <c r="L70" s="1004"/>
      <c r="M70" s="1004"/>
      <c r="N70" s="1004"/>
      <c r="O70" s="1004"/>
      <c r="P70" s="1004"/>
      <c r="Q70" s="1004"/>
      <c r="R70" s="1004"/>
      <c r="S70" s="1004"/>
      <c r="T70" s="1004"/>
      <c r="U70" s="1004"/>
      <c r="V70" s="1004"/>
      <c r="W70" s="1004"/>
      <c r="X70" s="1004"/>
      <c r="Y70" s="1004"/>
      <c r="Z70" s="1004"/>
      <c r="AA70" s="1004"/>
      <c r="AB70" s="1004"/>
      <c r="AC70" s="1004"/>
      <c r="AD70" s="1004"/>
      <c r="AE70" s="1004"/>
      <c r="AF70" s="1004"/>
      <c r="AG70" s="1004"/>
      <c r="AH70" s="1004"/>
      <c r="AI70" s="1004"/>
      <c r="AJ70" s="1004"/>
      <c r="AK70" s="1004"/>
      <c r="AL70" s="1004"/>
      <c r="AM70" s="1004"/>
      <c r="AN70" s="1004"/>
      <c r="AO70" s="1004"/>
      <c r="AP70" s="1004"/>
      <c r="AQ70" s="1004"/>
      <c r="AR70" s="1004"/>
      <c r="AS70" s="1004"/>
      <c r="AT70" s="1004"/>
      <c r="AU70" s="1004"/>
      <c r="AV70" s="1004"/>
      <c r="AW70" s="1004"/>
      <c r="AX70" s="1004"/>
      <c r="AY70" s="1004"/>
      <c r="AZ70" s="1004"/>
      <c r="BA70" s="1004"/>
      <c r="BB70" s="1004"/>
      <c r="BC70" s="1004"/>
      <c r="BD70" s="1004"/>
      <c r="BE70" s="1004"/>
      <c r="BF70" s="1004"/>
      <c r="BG70" s="1004"/>
      <c r="BH70" s="1004"/>
      <c r="BI70" s="1004"/>
      <c r="BJ70" s="1005"/>
      <c r="BK70" s="415"/>
      <c r="BL70" s="416"/>
      <c r="BM70" s="416"/>
      <c r="BN70" s="416"/>
      <c r="BO70" s="416"/>
      <c r="BP70" s="964"/>
      <c r="BQ70" s="983"/>
      <c r="BR70" s="659"/>
      <c r="BS70" s="659"/>
      <c r="BT70" s="659"/>
      <c r="BU70" s="659"/>
      <c r="BV70" s="659"/>
      <c r="BW70" s="659"/>
      <c r="BX70" s="659"/>
      <c r="BY70" s="659"/>
      <c r="BZ70" s="659"/>
      <c r="CA70" s="659"/>
      <c r="CB70" s="659"/>
      <c r="CC70" s="659"/>
      <c r="CD70" s="659"/>
      <c r="CE70" s="659"/>
      <c r="CF70" s="659"/>
      <c r="CG70" s="984"/>
      <c r="CH70" s="983"/>
      <c r="CI70" s="659"/>
      <c r="CJ70" s="659"/>
      <c r="CK70" s="659"/>
      <c r="CL70" s="659"/>
      <c r="CM70" s="659"/>
      <c r="CN70" s="659"/>
      <c r="CO70" s="659"/>
      <c r="CP70" s="659"/>
      <c r="CQ70" s="659"/>
      <c r="CR70" s="659"/>
      <c r="CS70" s="659"/>
      <c r="CT70" s="659"/>
      <c r="CU70" s="659"/>
      <c r="CV70" s="659"/>
      <c r="CW70" s="659"/>
      <c r="CX70" s="984"/>
      <c r="CY70" s="983"/>
      <c r="CZ70" s="659"/>
      <c r="DA70" s="659"/>
      <c r="DB70" s="659"/>
      <c r="DC70" s="659"/>
      <c r="DD70" s="659"/>
      <c r="DE70" s="659"/>
      <c r="DF70" s="659"/>
      <c r="DG70" s="659"/>
      <c r="DH70" s="659"/>
      <c r="DI70" s="659"/>
      <c r="DJ70" s="659"/>
      <c r="DK70" s="659"/>
      <c r="DL70" s="659"/>
      <c r="DM70" s="659"/>
      <c r="DN70" s="659"/>
      <c r="DO70" s="984"/>
      <c r="DP70" s="985"/>
      <c r="DQ70" s="416"/>
      <c r="DR70" s="416"/>
      <c r="DS70" s="416"/>
      <c r="DT70" s="416"/>
      <c r="DU70" s="416"/>
      <c r="DV70" s="416"/>
      <c r="DW70" s="416"/>
      <c r="DX70" s="416"/>
      <c r="DY70" s="416"/>
      <c r="DZ70" s="416"/>
      <c r="EA70" s="964"/>
      <c r="EB70" s="985"/>
      <c r="EC70" s="416"/>
      <c r="ED70" s="416"/>
      <c r="EE70" s="416"/>
      <c r="EF70" s="416"/>
      <c r="EG70" s="416"/>
      <c r="EH70" s="416"/>
      <c r="EI70" s="416"/>
      <c r="EJ70" s="416"/>
      <c r="EK70" s="416"/>
      <c r="EL70" s="416"/>
      <c r="EM70" s="416"/>
      <c r="EN70" s="416"/>
      <c r="EO70" s="417"/>
      <c r="EP70" s="1010"/>
      <c r="EQ70" s="1010"/>
      <c r="ER70" s="1010"/>
      <c r="ES70" s="1010"/>
      <c r="ET70" s="1010"/>
      <c r="EU70" s="1010"/>
      <c r="EV70" s="1010"/>
      <c r="EW70" s="1010"/>
      <c r="EX70" s="1010"/>
      <c r="EY70" s="1010"/>
      <c r="EZ70" s="1010"/>
      <c r="FA70" s="1010"/>
      <c r="FB70" s="1010"/>
      <c r="FC70" s="1010"/>
      <c r="FD70" s="1010"/>
      <c r="FE70" s="1010"/>
      <c r="FF70" s="1010"/>
    </row>
    <row r="71" spans="1:162" ht="23.25" customHeight="1">
      <c r="A71" s="1022" t="s">
        <v>265</v>
      </c>
      <c r="B71" s="1022"/>
      <c r="C71" s="1022"/>
      <c r="D71" s="1022"/>
      <c r="E71" s="1022"/>
      <c r="F71" s="1022"/>
      <c r="G71" s="1022"/>
      <c r="H71" s="1022"/>
      <c r="I71" s="1022"/>
      <c r="J71" s="1022"/>
      <c r="K71" s="1022"/>
      <c r="L71" s="1022"/>
      <c r="M71" s="1022"/>
      <c r="N71" s="1022"/>
      <c r="O71" s="1022"/>
      <c r="P71" s="1022"/>
      <c r="Q71" s="1022"/>
      <c r="R71" s="1022"/>
      <c r="S71" s="1022"/>
      <c r="T71" s="1022"/>
      <c r="U71" s="1022"/>
      <c r="V71" s="1022"/>
      <c r="W71" s="1022"/>
      <c r="X71" s="1022"/>
      <c r="Y71" s="1022"/>
      <c r="Z71" s="1022"/>
      <c r="AA71" s="1022"/>
      <c r="AB71" s="1022"/>
      <c r="AC71" s="1022"/>
      <c r="AD71" s="1022"/>
      <c r="AE71" s="1022"/>
      <c r="AF71" s="1022"/>
      <c r="AG71" s="1022"/>
      <c r="AH71" s="1022"/>
      <c r="AI71" s="1022"/>
      <c r="AJ71" s="1022"/>
      <c r="AK71" s="1022"/>
      <c r="AL71" s="1022"/>
      <c r="AM71" s="1022"/>
      <c r="AN71" s="1022"/>
      <c r="AO71" s="1022"/>
      <c r="AP71" s="1022"/>
      <c r="AQ71" s="1022"/>
      <c r="AR71" s="1022"/>
      <c r="AS71" s="1022"/>
      <c r="AT71" s="1022"/>
      <c r="AU71" s="1022"/>
      <c r="AV71" s="1022"/>
      <c r="AW71" s="1022"/>
      <c r="AX71" s="1022"/>
      <c r="AY71" s="1022"/>
      <c r="AZ71" s="1022"/>
      <c r="BA71" s="1022"/>
      <c r="BB71" s="1022"/>
      <c r="BC71" s="1022"/>
      <c r="BD71" s="1022"/>
      <c r="BE71" s="1022"/>
      <c r="BF71" s="1022"/>
      <c r="BG71" s="1022"/>
      <c r="BH71" s="1022"/>
      <c r="BI71" s="1022"/>
      <c r="BJ71" s="1022"/>
      <c r="BK71" s="412" t="s">
        <v>1005</v>
      </c>
      <c r="BL71" s="413"/>
      <c r="BM71" s="413"/>
      <c r="BN71" s="413"/>
      <c r="BO71" s="413"/>
      <c r="BP71" s="998"/>
      <c r="BQ71" s="1023">
        <v>56056.08</v>
      </c>
      <c r="BR71" s="661"/>
      <c r="BS71" s="661"/>
      <c r="BT71" s="661"/>
      <c r="BU71" s="661"/>
      <c r="BV71" s="661"/>
      <c r="BW71" s="661"/>
      <c r="BX71" s="661"/>
      <c r="BY71" s="661"/>
      <c r="BZ71" s="661"/>
      <c r="CA71" s="661"/>
      <c r="CB71" s="661"/>
      <c r="CC71" s="661"/>
      <c r="CD71" s="661"/>
      <c r="CE71" s="661"/>
      <c r="CF71" s="661"/>
      <c r="CG71" s="1000"/>
      <c r="CH71" s="1023">
        <f>BQ71</f>
        <v>56056.08</v>
      </c>
      <c r="CI71" s="661"/>
      <c r="CJ71" s="661"/>
      <c r="CK71" s="661"/>
      <c r="CL71" s="661"/>
      <c r="CM71" s="661"/>
      <c r="CN71" s="661"/>
      <c r="CO71" s="661"/>
      <c r="CP71" s="661"/>
      <c r="CQ71" s="661"/>
      <c r="CR71" s="661"/>
      <c r="CS71" s="661"/>
      <c r="CT71" s="661"/>
      <c r="CU71" s="661"/>
      <c r="CV71" s="661"/>
      <c r="CW71" s="661"/>
      <c r="CX71" s="1000"/>
      <c r="CY71" s="1026">
        <f>CH71-BQ71</f>
        <v>0</v>
      </c>
      <c r="CZ71" s="1027"/>
      <c r="DA71" s="1027"/>
      <c r="DB71" s="1027"/>
      <c r="DC71" s="1027"/>
      <c r="DD71" s="1027"/>
      <c r="DE71" s="1027"/>
      <c r="DF71" s="1027"/>
      <c r="DG71" s="1027"/>
      <c r="DH71" s="1027"/>
      <c r="DI71" s="1027"/>
      <c r="DJ71" s="1027"/>
      <c r="DK71" s="1027"/>
      <c r="DL71" s="1027"/>
      <c r="DM71" s="1027"/>
      <c r="DN71" s="1027"/>
      <c r="DO71" s="1028"/>
      <c r="DP71" s="1002"/>
      <c r="DQ71" s="413"/>
      <c r="DR71" s="413"/>
      <c r="DS71" s="413"/>
      <c r="DT71" s="413"/>
      <c r="DU71" s="413"/>
      <c r="DV71" s="413"/>
      <c r="DW71" s="413"/>
      <c r="DX71" s="413"/>
      <c r="DY71" s="413"/>
      <c r="DZ71" s="413"/>
      <c r="EA71" s="998"/>
      <c r="EB71" s="1002"/>
      <c r="EC71" s="413"/>
      <c r="ED71" s="413"/>
      <c r="EE71" s="413"/>
      <c r="EF71" s="413"/>
      <c r="EG71" s="413"/>
      <c r="EH71" s="413"/>
      <c r="EI71" s="413"/>
      <c r="EJ71" s="413"/>
      <c r="EK71" s="413"/>
      <c r="EL71" s="413"/>
      <c r="EM71" s="413"/>
      <c r="EN71" s="413"/>
      <c r="EO71" s="414"/>
      <c r="EP71" s="1003"/>
      <c r="EQ71" s="1003"/>
      <c r="ER71" s="1003"/>
      <c r="ES71" s="1003"/>
      <c r="ET71" s="1003"/>
      <c r="EU71" s="1003"/>
      <c r="EV71" s="1003"/>
      <c r="EW71" s="1003"/>
      <c r="EX71" s="1003"/>
      <c r="EY71" s="1003"/>
      <c r="EZ71" s="1003"/>
      <c r="FA71" s="1003"/>
      <c r="FB71" s="1003"/>
      <c r="FC71" s="1003"/>
      <c r="FD71" s="1003"/>
      <c r="FE71" s="1003"/>
      <c r="FF71" s="1003"/>
    </row>
    <row r="72" spans="1:162" ht="23.25" customHeight="1">
      <c r="A72" s="1001" t="s">
        <v>266</v>
      </c>
      <c r="B72" s="1001"/>
      <c r="C72" s="1001"/>
      <c r="D72" s="1001"/>
      <c r="E72" s="1001"/>
      <c r="F72" s="1001"/>
      <c r="G72" s="1001"/>
      <c r="H72" s="1001"/>
      <c r="I72" s="1001"/>
      <c r="J72" s="1001"/>
      <c r="K72" s="1001"/>
      <c r="L72" s="1001"/>
      <c r="M72" s="1001"/>
      <c r="N72" s="1001"/>
      <c r="O72" s="1001"/>
      <c r="P72" s="1001"/>
      <c r="Q72" s="1001"/>
      <c r="R72" s="1001"/>
      <c r="S72" s="1001"/>
      <c r="T72" s="1001"/>
      <c r="U72" s="1001"/>
      <c r="V72" s="1001"/>
      <c r="W72" s="1001"/>
      <c r="X72" s="1001"/>
      <c r="Y72" s="1001"/>
      <c r="Z72" s="1001"/>
      <c r="AA72" s="1001"/>
      <c r="AB72" s="1001"/>
      <c r="AC72" s="1001"/>
      <c r="AD72" s="1001"/>
      <c r="AE72" s="1001"/>
      <c r="AF72" s="1001"/>
      <c r="AG72" s="1001"/>
      <c r="AH72" s="1001"/>
      <c r="AI72" s="1001"/>
      <c r="AJ72" s="1001"/>
      <c r="AK72" s="1001"/>
      <c r="AL72" s="1001"/>
      <c r="AM72" s="1001"/>
      <c r="AN72" s="1001"/>
      <c r="AO72" s="1001"/>
      <c r="AP72" s="1001"/>
      <c r="AQ72" s="1001"/>
      <c r="AR72" s="1001"/>
      <c r="AS72" s="1001"/>
      <c r="AT72" s="1001"/>
      <c r="AU72" s="1001"/>
      <c r="AV72" s="1001"/>
      <c r="AW72" s="1001"/>
      <c r="AX72" s="1001"/>
      <c r="AY72" s="1001"/>
      <c r="AZ72" s="1001"/>
      <c r="BA72" s="1001"/>
      <c r="BB72" s="1001"/>
      <c r="BC72" s="1001"/>
      <c r="BD72" s="1001"/>
      <c r="BE72" s="1001"/>
      <c r="BF72" s="1001"/>
      <c r="BG72" s="1001"/>
      <c r="BH72" s="1001"/>
      <c r="BI72" s="1001"/>
      <c r="BJ72" s="1001"/>
      <c r="BK72" s="421" t="s">
        <v>1006</v>
      </c>
      <c r="BL72" s="422"/>
      <c r="BM72" s="422"/>
      <c r="BN72" s="422"/>
      <c r="BO72" s="422"/>
      <c r="BP72" s="590"/>
      <c r="BQ72" s="385"/>
      <c r="BR72" s="383"/>
      <c r="BS72" s="383"/>
      <c r="BT72" s="383"/>
      <c r="BU72" s="383"/>
      <c r="BV72" s="383"/>
      <c r="BW72" s="383"/>
      <c r="BX72" s="383"/>
      <c r="BY72" s="383"/>
      <c r="BZ72" s="383"/>
      <c r="CA72" s="383"/>
      <c r="CB72" s="383"/>
      <c r="CC72" s="383"/>
      <c r="CD72" s="383"/>
      <c r="CE72" s="383"/>
      <c r="CF72" s="383"/>
      <c r="CG72" s="384"/>
      <c r="CH72" s="385"/>
      <c r="CI72" s="383"/>
      <c r="CJ72" s="383"/>
      <c r="CK72" s="383"/>
      <c r="CL72" s="383"/>
      <c r="CM72" s="383"/>
      <c r="CN72" s="383"/>
      <c r="CO72" s="383"/>
      <c r="CP72" s="383"/>
      <c r="CQ72" s="383"/>
      <c r="CR72" s="383"/>
      <c r="CS72" s="383"/>
      <c r="CT72" s="383"/>
      <c r="CU72" s="383"/>
      <c r="CV72" s="383"/>
      <c r="CW72" s="383"/>
      <c r="CX72" s="384"/>
      <c r="CY72" s="1026">
        <f>CH72-BQ72</f>
        <v>0</v>
      </c>
      <c r="CZ72" s="1027"/>
      <c r="DA72" s="1027"/>
      <c r="DB72" s="1027"/>
      <c r="DC72" s="1027"/>
      <c r="DD72" s="1027"/>
      <c r="DE72" s="1027"/>
      <c r="DF72" s="1027"/>
      <c r="DG72" s="1027"/>
      <c r="DH72" s="1027"/>
      <c r="DI72" s="1027"/>
      <c r="DJ72" s="1027"/>
      <c r="DK72" s="1027"/>
      <c r="DL72" s="1027"/>
      <c r="DM72" s="1027"/>
      <c r="DN72" s="1027"/>
      <c r="DO72" s="1028"/>
      <c r="DP72" s="591"/>
      <c r="DQ72" s="422"/>
      <c r="DR72" s="422"/>
      <c r="DS72" s="422"/>
      <c r="DT72" s="422"/>
      <c r="DU72" s="422"/>
      <c r="DV72" s="422"/>
      <c r="DW72" s="422"/>
      <c r="DX72" s="422"/>
      <c r="DY72" s="422"/>
      <c r="DZ72" s="422"/>
      <c r="EA72" s="590"/>
      <c r="EB72" s="591"/>
      <c r="EC72" s="422"/>
      <c r="ED72" s="422"/>
      <c r="EE72" s="422"/>
      <c r="EF72" s="422"/>
      <c r="EG72" s="422"/>
      <c r="EH72" s="422"/>
      <c r="EI72" s="422"/>
      <c r="EJ72" s="422"/>
      <c r="EK72" s="422"/>
      <c r="EL72" s="422"/>
      <c r="EM72" s="422"/>
      <c r="EN72" s="422"/>
      <c r="EO72" s="423"/>
      <c r="EP72" s="624"/>
      <c r="EQ72" s="624"/>
      <c r="ER72" s="624"/>
      <c r="ES72" s="624"/>
      <c r="ET72" s="624"/>
      <c r="EU72" s="624"/>
      <c r="EV72" s="624"/>
      <c r="EW72" s="624"/>
      <c r="EX72" s="624"/>
      <c r="EY72" s="624"/>
      <c r="EZ72" s="624"/>
      <c r="FA72" s="624"/>
      <c r="FB72" s="624"/>
      <c r="FC72" s="624"/>
      <c r="FD72" s="624"/>
      <c r="FE72" s="624"/>
      <c r="FF72" s="624"/>
    </row>
    <row r="73" spans="1:162" ht="23.25" customHeight="1">
      <c r="A73" s="1001" t="s">
        <v>1073</v>
      </c>
      <c r="B73" s="1001"/>
      <c r="C73" s="1001"/>
      <c r="D73" s="1001"/>
      <c r="E73" s="1001"/>
      <c r="F73" s="1001"/>
      <c r="G73" s="1001"/>
      <c r="H73" s="1001"/>
      <c r="I73" s="1001"/>
      <c r="J73" s="1001"/>
      <c r="K73" s="1001"/>
      <c r="L73" s="1001"/>
      <c r="M73" s="1001"/>
      <c r="N73" s="1001"/>
      <c r="O73" s="1001"/>
      <c r="P73" s="1001"/>
      <c r="Q73" s="1001"/>
      <c r="R73" s="1001"/>
      <c r="S73" s="1001"/>
      <c r="T73" s="1001"/>
      <c r="U73" s="1001"/>
      <c r="V73" s="1001"/>
      <c r="W73" s="1001"/>
      <c r="X73" s="1001"/>
      <c r="Y73" s="1001"/>
      <c r="Z73" s="1001"/>
      <c r="AA73" s="1001"/>
      <c r="AB73" s="1001"/>
      <c r="AC73" s="1001"/>
      <c r="AD73" s="1001"/>
      <c r="AE73" s="1001"/>
      <c r="AF73" s="1001"/>
      <c r="AG73" s="1001"/>
      <c r="AH73" s="1001"/>
      <c r="AI73" s="1001"/>
      <c r="AJ73" s="1001"/>
      <c r="AK73" s="1001"/>
      <c r="AL73" s="1001"/>
      <c r="AM73" s="1001"/>
      <c r="AN73" s="1001"/>
      <c r="AO73" s="1001"/>
      <c r="AP73" s="1001"/>
      <c r="AQ73" s="1001"/>
      <c r="AR73" s="1001"/>
      <c r="AS73" s="1001"/>
      <c r="AT73" s="1001"/>
      <c r="AU73" s="1001"/>
      <c r="AV73" s="1001"/>
      <c r="AW73" s="1001"/>
      <c r="AX73" s="1001"/>
      <c r="AY73" s="1001"/>
      <c r="AZ73" s="1001"/>
      <c r="BA73" s="1001"/>
      <c r="BB73" s="1001"/>
      <c r="BC73" s="1001"/>
      <c r="BD73" s="1001"/>
      <c r="BE73" s="1001"/>
      <c r="BF73" s="1001"/>
      <c r="BG73" s="1001"/>
      <c r="BH73" s="1001"/>
      <c r="BI73" s="1001"/>
      <c r="BJ73" s="1001"/>
      <c r="BK73" s="421" t="s">
        <v>1007</v>
      </c>
      <c r="BL73" s="422"/>
      <c r="BM73" s="422"/>
      <c r="BN73" s="422"/>
      <c r="BO73" s="422"/>
      <c r="BP73" s="590"/>
      <c r="BQ73" s="385"/>
      <c r="BR73" s="383"/>
      <c r="BS73" s="383"/>
      <c r="BT73" s="383"/>
      <c r="BU73" s="383"/>
      <c r="BV73" s="383"/>
      <c r="BW73" s="383"/>
      <c r="BX73" s="383"/>
      <c r="BY73" s="383"/>
      <c r="BZ73" s="383"/>
      <c r="CA73" s="383"/>
      <c r="CB73" s="383"/>
      <c r="CC73" s="383"/>
      <c r="CD73" s="383"/>
      <c r="CE73" s="383"/>
      <c r="CF73" s="383"/>
      <c r="CG73" s="384"/>
      <c r="CH73" s="385"/>
      <c r="CI73" s="383"/>
      <c r="CJ73" s="383"/>
      <c r="CK73" s="383"/>
      <c r="CL73" s="383"/>
      <c r="CM73" s="383"/>
      <c r="CN73" s="383"/>
      <c r="CO73" s="383"/>
      <c r="CP73" s="383"/>
      <c r="CQ73" s="383"/>
      <c r="CR73" s="383"/>
      <c r="CS73" s="383"/>
      <c r="CT73" s="383"/>
      <c r="CU73" s="383"/>
      <c r="CV73" s="383"/>
      <c r="CW73" s="383"/>
      <c r="CX73" s="384"/>
      <c r="CY73" s="1026">
        <f>CH73-BQ73</f>
        <v>0</v>
      </c>
      <c r="CZ73" s="1027"/>
      <c r="DA73" s="1027"/>
      <c r="DB73" s="1027"/>
      <c r="DC73" s="1027"/>
      <c r="DD73" s="1027"/>
      <c r="DE73" s="1027"/>
      <c r="DF73" s="1027"/>
      <c r="DG73" s="1027"/>
      <c r="DH73" s="1027"/>
      <c r="DI73" s="1027"/>
      <c r="DJ73" s="1027"/>
      <c r="DK73" s="1027"/>
      <c r="DL73" s="1027"/>
      <c r="DM73" s="1027"/>
      <c r="DN73" s="1027"/>
      <c r="DO73" s="1028"/>
      <c r="DP73" s="591"/>
      <c r="DQ73" s="422"/>
      <c r="DR73" s="422"/>
      <c r="DS73" s="422"/>
      <c r="DT73" s="422"/>
      <c r="DU73" s="422"/>
      <c r="DV73" s="422"/>
      <c r="DW73" s="422"/>
      <c r="DX73" s="422"/>
      <c r="DY73" s="422"/>
      <c r="DZ73" s="422"/>
      <c r="EA73" s="590"/>
      <c r="EB73" s="591"/>
      <c r="EC73" s="422"/>
      <c r="ED73" s="422"/>
      <c r="EE73" s="422"/>
      <c r="EF73" s="422"/>
      <c r="EG73" s="422"/>
      <c r="EH73" s="422"/>
      <c r="EI73" s="422"/>
      <c r="EJ73" s="422"/>
      <c r="EK73" s="422"/>
      <c r="EL73" s="422"/>
      <c r="EM73" s="422"/>
      <c r="EN73" s="422"/>
      <c r="EO73" s="423"/>
      <c r="EP73" s="624"/>
      <c r="EQ73" s="624"/>
      <c r="ER73" s="624"/>
      <c r="ES73" s="624"/>
      <c r="ET73" s="624"/>
      <c r="EU73" s="624"/>
      <c r="EV73" s="624"/>
      <c r="EW73" s="624"/>
      <c r="EX73" s="624"/>
      <c r="EY73" s="624"/>
      <c r="EZ73" s="624"/>
      <c r="FA73" s="624"/>
      <c r="FB73" s="624"/>
      <c r="FC73" s="624"/>
      <c r="FD73" s="624"/>
      <c r="FE73" s="624"/>
      <c r="FF73" s="624"/>
    </row>
    <row r="74" spans="1:162" ht="23.25" customHeight="1">
      <c r="A74" s="1001" t="s">
        <v>267</v>
      </c>
      <c r="B74" s="1001"/>
      <c r="C74" s="1001"/>
      <c r="D74" s="1001"/>
      <c r="E74" s="1001"/>
      <c r="F74" s="1001"/>
      <c r="G74" s="1001"/>
      <c r="H74" s="1001"/>
      <c r="I74" s="1001"/>
      <c r="J74" s="1001"/>
      <c r="K74" s="1001"/>
      <c r="L74" s="1001"/>
      <c r="M74" s="1001"/>
      <c r="N74" s="1001"/>
      <c r="O74" s="1001"/>
      <c r="P74" s="1001"/>
      <c r="Q74" s="1001"/>
      <c r="R74" s="1001"/>
      <c r="S74" s="1001"/>
      <c r="T74" s="1001"/>
      <c r="U74" s="1001"/>
      <c r="V74" s="1001"/>
      <c r="W74" s="1001"/>
      <c r="X74" s="1001"/>
      <c r="Y74" s="1001"/>
      <c r="Z74" s="1001"/>
      <c r="AA74" s="1001"/>
      <c r="AB74" s="1001"/>
      <c r="AC74" s="1001"/>
      <c r="AD74" s="1001"/>
      <c r="AE74" s="1001"/>
      <c r="AF74" s="1001"/>
      <c r="AG74" s="1001"/>
      <c r="AH74" s="1001"/>
      <c r="AI74" s="1001"/>
      <c r="AJ74" s="1001"/>
      <c r="AK74" s="1001"/>
      <c r="AL74" s="1001"/>
      <c r="AM74" s="1001"/>
      <c r="AN74" s="1001"/>
      <c r="AO74" s="1001"/>
      <c r="AP74" s="1001"/>
      <c r="AQ74" s="1001"/>
      <c r="AR74" s="1001"/>
      <c r="AS74" s="1001"/>
      <c r="AT74" s="1001"/>
      <c r="AU74" s="1001"/>
      <c r="AV74" s="1001"/>
      <c r="AW74" s="1001"/>
      <c r="AX74" s="1001"/>
      <c r="AY74" s="1001"/>
      <c r="AZ74" s="1001"/>
      <c r="BA74" s="1001"/>
      <c r="BB74" s="1001"/>
      <c r="BC74" s="1001"/>
      <c r="BD74" s="1001"/>
      <c r="BE74" s="1001"/>
      <c r="BF74" s="1001"/>
      <c r="BG74" s="1001"/>
      <c r="BH74" s="1001"/>
      <c r="BI74" s="1001"/>
      <c r="BJ74" s="1001"/>
      <c r="BK74" s="421" t="s">
        <v>1008</v>
      </c>
      <c r="BL74" s="422"/>
      <c r="BM74" s="422"/>
      <c r="BN74" s="422"/>
      <c r="BO74" s="422"/>
      <c r="BP74" s="590"/>
      <c r="BQ74" s="385"/>
      <c r="BR74" s="383"/>
      <c r="BS74" s="383"/>
      <c r="BT74" s="383"/>
      <c r="BU74" s="383"/>
      <c r="BV74" s="383"/>
      <c r="BW74" s="383"/>
      <c r="BX74" s="383"/>
      <c r="BY74" s="383"/>
      <c r="BZ74" s="383"/>
      <c r="CA74" s="383"/>
      <c r="CB74" s="383"/>
      <c r="CC74" s="383"/>
      <c r="CD74" s="383"/>
      <c r="CE74" s="383"/>
      <c r="CF74" s="383"/>
      <c r="CG74" s="384"/>
      <c r="CH74" s="385"/>
      <c r="CI74" s="383"/>
      <c r="CJ74" s="383"/>
      <c r="CK74" s="383"/>
      <c r="CL74" s="383"/>
      <c r="CM74" s="383"/>
      <c r="CN74" s="383"/>
      <c r="CO74" s="383"/>
      <c r="CP74" s="383"/>
      <c r="CQ74" s="383"/>
      <c r="CR74" s="383"/>
      <c r="CS74" s="383"/>
      <c r="CT74" s="383"/>
      <c r="CU74" s="383"/>
      <c r="CV74" s="383"/>
      <c r="CW74" s="383"/>
      <c r="CX74" s="384"/>
      <c r="CY74" s="1026">
        <f>CH74-BQ74</f>
        <v>0</v>
      </c>
      <c r="CZ74" s="1027"/>
      <c r="DA74" s="1027"/>
      <c r="DB74" s="1027"/>
      <c r="DC74" s="1027"/>
      <c r="DD74" s="1027"/>
      <c r="DE74" s="1027"/>
      <c r="DF74" s="1027"/>
      <c r="DG74" s="1027"/>
      <c r="DH74" s="1027"/>
      <c r="DI74" s="1027"/>
      <c r="DJ74" s="1027"/>
      <c r="DK74" s="1027"/>
      <c r="DL74" s="1027"/>
      <c r="DM74" s="1027"/>
      <c r="DN74" s="1027"/>
      <c r="DO74" s="1028"/>
      <c r="DP74" s="591"/>
      <c r="DQ74" s="422"/>
      <c r="DR74" s="422"/>
      <c r="DS74" s="422"/>
      <c r="DT74" s="422"/>
      <c r="DU74" s="422"/>
      <c r="DV74" s="422"/>
      <c r="DW74" s="422"/>
      <c r="DX74" s="422"/>
      <c r="DY74" s="422"/>
      <c r="DZ74" s="422"/>
      <c r="EA74" s="590"/>
      <c r="EB74" s="591"/>
      <c r="EC74" s="422"/>
      <c r="ED74" s="422"/>
      <c r="EE74" s="422"/>
      <c r="EF74" s="422"/>
      <c r="EG74" s="422"/>
      <c r="EH74" s="422"/>
      <c r="EI74" s="422"/>
      <c r="EJ74" s="422"/>
      <c r="EK74" s="422"/>
      <c r="EL74" s="422"/>
      <c r="EM74" s="422"/>
      <c r="EN74" s="422"/>
      <c r="EO74" s="423"/>
      <c r="EP74" s="624"/>
      <c r="EQ74" s="624"/>
      <c r="ER74" s="624"/>
      <c r="ES74" s="624"/>
      <c r="ET74" s="624"/>
      <c r="EU74" s="624"/>
      <c r="EV74" s="624"/>
      <c r="EW74" s="624"/>
      <c r="EX74" s="624"/>
      <c r="EY74" s="624"/>
      <c r="EZ74" s="624"/>
      <c r="FA74" s="624"/>
      <c r="FB74" s="624"/>
      <c r="FC74" s="624"/>
      <c r="FD74" s="624"/>
      <c r="FE74" s="624"/>
      <c r="FF74" s="624"/>
    </row>
    <row r="75" ht="3" customHeight="1"/>
    <row r="76" ht="15" customHeight="1">
      <c r="FF76" s="338" t="s">
        <v>1074</v>
      </c>
    </row>
    <row r="77" spans="1:162" ht="12.75" customHeight="1">
      <c r="A77" s="510" t="s">
        <v>907</v>
      </c>
      <c r="B77" s="510"/>
      <c r="C77" s="510"/>
      <c r="D77" s="510"/>
      <c r="E77" s="510"/>
      <c r="F77" s="510"/>
      <c r="G77" s="510"/>
      <c r="H77" s="510"/>
      <c r="I77" s="510"/>
      <c r="J77" s="510"/>
      <c r="K77" s="510"/>
      <c r="L77" s="510"/>
      <c r="M77" s="510"/>
      <c r="N77" s="510"/>
      <c r="O77" s="510"/>
      <c r="P77" s="510"/>
      <c r="Q77" s="510"/>
      <c r="R77" s="510"/>
      <c r="S77" s="510"/>
      <c r="T77" s="510"/>
      <c r="U77" s="510"/>
      <c r="V77" s="510"/>
      <c r="W77" s="510"/>
      <c r="X77" s="510"/>
      <c r="Y77" s="510"/>
      <c r="Z77" s="510"/>
      <c r="AA77" s="510"/>
      <c r="AB77" s="510"/>
      <c r="AC77" s="510"/>
      <c r="AD77" s="510"/>
      <c r="AE77" s="510"/>
      <c r="AF77" s="510"/>
      <c r="AG77" s="510"/>
      <c r="AH77" s="510"/>
      <c r="AI77" s="510"/>
      <c r="AJ77" s="510"/>
      <c r="AK77" s="510"/>
      <c r="AL77" s="510"/>
      <c r="AM77" s="510"/>
      <c r="AN77" s="510"/>
      <c r="AO77" s="510"/>
      <c r="AP77" s="510"/>
      <c r="AQ77" s="510"/>
      <c r="AR77" s="510"/>
      <c r="AS77" s="510"/>
      <c r="AT77" s="510"/>
      <c r="AU77" s="510"/>
      <c r="AV77" s="510"/>
      <c r="AW77" s="510"/>
      <c r="AX77" s="510"/>
      <c r="AY77" s="510"/>
      <c r="AZ77" s="510"/>
      <c r="BA77" s="510"/>
      <c r="BB77" s="510"/>
      <c r="BC77" s="510"/>
      <c r="BD77" s="510"/>
      <c r="BE77" s="510"/>
      <c r="BF77" s="510"/>
      <c r="BG77" s="510"/>
      <c r="BH77" s="510"/>
      <c r="BI77" s="510"/>
      <c r="BJ77" s="511"/>
      <c r="BK77" s="522" t="s">
        <v>457</v>
      </c>
      <c r="BL77" s="510"/>
      <c r="BM77" s="510"/>
      <c r="BN77" s="510"/>
      <c r="BO77" s="510"/>
      <c r="BP77" s="511"/>
      <c r="BQ77" s="516" t="s">
        <v>795</v>
      </c>
      <c r="BR77" s="517"/>
      <c r="BS77" s="517"/>
      <c r="BT77" s="517"/>
      <c r="BU77" s="517"/>
      <c r="BV77" s="517"/>
      <c r="BW77" s="517"/>
      <c r="BX77" s="517"/>
      <c r="BY77" s="517"/>
      <c r="BZ77" s="517"/>
      <c r="CA77" s="517"/>
      <c r="CB77" s="517"/>
      <c r="CC77" s="517"/>
      <c r="CD77" s="517"/>
      <c r="CE77" s="517"/>
      <c r="CF77" s="517"/>
      <c r="CG77" s="517"/>
      <c r="CH77" s="517"/>
      <c r="CI77" s="517"/>
      <c r="CJ77" s="517"/>
      <c r="CK77" s="517"/>
      <c r="CL77" s="517"/>
      <c r="CM77" s="517"/>
      <c r="CN77" s="517"/>
      <c r="CO77" s="517"/>
      <c r="CP77" s="517"/>
      <c r="CQ77" s="517"/>
      <c r="CR77" s="517"/>
      <c r="CS77" s="517"/>
      <c r="CT77" s="517"/>
      <c r="CU77" s="517"/>
      <c r="CV77" s="517"/>
      <c r="CW77" s="517"/>
      <c r="CX77" s="518"/>
      <c r="CY77" s="522" t="s">
        <v>1053</v>
      </c>
      <c r="CZ77" s="510"/>
      <c r="DA77" s="510"/>
      <c r="DB77" s="510"/>
      <c r="DC77" s="510"/>
      <c r="DD77" s="510"/>
      <c r="DE77" s="510"/>
      <c r="DF77" s="510"/>
      <c r="DG77" s="510"/>
      <c r="DH77" s="510"/>
      <c r="DI77" s="510"/>
      <c r="DJ77" s="510"/>
      <c r="DK77" s="510"/>
      <c r="DL77" s="510"/>
      <c r="DM77" s="510"/>
      <c r="DN77" s="510"/>
      <c r="DO77" s="511"/>
      <c r="DP77" s="519" t="s">
        <v>196</v>
      </c>
      <c r="DQ77" s="520"/>
      <c r="DR77" s="520"/>
      <c r="DS77" s="520"/>
      <c r="DT77" s="520"/>
      <c r="DU77" s="520"/>
      <c r="DV77" s="520"/>
      <c r="DW77" s="520"/>
      <c r="DX77" s="520"/>
      <c r="DY77" s="520"/>
      <c r="DZ77" s="520"/>
      <c r="EA77" s="520"/>
      <c r="EB77" s="520"/>
      <c r="EC77" s="520"/>
      <c r="ED77" s="520"/>
      <c r="EE77" s="520"/>
      <c r="EF77" s="520"/>
      <c r="EG77" s="520"/>
      <c r="EH77" s="520"/>
      <c r="EI77" s="520"/>
      <c r="EJ77" s="520"/>
      <c r="EK77" s="520"/>
      <c r="EL77" s="520"/>
      <c r="EM77" s="520"/>
      <c r="EN77" s="520"/>
      <c r="EO77" s="521"/>
      <c r="EP77" s="522" t="s">
        <v>1054</v>
      </c>
      <c r="EQ77" s="510"/>
      <c r="ER77" s="510"/>
      <c r="ES77" s="510"/>
      <c r="ET77" s="510"/>
      <c r="EU77" s="510"/>
      <c r="EV77" s="510"/>
      <c r="EW77" s="510"/>
      <c r="EX77" s="510"/>
      <c r="EY77" s="510"/>
      <c r="EZ77" s="510"/>
      <c r="FA77" s="510"/>
      <c r="FB77" s="510"/>
      <c r="FC77" s="510"/>
      <c r="FD77" s="510"/>
      <c r="FE77" s="510"/>
      <c r="FF77" s="510"/>
    </row>
    <row r="78" spans="1:162" ht="54" customHeight="1">
      <c r="A78" s="514"/>
      <c r="B78" s="514"/>
      <c r="C78" s="514"/>
      <c r="D78" s="514"/>
      <c r="E78" s="514"/>
      <c r="F78" s="514"/>
      <c r="G78" s="514"/>
      <c r="H78" s="514"/>
      <c r="I78" s="514"/>
      <c r="J78" s="514"/>
      <c r="K78" s="514"/>
      <c r="L78" s="514"/>
      <c r="M78" s="514"/>
      <c r="N78" s="514"/>
      <c r="O78" s="514"/>
      <c r="P78" s="514"/>
      <c r="Q78" s="514"/>
      <c r="R78" s="514"/>
      <c r="S78" s="514"/>
      <c r="T78" s="514"/>
      <c r="U78" s="514"/>
      <c r="V78" s="514"/>
      <c r="W78" s="514"/>
      <c r="X78" s="514"/>
      <c r="Y78" s="514"/>
      <c r="Z78" s="514"/>
      <c r="AA78" s="514"/>
      <c r="AB78" s="514"/>
      <c r="AC78" s="514"/>
      <c r="AD78" s="514"/>
      <c r="AE78" s="514"/>
      <c r="AF78" s="514"/>
      <c r="AG78" s="514"/>
      <c r="AH78" s="514"/>
      <c r="AI78" s="514"/>
      <c r="AJ78" s="514"/>
      <c r="AK78" s="514"/>
      <c r="AL78" s="514"/>
      <c r="AM78" s="514"/>
      <c r="AN78" s="514"/>
      <c r="AO78" s="514"/>
      <c r="AP78" s="514"/>
      <c r="AQ78" s="514"/>
      <c r="AR78" s="514"/>
      <c r="AS78" s="514"/>
      <c r="AT78" s="514"/>
      <c r="AU78" s="514"/>
      <c r="AV78" s="514"/>
      <c r="AW78" s="514"/>
      <c r="AX78" s="514"/>
      <c r="AY78" s="514"/>
      <c r="AZ78" s="514"/>
      <c r="BA78" s="514"/>
      <c r="BB78" s="514"/>
      <c r="BC78" s="514"/>
      <c r="BD78" s="514"/>
      <c r="BE78" s="514"/>
      <c r="BF78" s="514"/>
      <c r="BG78" s="514"/>
      <c r="BH78" s="514"/>
      <c r="BI78" s="514"/>
      <c r="BJ78" s="515"/>
      <c r="BK78" s="524"/>
      <c r="BL78" s="514"/>
      <c r="BM78" s="514"/>
      <c r="BN78" s="514"/>
      <c r="BO78" s="514"/>
      <c r="BP78" s="515"/>
      <c r="BQ78" s="519" t="s">
        <v>197</v>
      </c>
      <c r="BR78" s="520"/>
      <c r="BS78" s="520"/>
      <c r="BT78" s="520"/>
      <c r="BU78" s="520"/>
      <c r="BV78" s="520"/>
      <c r="BW78" s="520"/>
      <c r="BX78" s="520"/>
      <c r="BY78" s="520"/>
      <c r="BZ78" s="520"/>
      <c r="CA78" s="520"/>
      <c r="CB78" s="520"/>
      <c r="CC78" s="520"/>
      <c r="CD78" s="520"/>
      <c r="CE78" s="520"/>
      <c r="CF78" s="520"/>
      <c r="CG78" s="521"/>
      <c r="CH78" s="519" t="s">
        <v>1055</v>
      </c>
      <c r="CI78" s="520"/>
      <c r="CJ78" s="520"/>
      <c r="CK78" s="520"/>
      <c r="CL78" s="520"/>
      <c r="CM78" s="520"/>
      <c r="CN78" s="520"/>
      <c r="CO78" s="520"/>
      <c r="CP78" s="520"/>
      <c r="CQ78" s="520"/>
      <c r="CR78" s="520"/>
      <c r="CS78" s="520"/>
      <c r="CT78" s="520"/>
      <c r="CU78" s="520"/>
      <c r="CV78" s="520"/>
      <c r="CW78" s="520"/>
      <c r="CX78" s="521"/>
      <c r="CY78" s="524"/>
      <c r="CZ78" s="514"/>
      <c r="DA78" s="514"/>
      <c r="DB78" s="514"/>
      <c r="DC78" s="514"/>
      <c r="DD78" s="514"/>
      <c r="DE78" s="514"/>
      <c r="DF78" s="514"/>
      <c r="DG78" s="514"/>
      <c r="DH78" s="514"/>
      <c r="DI78" s="514"/>
      <c r="DJ78" s="514"/>
      <c r="DK78" s="514"/>
      <c r="DL78" s="514"/>
      <c r="DM78" s="514"/>
      <c r="DN78" s="514"/>
      <c r="DO78" s="515"/>
      <c r="DP78" s="519" t="s">
        <v>198</v>
      </c>
      <c r="DQ78" s="520"/>
      <c r="DR78" s="520"/>
      <c r="DS78" s="520"/>
      <c r="DT78" s="520"/>
      <c r="DU78" s="520"/>
      <c r="DV78" s="520"/>
      <c r="DW78" s="520"/>
      <c r="DX78" s="520"/>
      <c r="DY78" s="520"/>
      <c r="DZ78" s="520"/>
      <c r="EA78" s="521"/>
      <c r="EB78" s="519" t="s">
        <v>199</v>
      </c>
      <c r="EC78" s="520"/>
      <c r="ED78" s="520"/>
      <c r="EE78" s="520"/>
      <c r="EF78" s="520"/>
      <c r="EG78" s="520"/>
      <c r="EH78" s="520"/>
      <c r="EI78" s="520"/>
      <c r="EJ78" s="520"/>
      <c r="EK78" s="520"/>
      <c r="EL78" s="520"/>
      <c r="EM78" s="520"/>
      <c r="EN78" s="520"/>
      <c r="EO78" s="521"/>
      <c r="EP78" s="524"/>
      <c r="EQ78" s="514"/>
      <c r="ER78" s="514"/>
      <c r="ES78" s="514"/>
      <c r="ET78" s="514"/>
      <c r="EU78" s="514"/>
      <c r="EV78" s="514"/>
      <c r="EW78" s="514"/>
      <c r="EX78" s="514"/>
      <c r="EY78" s="514"/>
      <c r="EZ78" s="514"/>
      <c r="FA78" s="514"/>
      <c r="FB78" s="514"/>
      <c r="FC78" s="514"/>
      <c r="FD78" s="514"/>
      <c r="FE78" s="514"/>
      <c r="FF78" s="514"/>
    </row>
    <row r="79" spans="1:162" ht="12" thickBot="1">
      <c r="A79" s="517">
        <v>1</v>
      </c>
      <c r="B79" s="517"/>
      <c r="C79" s="517"/>
      <c r="D79" s="517"/>
      <c r="E79" s="517"/>
      <c r="F79" s="517"/>
      <c r="G79" s="517"/>
      <c r="H79" s="517"/>
      <c r="I79" s="517"/>
      <c r="J79" s="517"/>
      <c r="K79" s="517"/>
      <c r="L79" s="517"/>
      <c r="M79" s="517"/>
      <c r="N79" s="517"/>
      <c r="O79" s="517"/>
      <c r="P79" s="517"/>
      <c r="Q79" s="517"/>
      <c r="R79" s="517"/>
      <c r="S79" s="517"/>
      <c r="T79" s="517"/>
      <c r="U79" s="517"/>
      <c r="V79" s="517"/>
      <c r="W79" s="517"/>
      <c r="X79" s="517"/>
      <c r="Y79" s="517"/>
      <c r="Z79" s="517"/>
      <c r="AA79" s="517"/>
      <c r="AB79" s="517"/>
      <c r="AC79" s="517"/>
      <c r="AD79" s="517"/>
      <c r="AE79" s="517"/>
      <c r="AF79" s="517"/>
      <c r="AG79" s="517"/>
      <c r="AH79" s="517"/>
      <c r="AI79" s="517"/>
      <c r="AJ79" s="517"/>
      <c r="AK79" s="517"/>
      <c r="AL79" s="517"/>
      <c r="AM79" s="517"/>
      <c r="AN79" s="517"/>
      <c r="AO79" s="517"/>
      <c r="AP79" s="517"/>
      <c r="AQ79" s="517"/>
      <c r="AR79" s="517"/>
      <c r="AS79" s="517"/>
      <c r="AT79" s="517"/>
      <c r="AU79" s="517"/>
      <c r="AV79" s="517"/>
      <c r="AW79" s="517"/>
      <c r="AX79" s="517"/>
      <c r="AY79" s="517"/>
      <c r="AZ79" s="517"/>
      <c r="BA79" s="517"/>
      <c r="BB79" s="517"/>
      <c r="BC79" s="517"/>
      <c r="BD79" s="517"/>
      <c r="BE79" s="517"/>
      <c r="BF79" s="517"/>
      <c r="BG79" s="517"/>
      <c r="BH79" s="517"/>
      <c r="BI79" s="517"/>
      <c r="BJ79" s="518"/>
      <c r="BK79" s="425">
        <v>2</v>
      </c>
      <c r="BL79" s="426"/>
      <c r="BM79" s="426"/>
      <c r="BN79" s="426"/>
      <c r="BO79" s="426"/>
      <c r="BP79" s="427"/>
      <c r="BQ79" s="425">
        <v>3</v>
      </c>
      <c r="BR79" s="426"/>
      <c r="BS79" s="426"/>
      <c r="BT79" s="426"/>
      <c r="BU79" s="426"/>
      <c r="BV79" s="426"/>
      <c r="BW79" s="426"/>
      <c r="BX79" s="426"/>
      <c r="BY79" s="426"/>
      <c r="BZ79" s="426"/>
      <c r="CA79" s="426"/>
      <c r="CB79" s="426"/>
      <c r="CC79" s="426"/>
      <c r="CD79" s="426"/>
      <c r="CE79" s="426"/>
      <c r="CF79" s="426"/>
      <c r="CG79" s="427"/>
      <c r="CH79" s="425">
        <v>4</v>
      </c>
      <c r="CI79" s="426"/>
      <c r="CJ79" s="426"/>
      <c r="CK79" s="426"/>
      <c r="CL79" s="426"/>
      <c r="CM79" s="426"/>
      <c r="CN79" s="426"/>
      <c r="CO79" s="426"/>
      <c r="CP79" s="426"/>
      <c r="CQ79" s="426"/>
      <c r="CR79" s="426"/>
      <c r="CS79" s="426"/>
      <c r="CT79" s="426"/>
      <c r="CU79" s="426"/>
      <c r="CV79" s="426"/>
      <c r="CW79" s="426"/>
      <c r="CX79" s="427"/>
      <c r="CY79" s="425">
        <v>5</v>
      </c>
      <c r="CZ79" s="426"/>
      <c r="DA79" s="426"/>
      <c r="DB79" s="426"/>
      <c r="DC79" s="426"/>
      <c r="DD79" s="426"/>
      <c r="DE79" s="426"/>
      <c r="DF79" s="426"/>
      <c r="DG79" s="426"/>
      <c r="DH79" s="426"/>
      <c r="DI79" s="426"/>
      <c r="DJ79" s="426"/>
      <c r="DK79" s="426"/>
      <c r="DL79" s="426"/>
      <c r="DM79" s="426"/>
      <c r="DN79" s="426"/>
      <c r="DO79" s="427"/>
      <c r="DP79" s="425">
        <v>6</v>
      </c>
      <c r="DQ79" s="426"/>
      <c r="DR79" s="426"/>
      <c r="DS79" s="426"/>
      <c r="DT79" s="426"/>
      <c r="DU79" s="426"/>
      <c r="DV79" s="426"/>
      <c r="DW79" s="426"/>
      <c r="DX79" s="426"/>
      <c r="DY79" s="426"/>
      <c r="DZ79" s="426"/>
      <c r="EA79" s="427"/>
      <c r="EB79" s="425">
        <v>7</v>
      </c>
      <c r="EC79" s="426"/>
      <c r="ED79" s="426"/>
      <c r="EE79" s="426"/>
      <c r="EF79" s="426"/>
      <c r="EG79" s="426"/>
      <c r="EH79" s="426"/>
      <c r="EI79" s="426"/>
      <c r="EJ79" s="426"/>
      <c r="EK79" s="426"/>
      <c r="EL79" s="426"/>
      <c r="EM79" s="426"/>
      <c r="EN79" s="426"/>
      <c r="EO79" s="427"/>
      <c r="EP79" s="425">
        <v>8</v>
      </c>
      <c r="EQ79" s="426"/>
      <c r="ER79" s="426"/>
      <c r="ES79" s="426"/>
      <c r="ET79" s="426"/>
      <c r="EU79" s="426"/>
      <c r="EV79" s="426"/>
      <c r="EW79" s="426"/>
      <c r="EX79" s="426"/>
      <c r="EY79" s="426"/>
      <c r="EZ79" s="426"/>
      <c r="FA79" s="426"/>
      <c r="FB79" s="426"/>
      <c r="FC79" s="426"/>
      <c r="FD79" s="426"/>
      <c r="FE79" s="426"/>
      <c r="FF79" s="426"/>
    </row>
    <row r="80" spans="1:162" ht="24" customHeight="1">
      <c r="A80" s="1022" t="s">
        <v>268</v>
      </c>
      <c r="B80" s="1022"/>
      <c r="C80" s="1022"/>
      <c r="D80" s="1022"/>
      <c r="E80" s="1022"/>
      <c r="F80" s="1022"/>
      <c r="G80" s="1022"/>
      <c r="H80" s="1022"/>
      <c r="I80" s="1022"/>
      <c r="J80" s="1022"/>
      <c r="K80" s="1022"/>
      <c r="L80" s="1022"/>
      <c r="M80" s="1022"/>
      <c r="N80" s="1022"/>
      <c r="O80" s="1022"/>
      <c r="P80" s="1022"/>
      <c r="Q80" s="1022"/>
      <c r="R80" s="1022"/>
      <c r="S80" s="1022"/>
      <c r="T80" s="1022"/>
      <c r="U80" s="1022"/>
      <c r="V80" s="1022"/>
      <c r="W80" s="1022"/>
      <c r="X80" s="1022"/>
      <c r="Y80" s="1022"/>
      <c r="Z80" s="1022"/>
      <c r="AA80" s="1022"/>
      <c r="AB80" s="1022"/>
      <c r="AC80" s="1022"/>
      <c r="AD80" s="1022"/>
      <c r="AE80" s="1022"/>
      <c r="AF80" s="1022"/>
      <c r="AG80" s="1022"/>
      <c r="AH80" s="1022"/>
      <c r="AI80" s="1022"/>
      <c r="AJ80" s="1022"/>
      <c r="AK80" s="1022"/>
      <c r="AL80" s="1022"/>
      <c r="AM80" s="1022"/>
      <c r="AN80" s="1022"/>
      <c r="AO80" s="1022"/>
      <c r="AP80" s="1022"/>
      <c r="AQ80" s="1022"/>
      <c r="AR80" s="1022"/>
      <c r="AS80" s="1022"/>
      <c r="AT80" s="1022"/>
      <c r="AU80" s="1022"/>
      <c r="AV80" s="1022"/>
      <c r="AW80" s="1022"/>
      <c r="AX80" s="1022"/>
      <c r="AY80" s="1022"/>
      <c r="AZ80" s="1022"/>
      <c r="BA80" s="1022"/>
      <c r="BB80" s="1022"/>
      <c r="BC80" s="1022"/>
      <c r="BD80" s="1022"/>
      <c r="BE80" s="1022"/>
      <c r="BF80" s="1022"/>
      <c r="BG80" s="1022"/>
      <c r="BH80" s="1022"/>
      <c r="BI80" s="1022"/>
      <c r="BJ80" s="1022"/>
      <c r="BK80" s="428" t="s">
        <v>1009</v>
      </c>
      <c r="BL80" s="429"/>
      <c r="BM80" s="429"/>
      <c r="BN80" s="429"/>
      <c r="BO80" s="429"/>
      <c r="BP80" s="760"/>
      <c r="BQ80" s="764"/>
      <c r="BR80" s="762"/>
      <c r="BS80" s="762"/>
      <c r="BT80" s="762"/>
      <c r="BU80" s="762"/>
      <c r="BV80" s="762"/>
      <c r="BW80" s="762"/>
      <c r="BX80" s="762"/>
      <c r="BY80" s="762"/>
      <c r="BZ80" s="762"/>
      <c r="CA80" s="762"/>
      <c r="CB80" s="762"/>
      <c r="CC80" s="762"/>
      <c r="CD80" s="762"/>
      <c r="CE80" s="762"/>
      <c r="CF80" s="762"/>
      <c r="CG80" s="763"/>
      <c r="CH80" s="764"/>
      <c r="CI80" s="762"/>
      <c r="CJ80" s="762"/>
      <c r="CK80" s="762"/>
      <c r="CL80" s="762"/>
      <c r="CM80" s="762"/>
      <c r="CN80" s="762"/>
      <c r="CO80" s="762"/>
      <c r="CP80" s="762"/>
      <c r="CQ80" s="762"/>
      <c r="CR80" s="762"/>
      <c r="CS80" s="762"/>
      <c r="CT80" s="762"/>
      <c r="CU80" s="762"/>
      <c r="CV80" s="762"/>
      <c r="CW80" s="762"/>
      <c r="CX80" s="763"/>
      <c r="CY80" s="1026">
        <f>CH80-BQ80</f>
        <v>0</v>
      </c>
      <c r="CZ80" s="1027"/>
      <c r="DA80" s="1027"/>
      <c r="DB80" s="1027"/>
      <c r="DC80" s="1027"/>
      <c r="DD80" s="1027"/>
      <c r="DE80" s="1027"/>
      <c r="DF80" s="1027"/>
      <c r="DG80" s="1027"/>
      <c r="DH80" s="1027"/>
      <c r="DI80" s="1027"/>
      <c r="DJ80" s="1027"/>
      <c r="DK80" s="1027"/>
      <c r="DL80" s="1027"/>
      <c r="DM80" s="1027"/>
      <c r="DN80" s="1027"/>
      <c r="DO80" s="1028"/>
      <c r="DP80" s="759"/>
      <c r="DQ80" s="429"/>
      <c r="DR80" s="429"/>
      <c r="DS80" s="429"/>
      <c r="DT80" s="429"/>
      <c r="DU80" s="429"/>
      <c r="DV80" s="429"/>
      <c r="DW80" s="429"/>
      <c r="DX80" s="429"/>
      <c r="DY80" s="429"/>
      <c r="DZ80" s="429"/>
      <c r="EA80" s="760"/>
      <c r="EB80" s="759"/>
      <c r="EC80" s="429"/>
      <c r="ED80" s="429"/>
      <c r="EE80" s="429"/>
      <c r="EF80" s="429"/>
      <c r="EG80" s="429"/>
      <c r="EH80" s="429"/>
      <c r="EI80" s="429"/>
      <c r="EJ80" s="429"/>
      <c r="EK80" s="429"/>
      <c r="EL80" s="429"/>
      <c r="EM80" s="429"/>
      <c r="EN80" s="429"/>
      <c r="EO80" s="430"/>
      <c r="EP80" s="624"/>
      <c r="EQ80" s="624"/>
      <c r="ER80" s="624"/>
      <c r="ES80" s="624"/>
      <c r="ET80" s="624"/>
      <c r="EU80" s="624"/>
      <c r="EV80" s="624"/>
      <c r="EW80" s="624"/>
      <c r="EX80" s="624"/>
      <c r="EY80" s="624"/>
      <c r="EZ80" s="624"/>
      <c r="FA80" s="624"/>
      <c r="FB80" s="624"/>
      <c r="FC80" s="624"/>
      <c r="FD80" s="624"/>
      <c r="FE80" s="624"/>
      <c r="FF80" s="624"/>
    </row>
    <row r="81" spans="1:162" ht="23.25" customHeight="1">
      <c r="A81" s="1001" t="s">
        <v>1075</v>
      </c>
      <c r="B81" s="1001"/>
      <c r="C81" s="1001"/>
      <c r="D81" s="1001"/>
      <c r="E81" s="1001"/>
      <c r="F81" s="1001"/>
      <c r="G81" s="1001"/>
      <c r="H81" s="1001"/>
      <c r="I81" s="1001"/>
      <c r="J81" s="1001"/>
      <c r="K81" s="1001"/>
      <c r="L81" s="1001"/>
      <c r="M81" s="1001"/>
      <c r="N81" s="1001"/>
      <c r="O81" s="1001"/>
      <c r="P81" s="1001"/>
      <c r="Q81" s="1001"/>
      <c r="R81" s="1001"/>
      <c r="S81" s="1001"/>
      <c r="T81" s="1001"/>
      <c r="U81" s="1001"/>
      <c r="V81" s="1001"/>
      <c r="W81" s="1001"/>
      <c r="X81" s="1001"/>
      <c r="Y81" s="1001"/>
      <c r="Z81" s="1001"/>
      <c r="AA81" s="1001"/>
      <c r="AB81" s="1001"/>
      <c r="AC81" s="1001"/>
      <c r="AD81" s="1001"/>
      <c r="AE81" s="1001"/>
      <c r="AF81" s="1001"/>
      <c r="AG81" s="1001"/>
      <c r="AH81" s="1001"/>
      <c r="AI81" s="1001"/>
      <c r="AJ81" s="1001"/>
      <c r="AK81" s="1001"/>
      <c r="AL81" s="1001"/>
      <c r="AM81" s="1001"/>
      <c r="AN81" s="1001"/>
      <c r="AO81" s="1001"/>
      <c r="AP81" s="1001"/>
      <c r="AQ81" s="1001"/>
      <c r="AR81" s="1001"/>
      <c r="AS81" s="1001"/>
      <c r="AT81" s="1001"/>
      <c r="AU81" s="1001"/>
      <c r="AV81" s="1001"/>
      <c r="AW81" s="1001"/>
      <c r="AX81" s="1001"/>
      <c r="AY81" s="1001"/>
      <c r="AZ81" s="1001"/>
      <c r="BA81" s="1001"/>
      <c r="BB81" s="1001"/>
      <c r="BC81" s="1001"/>
      <c r="BD81" s="1001"/>
      <c r="BE81" s="1001"/>
      <c r="BF81" s="1001"/>
      <c r="BG81" s="1001"/>
      <c r="BH81" s="1001"/>
      <c r="BI81" s="1001"/>
      <c r="BJ81" s="1001"/>
      <c r="BK81" s="421" t="s">
        <v>1010</v>
      </c>
      <c r="BL81" s="422"/>
      <c r="BM81" s="422"/>
      <c r="BN81" s="422"/>
      <c r="BO81" s="422"/>
      <c r="BP81" s="590"/>
      <c r="BQ81" s="385"/>
      <c r="BR81" s="383"/>
      <c r="BS81" s="383"/>
      <c r="BT81" s="383"/>
      <c r="BU81" s="383"/>
      <c r="BV81" s="383"/>
      <c r="BW81" s="383"/>
      <c r="BX81" s="383"/>
      <c r="BY81" s="383"/>
      <c r="BZ81" s="383"/>
      <c r="CA81" s="383"/>
      <c r="CB81" s="383"/>
      <c r="CC81" s="383"/>
      <c r="CD81" s="383"/>
      <c r="CE81" s="383"/>
      <c r="CF81" s="383"/>
      <c r="CG81" s="384"/>
      <c r="CH81" s="385"/>
      <c r="CI81" s="383"/>
      <c r="CJ81" s="383"/>
      <c r="CK81" s="383"/>
      <c r="CL81" s="383"/>
      <c r="CM81" s="383"/>
      <c r="CN81" s="383"/>
      <c r="CO81" s="383"/>
      <c r="CP81" s="383"/>
      <c r="CQ81" s="383"/>
      <c r="CR81" s="383"/>
      <c r="CS81" s="383"/>
      <c r="CT81" s="383"/>
      <c r="CU81" s="383"/>
      <c r="CV81" s="383"/>
      <c r="CW81" s="383"/>
      <c r="CX81" s="384"/>
      <c r="CY81" s="1026">
        <f>CH81-BQ81</f>
        <v>0</v>
      </c>
      <c r="CZ81" s="1027"/>
      <c r="DA81" s="1027"/>
      <c r="DB81" s="1027"/>
      <c r="DC81" s="1027"/>
      <c r="DD81" s="1027"/>
      <c r="DE81" s="1027"/>
      <c r="DF81" s="1027"/>
      <c r="DG81" s="1027"/>
      <c r="DH81" s="1027"/>
      <c r="DI81" s="1027"/>
      <c r="DJ81" s="1027"/>
      <c r="DK81" s="1027"/>
      <c r="DL81" s="1027"/>
      <c r="DM81" s="1027"/>
      <c r="DN81" s="1027"/>
      <c r="DO81" s="1028"/>
      <c r="DP81" s="591"/>
      <c r="DQ81" s="422"/>
      <c r="DR81" s="422"/>
      <c r="DS81" s="422"/>
      <c r="DT81" s="422"/>
      <c r="DU81" s="422"/>
      <c r="DV81" s="422"/>
      <c r="DW81" s="422"/>
      <c r="DX81" s="422"/>
      <c r="DY81" s="422"/>
      <c r="DZ81" s="422"/>
      <c r="EA81" s="590"/>
      <c r="EB81" s="591"/>
      <c r="EC81" s="422"/>
      <c r="ED81" s="422"/>
      <c r="EE81" s="422"/>
      <c r="EF81" s="422"/>
      <c r="EG81" s="422"/>
      <c r="EH81" s="422"/>
      <c r="EI81" s="422"/>
      <c r="EJ81" s="422"/>
      <c r="EK81" s="422"/>
      <c r="EL81" s="422"/>
      <c r="EM81" s="422"/>
      <c r="EN81" s="422"/>
      <c r="EO81" s="423"/>
      <c r="EP81" s="624"/>
      <c r="EQ81" s="624"/>
      <c r="ER81" s="624"/>
      <c r="ES81" s="624"/>
      <c r="ET81" s="624"/>
      <c r="EU81" s="624"/>
      <c r="EV81" s="624"/>
      <c r="EW81" s="624"/>
      <c r="EX81" s="624"/>
      <c r="EY81" s="624"/>
      <c r="EZ81" s="624"/>
      <c r="FA81" s="624"/>
      <c r="FB81" s="624"/>
      <c r="FC81" s="624"/>
      <c r="FD81" s="624"/>
      <c r="FE81" s="624"/>
      <c r="FF81" s="624"/>
    </row>
    <row r="82" spans="1:162" ht="15" customHeight="1">
      <c r="A82" s="1001" t="s">
        <v>269</v>
      </c>
      <c r="B82" s="1001"/>
      <c r="C82" s="1001"/>
      <c r="D82" s="1001"/>
      <c r="E82" s="1001"/>
      <c r="F82" s="1001"/>
      <c r="G82" s="1001"/>
      <c r="H82" s="1001"/>
      <c r="I82" s="1001"/>
      <c r="J82" s="1001"/>
      <c r="K82" s="1001"/>
      <c r="L82" s="1001"/>
      <c r="M82" s="1001"/>
      <c r="N82" s="1001"/>
      <c r="O82" s="1001"/>
      <c r="P82" s="1001"/>
      <c r="Q82" s="1001"/>
      <c r="R82" s="1001"/>
      <c r="S82" s="1001"/>
      <c r="T82" s="1001"/>
      <c r="U82" s="1001"/>
      <c r="V82" s="1001"/>
      <c r="W82" s="1001"/>
      <c r="X82" s="1001"/>
      <c r="Y82" s="1001"/>
      <c r="Z82" s="1001"/>
      <c r="AA82" s="1001"/>
      <c r="AB82" s="1001"/>
      <c r="AC82" s="1001"/>
      <c r="AD82" s="1001"/>
      <c r="AE82" s="1001"/>
      <c r="AF82" s="1001"/>
      <c r="AG82" s="1001"/>
      <c r="AH82" s="1001"/>
      <c r="AI82" s="1001"/>
      <c r="AJ82" s="1001"/>
      <c r="AK82" s="1001"/>
      <c r="AL82" s="1001"/>
      <c r="AM82" s="1001"/>
      <c r="AN82" s="1001"/>
      <c r="AO82" s="1001"/>
      <c r="AP82" s="1001"/>
      <c r="AQ82" s="1001"/>
      <c r="AR82" s="1001"/>
      <c r="AS82" s="1001"/>
      <c r="AT82" s="1001"/>
      <c r="AU82" s="1001"/>
      <c r="AV82" s="1001"/>
      <c r="AW82" s="1001"/>
      <c r="AX82" s="1001"/>
      <c r="AY82" s="1001"/>
      <c r="AZ82" s="1001"/>
      <c r="BA82" s="1001"/>
      <c r="BB82" s="1001"/>
      <c r="BC82" s="1001"/>
      <c r="BD82" s="1001"/>
      <c r="BE82" s="1001"/>
      <c r="BF82" s="1001"/>
      <c r="BG82" s="1001"/>
      <c r="BH82" s="1001"/>
      <c r="BI82" s="1001"/>
      <c r="BJ82" s="1001"/>
      <c r="BK82" s="421" t="s">
        <v>11</v>
      </c>
      <c r="BL82" s="422"/>
      <c r="BM82" s="422"/>
      <c r="BN82" s="422"/>
      <c r="BO82" s="422"/>
      <c r="BP82" s="590"/>
      <c r="BQ82" s="385"/>
      <c r="BR82" s="383"/>
      <c r="BS82" s="383"/>
      <c r="BT82" s="383"/>
      <c r="BU82" s="383"/>
      <c r="BV82" s="383"/>
      <c r="BW82" s="383"/>
      <c r="BX82" s="383"/>
      <c r="BY82" s="383"/>
      <c r="BZ82" s="383"/>
      <c r="CA82" s="383"/>
      <c r="CB82" s="383"/>
      <c r="CC82" s="383"/>
      <c r="CD82" s="383"/>
      <c r="CE82" s="383"/>
      <c r="CF82" s="383"/>
      <c r="CG82" s="384"/>
      <c r="CH82" s="385"/>
      <c r="CI82" s="383"/>
      <c r="CJ82" s="383"/>
      <c r="CK82" s="383"/>
      <c r="CL82" s="383"/>
      <c r="CM82" s="383"/>
      <c r="CN82" s="383"/>
      <c r="CO82" s="383"/>
      <c r="CP82" s="383"/>
      <c r="CQ82" s="383"/>
      <c r="CR82" s="383"/>
      <c r="CS82" s="383"/>
      <c r="CT82" s="383"/>
      <c r="CU82" s="383"/>
      <c r="CV82" s="383"/>
      <c r="CW82" s="383"/>
      <c r="CX82" s="384"/>
      <c r="CY82" s="1026">
        <f>CH82-BQ82</f>
        <v>0</v>
      </c>
      <c r="CZ82" s="1027"/>
      <c r="DA82" s="1027"/>
      <c r="DB82" s="1027"/>
      <c r="DC82" s="1027"/>
      <c r="DD82" s="1027"/>
      <c r="DE82" s="1027"/>
      <c r="DF82" s="1027"/>
      <c r="DG82" s="1027"/>
      <c r="DH82" s="1027"/>
      <c r="DI82" s="1027"/>
      <c r="DJ82" s="1027"/>
      <c r="DK82" s="1027"/>
      <c r="DL82" s="1027"/>
      <c r="DM82" s="1027"/>
      <c r="DN82" s="1027"/>
      <c r="DO82" s="1028"/>
      <c r="DP82" s="591"/>
      <c r="DQ82" s="422"/>
      <c r="DR82" s="422"/>
      <c r="DS82" s="422"/>
      <c r="DT82" s="422"/>
      <c r="DU82" s="422"/>
      <c r="DV82" s="422"/>
      <c r="DW82" s="422"/>
      <c r="DX82" s="422"/>
      <c r="DY82" s="422"/>
      <c r="DZ82" s="422"/>
      <c r="EA82" s="590"/>
      <c r="EB82" s="591"/>
      <c r="EC82" s="422"/>
      <c r="ED82" s="422"/>
      <c r="EE82" s="422"/>
      <c r="EF82" s="422"/>
      <c r="EG82" s="422"/>
      <c r="EH82" s="422"/>
      <c r="EI82" s="422"/>
      <c r="EJ82" s="422"/>
      <c r="EK82" s="422"/>
      <c r="EL82" s="422"/>
      <c r="EM82" s="422"/>
      <c r="EN82" s="422"/>
      <c r="EO82" s="423"/>
      <c r="EP82" s="624"/>
      <c r="EQ82" s="624"/>
      <c r="ER82" s="624"/>
      <c r="ES82" s="624"/>
      <c r="ET82" s="624"/>
      <c r="EU82" s="624"/>
      <c r="EV82" s="624"/>
      <c r="EW82" s="624"/>
      <c r="EX82" s="624"/>
      <c r="EY82" s="624"/>
      <c r="EZ82" s="624"/>
      <c r="FA82" s="624"/>
      <c r="FB82" s="624"/>
      <c r="FC82" s="624"/>
      <c r="FD82" s="624"/>
      <c r="FE82" s="624"/>
      <c r="FF82" s="624"/>
    </row>
    <row r="83" spans="1:162" ht="15" customHeight="1">
      <c r="A83" s="1001" t="s">
        <v>270</v>
      </c>
      <c r="B83" s="1001"/>
      <c r="C83" s="1001"/>
      <c r="D83" s="1001"/>
      <c r="E83" s="1001"/>
      <c r="F83" s="1001"/>
      <c r="G83" s="1001"/>
      <c r="H83" s="1001"/>
      <c r="I83" s="1001"/>
      <c r="J83" s="1001"/>
      <c r="K83" s="1001"/>
      <c r="L83" s="1001"/>
      <c r="M83" s="1001"/>
      <c r="N83" s="1001"/>
      <c r="O83" s="1001"/>
      <c r="P83" s="1001"/>
      <c r="Q83" s="1001"/>
      <c r="R83" s="1001"/>
      <c r="S83" s="1001"/>
      <c r="T83" s="1001"/>
      <c r="U83" s="1001"/>
      <c r="V83" s="1001"/>
      <c r="W83" s="1001"/>
      <c r="X83" s="1001"/>
      <c r="Y83" s="1001"/>
      <c r="Z83" s="1001"/>
      <c r="AA83" s="1001"/>
      <c r="AB83" s="1001"/>
      <c r="AC83" s="1001"/>
      <c r="AD83" s="1001"/>
      <c r="AE83" s="1001"/>
      <c r="AF83" s="1001"/>
      <c r="AG83" s="1001"/>
      <c r="AH83" s="1001"/>
      <c r="AI83" s="1001"/>
      <c r="AJ83" s="1001"/>
      <c r="AK83" s="1001"/>
      <c r="AL83" s="1001"/>
      <c r="AM83" s="1001"/>
      <c r="AN83" s="1001"/>
      <c r="AO83" s="1001"/>
      <c r="AP83" s="1001"/>
      <c r="AQ83" s="1001"/>
      <c r="AR83" s="1001"/>
      <c r="AS83" s="1001"/>
      <c r="AT83" s="1001"/>
      <c r="AU83" s="1001"/>
      <c r="AV83" s="1001"/>
      <c r="AW83" s="1001"/>
      <c r="AX83" s="1001"/>
      <c r="AY83" s="1001"/>
      <c r="AZ83" s="1001"/>
      <c r="BA83" s="1001"/>
      <c r="BB83" s="1001"/>
      <c r="BC83" s="1001"/>
      <c r="BD83" s="1001"/>
      <c r="BE83" s="1001"/>
      <c r="BF83" s="1001"/>
      <c r="BG83" s="1001"/>
      <c r="BH83" s="1001"/>
      <c r="BI83" s="1001"/>
      <c r="BJ83" s="1001"/>
      <c r="BK83" s="421" t="s">
        <v>271</v>
      </c>
      <c r="BL83" s="422"/>
      <c r="BM83" s="422"/>
      <c r="BN83" s="422"/>
      <c r="BO83" s="422"/>
      <c r="BP83" s="590"/>
      <c r="BQ83" s="385"/>
      <c r="BR83" s="383"/>
      <c r="BS83" s="383"/>
      <c r="BT83" s="383"/>
      <c r="BU83" s="383"/>
      <c r="BV83" s="383"/>
      <c r="BW83" s="383"/>
      <c r="BX83" s="383"/>
      <c r="BY83" s="383"/>
      <c r="BZ83" s="383"/>
      <c r="CA83" s="383"/>
      <c r="CB83" s="383"/>
      <c r="CC83" s="383"/>
      <c r="CD83" s="383"/>
      <c r="CE83" s="383"/>
      <c r="CF83" s="383"/>
      <c r="CG83" s="384"/>
      <c r="CH83" s="385"/>
      <c r="CI83" s="383"/>
      <c r="CJ83" s="383"/>
      <c r="CK83" s="383"/>
      <c r="CL83" s="383"/>
      <c r="CM83" s="383"/>
      <c r="CN83" s="383"/>
      <c r="CO83" s="383"/>
      <c r="CP83" s="383"/>
      <c r="CQ83" s="383"/>
      <c r="CR83" s="383"/>
      <c r="CS83" s="383"/>
      <c r="CT83" s="383"/>
      <c r="CU83" s="383"/>
      <c r="CV83" s="383"/>
      <c r="CW83" s="383"/>
      <c r="CX83" s="384"/>
      <c r="CY83" s="1026">
        <f>CH83-BQ83</f>
        <v>0</v>
      </c>
      <c r="CZ83" s="1027"/>
      <c r="DA83" s="1027"/>
      <c r="DB83" s="1027"/>
      <c r="DC83" s="1027"/>
      <c r="DD83" s="1027"/>
      <c r="DE83" s="1027"/>
      <c r="DF83" s="1027"/>
      <c r="DG83" s="1027"/>
      <c r="DH83" s="1027"/>
      <c r="DI83" s="1027"/>
      <c r="DJ83" s="1027"/>
      <c r="DK83" s="1027"/>
      <c r="DL83" s="1027"/>
      <c r="DM83" s="1027"/>
      <c r="DN83" s="1027"/>
      <c r="DO83" s="1028"/>
      <c r="DP83" s="591"/>
      <c r="DQ83" s="422"/>
      <c r="DR83" s="422"/>
      <c r="DS83" s="422"/>
      <c r="DT83" s="422"/>
      <c r="DU83" s="422"/>
      <c r="DV83" s="422"/>
      <c r="DW83" s="422"/>
      <c r="DX83" s="422"/>
      <c r="DY83" s="422"/>
      <c r="DZ83" s="422"/>
      <c r="EA83" s="590"/>
      <c r="EB83" s="591"/>
      <c r="EC83" s="422"/>
      <c r="ED83" s="422"/>
      <c r="EE83" s="422"/>
      <c r="EF83" s="422"/>
      <c r="EG83" s="422"/>
      <c r="EH83" s="422"/>
      <c r="EI83" s="422"/>
      <c r="EJ83" s="422"/>
      <c r="EK83" s="422"/>
      <c r="EL83" s="422"/>
      <c r="EM83" s="422"/>
      <c r="EN83" s="422"/>
      <c r="EO83" s="423"/>
      <c r="EP83" s="624"/>
      <c r="EQ83" s="624"/>
      <c r="ER83" s="624"/>
      <c r="ES83" s="624"/>
      <c r="ET83" s="624"/>
      <c r="EU83" s="624"/>
      <c r="EV83" s="624"/>
      <c r="EW83" s="624"/>
      <c r="EX83" s="624"/>
      <c r="EY83" s="624"/>
      <c r="EZ83" s="624"/>
      <c r="FA83" s="624"/>
      <c r="FB83" s="624"/>
      <c r="FC83" s="624"/>
      <c r="FD83" s="624"/>
      <c r="FE83" s="624"/>
      <c r="FF83" s="624"/>
    </row>
    <row r="84" spans="1:162" ht="23.25" customHeight="1">
      <c r="A84" s="1001" t="s">
        <v>272</v>
      </c>
      <c r="B84" s="1001"/>
      <c r="C84" s="1001"/>
      <c r="D84" s="1001"/>
      <c r="E84" s="1001"/>
      <c r="F84" s="1001"/>
      <c r="G84" s="1001"/>
      <c r="H84" s="1001"/>
      <c r="I84" s="1001"/>
      <c r="J84" s="1001"/>
      <c r="K84" s="1001"/>
      <c r="L84" s="1001"/>
      <c r="M84" s="1001"/>
      <c r="N84" s="1001"/>
      <c r="O84" s="1001"/>
      <c r="P84" s="1001"/>
      <c r="Q84" s="1001"/>
      <c r="R84" s="1001"/>
      <c r="S84" s="1001"/>
      <c r="T84" s="1001"/>
      <c r="U84" s="1001"/>
      <c r="V84" s="1001"/>
      <c r="W84" s="1001"/>
      <c r="X84" s="1001"/>
      <c r="Y84" s="1001"/>
      <c r="Z84" s="1001"/>
      <c r="AA84" s="1001"/>
      <c r="AB84" s="1001"/>
      <c r="AC84" s="1001"/>
      <c r="AD84" s="1001"/>
      <c r="AE84" s="1001"/>
      <c r="AF84" s="1001"/>
      <c r="AG84" s="1001"/>
      <c r="AH84" s="1001"/>
      <c r="AI84" s="1001"/>
      <c r="AJ84" s="1001"/>
      <c r="AK84" s="1001"/>
      <c r="AL84" s="1001"/>
      <c r="AM84" s="1001"/>
      <c r="AN84" s="1001"/>
      <c r="AO84" s="1001"/>
      <c r="AP84" s="1001"/>
      <c r="AQ84" s="1001"/>
      <c r="AR84" s="1001"/>
      <c r="AS84" s="1001"/>
      <c r="AT84" s="1001"/>
      <c r="AU84" s="1001"/>
      <c r="AV84" s="1001"/>
      <c r="AW84" s="1001"/>
      <c r="AX84" s="1001"/>
      <c r="AY84" s="1001"/>
      <c r="AZ84" s="1001"/>
      <c r="BA84" s="1001"/>
      <c r="BB84" s="1001"/>
      <c r="BC84" s="1001"/>
      <c r="BD84" s="1001"/>
      <c r="BE84" s="1001"/>
      <c r="BF84" s="1001"/>
      <c r="BG84" s="1001"/>
      <c r="BH84" s="1001"/>
      <c r="BI84" s="1001"/>
      <c r="BJ84" s="1001"/>
      <c r="BK84" s="421" t="s">
        <v>273</v>
      </c>
      <c r="BL84" s="422"/>
      <c r="BM84" s="422"/>
      <c r="BN84" s="422"/>
      <c r="BO84" s="422"/>
      <c r="BP84" s="590"/>
      <c r="BQ84" s="385"/>
      <c r="BR84" s="383"/>
      <c r="BS84" s="383"/>
      <c r="BT84" s="383"/>
      <c r="BU84" s="383"/>
      <c r="BV84" s="383"/>
      <c r="BW84" s="383"/>
      <c r="BX84" s="383"/>
      <c r="BY84" s="383"/>
      <c r="BZ84" s="383"/>
      <c r="CA84" s="383"/>
      <c r="CB84" s="383"/>
      <c r="CC84" s="383"/>
      <c r="CD84" s="383"/>
      <c r="CE84" s="383"/>
      <c r="CF84" s="383"/>
      <c r="CG84" s="384"/>
      <c r="CH84" s="385"/>
      <c r="CI84" s="383"/>
      <c r="CJ84" s="383"/>
      <c r="CK84" s="383"/>
      <c r="CL84" s="383"/>
      <c r="CM84" s="383"/>
      <c r="CN84" s="383"/>
      <c r="CO84" s="383"/>
      <c r="CP84" s="383"/>
      <c r="CQ84" s="383"/>
      <c r="CR84" s="383"/>
      <c r="CS84" s="383"/>
      <c r="CT84" s="383"/>
      <c r="CU84" s="383"/>
      <c r="CV84" s="383"/>
      <c r="CW84" s="383"/>
      <c r="CX84" s="384"/>
      <c r="CY84" s="1026">
        <f aca="true" t="shared" si="3" ref="CY84:CY94">CH84-BQ84</f>
        <v>0</v>
      </c>
      <c r="CZ84" s="1027"/>
      <c r="DA84" s="1027"/>
      <c r="DB84" s="1027"/>
      <c r="DC84" s="1027"/>
      <c r="DD84" s="1027"/>
      <c r="DE84" s="1027"/>
      <c r="DF84" s="1027"/>
      <c r="DG84" s="1027"/>
      <c r="DH84" s="1027"/>
      <c r="DI84" s="1027"/>
      <c r="DJ84" s="1027"/>
      <c r="DK84" s="1027"/>
      <c r="DL84" s="1027"/>
      <c r="DM84" s="1027"/>
      <c r="DN84" s="1027"/>
      <c r="DO84" s="1028"/>
      <c r="DP84" s="591"/>
      <c r="DQ84" s="422"/>
      <c r="DR84" s="422"/>
      <c r="DS84" s="422"/>
      <c r="DT84" s="422"/>
      <c r="DU84" s="422"/>
      <c r="DV84" s="422"/>
      <c r="DW84" s="422"/>
      <c r="DX84" s="422"/>
      <c r="DY84" s="422"/>
      <c r="DZ84" s="422"/>
      <c r="EA84" s="590"/>
      <c r="EB84" s="591"/>
      <c r="EC84" s="422"/>
      <c r="ED84" s="422"/>
      <c r="EE84" s="422"/>
      <c r="EF84" s="422"/>
      <c r="EG84" s="422"/>
      <c r="EH84" s="422"/>
      <c r="EI84" s="422"/>
      <c r="EJ84" s="422"/>
      <c r="EK84" s="422"/>
      <c r="EL84" s="422"/>
      <c r="EM84" s="422"/>
      <c r="EN84" s="422"/>
      <c r="EO84" s="423"/>
      <c r="EP84" s="624"/>
      <c r="EQ84" s="624"/>
      <c r="ER84" s="624"/>
      <c r="ES84" s="624"/>
      <c r="ET84" s="624"/>
      <c r="EU84" s="624"/>
      <c r="EV84" s="624"/>
      <c r="EW84" s="624"/>
      <c r="EX84" s="624"/>
      <c r="EY84" s="624"/>
      <c r="EZ84" s="624"/>
      <c r="FA84" s="624"/>
      <c r="FB84" s="624"/>
      <c r="FC84" s="624"/>
      <c r="FD84" s="624"/>
      <c r="FE84" s="624"/>
      <c r="FF84" s="624"/>
    </row>
    <row r="85" spans="1:162" ht="24" customHeight="1">
      <c r="A85" s="1031" t="s">
        <v>1076</v>
      </c>
      <c r="B85" s="1031"/>
      <c r="C85" s="1031"/>
      <c r="D85" s="1031"/>
      <c r="E85" s="1031"/>
      <c r="F85" s="1031"/>
      <c r="G85" s="1031"/>
      <c r="H85" s="1031"/>
      <c r="I85" s="1031"/>
      <c r="J85" s="1031"/>
      <c r="K85" s="1031"/>
      <c r="L85" s="1031"/>
      <c r="M85" s="1031"/>
      <c r="N85" s="1031"/>
      <c r="O85" s="1031"/>
      <c r="P85" s="1031"/>
      <c r="Q85" s="1031"/>
      <c r="R85" s="1031"/>
      <c r="S85" s="1031"/>
      <c r="T85" s="1031"/>
      <c r="U85" s="1031"/>
      <c r="V85" s="1031"/>
      <c r="W85" s="1031"/>
      <c r="X85" s="1031"/>
      <c r="Y85" s="1031"/>
      <c r="Z85" s="1031"/>
      <c r="AA85" s="1031"/>
      <c r="AB85" s="1031"/>
      <c r="AC85" s="1031"/>
      <c r="AD85" s="1031"/>
      <c r="AE85" s="1031"/>
      <c r="AF85" s="1031"/>
      <c r="AG85" s="1031"/>
      <c r="AH85" s="1031"/>
      <c r="AI85" s="1031"/>
      <c r="AJ85" s="1031"/>
      <c r="AK85" s="1031"/>
      <c r="AL85" s="1031"/>
      <c r="AM85" s="1031"/>
      <c r="AN85" s="1031"/>
      <c r="AO85" s="1031"/>
      <c r="AP85" s="1031"/>
      <c r="AQ85" s="1031"/>
      <c r="AR85" s="1031"/>
      <c r="AS85" s="1031"/>
      <c r="AT85" s="1031"/>
      <c r="AU85" s="1031"/>
      <c r="AV85" s="1031"/>
      <c r="AW85" s="1031"/>
      <c r="AX85" s="1031"/>
      <c r="AY85" s="1031"/>
      <c r="AZ85" s="1031"/>
      <c r="BA85" s="1031"/>
      <c r="BB85" s="1031"/>
      <c r="BC85" s="1031"/>
      <c r="BD85" s="1031"/>
      <c r="BE85" s="1031"/>
      <c r="BF85" s="1031"/>
      <c r="BG85" s="1031"/>
      <c r="BH85" s="1031"/>
      <c r="BI85" s="1031"/>
      <c r="BJ85" s="1031"/>
      <c r="BK85" s="421" t="s">
        <v>698</v>
      </c>
      <c r="BL85" s="422"/>
      <c r="BM85" s="422"/>
      <c r="BN85" s="422"/>
      <c r="BO85" s="422"/>
      <c r="BP85" s="590"/>
      <c r="BQ85" s="385"/>
      <c r="BR85" s="383"/>
      <c r="BS85" s="383"/>
      <c r="BT85" s="383"/>
      <c r="BU85" s="383"/>
      <c r="BV85" s="383"/>
      <c r="BW85" s="383"/>
      <c r="BX85" s="383"/>
      <c r="BY85" s="383"/>
      <c r="BZ85" s="383"/>
      <c r="CA85" s="383"/>
      <c r="CB85" s="383"/>
      <c r="CC85" s="383"/>
      <c r="CD85" s="383"/>
      <c r="CE85" s="383"/>
      <c r="CF85" s="383"/>
      <c r="CG85" s="384"/>
      <c r="CH85" s="385"/>
      <c r="CI85" s="383"/>
      <c r="CJ85" s="383"/>
      <c r="CK85" s="383"/>
      <c r="CL85" s="383"/>
      <c r="CM85" s="383"/>
      <c r="CN85" s="383"/>
      <c r="CO85" s="383"/>
      <c r="CP85" s="383"/>
      <c r="CQ85" s="383"/>
      <c r="CR85" s="383"/>
      <c r="CS85" s="383"/>
      <c r="CT85" s="383"/>
      <c r="CU85" s="383"/>
      <c r="CV85" s="383"/>
      <c r="CW85" s="383"/>
      <c r="CX85" s="384"/>
      <c r="CY85" s="1026">
        <f t="shared" si="3"/>
        <v>0</v>
      </c>
      <c r="CZ85" s="1027"/>
      <c r="DA85" s="1027"/>
      <c r="DB85" s="1027"/>
      <c r="DC85" s="1027"/>
      <c r="DD85" s="1027"/>
      <c r="DE85" s="1027"/>
      <c r="DF85" s="1027"/>
      <c r="DG85" s="1027"/>
      <c r="DH85" s="1027"/>
      <c r="DI85" s="1027"/>
      <c r="DJ85" s="1027"/>
      <c r="DK85" s="1027"/>
      <c r="DL85" s="1027"/>
      <c r="DM85" s="1027"/>
      <c r="DN85" s="1027"/>
      <c r="DO85" s="1028"/>
      <c r="DP85" s="591"/>
      <c r="DQ85" s="422"/>
      <c r="DR85" s="422"/>
      <c r="DS85" s="422"/>
      <c r="DT85" s="422"/>
      <c r="DU85" s="422"/>
      <c r="DV85" s="422"/>
      <c r="DW85" s="422"/>
      <c r="DX85" s="422"/>
      <c r="DY85" s="422"/>
      <c r="DZ85" s="422"/>
      <c r="EA85" s="590"/>
      <c r="EB85" s="591"/>
      <c r="EC85" s="422"/>
      <c r="ED85" s="422"/>
      <c r="EE85" s="422"/>
      <c r="EF85" s="422"/>
      <c r="EG85" s="422"/>
      <c r="EH85" s="422"/>
      <c r="EI85" s="422"/>
      <c r="EJ85" s="422"/>
      <c r="EK85" s="422"/>
      <c r="EL85" s="422"/>
      <c r="EM85" s="422"/>
      <c r="EN85" s="422"/>
      <c r="EO85" s="423"/>
      <c r="EP85" s="624"/>
      <c r="EQ85" s="624"/>
      <c r="ER85" s="624"/>
      <c r="ES85" s="624"/>
      <c r="ET85" s="624"/>
      <c r="EU85" s="624"/>
      <c r="EV85" s="624"/>
      <c r="EW85" s="624"/>
      <c r="EX85" s="624"/>
      <c r="EY85" s="624"/>
      <c r="EZ85" s="624"/>
      <c r="FA85" s="624"/>
      <c r="FB85" s="624"/>
      <c r="FC85" s="624"/>
      <c r="FD85" s="624"/>
      <c r="FE85" s="624"/>
      <c r="FF85" s="624"/>
    </row>
    <row r="86" spans="1:162" s="316" customFormat="1" ht="15" customHeight="1">
      <c r="A86" s="992" t="s">
        <v>1050</v>
      </c>
      <c r="B86" s="992"/>
      <c r="C86" s="992"/>
      <c r="D86" s="992"/>
      <c r="E86" s="992"/>
      <c r="F86" s="992"/>
      <c r="G86" s="992"/>
      <c r="H86" s="992"/>
      <c r="I86" s="992"/>
      <c r="J86" s="992"/>
      <c r="K86" s="992"/>
      <c r="L86" s="992"/>
      <c r="M86" s="992"/>
      <c r="N86" s="992"/>
      <c r="O86" s="992"/>
      <c r="P86" s="992"/>
      <c r="Q86" s="992"/>
      <c r="R86" s="992"/>
      <c r="S86" s="992"/>
      <c r="T86" s="992"/>
      <c r="U86" s="992"/>
      <c r="V86" s="992"/>
      <c r="W86" s="992"/>
      <c r="X86" s="992"/>
      <c r="Y86" s="992"/>
      <c r="Z86" s="992"/>
      <c r="AA86" s="992"/>
      <c r="AB86" s="992"/>
      <c r="AC86" s="992"/>
      <c r="AD86" s="992"/>
      <c r="AE86" s="992"/>
      <c r="AF86" s="992"/>
      <c r="AG86" s="992"/>
      <c r="AH86" s="992"/>
      <c r="AI86" s="992"/>
      <c r="AJ86" s="992"/>
      <c r="AK86" s="992"/>
      <c r="AL86" s="992"/>
      <c r="AM86" s="992"/>
      <c r="AN86" s="992"/>
      <c r="AO86" s="992"/>
      <c r="AP86" s="992"/>
      <c r="AQ86" s="992"/>
      <c r="AR86" s="992"/>
      <c r="AS86" s="992"/>
      <c r="AT86" s="992"/>
      <c r="AU86" s="992"/>
      <c r="AV86" s="992"/>
      <c r="AW86" s="992"/>
      <c r="AX86" s="992"/>
      <c r="AY86" s="992"/>
      <c r="AZ86" s="992"/>
      <c r="BA86" s="992"/>
      <c r="BB86" s="992"/>
      <c r="BC86" s="992"/>
      <c r="BD86" s="992"/>
      <c r="BE86" s="992"/>
      <c r="BF86" s="992"/>
      <c r="BG86" s="992"/>
      <c r="BH86" s="992"/>
      <c r="BI86" s="992"/>
      <c r="BJ86" s="992"/>
      <c r="BK86" s="415"/>
      <c r="BL86" s="416"/>
      <c r="BM86" s="416"/>
      <c r="BN86" s="416"/>
      <c r="BO86" s="416"/>
      <c r="BP86" s="964"/>
      <c r="BQ86" s="983"/>
      <c r="BR86" s="659"/>
      <c r="BS86" s="659"/>
      <c r="BT86" s="659"/>
      <c r="BU86" s="659"/>
      <c r="BV86" s="659"/>
      <c r="BW86" s="659"/>
      <c r="BX86" s="659"/>
      <c r="BY86" s="659"/>
      <c r="BZ86" s="659"/>
      <c r="CA86" s="659"/>
      <c r="CB86" s="659"/>
      <c r="CC86" s="659"/>
      <c r="CD86" s="659"/>
      <c r="CE86" s="659"/>
      <c r="CF86" s="659"/>
      <c r="CG86" s="984"/>
      <c r="CH86" s="983"/>
      <c r="CI86" s="659"/>
      <c r="CJ86" s="659"/>
      <c r="CK86" s="659"/>
      <c r="CL86" s="659"/>
      <c r="CM86" s="659"/>
      <c r="CN86" s="659"/>
      <c r="CO86" s="659"/>
      <c r="CP86" s="659"/>
      <c r="CQ86" s="659"/>
      <c r="CR86" s="659"/>
      <c r="CS86" s="659"/>
      <c r="CT86" s="659"/>
      <c r="CU86" s="659"/>
      <c r="CV86" s="659"/>
      <c r="CW86" s="659"/>
      <c r="CX86" s="984"/>
      <c r="CY86" s="1026">
        <f t="shared" si="3"/>
        <v>0</v>
      </c>
      <c r="CZ86" s="1027"/>
      <c r="DA86" s="1027"/>
      <c r="DB86" s="1027"/>
      <c r="DC86" s="1027"/>
      <c r="DD86" s="1027"/>
      <c r="DE86" s="1027"/>
      <c r="DF86" s="1027"/>
      <c r="DG86" s="1027"/>
      <c r="DH86" s="1027"/>
      <c r="DI86" s="1027"/>
      <c r="DJ86" s="1027"/>
      <c r="DK86" s="1027"/>
      <c r="DL86" s="1027"/>
      <c r="DM86" s="1027"/>
      <c r="DN86" s="1027"/>
      <c r="DO86" s="1028"/>
      <c r="DP86" s="985"/>
      <c r="DQ86" s="416"/>
      <c r="DR86" s="416"/>
      <c r="DS86" s="416"/>
      <c r="DT86" s="416"/>
      <c r="DU86" s="416"/>
      <c r="DV86" s="416"/>
      <c r="DW86" s="416"/>
      <c r="DX86" s="416"/>
      <c r="DY86" s="416"/>
      <c r="DZ86" s="416"/>
      <c r="EA86" s="964"/>
      <c r="EB86" s="985"/>
      <c r="EC86" s="416"/>
      <c r="ED86" s="416"/>
      <c r="EE86" s="416"/>
      <c r="EF86" s="416"/>
      <c r="EG86" s="416"/>
      <c r="EH86" s="416"/>
      <c r="EI86" s="416"/>
      <c r="EJ86" s="416"/>
      <c r="EK86" s="416"/>
      <c r="EL86" s="416"/>
      <c r="EM86" s="416"/>
      <c r="EN86" s="416"/>
      <c r="EO86" s="417"/>
      <c r="EP86" s="1010"/>
      <c r="EQ86" s="1010"/>
      <c r="ER86" s="1010"/>
      <c r="ES86" s="1010"/>
      <c r="ET86" s="1010"/>
      <c r="EU86" s="1010"/>
      <c r="EV86" s="1010"/>
      <c r="EW86" s="1010"/>
      <c r="EX86" s="1010"/>
      <c r="EY86" s="1010"/>
      <c r="EZ86" s="1010"/>
      <c r="FA86" s="1010"/>
      <c r="FB86" s="1010"/>
      <c r="FC86" s="1010"/>
      <c r="FD86" s="1010"/>
      <c r="FE86" s="1010"/>
      <c r="FF86" s="1010"/>
    </row>
    <row r="87" spans="1:162" ht="23.25" customHeight="1">
      <c r="A87" s="1022" t="s">
        <v>1077</v>
      </c>
      <c r="B87" s="1022"/>
      <c r="C87" s="1022"/>
      <c r="D87" s="1022"/>
      <c r="E87" s="1022"/>
      <c r="F87" s="1022"/>
      <c r="G87" s="1022"/>
      <c r="H87" s="1022"/>
      <c r="I87" s="1022"/>
      <c r="J87" s="1022"/>
      <c r="K87" s="1022"/>
      <c r="L87" s="1022"/>
      <c r="M87" s="1022"/>
      <c r="N87" s="1022"/>
      <c r="O87" s="1022"/>
      <c r="P87" s="1022"/>
      <c r="Q87" s="1022"/>
      <c r="R87" s="1022"/>
      <c r="S87" s="1022"/>
      <c r="T87" s="1022"/>
      <c r="U87" s="1022"/>
      <c r="V87" s="1022"/>
      <c r="W87" s="1022"/>
      <c r="X87" s="1022"/>
      <c r="Y87" s="1022"/>
      <c r="Z87" s="1022"/>
      <c r="AA87" s="1022"/>
      <c r="AB87" s="1022"/>
      <c r="AC87" s="1022"/>
      <c r="AD87" s="1022"/>
      <c r="AE87" s="1022"/>
      <c r="AF87" s="1022"/>
      <c r="AG87" s="1022"/>
      <c r="AH87" s="1022"/>
      <c r="AI87" s="1022"/>
      <c r="AJ87" s="1022"/>
      <c r="AK87" s="1022"/>
      <c r="AL87" s="1022"/>
      <c r="AM87" s="1022"/>
      <c r="AN87" s="1022"/>
      <c r="AO87" s="1022"/>
      <c r="AP87" s="1022"/>
      <c r="AQ87" s="1022"/>
      <c r="AR87" s="1022"/>
      <c r="AS87" s="1022"/>
      <c r="AT87" s="1022"/>
      <c r="AU87" s="1022"/>
      <c r="AV87" s="1022"/>
      <c r="AW87" s="1022"/>
      <c r="AX87" s="1022"/>
      <c r="AY87" s="1022"/>
      <c r="AZ87" s="1022"/>
      <c r="BA87" s="1022"/>
      <c r="BB87" s="1022"/>
      <c r="BC87" s="1022"/>
      <c r="BD87" s="1022"/>
      <c r="BE87" s="1022"/>
      <c r="BF87" s="1022"/>
      <c r="BG87" s="1022"/>
      <c r="BH87" s="1022"/>
      <c r="BI87" s="1022"/>
      <c r="BJ87" s="1022"/>
      <c r="BK87" s="412" t="s">
        <v>699</v>
      </c>
      <c r="BL87" s="413"/>
      <c r="BM87" s="413"/>
      <c r="BN87" s="413"/>
      <c r="BO87" s="413"/>
      <c r="BP87" s="998"/>
      <c r="BQ87" s="1023"/>
      <c r="BR87" s="661"/>
      <c r="BS87" s="661"/>
      <c r="BT87" s="661"/>
      <c r="BU87" s="661"/>
      <c r="BV87" s="661"/>
      <c r="BW87" s="661"/>
      <c r="BX87" s="661"/>
      <c r="BY87" s="661"/>
      <c r="BZ87" s="661"/>
      <c r="CA87" s="661"/>
      <c r="CB87" s="661"/>
      <c r="CC87" s="661"/>
      <c r="CD87" s="661"/>
      <c r="CE87" s="661"/>
      <c r="CF87" s="661"/>
      <c r="CG87" s="1000"/>
      <c r="CH87" s="1023"/>
      <c r="CI87" s="661"/>
      <c r="CJ87" s="661"/>
      <c r="CK87" s="661"/>
      <c r="CL87" s="661"/>
      <c r="CM87" s="661"/>
      <c r="CN87" s="661"/>
      <c r="CO87" s="661"/>
      <c r="CP87" s="661"/>
      <c r="CQ87" s="661"/>
      <c r="CR87" s="661"/>
      <c r="CS87" s="661"/>
      <c r="CT87" s="661"/>
      <c r="CU87" s="661"/>
      <c r="CV87" s="661"/>
      <c r="CW87" s="661"/>
      <c r="CX87" s="1000"/>
      <c r="CY87" s="1026">
        <f t="shared" si="3"/>
        <v>0</v>
      </c>
      <c r="CZ87" s="1027"/>
      <c r="DA87" s="1027"/>
      <c r="DB87" s="1027"/>
      <c r="DC87" s="1027"/>
      <c r="DD87" s="1027"/>
      <c r="DE87" s="1027"/>
      <c r="DF87" s="1027"/>
      <c r="DG87" s="1027"/>
      <c r="DH87" s="1027"/>
      <c r="DI87" s="1027"/>
      <c r="DJ87" s="1027"/>
      <c r="DK87" s="1027"/>
      <c r="DL87" s="1027"/>
      <c r="DM87" s="1027"/>
      <c r="DN87" s="1027"/>
      <c r="DO87" s="1028"/>
      <c r="DP87" s="1002"/>
      <c r="DQ87" s="413"/>
      <c r="DR87" s="413"/>
      <c r="DS87" s="413"/>
      <c r="DT87" s="413"/>
      <c r="DU87" s="413"/>
      <c r="DV87" s="413"/>
      <c r="DW87" s="413"/>
      <c r="DX87" s="413"/>
      <c r="DY87" s="413"/>
      <c r="DZ87" s="413"/>
      <c r="EA87" s="998"/>
      <c r="EB87" s="1002"/>
      <c r="EC87" s="413"/>
      <c r="ED87" s="413"/>
      <c r="EE87" s="413"/>
      <c r="EF87" s="413"/>
      <c r="EG87" s="413"/>
      <c r="EH87" s="413"/>
      <c r="EI87" s="413"/>
      <c r="EJ87" s="413"/>
      <c r="EK87" s="413"/>
      <c r="EL87" s="413"/>
      <c r="EM87" s="413"/>
      <c r="EN87" s="413"/>
      <c r="EO87" s="414"/>
      <c r="EP87" s="1003"/>
      <c r="EQ87" s="1003"/>
      <c r="ER87" s="1003"/>
      <c r="ES87" s="1003"/>
      <c r="ET87" s="1003"/>
      <c r="EU87" s="1003"/>
      <c r="EV87" s="1003"/>
      <c r="EW87" s="1003"/>
      <c r="EX87" s="1003"/>
      <c r="EY87" s="1003"/>
      <c r="EZ87" s="1003"/>
      <c r="FA87" s="1003"/>
      <c r="FB87" s="1003"/>
      <c r="FC87" s="1003"/>
      <c r="FD87" s="1003"/>
      <c r="FE87" s="1003"/>
      <c r="FF87" s="1003"/>
    </row>
    <row r="88" spans="1:162" ht="23.25" customHeight="1">
      <c r="A88" s="1001" t="s">
        <v>1078</v>
      </c>
      <c r="B88" s="1001"/>
      <c r="C88" s="1001"/>
      <c r="D88" s="1001"/>
      <c r="E88" s="1001"/>
      <c r="F88" s="1001"/>
      <c r="G88" s="1001"/>
      <c r="H88" s="1001"/>
      <c r="I88" s="1001"/>
      <c r="J88" s="1001"/>
      <c r="K88" s="1001"/>
      <c r="L88" s="1001"/>
      <c r="M88" s="1001"/>
      <c r="N88" s="1001"/>
      <c r="O88" s="1001"/>
      <c r="P88" s="1001"/>
      <c r="Q88" s="1001"/>
      <c r="R88" s="1001"/>
      <c r="S88" s="1001"/>
      <c r="T88" s="1001"/>
      <c r="U88" s="1001"/>
      <c r="V88" s="1001"/>
      <c r="W88" s="1001"/>
      <c r="X88" s="1001"/>
      <c r="Y88" s="1001"/>
      <c r="Z88" s="1001"/>
      <c r="AA88" s="1001"/>
      <c r="AB88" s="1001"/>
      <c r="AC88" s="1001"/>
      <c r="AD88" s="1001"/>
      <c r="AE88" s="1001"/>
      <c r="AF88" s="1001"/>
      <c r="AG88" s="1001"/>
      <c r="AH88" s="1001"/>
      <c r="AI88" s="1001"/>
      <c r="AJ88" s="1001"/>
      <c r="AK88" s="1001"/>
      <c r="AL88" s="1001"/>
      <c r="AM88" s="1001"/>
      <c r="AN88" s="1001"/>
      <c r="AO88" s="1001"/>
      <c r="AP88" s="1001"/>
      <c r="AQ88" s="1001"/>
      <c r="AR88" s="1001"/>
      <c r="AS88" s="1001"/>
      <c r="AT88" s="1001"/>
      <c r="AU88" s="1001"/>
      <c r="AV88" s="1001"/>
      <c r="AW88" s="1001"/>
      <c r="AX88" s="1001"/>
      <c r="AY88" s="1001"/>
      <c r="AZ88" s="1001"/>
      <c r="BA88" s="1001"/>
      <c r="BB88" s="1001"/>
      <c r="BC88" s="1001"/>
      <c r="BD88" s="1001"/>
      <c r="BE88" s="1001"/>
      <c r="BF88" s="1001"/>
      <c r="BG88" s="1001"/>
      <c r="BH88" s="1001"/>
      <c r="BI88" s="1001"/>
      <c r="BJ88" s="1001"/>
      <c r="BK88" s="421" t="s">
        <v>700</v>
      </c>
      <c r="BL88" s="422"/>
      <c r="BM88" s="422"/>
      <c r="BN88" s="422"/>
      <c r="BO88" s="422"/>
      <c r="BP88" s="590"/>
      <c r="BQ88" s="385"/>
      <c r="BR88" s="383"/>
      <c r="BS88" s="383"/>
      <c r="BT88" s="383"/>
      <c r="BU88" s="383"/>
      <c r="BV88" s="383"/>
      <c r="BW88" s="383"/>
      <c r="BX88" s="383"/>
      <c r="BY88" s="383"/>
      <c r="BZ88" s="383"/>
      <c r="CA88" s="383"/>
      <c r="CB88" s="383"/>
      <c r="CC88" s="383"/>
      <c r="CD88" s="383"/>
      <c r="CE88" s="383"/>
      <c r="CF88" s="383"/>
      <c r="CG88" s="384"/>
      <c r="CH88" s="385"/>
      <c r="CI88" s="383"/>
      <c r="CJ88" s="383"/>
      <c r="CK88" s="383"/>
      <c r="CL88" s="383"/>
      <c r="CM88" s="383"/>
      <c r="CN88" s="383"/>
      <c r="CO88" s="383"/>
      <c r="CP88" s="383"/>
      <c r="CQ88" s="383"/>
      <c r="CR88" s="383"/>
      <c r="CS88" s="383"/>
      <c r="CT88" s="383"/>
      <c r="CU88" s="383"/>
      <c r="CV88" s="383"/>
      <c r="CW88" s="383"/>
      <c r="CX88" s="384"/>
      <c r="CY88" s="1026">
        <f t="shared" si="3"/>
        <v>0</v>
      </c>
      <c r="CZ88" s="1027"/>
      <c r="DA88" s="1027"/>
      <c r="DB88" s="1027"/>
      <c r="DC88" s="1027"/>
      <c r="DD88" s="1027"/>
      <c r="DE88" s="1027"/>
      <c r="DF88" s="1027"/>
      <c r="DG88" s="1027"/>
      <c r="DH88" s="1027"/>
      <c r="DI88" s="1027"/>
      <c r="DJ88" s="1027"/>
      <c r="DK88" s="1027"/>
      <c r="DL88" s="1027"/>
      <c r="DM88" s="1027"/>
      <c r="DN88" s="1027"/>
      <c r="DO88" s="1028"/>
      <c r="DP88" s="591"/>
      <c r="DQ88" s="422"/>
      <c r="DR88" s="422"/>
      <c r="DS88" s="422"/>
      <c r="DT88" s="422"/>
      <c r="DU88" s="422"/>
      <c r="DV88" s="422"/>
      <c r="DW88" s="422"/>
      <c r="DX88" s="422"/>
      <c r="DY88" s="422"/>
      <c r="DZ88" s="422"/>
      <c r="EA88" s="590"/>
      <c r="EB88" s="591"/>
      <c r="EC88" s="422"/>
      <c r="ED88" s="422"/>
      <c r="EE88" s="422"/>
      <c r="EF88" s="422"/>
      <c r="EG88" s="422"/>
      <c r="EH88" s="422"/>
      <c r="EI88" s="422"/>
      <c r="EJ88" s="422"/>
      <c r="EK88" s="422"/>
      <c r="EL88" s="422"/>
      <c r="EM88" s="422"/>
      <c r="EN88" s="422"/>
      <c r="EO88" s="423"/>
      <c r="EP88" s="624"/>
      <c r="EQ88" s="624"/>
      <c r="ER88" s="624"/>
      <c r="ES88" s="624"/>
      <c r="ET88" s="624"/>
      <c r="EU88" s="624"/>
      <c r="EV88" s="624"/>
      <c r="EW88" s="624"/>
      <c r="EX88" s="624"/>
      <c r="EY88" s="624"/>
      <c r="EZ88" s="624"/>
      <c r="FA88" s="624"/>
      <c r="FB88" s="624"/>
      <c r="FC88" s="624"/>
      <c r="FD88" s="624"/>
      <c r="FE88" s="624"/>
      <c r="FF88" s="624"/>
    </row>
    <row r="89" spans="1:162" ht="23.25" customHeight="1">
      <c r="A89" s="1001" t="s">
        <v>1079</v>
      </c>
      <c r="B89" s="1001"/>
      <c r="C89" s="1001"/>
      <c r="D89" s="1001"/>
      <c r="E89" s="1001"/>
      <c r="F89" s="1001"/>
      <c r="G89" s="1001"/>
      <c r="H89" s="1001"/>
      <c r="I89" s="1001"/>
      <c r="J89" s="1001"/>
      <c r="K89" s="1001"/>
      <c r="L89" s="1001"/>
      <c r="M89" s="1001"/>
      <c r="N89" s="1001"/>
      <c r="O89" s="1001"/>
      <c r="P89" s="1001"/>
      <c r="Q89" s="1001"/>
      <c r="R89" s="1001"/>
      <c r="S89" s="1001"/>
      <c r="T89" s="1001"/>
      <c r="U89" s="1001"/>
      <c r="V89" s="1001"/>
      <c r="W89" s="1001"/>
      <c r="X89" s="1001"/>
      <c r="Y89" s="1001"/>
      <c r="Z89" s="1001"/>
      <c r="AA89" s="1001"/>
      <c r="AB89" s="1001"/>
      <c r="AC89" s="1001"/>
      <c r="AD89" s="1001"/>
      <c r="AE89" s="1001"/>
      <c r="AF89" s="1001"/>
      <c r="AG89" s="1001"/>
      <c r="AH89" s="1001"/>
      <c r="AI89" s="1001"/>
      <c r="AJ89" s="1001"/>
      <c r="AK89" s="1001"/>
      <c r="AL89" s="1001"/>
      <c r="AM89" s="1001"/>
      <c r="AN89" s="1001"/>
      <c r="AO89" s="1001"/>
      <c r="AP89" s="1001"/>
      <c r="AQ89" s="1001"/>
      <c r="AR89" s="1001"/>
      <c r="AS89" s="1001"/>
      <c r="AT89" s="1001"/>
      <c r="AU89" s="1001"/>
      <c r="AV89" s="1001"/>
      <c r="AW89" s="1001"/>
      <c r="AX89" s="1001"/>
      <c r="AY89" s="1001"/>
      <c r="AZ89" s="1001"/>
      <c r="BA89" s="1001"/>
      <c r="BB89" s="1001"/>
      <c r="BC89" s="1001"/>
      <c r="BD89" s="1001"/>
      <c r="BE89" s="1001"/>
      <c r="BF89" s="1001"/>
      <c r="BG89" s="1001"/>
      <c r="BH89" s="1001"/>
      <c r="BI89" s="1001"/>
      <c r="BJ89" s="1001"/>
      <c r="BK89" s="421" t="s">
        <v>1080</v>
      </c>
      <c r="BL89" s="422"/>
      <c r="BM89" s="422"/>
      <c r="BN89" s="422"/>
      <c r="BO89" s="422"/>
      <c r="BP89" s="590"/>
      <c r="BQ89" s="385"/>
      <c r="BR89" s="383"/>
      <c r="BS89" s="383"/>
      <c r="BT89" s="383"/>
      <c r="BU89" s="383"/>
      <c r="BV89" s="383"/>
      <c r="BW89" s="383"/>
      <c r="BX89" s="383"/>
      <c r="BY89" s="383"/>
      <c r="BZ89" s="383"/>
      <c r="CA89" s="383"/>
      <c r="CB89" s="383"/>
      <c r="CC89" s="383"/>
      <c r="CD89" s="383"/>
      <c r="CE89" s="383"/>
      <c r="CF89" s="383"/>
      <c r="CG89" s="384"/>
      <c r="CH89" s="385"/>
      <c r="CI89" s="383"/>
      <c r="CJ89" s="383"/>
      <c r="CK89" s="383"/>
      <c r="CL89" s="383"/>
      <c r="CM89" s="383"/>
      <c r="CN89" s="383"/>
      <c r="CO89" s="383"/>
      <c r="CP89" s="383"/>
      <c r="CQ89" s="383"/>
      <c r="CR89" s="383"/>
      <c r="CS89" s="383"/>
      <c r="CT89" s="383"/>
      <c r="CU89" s="383"/>
      <c r="CV89" s="383"/>
      <c r="CW89" s="383"/>
      <c r="CX89" s="384"/>
      <c r="CY89" s="1026">
        <f t="shared" si="3"/>
        <v>0</v>
      </c>
      <c r="CZ89" s="1027"/>
      <c r="DA89" s="1027"/>
      <c r="DB89" s="1027"/>
      <c r="DC89" s="1027"/>
      <c r="DD89" s="1027"/>
      <c r="DE89" s="1027"/>
      <c r="DF89" s="1027"/>
      <c r="DG89" s="1027"/>
      <c r="DH89" s="1027"/>
      <c r="DI89" s="1027"/>
      <c r="DJ89" s="1027"/>
      <c r="DK89" s="1027"/>
      <c r="DL89" s="1027"/>
      <c r="DM89" s="1027"/>
      <c r="DN89" s="1027"/>
      <c r="DO89" s="1028"/>
      <c r="DP89" s="591"/>
      <c r="DQ89" s="422"/>
      <c r="DR89" s="422"/>
      <c r="DS89" s="422"/>
      <c r="DT89" s="422"/>
      <c r="DU89" s="422"/>
      <c r="DV89" s="422"/>
      <c r="DW89" s="422"/>
      <c r="DX89" s="422"/>
      <c r="DY89" s="422"/>
      <c r="DZ89" s="422"/>
      <c r="EA89" s="590"/>
      <c r="EB89" s="591"/>
      <c r="EC89" s="422"/>
      <c r="ED89" s="422"/>
      <c r="EE89" s="422"/>
      <c r="EF89" s="422"/>
      <c r="EG89" s="422"/>
      <c r="EH89" s="422"/>
      <c r="EI89" s="422"/>
      <c r="EJ89" s="422"/>
      <c r="EK89" s="422"/>
      <c r="EL89" s="422"/>
      <c r="EM89" s="422"/>
      <c r="EN89" s="422"/>
      <c r="EO89" s="423"/>
      <c r="EP89" s="624"/>
      <c r="EQ89" s="624"/>
      <c r="ER89" s="624"/>
      <c r="ES89" s="624"/>
      <c r="ET89" s="624"/>
      <c r="EU89" s="624"/>
      <c r="EV89" s="624"/>
      <c r="EW89" s="624"/>
      <c r="EX89" s="624"/>
      <c r="EY89" s="624"/>
      <c r="EZ89" s="624"/>
      <c r="FA89" s="624"/>
      <c r="FB89" s="624"/>
      <c r="FC89" s="624"/>
      <c r="FD89" s="624"/>
      <c r="FE89" s="624"/>
      <c r="FF89" s="624"/>
    </row>
    <row r="90" spans="1:162" ht="18.75" customHeight="1">
      <c r="A90" s="1031" t="s">
        <v>1081</v>
      </c>
      <c r="B90" s="1031"/>
      <c r="C90" s="1031"/>
      <c r="D90" s="1031"/>
      <c r="E90" s="1031"/>
      <c r="F90" s="1031"/>
      <c r="G90" s="1031"/>
      <c r="H90" s="1031"/>
      <c r="I90" s="1031"/>
      <c r="J90" s="1031"/>
      <c r="K90" s="1031"/>
      <c r="L90" s="1031"/>
      <c r="M90" s="1031"/>
      <c r="N90" s="1031"/>
      <c r="O90" s="1031"/>
      <c r="P90" s="1031"/>
      <c r="Q90" s="1031"/>
      <c r="R90" s="1031"/>
      <c r="S90" s="1031"/>
      <c r="T90" s="1031"/>
      <c r="U90" s="1031"/>
      <c r="V90" s="1031"/>
      <c r="W90" s="1031"/>
      <c r="X90" s="1031"/>
      <c r="Y90" s="1031"/>
      <c r="Z90" s="1031"/>
      <c r="AA90" s="1031"/>
      <c r="AB90" s="1031"/>
      <c r="AC90" s="1031"/>
      <c r="AD90" s="1031"/>
      <c r="AE90" s="1031"/>
      <c r="AF90" s="1031"/>
      <c r="AG90" s="1031"/>
      <c r="AH90" s="1031"/>
      <c r="AI90" s="1031"/>
      <c r="AJ90" s="1031"/>
      <c r="AK90" s="1031"/>
      <c r="AL90" s="1031"/>
      <c r="AM90" s="1031"/>
      <c r="AN90" s="1031"/>
      <c r="AO90" s="1031"/>
      <c r="AP90" s="1031"/>
      <c r="AQ90" s="1031"/>
      <c r="AR90" s="1031"/>
      <c r="AS90" s="1031"/>
      <c r="AT90" s="1031"/>
      <c r="AU90" s="1031"/>
      <c r="AV90" s="1031"/>
      <c r="AW90" s="1031"/>
      <c r="AX90" s="1031"/>
      <c r="AY90" s="1031"/>
      <c r="AZ90" s="1031"/>
      <c r="BA90" s="1031"/>
      <c r="BB90" s="1031"/>
      <c r="BC90" s="1031"/>
      <c r="BD90" s="1031"/>
      <c r="BE90" s="1031"/>
      <c r="BF90" s="1031"/>
      <c r="BG90" s="1031"/>
      <c r="BH90" s="1031"/>
      <c r="BI90" s="1031"/>
      <c r="BJ90" s="1031"/>
      <c r="BK90" s="421" t="s">
        <v>1011</v>
      </c>
      <c r="BL90" s="422"/>
      <c r="BM90" s="422"/>
      <c r="BN90" s="422"/>
      <c r="BO90" s="422"/>
      <c r="BP90" s="590"/>
      <c r="BQ90" s="385"/>
      <c r="BR90" s="383"/>
      <c r="BS90" s="383"/>
      <c r="BT90" s="383"/>
      <c r="BU90" s="383"/>
      <c r="BV90" s="383"/>
      <c r="BW90" s="383"/>
      <c r="BX90" s="383"/>
      <c r="BY90" s="383"/>
      <c r="BZ90" s="383"/>
      <c r="CA90" s="383"/>
      <c r="CB90" s="383"/>
      <c r="CC90" s="383"/>
      <c r="CD90" s="383"/>
      <c r="CE90" s="383"/>
      <c r="CF90" s="383"/>
      <c r="CG90" s="384"/>
      <c r="CH90" s="385"/>
      <c r="CI90" s="383"/>
      <c r="CJ90" s="383"/>
      <c r="CK90" s="383"/>
      <c r="CL90" s="383"/>
      <c r="CM90" s="383"/>
      <c r="CN90" s="383"/>
      <c r="CO90" s="383"/>
      <c r="CP90" s="383"/>
      <c r="CQ90" s="383"/>
      <c r="CR90" s="383"/>
      <c r="CS90" s="383"/>
      <c r="CT90" s="383"/>
      <c r="CU90" s="383"/>
      <c r="CV90" s="383"/>
      <c r="CW90" s="383"/>
      <c r="CX90" s="384"/>
      <c r="CY90" s="1026">
        <f t="shared" si="3"/>
        <v>0</v>
      </c>
      <c r="CZ90" s="1027"/>
      <c r="DA90" s="1027"/>
      <c r="DB90" s="1027"/>
      <c r="DC90" s="1027"/>
      <c r="DD90" s="1027"/>
      <c r="DE90" s="1027"/>
      <c r="DF90" s="1027"/>
      <c r="DG90" s="1027"/>
      <c r="DH90" s="1027"/>
      <c r="DI90" s="1027"/>
      <c r="DJ90" s="1027"/>
      <c r="DK90" s="1027"/>
      <c r="DL90" s="1027"/>
      <c r="DM90" s="1027"/>
      <c r="DN90" s="1027"/>
      <c r="DO90" s="1028"/>
      <c r="DP90" s="591"/>
      <c r="DQ90" s="422"/>
      <c r="DR90" s="422"/>
      <c r="DS90" s="422"/>
      <c r="DT90" s="422"/>
      <c r="DU90" s="422"/>
      <c r="DV90" s="422"/>
      <c r="DW90" s="422"/>
      <c r="DX90" s="422"/>
      <c r="DY90" s="422"/>
      <c r="DZ90" s="422"/>
      <c r="EA90" s="590"/>
      <c r="EB90" s="591"/>
      <c r="EC90" s="422"/>
      <c r="ED90" s="422"/>
      <c r="EE90" s="422"/>
      <c r="EF90" s="422"/>
      <c r="EG90" s="422"/>
      <c r="EH90" s="422"/>
      <c r="EI90" s="422"/>
      <c r="EJ90" s="422"/>
      <c r="EK90" s="422"/>
      <c r="EL90" s="422"/>
      <c r="EM90" s="422"/>
      <c r="EN90" s="422"/>
      <c r="EO90" s="423"/>
      <c r="EP90" s="624"/>
      <c r="EQ90" s="624"/>
      <c r="ER90" s="624"/>
      <c r="ES90" s="624"/>
      <c r="ET90" s="624"/>
      <c r="EU90" s="624"/>
      <c r="EV90" s="624"/>
      <c r="EW90" s="624"/>
      <c r="EX90" s="624"/>
      <c r="EY90" s="624"/>
      <c r="EZ90" s="624"/>
      <c r="FA90" s="624"/>
      <c r="FB90" s="624"/>
      <c r="FC90" s="624"/>
      <c r="FD90" s="624"/>
      <c r="FE90" s="624"/>
      <c r="FF90" s="624"/>
    </row>
    <row r="91" spans="1:162" s="316" customFormat="1" ht="15" customHeight="1">
      <c r="A91" s="992" t="s">
        <v>1050</v>
      </c>
      <c r="B91" s="992"/>
      <c r="C91" s="992"/>
      <c r="D91" s="992"/>
      <c r="E91" s="992"/>
      <c r="F91" s="992"/>
      <c r="G91" s="992"/>
      <c r="H91" s="992"/>
      <c r="I91" s="992"/>
      <c r="J91" s="992"/>
      <c r="K91" s="992"/>
      <c r="L91" s="992"/>
      <c r="M91" s="992"/>
      <c r="N91" s="992"/>
      <c r="O91" s="992"/>
      <c r="P91" s="992"/>
      <c r="Q91" s="992"/>
      <c r="R91" s="992"/>
      <c r="S91" s="992"/>
      <c r="T91" s="992"/>
      <c r="U91" s="992"/>
      <c r="V91" s="992"/>
      <c r="W91" s="992"/>
      <c r="X91" s="992"/>
      <c r="Y91" s="992"/>
      <c r="Z91" s="992"/>
      <c r="AA91" s="992"/>
      <c r="AB91" s="992"/>
      <c r="AC91" s="992"/>
      <c r="AD91" s="992"/>
      <c r="AE91" s="992"/>
      <c r="AF91" s="992"/>
      <c r="AG91" s="992"/>
      <c r="AH91" s="992"/>
      <c r="AI91" s="992"/>
      <c r="AJ91" s="992"/>
      <c r="AK91" s="992"/>
      <c r="AL91" s="992"/>
      <c r="AM91" s="992"/>
      <c r="AN91" s="992"/>
      <c r="AO91" s="992"/>
      <c r="AP91" s="992"/>
      <c r="AQ91" s="992"/>
      <c r="AR91" s="992"/>
      <c r="AS91" s="992"/>
      <c r="AT91" s="992"/>
      <c r="AU91" s="992"/>
      <c r="AV91" s="992"/>
      <c r="AW91" s="992"/>
      <c r="AX91" s="992"/>
      <c r="AY91" s="992"/>
      <c r="AZ91" s="992"/>
      <c r="BA91" s="992"/>
      <c r="BB91" s="992"/>
      <c r="BC91" s="992"/>
      <c r="BD91" s="992"/>
      <c r="BE91" s="992"/>
      <c r="BF91" s="992"/>
      <c r="BG91" s="992"/>
      <c r="BH91" s="992"/>
      <c r="BI91" s="992"/>
      <c r="BJ91" s="992"/>
      <c r="BK91" s="415"/>
      <c r="BL91" s="416"/>
      <c r="BM91" s="416"/>
      <c r="BN91" s="416"/>
      <c r="BO91" s="416"/>
      <c r="BP91" s="964"/>
      <c r="BQ91" s="983"/>
      <c r="BR91" s="659"/>
      <c r="BS91" s="659"/>
      <c r="BT91" s="659"/>
      <c r="BU91" s="659"/>
      <c r="BV91" s="659"/>
      <c r="BW91" s="659"/>
      <c r="BX91" s="659"/>
      <c r="BY91" s="659"/>
      <c r="BZ91" s="659"/>
      <c r="CA91" s="659"/>
      <c r="CB91" s="659"/>
      <c r="CC91" s="659"/>
      <c r="CD91" s="659"/>
      <c r="CE91" s="659"/>
      <c r="CF91" s="659"/>
      <c r="CG91" s="984"/>
      <c r="CH91" s="983"/>
      <c r="CI91" s="659"/>
      <c r="CJ91" s="659"/>
      <c r="CK91" s="659"/>
      <c r="CL91" s="659"/>
      <c r="CM91" s="659"/>
      <c r="CN91" s="659"/>
      <c r="CO91" s="659"/>
      <c r="CP91" s="659"/>
      <c r="CQ91" s="659"/>
      <c r="CR91" s="659"/>
      <c r="CS91" s="659"/>
      <c r="CT91" s="659"/>
      <c r="CU91" s="659"/>
      <c r="CV91" s="659"/>
      <c r="CW91" s="659"/>
      <c r="CX91" s="984"/>
      <c r="CY91" s="1026">
        <f t="shared" si="3"/>
        <v>0</v>
      </c>
      <c r="CZ91" s="1027"/>
      <c r="DA91" s="1027"/>
      <c r="DB91" s="1027"/>
      <c r="DC91" s="1027"/>
      <c r="DD91" s="1027"/>
      <c r="DE91" s="1027"/>
      <c r="DF91" s="1027"/>
      <c r="DG91" s="1027"/>
      <c r="DH91" s="1027"/>
      <c r="DI91" s="1027"/>
      <c r="DJ91" s="1027"/>
      <c r="DK91" s="1027"/>
      <c r="DL91" s="1027"/>
      <c r="DM91" s="1027"/>
      <c r="DN91" s="1027"/>
      <c r="DO91" s="1028"/>
      <c r="DP91" s="985"/>
      <c r="DQ91" s="416"/>
      <c r="DR91" s="416"/>
      <c r="DS91" s="416"/>
      <c r="DT91" s="416"/>
      <c r="DU91" s="416"/>
      <c r="DV91" s="416"/>
      <c r="DW91" s="416"/>
      <c r="DX91" s="416"/>
      <c r="DY91" s="416"/>
      <c r="DZ91" s="416"/>
      <c r="EA91" s="964"/>
      <c r="EB91" s="985"/>
      <c r="EC91" s="416"/>
      <c r="ED91" s="416"/>
      <c r="EE91" s="416"/>
      <c r="EF91" s="416"/>
      <c r="EG91" s="416"/>
      <c r="EH91" s="416"/>
      <c r="EI91" s="416"/>
      <c r="EJ91" s="416"/>
      <c r="EK91" s="416"/>
      <c r="EL91" s="416"/>
      <c r="EM91" s="416"/>
      <c r="EN91" s="416"/>
      <c r="EO91" s="417"/>
      <c r="EP91" s="1010"/>
      <c r="EQ91" s="1010"/>
      <c r="ER91" s="1010"/>
      <c r="ES91" s="1010"/>
      <c r="ET91" s="1010"/>
      <c r="EU91" s="1010"/>
      <c r="EV91" s="1010"/>
      <c r="EW91" s="1010"/>
      <c r="EX91" s="1010"/>
      <c r="EY91" s="1010"/>
      <c r="EZ91" s="1010"/>
      <c r="FA91" s="1010"/>
      <c r="FB91" s="1010"/>
      <c r="FC91" s="1010"/>
      <c r="FD91" s="1010"/>
      <c r="FE91" s="1010"/>
      <c r="FF91" s="1010"/>
    </row>
    <row r="92" spans="1:162" ht="23.25" customHeight="1">
      <c r="A92" s="1022" t="s">
        <v>1082</v>
      </c>
      <c r="B92" s="1022"/>
      <c r="C92" s="1022"/>
      <c r="D92" s="1022"/>
      <c r="E92" s="1022"/>
      <c r="F92" s="1022"/>
      <c r="G92" s="1022"/>
      <c r="H92" s="1022"/>
      <c r="I92" s="1022"/>
      <c r="J92" s="1022"/>
      <c r="K92" s="1022"/>
      <c r="L92" s="1022"/>
      <c r="M92" s="1022"/>
      <c r="N92" s="1022"/>
      <c r="O92" s="1022"/>
      <c r="P92" s="1022"/>
      <c r="Q92" s="1022"/>
      <c r="R92" s="1022"/>
      <c r="S92" s="1022"/>
      <c r="T92" s="1022"/>
      <c r="U92" s="1022"/>
      <c r="V92" s="1022"/>
      <c r="W92" s="1022"/>
      <c r="X92" s="1022"/>
      <c r="Y92" s="1022"/>
      <c r="Z92" s="1022"/>
      <c r="AA92" s="1022"/>
      <c r="AB92" s="1022"/>
      <c r="AC92" s="1022"/>
      <c r="AD92" s="1022"/>
      <c r="AE92" s="1022"/>
      <c r="AF92" s="1022"/>
      <c r="AG92" s="1022"/>
      <c r="AH92" s="1022"/>
      <c r="AI92" s="1022"/>
      <c r="AJ92" s="1022"/>
      <c r="AK92" s="1022"/>
      <c r="AL92" s="1022"/>
      <c r="AM92" s="1022"/>
      <c r="AN92" s="1022"/>
      <c r="AO92" s="1022"/>
      <c r="AP92" s="1022"/>
      <c r="AQ92" s="1022"/>
      <c r="AR92" s="1022"/>
      <c r="AS92" s="1022"/>
      <c r="AT92" s="1022"/>
      <c r="AU92" s="1022"/>
      <c r="AV92" s="1022"/>
      <c r="AW92" s="1022"/>
      <c r="AX92" s="1022"/>
      <c r="AY92" s="1022"/>
      <c r="AZ92" s="1022"/>
      <c r="BA92" s="1022"/>
      <c r="BB92" s="1022"/>
      <c r="BC92" s="1022"/>
      <c r="BD92" s="1022"/>
      <c r="BE92" s="1022"/>
      <c r="BF92" s="1022"/>
      <c r="BG92" s="1022"/>
      <c r="BH92" s="1022"/>
      <c r="BI92" s="1022"/>
      <c r="BJ92" s="1022"/>
      <c r="BK92" s="412" t="s">
        <v>1012</v>
      </c>
      <c r="BL92" s="413"/>
      <c r="BM92" s="413"/>
      <c r="BN92" s="413"/>
      <c r="BO92" s="413"/>
      <c r="BP92" s="998"/>
      <c r="BQ92" s="1023"/>
      <c r="BR92" s="661"/>
      <c r="BS92" s="661"/>
      <c r="BT92" s="661"/>
      <c r="BU92" s="661"/>
      <c r="BV92" s="661"/>
      <c r="BW92" s="661"/>
      <c r="BX92" s="661"/>
      <c r="BY92" s="661"/>
      <c r="BZ92" s="661"/>
      <c r="CA92" s="661"/>
      <c r="CB92" s="661"/>
      <c r="CC92" s="661"/>
      <c r="CD92" s="661"/>
      <c r="CE92" s="661"/>
      <c r="CF92" s="661"/>
      <c r="CG92" s="1000"/>
      <c r="CH92" s="1023"/>
      <c r="CI92" s="661"/>
      <c r="CJ92" s="661"/>
      <c r="CK92" s="661"/>
      <c r="CL92" s="661"/>
      <c r="CM92" s="661"/>
      <c r="CN92" s="661"/>
      <c r="CO92" s="661"/>
      <c r="CP92" s="661"/>
      <c r="CQ92" s="661"/>
      <c r="CR92" s="661"/>
      <c r="CS92" s="661"/>
      <c r="CT92" s="661"/>
      <c r="CU92" s="661"/>
      <c r="CV92" s="661"/>
      <c r="CW92" s="661"/>
      <c r="CX92" s="1000"/>
      <c r="CY92" s="1026">
        <f t="shared" si="3"/>
        <v>0</v>
      </c>
      <c r="CZ92" s="1027"/>
      <c r="DA92" s="1027"/>
      <c r="DB92" s="1027"/>
      <c r="DC92" s="1027"/>
      <c r="DD92" s="1027"/>
      <c r="DE92" s="1027"/>
      <c r="DF92" s="1027"/>
      <c r="DG92" s="1027"/>
      <c r="DH92" s="1027"/>
      <c r="DI92" s="1027"/>
      <c r="DJ92" s="1027"/>
      <c r="DK92" s="1027"/>
      <c r="DL92" s="1027"/>
      <c r="DM92" s="1027"/>
      <c r="DN92" s="1027"/>
      <c r="DO92" s="1028"/>
      <c r="DP92" s="1002"/>
      <c r="DQ92" s="413"/>
      <c r="DR92" s="413"/>
      <c r="DS92" s="413"/>
      <c r="DT92" s="413"/>
      <c r="DU92" s="413"/>
      <c r="DV92" s="413"/>
      <c r="DW92" s="413"/>
      <c r="DX92" s="413"/>
      <c r="DY92" s="413"/>
      <c r="DZ92" s="413"/>
      <c r="EA92" s="998"/>
      <c r="EB92" s="1002"/>
      <c r="EC92" s="413"/>
      <c r="ED92" s="413"/>
      <c r="EE92" s="413"/>
      <c r="EF92" s="413"/>
      <c r="EG92" s="413"/>
      <c r="EH92" s="413"/>
      <c r="EI92" s="413"/>
      <c r="EJ92" s="413"/>
      <c r="EK92" s="413"/>
      <c r="EL92" s="413"/>
      <c r="EM92" s="413"/>
      <c r="EN92" s="413"/>
      <c r="EO92" s="414"/>
      <c r="EP92" s="1003"/>
      <c r="EQ92" s="1003"/>
      <c r="ER92" s="1003"/>
      <c r="ES92" s="1003"/>
      <c r="ET92" s="1003"/>
      <c r="EU92" s="1003"/>
      <c r="EV92" s="1003"/>
      <c r="EW92" s="1003"/>
      <c r="EX92" s="1003"/>
      <c r="EY92" s="1003"/>
      <c r="EZ92" s="1003"/>
      <c r="FA92" s="1003"/>
      <c r="FB92" s="1003"/>
      <c r="FC92" s="1003"/>
      <c r="FD92" s="1003"/>
      <c r="FE92" s="1003"/>
      <c r="FF92" s="1003"/>
    </row>
    <row r="93" spans="1:162" ht="23.25" customHeight="1">
      <c r="A93" s="1001" t="s">
        <v>1083</v>
      </c>
      <c r="B93" s="1001"/>
      <c r="C93" s="1001"/>
      <c r="D93" s="1001"/>
      <c r="E93" s="1001"/>
      <c r="F93" s="1001"/>
      <c r="G93" s="1001"/>
      <c r="H93" s="1001"/>
      <c r="I93" s="1001"/>
      <c r="J93" s="1001"/>
      <c r="K93" s="1001"/>
      <c r="L93" s="1001"/>
      <c r="M93" s="1001"/>
      <c r="N93" s="1001"/>
      <c r="O93" s="1001"/>
      <c r="P93" s="1001"/>
      <c r="Q93" s="1001"/>
      <c r="R93" s="1001"/>
      <c r="S93" s="1001"/>
      <c r="T93" s="1001"/>
      <c r="U93" s="1001"/>
      <c r="V93" s="1001"/>
      <c r="W93" s="1001"/>
      <c r="X93" s="1001"/>
      <c r="Y93" s="1001"/>
      <c r="Z93" s="1001"/>
      <c r="AA93" s="1001"/>
      <c r="AB93" s="1001"/>
      <c r="AC93" s="1001"/>
      <c r="AD93" s="1001"/>
      <c r="AE93" s="1001"/>
      <c r="AF93" s="1001"/>
      <c r="AG93" s="1001"/>
      <c r="AH93" s="1001"/>
      <c r="AI93" s="1001"/>
      <c r="AJ93" s="1001"/>
      <c r="AK93" s="1001"/>
      <c r="AL93" s="1001"/>
      <c r="AM93" s="1001"/>
      <c r="AN93" s="1001"/>
      <c r="AO93" s="1001"/>
      <c r="AP93" s="1001"/>
      <c r="AQ93" s="1001"/>
      <c r="AR93" s="1001"/>
      <c r="AS93" s="1001"/>
      <c r="AT93" s="1001"/>
      <c r="AU93" s="1001"/>
      <c r="AV93" s="1001"/>
      <c r="AW93" s="1001"/>
      <c r="AX93" s="1001"/>
      <c r="AY93" s="1001"/>
      <c r="AZ93" s="1001"/>
      <c r="BA93" s="1001"/>
      <c r="BB93" s="1001"/>
      <c r="BC93" s="1001"/>
      <c r="BD93" s="1001"/>
      <c r="BE93" s="1001"/>
      <c r="BF93" s="1001"/>
      <c r="BG93" s="1001"/>
      <c r="BH93" s="1001"/>
      <c r="BI93" s="1001"/>
      <c r="BJ93" s="1001"/>
      <c r="BK93" s="421" t="s">
        <v>1013</v>
      </c>
      <c r="BL93" s="422"/>
      <c r="BM93" s="422"/>
      <c r="BN93" s="422"/>
      <c r="BO93" s="422"/>
      <c r="BP93" s="590"/>
      <c r="BQ93" s="385"/>
      <c r="BR93" s="383"/>
      <c r="BS93" s="383"/>
      <c r="BT93" s="383"/>
      <c r="BU93" s="383"/>
      <c r="BV93" s="383"/>
      <c r="BW93" s="383"/>
      <c r="BX93" s="383"/>
      <c r="BY93" s="383"/>
      <c r="BZ93" s="383"/>
      <c r="CA93" s="383"/>
      <c r="CB93" s="383"/>
      <c r="CC93" s="383"/>
      <c r="CD93" s="383"/>
      <c r="CE93" s="383"/>
      <c r="CF93" s="383"/>
      <c r="CG93" s="384"/>
      <c r="CH93" s="385"/>
      <c r="CI93" s="383"/>
      <c r="CJ93" s="383"/>
      <c r="CK93" s="383"/>
      <c r="CL93" s="383"/>
      <c r="CM93" s="383"/>
      <c r="CN93" s="383"/>
      <c r="CO93" s="383"/>
      <c r="CP93" s="383"/>
      <c r="CQ93" s="383"/>
      <c r="CR93" s="383"/>
      <c r="CS93" s="383"/>
      <c r="CT93" s="383"/>
      <c r="CU93" s="383"/>
      <c r="CV93" s="383"/>
      <c r="CW93" s="383"/>
      <c r="CX93" s="384"/>
      <c r="CY93" s="1026">
        <f t="shared" si="3"/>
        <v>0</v>
      </c>
      <c r="CZ93" s="1027"/>
      <c r="DA93" s="1027"/>
      <c r="DB93" s="1027"/>
      <c r="DC93" s="1027"/>
      <c r="DD93" s="1027"/>
      <c r="DE93" s="1027"/>
      <c r="DF93" s="1027"/>
      <c r="DG93" s="1027"/>
      <c r="DH93" s="1027"/>
      <c r="DI93" s="1027"/>
      <c r="DJ93" s="1027"/>
      <c r="DK93" s="1027"/>
      <c r="DL93" s="1027"/>
      <c r="DM93" s="1027"/>
      <c r="DN93" s="1027"/>
      <c r="DO93" s="1028"/>
      <c r="DP93" s="591"/>
      <c r="DQ93" s="422"/>
      <c r="DR93" s="422"/>
      <c r="DS93" s="422"/>
      <c r="DT93" s="422"/>
      <c r="DU93" s="422"/>
      <c r="DV93" s="422"/>
      <c r="DW93" s="422"/>
      <c r="DX93" s="422"/>
      <c r="DY93" s="422"/>
      <c r="DZ93" s="422"/>
      <c r="EA93" s="590"/>
      <c r="EB93" s="591"/>
      <c r="EC93" s="422"/>
      <c r="ED93" s="422"/>
      <c r="EE93" s="422"/>
      <c r="EF93" s="422"/>
      <c r="EG93" s="422"/>
      <c r="EH93" s="422"/>
      <c r="EI93" s="422"/>
      <c r="EJ93" s="422"/>
      <c r="EK93" s="422"/>
      <c r="EL93" s="422"/>
      <c r="EM93" s="422"/>
      <c r="EN93" s="422"/>
      <c r="EO93" s="423"/>
      <c r="EP93" s="624"/>
      <c r="EQ93" s="624"/>
      <c r="ER93" s="624"/>
      <c r="ES93" s="624"/>
      <c r="ET93" s="624"/>
      <c r="EU93" s="624"/>
      <c r="EV93" s="624"/>
      <c r="EW93" s="624"/>
      <c r="EX93" s="624"/>
      <c r="EY93" s="624"/>
      <c r="EZ93" s="624"/>
      <c r="FA93" s="624"/>
      <c r="FB93" s="624"/>
      <c r="FC93" s="624"/>
      <c r="FD93" s="624"/>
      <c r="FE93" s="624"/>
      <c r="FF93" s="624"/>
    </row>
    <row r="94" spans="1:162" ht="24" customHeight="1" thickBot="1">
      <c r="A94" s="1038" t="s">
        <v>1084</v>
      </c>
      <c r="B94" s="1038"/>
      <c r="C94" s="1038"/>
      <c r="D94" s="1038"/>
      <c r="E94" s="1038"/>
      <c r="F94" s="1038"/>
      <c r="G94" s="1038"/>
      <c r="H94" s="1038"/>
      <c r="I94" s="1038"/>
      <c r="J94" s="1038"/>
      <c r="K94" s="1038"/>
      <c r="L94" s="1038"/>
      <c r="M94" s="1038"/>
      <c r="N94" s="1038"/>
      <c r="O94" s="1038"/>
      <c r="P94" s="1038"/>
      <c r="Q94" s="1038"/>
      <c r="R94" s="1038"/>
      <c r="S94" s="1038"/>
      <c r="T94" s="1038"/>
      <c r="U94" s="1038"/>
      <c r="V94" s="1038"/>
      <c r="W94" s="1038"/>
      <c r="X94" s="1038"/>
      <c r="Y94" s="1038"/>
      <c r="Z94" s="1038"/>
      <c r="AA94" s="1038"/>
      <c r="AB94" s="1038"/>
      <c r="AC94" s="1038"/>
      <c r="AD94" s="1038"/>
      <c r="AE94" s="1038"/>
      <c r="AF94" s="1038"/>
      <c r="AG94" s="1038"/>
      <c r="AH94" s="1038"/>
      <c r="AI94" s="1038"/>
      <c r="AJ94" s="1038"/>
      <c r="AK94" s="1038"/>
      <c r="AL94" s="1038"/>
      <c r="AM94" s="1038"/>
      <c r="AN94" s="1038"/>
      <c r="AO94" s="1038"/>
      <c r="AP94" s="1038"/>
      <c r="AQ94" s="1038"/>
      <c r="AR94" s="1038"/>
      <c r="AS94" s="1038"/>
      <c r="AT94" s="1038"/>
      <c r="AU94" s="1038"/>
      <c r="AV94" s="1038"/>
      <c r="AW94" s="1038"/>
      <c r="AX94" s="1038"/>
      <c r="AY94" s="1038"/>
      <c r="AZ94" s="1038"/>
      <c r="BA94" s="1038"/>
      <c r="BB94" s="1038"/>
      <c r="BC94" s="1038"/>
      <c r="BD94" s="1038"/>
      <c r="BE94" s="1038"/>
      <c r="BF94" s="1038"/>
      <c r="BG94" s="1038"/>
      <c r="BH94" s="1038"/>
      <c r="BI94" s="1038"/>
      <c r="BJ94" s="1039"/>
      <c r="BK94" s="601" t="s">
        <v>1014</v>
      </c>
      <c r="BL94" s="602"/>
      <c r="BM94" s="602"/>
      <c r="BN94" s="602"/>
      <c r="BO94" s="602"/>
      <c r="BP94" s="603"/>
      <c r="BQ94" s="769"/>
      <c r="BR94" s="767"/>
      <c r="BS94" s="767"/>
      <c r="BT94" s="767"/>
      <c r="BU94" s="767"/>
      <c r="BV94" s="767"/>
      <c r="BW94" s="767"/>
      <c r="BX94" s="767"/>
      <c r="BY94" s="767"/>
      <c r="BZ94" s="767"/>
      <c r="CA94" s="767"/>
      <c r="CB94" s="767"/>
      <c r="CC94" s="767"/>
      <c r="CD94" s="767"/>
      <c r="CE94" s="767"/>
      <c r="CF94" s="767"/>
      <c r="CG94" s="768"/>
      <c r="CH94" s="769"/>
      <c r="CI94" s="767"/>
      <c r="CJ94" s="767"/>
      <c r="CK94" s="767"/>
      <c r="CL94" s="767"/>
      <c r="CM94" s="767"/>
      <c r="CN94" s="767"/>
      <c r="CO94" s="767"/>
      <c r="CP94" s="767"/>
      <c r="CQ94" s="767"/>
      <c r="CR94" s="767"/>
      <c r="CS94" s="767"/>
      <c r="CT94" s="767"/>
      <c r="CU94" s="767"/>
      <c r="CV94" s="767"/>
      <c r="CW94" s="767"/>
      <c r="CX94" s="768"/>
      <c r="CY94" s="1026">
        <f t="shared" si="3"/>
        <v>0</v>
      </c>
      <c r="CZ94" s="1027"/>
      <c r="DA94" s="1027"/>
      <c r="DB94" s="1027"/>
      <c r="DC94" s="1027"/>
      <c r="DD94" s="1027"/>
      <c r="DE94" s="1027"/>
      <c r="DF94" s="1027"/>
      <c r="DG94" s="1027"/>
      <c r="DH94" s="1027"/>
      <c r="DI94" s="1027"/>
      <c r="DJ94" s="1027"/>
      <c r="DK94" s="1027"/>
      <c r="DL94" s="1027"/>
      <c r="DM94" s="1027"/>
      <c r="DN94" s="1027"/>
      <c r="DO94" s="1028"/>
      <c r="DP94" s="607"/>
      <c r="DQ94" s="602"/>
      <c r="DR94" s="602"/>
      <c r="DS94" s="602"/>
      <c r="DT94" s="602"/>
      <c r="DU94" s="602"/>
      <c r="DV94" s="602"/>
      <c r="DW94" s="602"/>
      <c r="DX94" s="602"/>
      <c r="DY94" s="602"/>
      <c r="DZ94" s="602"/>
      <c r="EA94" s="603"/>
      <c r="EB94" s="607"/>
      <c r="EC94" s="602"/>
      <c r="ED94" s="602"/>
      <c r="EE94" s="602"/>
      <c r="EF94" s="602"/>
      <c r="EG94" s="602"/>
      <c r="EH94" s="602"/>
      <c r="EI94" s="602"/>
      <c r="EJ94" s="602"/>
      <c r="EK94" s="602"/>
      <c r="EL94" s="602"/>
      <c r="EM94" s="602"/>
      <c r="EN94" s="602"/>
      <c r="EO94" s="774"/>
      <c r="EP94" s="755"/>
      <c r="EQ94" s="624"/>
      <c r="ER94" s="624"/>
      <c r="ES94" s="624"/>
      <c r="ET94" s="624"/>
      <c r="EU94" s="624"/>
      <c r="EV94" s="624"/>
      <c r="EW94" s="624"/>
      <c r="EX94" s="624"/>
      <c r="EY94" s="624"/>
      <c r="EZ94" s="624"/>
      <c r="FA94" s="624"/>
      <c r="FB94" s="624"/>
      <c r="FC94" s="624"/>
      <c r="FD94" s="624"/>
      <c r="FE94" s="624"/>
      <c r="FF94" s="624"/>
    </row>
    <row r="95" ht="3" customHeight="1"/>
    <row r="96" ht="15" customHeight="1">
      <c r="FF96" s="338" t="s">
        <v>1085</v>
      </c>
    </row>
    <row r="97" spans="1:162" ht="12.75" customHeight="1">
      <c r="A97" s="510" t="s">
        <v>907</v>
      </c>
      <c r="B97" s="510"/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0"/>
      <c r="N97" s="510"/>
      <c r="O97" s="510"/>
      <c r="P97" s="510"/>
      <c r="Q97" s="510"/>
      <c r="R97" s="510"/>
      <c r="S97" s="510"/>
      <c r="T97" s="510"/>
      <c r="U97" s="510"/>
      <c r="V97" s="510"/>
      <c r="W97" s="510"/>
      <c r="X97" s="510"/>
      <c r="Y97" s="510"/>
      <c r="Z97" s="510"/>
      <c r="AA97" s="510"/>
      <c r="AB97" s="510"/>
      <c r="AC97" s="510"/>
      <c r="AD97" s="510"/>
      <c r="AE97" s="510"/>
      <c r="AF97" s="510"/>
      <c r="AG97" s="510"/>
      <c r="AH97" s="510"/>
      <c r="AI97" s="510"/>
      <c r="AJ97" s="510"/>
      <c r="AK97" s="510"/>
      <c r="AL97" s="510"/>
      <c r="AM97" s="510"/>
      <c r="AN97" s="510"/>
      <c r="AO97" s="510"/>
      <c r="AP97" s="510"/>
      <c r="AQ97" s="510"/>
      <c r="AR97" s="510"/>
      <c r="AS97" s="510"/>
      <c r="AT97" s="510"/>
      <c r="AU97" s="510"/>
      <c r="AV97" s="510"/>
      <c r="AW97" s="510"/>
      <c r="AX97" s="510"/>
      <c r="AY97" s="510"/>
      <c r="AZ97" s="510"/>
      <c r="BA97" s="510"/>
      <c r="BB97" s="510"/>
      <c r="BC97" s="510"/>
      <c r="BD97" s="510"/>
      <c r="BE97" s="510"/>
      <c r="BF97" s="510"/>
      <c r="BG97" s="510"/>
      <c r="BH97" s="510"/>
      <c r="BI97" s="510"/>
      <c r="BJ97" s="511"/>
      <c r="BK97" s="522" t="s">
        <v>457</v>
      </c>
      <c r="BL97" s="510"/>
      <c r="BM97" s="510"/>
      <c r="BN97" s="510"/>
      <c r="BO97" s="510"/>
      <c r="BP97" s="511"/>
      <c r="BQ97" s="516" t="s">
        <v>795</v>
      </c>
      <c r="BR97" s="517"/>
      <c r="BS97" s="517"/>
      <c r="BT97" s="517"/>
      <c r="BU97" s="517"/>
      <c r="BV97" s="517"/>
      <c r="BW97" s="517"/>
      <c r="BX97" s="517"/>
      <c r="BY97" s="517"/>
      <c r="BZ97" s="517"/>
      <c r="CA97" s="517"/>
      <c r="CB97" s="517"/>
      <c r="CC97" s="517"/>
      <c r="CD97" s="517"/>
      <c r="CE97" s="517"/>
      <c r="CF97" s="517"/>
      <c r="CG97" s="517"/>
      <c r="CH97" s="517"/>
      <c r="CI97" s="517"/>
      <c r="CJ97" s="517"/>
      <c r="CK97" s="517"/>
      <c r="CL97" s="517"/>
      <c r="CM97" s="517"/>
      <c r="CN97" s="517"/>
      <c r="CO97" s="517"/>
      <c r="CP97" s="517"/>
      <c r="CQ97" s="517"/>
      <c r="CR97" s="517"/>
      <c r="CS97" s="517"/>
      <c r="CT97" s="517"/>
      <c r="CU97" s="517"/>
      <c r="CV97" s="517"/>
      <c r="CW97" s="517"/>
      <c r="CX97" s="518"/>
      <c r="CY97" s="522" t="s">
        <v>1053</v>
      </c>
      <c r="CZ97" s="510"/>
      <c r="DA97" s="510"/>
      <c r="DB97" s="510"/>
      <c r="DC97" s="510"/>
      <c r="DD97" s="510"/>
      <c r="DE97" s="510"/>
      <c r="DF97" s="510"/>
      <c r="DG97" s="510"/>
      <c r="DH97" s="510"/>
      <c r="DI97" s="510"/>
      <c r="DJ97" s="510"/>
      <c r="DK97" s="510"/>
      <c r="DL97" s="510"/>
      <c r="DM97" s="510"/>
      <c r="DN97" s="510"/>
      <c r="DO97" s="511"/>
      <c r="DP97" s="519" t="s">
        <v>196</v>
      </c>
      <c r="DQ97" s="520"/>
      <c r="DR97" s="520"/>
      <c r="DS97" s="520"/>
      <c r="DT97" s="520"/>
      <c r="DU97" s="520"/>
      <c r="DV97" s="520"/>
      <c r="DW97" s="520"/>
      <c r="DX97" s="520"/>
      <c r="DY97" s="520"/>
      <c r="DZ97" s="520"/>
      <c r="EA97" s="520"/>
      <c r="EB97" s="520"/>
      <c r="EC97" s="520"/>
      <c r="ED97" s="520"/>
      <c r="EE97" s="520"/>
      <c r="EF97" s="520"/>
      <c r="EG97" s="520"/>
      <c r="EH97" s="520"/>
      <c r="EI97" s="520"/>
      <c r="EJ97" s="520"/>
      <c r="EK97" s="520"/>
      <c r="EL97" s="520"/>
      <c r="EM97" s="520"/>
      <c r="EN97" s="520"/>
      <c r="EO97" s="521"/>
      <c r="EP97" s="522" t="s">
        <v>1054</v>
      </c>
      <c r="EQ97" s="510"/>
      <c r="ER97" s="510"/>
      <c r="ES97" s="510"/>
      <c r="ET97" s="510"/>
      <c r="EU97" s="510"/>
      <c r="EV97" s="510"/>
      <c r="EW97" s="510"/>
      <c r="EX97" s="510"/>
      <c r="EY97" s="510"/>
      <c r="EZ97" s="510"/>
      <c r="FA97" s="510"/>
      <c r="FB97" s="510"/>
      <c r="FC97" s="510"/>
      <c r="FD97" s="510"/>
      <c r="FE97" s="510"/>
      <c r="FF97" s="510"/>
    </row>
    <row r="98" spans="1:162" ht="54" customHeight="1">
      <c r="A98" s="514"/>
      <c r="B98" s="514"/>
      <c r="C98" s="514"/>
      <c r="D98" s="514"/>
      <c r="E98" s="514"/>
      <c r="F98" s="514"/>
      <c r="G98" s="514"/>
      <c r="H98" s="514"/>
      <c r="I98" s="514"/>
      <c r="J98" s="514"/>
      <c r="K98" s="514"/>
      <c r="L98" s="514"/>
      <c r="M98" s="514"/>
      <c r="N98" s="514"/>
      <c r="O98" s="514"/>
      <c r="P98" s="514"/>
      <c r="Q98" s="514"/>
      <c r="R98" s="514"/>
      <c r="S98" s="514"/>
      <c r="T98" s="514"/>
      <c r="U98" s="514"/>
      <c r="V98" s="514"/>
      <c r="W98" s="514"/>
      <c r="X98" s="514"/>
      <c r="Y98" s="514"/>
      <c r="Z98" s="514"/>
      <c r="AA98" s="514"/>
      <c r="AB98" s="514"/>
      <c r="AC98" s="514"/>
      <c r="AD98" s="514"/>
      <c r="AE98" s="514"/>
      <c r="AF98" s="514"/>
      <c r="AG98" s="514"/>
      <c r="AH98" s="514"/>
      <c r="AI98" s="514"/>
      <c r="AJ98" s="514"/>
      <c r="AK98" s="514"/>
      <c r="AL98" s="514"/>
      <c r="AM98" s="514"/>
      <c r="AN98" s="514"/>
      <c r="AO98" s="514"/>
      <c r="AP98" s="514"/>
      <c r="AQ98" s="514"/>
      <c r="AR98" s="514"/>
      <c r="AS98" s="514"/>
      <c r="AT98" s="514"/>
      <c r="AU98" s="514"/>
      <c r="AV98" s="514"/>
      <c r="AW98" s="514"/>
      <c r="AX98" s="514"/>
      <c r="AY98" s="514"/>
      <c r="AZ98" s="514"/>
      <c r="BA98" s="514"/>
      <c r="BB98" s="514"/>
      <c r="BC98" s="514"/>
      <c r="BD98" s="514"/>
      <c r="BE98" s="514"/>
      <c r="BF98" s="514"/>
      <c r="BG98" s="514"/>
      <c r="BH98" s="514"/>
      <c r="BI98" s="514"/>
      <c r="BJ98" s="515"/>
      <c r="BK98" s="524"/>
      <c r="BL98" s="514"/>
      <c r="BM98" s="514"/>
      <c r="BN98" s="514"/>
      <c r="BO98" s="514"/>
      <c r="BP98" s="515"/>
      <c r="BQ98" s="519" t="s">
        <v>197</v>
      </c>
      <c r="BR98" s="520"/>
      <c r="BS98" s="520"/>
      <c r="BT98" s="520"/>
      <c r="BU98" s="520"/>
      <c r="BV98" s="520"/>
      <c r="BW98" s="520"/>
      <c r="BX98" s="520"/>
      <c r="BY98" s="520"/>
      <c r="BZ98" s="520"/>
      <c r="CA98" s="520"/>
      <c r="CB98" s="520"/>
      <c r="CC98" s="520"/>
      <c r="CD98" s="520"/>
      <c r="CE98" s="520"/>
      <c r="CF98" s="520"/>
      <c r="CG98" s="521"/>
      <c r="CH98" s="519" t="s">
        <v>1055</v>
      </c>
      <c r="CI98" s="520"/>
      <c r="CJ98" s="520"/>
      <c r="CK98" s="520"/>
      <c r="CL98" s="520"/>
      <c r="CM98" s="520"/>
      <c r="CN98" s="520"/>
      <c r="CO98" s="520"/>
      <c r="CP98" s="520"/>
      <c r="CQ98" s="520"/>
      <c r="CR98" s="520"/>
      <c r="CS98" s="520"/>
      <c r="CT98" s="520"/>
      <c r="CU98" s="520"/>
      <c r="CV98" s="520"/>
      <c r="CW98" s="520"/>
      <c r="CX98" s="521"/>
      <c r="CY98" s="524"/>
      <c r="CZ98" s="514"/>
      <c r="DA98" s="514"/>
      <c r="DB98" s="514"/>
      <c r="DC98" s="514"/>
      <c r="DD98" s="514"/>
      <c r="DE98" s="514"/>
      <c r="DF98" s="514"/>
      <c r="DG98" s="514"/>
      <c r="DH98" s="514"/>
      <c r="DI98" s="514"/>
      <c r="DJ98" s="514"/>
      <c r="DK98" s="514"/>
      <c r="DL98" s="514"/>
      <c r="DM98" s="514"/>
      <c r="DN98" s="514"/>
      <c r="DO98" s="515"/>
      <c r="DP98" s="519" t="s">
        <v>198</v>
      </c>
      <c r="DQ98" s="520"/>
      <c r="DR98" s="520"/>
      <c r="DS98" s="520"/>
      <c r="DT98" s="520"/>
      <c r="DU98" s="520"/>
      <c r="DV98" s="520"/>
      <c r="DW98" s="520"/>
      <c r="DX98" s="520"/>
      <c r="DY98" s="520"/>
      <c r="DZ98" s="520"/>
      <c r="EA98" s="521"/>
      <c r="EB98" s="519" t="s">
        <v>199</v>
      </c>
      <c r="EC98" s="520"/>
      <c r="ED98" s="520"/>
      <c r="EE98" s="520"/>
      <c r="EF98" s="520"/>
      <c r="EG98" s="520"/>
      <c r="EH98" s="520"/>
      <c r="EI98" s="520"/>
      <c r="EJ98" s="520"/>
      <c r="EK98" s="520"/>
      <c r="EL98" s="520"/>
      <c r="EM98" s="520"/>
      <c r="EN98" s="520"/>
      <c r="EO98" s="521"/>
      <c r="EP98" s="524"/>
      <c r="EQ98" s="514"/>
      <c r="ER98" s="514"/>
      <c r="ES98" s="514"/>
      <c r="ET98" s="514"/>
      <c r="EU98" s="514"/>
      <c r="EV98" s="514"/>
      <c r="EW98" s="514"/>
      <c r="EX98" s="514"/>
      <c r="EY98" s="514"/>
      <c r="EZ98" s="514"/>
      <c r="FA98" s="514"/>
      <c r="FB98" s="514"/>
      <c r="FC98" s="514"/>
      <c r="FD98" s="514"/>
      <c r="FE98" s="514"/>
      <c r="FF98" s="514"/>
    </row>
    <row r="99" spans="1:162" ht="12" thickBot="1">
      <c r="A99" s="517">
        <v>1</v>
      </c>
      <c r="B99" s="517"/>
      <c r="C99" s="517"/>
      <c r="D99" s="517"/>
      <c r="E99" s="517"/>
      <c r="F99" s="517"/>
      <c r="G99" s="517"/>
      <c r="H99" s="517"/>
      <c r="I99" s="517"/>
      <c r="J99" s="517"/>
      <c r="K99" s="517"/>
      <c r="L99" s="517"/>
      <c r="M99" s="517"/>
      <c r="N99" s="517"/>
      <c r="O99" s="517"/>
      <c r="P99" s="517"/>
      <c r="Q99" s="517"/>
      <c r="R99" s="517"/>
      <c r="S99" s="517"/>
      <c r="T99" s="517"/>
      <c r="U99" s="517"/>
      <c r="V99" s="517"/>
      <c r="W99" s="517"/>
      <c r="X99" s="517"/>
      <c r="Y99" s="517"/>
      <c r="Z99" s="517"/>
      <c r="AA99" s="517"/>
      <c r="AB99" s="517"/>
      <c r="AC99" s="517"/>
      <c r="AD99" s="517"/>
      <c r="AE99" s="517"/>
      <c r="AF99" s="517"/>
      <c r="AG99" s="517"/>
      <c r="AH99" s="517"/>
      <c r="AI99" s="517"/>
      <c r="AJ99" s="517"/>
      <c r="AK99" s="517"/>
      <c r="AL99" s="517"/>
      <c r="AM99" s="517"/>
      <c r="AN99" s="517"/>
      <c r="AO99" s="517"/>
      <c r="AP99" s="517"/>
      <c r="AQ99" s="517"/>
      <c r="AR99" s="517"/>
      <c r="AS99" s="517"/>
      <c r="AT99" s="517"/>
      <c r="AU99" s="517"/>
      <c r="AV99" s="517"/>
      <c r="AW99" s="517"/>
      <c r="AX99" s="517"/>
      <c r="AY99" s="517"/>
      <c r="AZ99" s="517"/>
      <c r="BA99" s="517"/>
      <c r="BB99" s="517"/>
      <c r="BC99" s="517"/>
      <c r="BD99" s="517"/>
      <c r="BE99" s="517"/>
      <c r="BF99" s="517"/>
      <c r="BG99" s="517"/>
      <c r="BH99" s="517"/>
      <c r="BI99" s="517"/>
      <c r="BJ99" s="518"/>
      <c r="BK99" s="425">
        <v>2</v>
      </c>
      <c r="BL99" s="426"/>
      <c r="BM99" s="426"/>
      <c r="BN99" s="426"/>
      <c r="BO99" s="426"/>
      <c r="BP99" s="427"/>
      <c r="BQ99" s="425">
        <v>3</v>
      </c>
      <c r="BR99" s="426"/>
      <c r="BS99" s="426"/>
      <c r="BT99" s="426"/>
      <c r="BU99" s="426"/>
      <c r="BV99" s="426"/>
      <c r="BW99" s="426"/>
      <c r="BX99" s="426"/>
      <c r="BY99" s="426"/>
      <c r="BZ99" s="426"/>
      <c r="CA99" s="426"/>
      <c r="CB99" s="426"/>
      <c r="CC99" s="426"/>
      <c r="CD99" s="426"/>
      <c r="CE99" s="426"/>
      <c r="CF99" s="426"/>
      <c r="CG99" s="427"/>
      <c r="CH99" s="425">
        <v>4</v>
      </c>
      <c r="CI99" s="426"/>
      <c r="CJ99" s="426"/>
      <c r="CK99" s="426"/>
      <c r="CL99" s="426"/>
      <c r="CM99" s="426"/>
      <c r="CN99" s="426"/>
      <c r="CO99" s="426"/>
      <c r="CP99" s="426"/>
      <c r="CQ99" s="426"/>
      <c r="CR99" s="426"/>
      <c r="CS99" s="426"/>
      <c r="CT99" s="426"/>
      <c r="CU99" s="426"/>
      <c r="CV99" s="426"/>
      <c r="CW99" s="426"/>
      <c r="CX99" s="427"/>
      <c r="CY99" s="425">
        <v>5</v>
      </c>
      <c r="CZ99" s="426"/>
      <c r="DA99" s="426"/>
      <c r="DB99" s="426"/>
      <c r="DC99" s="426"/>
      <c r="DD99" s="426"/>
      <c r="DE99" s="426"/>
      <c r="DF99" s="426"/>
      <c r="DG99" s="426"/>
      <c r="DH99" s="426"/>
      <c r="DI99" s="426"/>
      <c r="DJ99" s="426"/>
      <c r="DK99" s="426"/>
      <c r="DL99" s="426"/>
      <c r="DM99" s="426"/>
      <c r="DN99" s="426"/>
      <c r="DO99" s="427"/>
      <c r="DP99" s="425">
        <v>6</v>
      </c>
      <c r="DQ99" s="426"/>
      <c r="DR99" s="426"/>
      <c r="DS99" s="426"/>
      <c r="DT99" s="426"/>
      <c r="DU99" s="426"/>
      <c r="DV99" s="426"/>
      <c r="DW99" s="426"/>
      <c r="DX99" s="426"/>
      <c r="DY99" s="426"/>
      <c r="DZ99" s="426"/>
      <c r="EA99" s="427"/>
      <c r="EB99" s="425">
        <v>7</v>
      </c>
      <c r="EC99" s="426"/>
      <c r="ED99" s="426"/>
      <c r="EE99" s="426"/>
      <c r="EF99" s="426"/>
      <c r="EG99" s="426"/>
      <c r="EH99" s="426"/>
      <c r="EI99" s="426"/>
      <c r="EJ99" s="426"/>
      <c r="EK99" s="426"/>
      <c r="EL99" s="426"/>
      <c r="EM99" s="426"/>
      <c r="EN99" s="426"/>
      <c r="EO99" s="427"/>
      <c r="EP99" s="425">
        <v>8</v>
      </c>
      <c r="EQ99" s="426"/>
      <c r="ER99" s="426"/>
      <c r="ES99" s="426"/>
      <c r="ET99" s="426"/>
      <c r="EU99" s="426"/>
      <c r="EV99" s="426"/>
      <c r="EW99" s="426"/>
      <c r="EX99" s="426"/>
      <c r="EY99" s="426"/>
      <c r="EZ99" s="426"/>
      <c r="FA99" s="426"/>
      <c r="FB99" s="426"/>
      <c r="FC99" s="426"/>
      <c r="FD99" s="426"/>
      <c r="FE99" s="426"/>
      <c r="FF99" s="426"/>
    </row>
    <row r="100" spans="1:162" ht="17.25" customHeight="1">
      <c r="A100" s="1006" t="s">
        <v>1086</v>
      </c>
      <c r="B100" s="1006"/>
      <c r="C100" s="1006"/>
      <c r="D100" s="1006"/>
      <c r="E100" s="1006"/>
      <c r="F100" s="1006"/>
      <c r="G100" s="1006"/>
      <c r="H100" s="1006"/>
      <c r="I100" s="1006"/>
      <c r="J100" s="1006"/>
      <c r="K100" s="1006"/>
      <c r="L100" s="1006"/>
      <c r="M100" s="1006"/>
      <c r="N100" s="1006"/>
      <c r="O100" s="1006"/>
      <c r="P100" s="1006"/>
      <c r="Q100" s="1006"/>
      <c r="R100" s="1006"/>
      <c r="S100" s="1006"/>
      <c r="T100" s="1006"/>
      <c r="U100" s="1006"/>
      <c r="V100" s="1006"/>
      <c r="W100" s="1006"/>
      <c r="X100" s="1006"/>
      <c r="Y100" s="1006"/>
      <c r="Z100" s="1006"/>
      <c r="AA100" s="1006"/>
      <c r="AB100" s="1006"/>
      <c r="AC100" s="1006"/>
      <c r="AD100" s="1006"/>
      <c r="AE100" s="1006"/>
      <c r="AF100" s="1006"/>
      <c r="AG100" s="1006"/>
      <c r="AH100" s="1006"/>
      <c r="AI100" s="1006"/>
      <c r="AJ100" s="1006"/>
      <c r="AK100" s="1006"/>
      <c r="AL100" s="1006"/>
      <c r="AM100" s="1006"/>
      <c r="AN100" s="1006"/>
      <c r="AO100" s="1006"/>
      <c r="AP100" s="1006"/>
      <c r="AQ100" s="1006"/>
      <c r="AR100" s="1006"/>
      <c r="AS100" s="1006"/>
      <c r="AT100" s="1006"/>
      <c r="AU100" s="1006"/>
      <c r="AV100" s="1006"/>
      <c r="AW100" s="1006"/>
      <c r="AX100" s="1006"/>
      <c r="AY100" s="1006"/>
      <c r="AZ100" s="1006"/>
      <c r="BA100" s="1006"/>
      <c r="BB100" s="1006"/>
      <c r="BC100" s="1006"/>
      <c r="BD100" s="1006"/>
      <c r="BE100" s="1006"/>
      <c r="BF100" s="1006"/>
      <c r="BG100" s="1006"/>
      <c r="BH100" s="1006"/>
      <c r="BI100" s="1006"/>
      <c r="BJ100" s="1006"/>
      <c r="BK100" s="428" t="s">
        <v>385</v>
      </c>
      <c r="BL100" s="429"/>
      <c r="BM100" s="429"/>
      <c r="BN100" s="429"/>
      <c r="BO100" s="429"/>
      <c r="BP100" s="760"/>
      <c r="BQ100" s="764"/>
      <c r="BR100" s="762"/>
      <c r="BS100" s="762"/>
      <c r="BT100" s="762"/>
      <c r="BU100" s="762"/>
      <c r="BV100" s="762"/>
      <c r="BW100" s="762"/>
      <c r="BX100" s="762"/>
      <c r="BY100" s="762"/>
      <c r="BZ100" s="762"/>
      <c r="CA100" s="762"/>
      <c r="CB100" s="762"/>
      <c r="CC100" s="762"/>
      <c r="CD100" s="762"/>
      <c r="CE100" s="762"/>
      <c r="CF100" s="762"/>
      <c r="CG100" s="763"/>
      <c r="CH100" s="764"/>
      <c r="CI100" s="762"/>
      <c r="CJ100" s="762"/>
      <c r="CK100" s="762"/>
      <c r="CL100" s="762"/>
      <c r="CM100" s="762"/>
      <c r="CN100" s="762"/>
      <c r="CO100" s="762"/>
      <c r="CP100" s="762"/>
      <c r="CQ100" s="762"/>
      <c r="CR100" s="762"/>
      <c r="CS100" s="762"/>
      <c r="CT100" s="762"/>
      <c r="CU100" s="762"/>
      <c r="CV100" s="762"/>
      <c r="CW100" s="762"/>
      <c r="CX100" s="763"/>
      <c r="CY100" s="1026">
        <f aca="true" t="shared" si="4" ref="CY100:CY114">CH100-BQ100</f>
        <v>0</v>
      </c>
      <c r="CZ100" s="1027"/>
      <c r="DA100" s="1027"/>
      <c r="DB100" s="1027"/>
      <c r="DC100" s="1027"/>
      <c r="DD100" s="1027"/>
      <c r="DE100" s="1027"/>
      <c r="DF100" s="1027"/>
      <c r="DG100" s="1027"/>
      <c r="DH100" s="1027"/>
      <c r="DI100" s="1027"/>
      <c r="DJ100" s="1027"/>
      <c r="DK100" s="1027"/>
      <c r="DL100" s="1027"/>
      <c r="DM100" s="1027"/>
      <c r="DN100" s="1027"/>
      <c r="DO100" s="1028"/>
      <c r="DP100" s="759"/>
      <c r="DQ100" s="429"/>
      <c r="DR100" s="429"/>
      <c r="DS100" s="429"/>
      <c r="DT100" s="429"/>
      <c r="DU100" s="429"/>
      <c r="DV100" s="429"/>
      <c r="DW100" s="429"/>
      <c r="DX100" s="429"/>
      <c r="DY100" s="429"/>
      <c r="DZ100" s="429"/>
      <c r="EA100" s="760"/>
      <c r="EB100" s="759"/>
      <c r="EC100" s="429"/>
      <c r="ED100" s="429"/>
      <c r="EE100" s="429"/>
      <c r="EF100" s="429"/>
      <c r="EG100" s="429"/>
      <c r="EH100" s="429"/>
      <c r="EI100" s="429"/>
      <c r="EJ100" s="429"/>
      <c r="EK100" s="429"/>
      <c r="EL100" s="429"/>
      <c r="EM100" s="429"/>
      <c r="EN100" s="429"/>
      <c r="EO100" s="430"/>
      <c r="EP100" s="624"/>
      <c r="EQ100" s="624"/>
      <c r="ER100" s="624"/>
      <c r="ES100" s="624"/>
      <c r="ET100" s="624"/>
      <c r="EU100" s="624"/>
      <c r="EV100" s="624"/>
      <c r="EW100" s="624"/>
      <c r="EX100" s="624"/>
      <c r="EY100" s="624"/>
      <c r="EZ100" s="624"/>
      <c r="FA100" s="624"/>
      <c r="FB100" s="624"/>
      <c r="FC100" s="624"/>
      <c r="FD100" s="624"/>
      <c r="FE100" s="624"/>
      <c r="FF100" s="624"/>
    </row>
    <row r="101" spans="1:162" s="316" customFormat="1" ht="15" customHeight="1">
      <c r="A101" s="1004" t="s">
        <v>1050</v>
      </c>
      <c r="B101" s="1004"/>
      <c r="C101" s="1004"/>
      <c r="D101" s="1004"/>
      <c r="E101" s="1004"/>
      <c r="F101" s="1004"/>
      <c r="G101" s="1004"/>
      <c r="H101" s="1004"/>
      <c r="I101" s="1004"/>
      <c r="J101" s="1004"/>
      <c r="K101" s="1004"/>
      <c r="L101" s="1004"/>
      <c r="M101" s="1004"/>
      <c r="N101" s="1004"/>
      <c r="O101" s="1004"/>
      <c r="P101" s="1004"/>
      <c r="Q101" s="1004"/>
      <c r="R101" s="1004"/>
      <c r="S101" s="1004"/>
      <c r="T101" s="1004"/>
      <c r="U101" s="1004"/>
      <c r="V101" s="1004"/>
      <c r="W101" s="1004"/>
      <c r="X101" s="1004"/>
      <c r="Y101" s="1004"/>
      <c r="Z101" s="1004"/>
      <c r="AA101" s="1004"/>
      <c r="AB101" s="1004"/>
      <c r="AC101" s="1004"/>
      <c r="AD101" s="1004"/>
      <c r="AE101" s="1004"/>
      <c r="AF101" s="1004"/>
      <c r="AG101" s="1004"/>
      <c r="AH101" s="1004"/>
      <c r="AI101" s="1004"/>
      <c r="AJ101" s="1004"/>
      <c r="AK101" s="1004"/>
      <c r="AL101" s="1004"/>
      <c r="AM101" s="1004"/>
      <c r="AN101" s="1004"/>
      <c r="AO101" s="1004"/>
      <c r="AP101" s="1004"/>
      <c r="AQ101" s="1004"/>
      <c r="AR101" s="1004"/>
      <c r="AS101" s="1004"/>
      <c r="AT101" s="1004"/>
      <c r="AU101" s="1004"/>
      <c r="AV101" s="1004"/>
      <c r="AW101" s="1004"/>
      <c r="AX101" s="1004"/>
      <c r="AY101" s="1004"/>
      <c r="AZ101" s="1004"/>
      <c r="BA101" s="1004"/>
      <c r="BB101" s="1004"/>
      <c r="BC101" s="1004"/>
      <c r="BD101" s="1004"/>
      <c r="BE101" s="1004"/>
      <c r="BF101" s="1004"/>
      <c r="BG101" s="1004"/>
      <c r="BH101" s="1004"/>
      <c r="BI101" s="1004"/>
      <c r="BJ101" s="1004"/>
      <c r="BK101" s="415"/>
      <c r="BL101" s="416"/>
      <c r="BM101" s="416"/>
      <c r="BN101" s="416"/>
      <c r="BO101" s="416"/>
      <c r="BP101" s="964"/>
      <c r="BQ101" s="983"/>
      <c r="BR101" s="659"/>
      <c r="BS101" s="659"/>
      <c r="BT101" s="659"/>
      <c r="BU101" s="659"/>
      <c r="BV101" s="659"/>
      <c r="BW101" s="659"/>
      <c r="BX101" s="659"/>
      <c r="BY101" s="659"/>
      <c r="BZ101" s="659"/>
      <c r="CA101" s="659"/>
      <c r="CB101" s="659"/>
      <c r="CC101" s="659"/>
      <c r="CD101" s="659"/>
      <c r="CE101" s="659"/>
      <c r="CF101" s="659"/>
      <c r="CG101" s="984"/>
      <c r="CH101" s="983"/>
      <c r="CI101" s="659"/>
      <c r="CJ101" s="659"/>
      <c r="CK101" s="659"/>
      <c r="CL101" s="659"/>
      <c r="CM101" s="659"/>
      <c r="CN101" s="659"/>
      <c r="CO101" s="659"/>
      <c r="CP101" s="659"/>
      <c r="CQ101" s="659"/>
      <c r="CR101" s="659"/>
      <c r="CS101" s="659"/>
      <c r="CT101" s="659"/>
      <c r="CU101" s="659"/>
      <c r="CV101" s="659"/>
      <c r="CW101" s="659"/>
      <c r="CX101" s="984"/>
      <c r="CY101" s="1026">
        <f t="shared" si="4"/>
        <v>0</v>
      </c>
      <c r="CZ101" s="1027"/>
      <c r="DA101" s="1027"/>
      <c r="DB101" s="1027"/>
      <c r="DC101" s="1027"/>
      <c r="DD101" s="1027"/>
      <c r="DE101" s="1027"/>
      <c r="DF101" s="1027"/>
      <c r="DG101" s="1027"/>
      <c r="DH101" s="1027"/>
      <c r="DI101" s="1027"/>
      <c r="DJ101" s="1027"/>
      <c r="DK101" s="1027"/>
      <c r="DL101" s="1027"/>
      <c r="DM101" s="1027"/>
      <c r="DN101" s="1027"/>
      <c r="DO101" s="1028"/>
      <c r="DP101" s="985"/>
      <c r="DQ101" s="416"/>
      <c r="DR101" s="416"/>
      <c r="DS101" s="416"/>
      <c r="DT101" s="416"/>
      <c r="DU101" s="416"/>
      <c r="DV101" s="416"/>
      <c r="DW101" s="416"/>
      <c r="DX101" s="416"/>
      <c r="DY101" s="416"/>
      <c r="DZ101" s="416"/>
      <c r="EA101" s="964"/>
      <c r="EB101" s="985"/>
      <c r="EC101" s="416"/>
      <c r="ED101" s="416"/>
      <c r="EE101" s="416"/>
      <c r="EF101" s="416"/>
      <c r="EG101" s="416"/>
      <c r="EH101" s="416"/>
      <c r="EI101" s="416"/>
      <c r="EJ101" s="416"/>
      <c r="EK101" s="416"/>
      <c r="EL101" s="416"/>
      <c r="EM101" s="416"/>
      <c r="EN101" s="416"/>
      <c r="EO101" s="417"/>
      <c r="EP101" s="1010"/>
      <c r="EQ101" s="1010"/>
      <c r="ER101" s="1010"/>
      <c r="ES101" s="1010"/>
      <c r="ET101" s="1010"/>
      <c r="EU101" s="1010"/>
      <c r="EV101" s="1010"/>
      <c r="EW101" s="1010"/>
      <c r="EX101" s="1010"/>
      <c r="EY101" s="1010"/>
      <c r="EZ101" s="1010"/>
      <c r="FA101" s="1010"/>
      <c r="FB101" s="1010"/>
      <c r="FC101" s="1010"/>
      <c r="FD101" s="1010"/>
      <c r="FE101" s="1010"/>
      <c r="FF101" s="1010"/>
    </row>
    <row r="102" spans="1:162" ht="15" customHeight="1">
      <c r="A102" s="996" t="s">
        <v>1087</v>
      </c>
      <c r="B102" s="996"/>
      <c r="C102" s="996"/>
      <c r="D102" s="996"/>
      <c r="E102" s="996"/>
      <c r="F102" s="996"/>
      <c r="G102" s="996"/>
      <c r="H102" s="996"/>
      <c r="I102" s="996"/>
      <c r="J102" s="996"/>
      <c r="K102" s="996"/>
      <c r="L102" s="996"/>
      <c r="M102" s="996"/>
      <c r="N102" s="996"/>
      <c r="O102" s="996"/>
      <c r="P102" s="996"/>
      <c r="Q102" s="996"/>
      <c r="R102" s="996"/>
      <c r="S102" s="996"/>
      <c r="T102" s="996"/>
      <c r="U102" s="996"/>
      <c r="V102" s="996"/>
      <c r="W102" s="996"/>
      <c r="X102" s="996"/>
      <c r="Y102" s="996"/>
      <c r="Z102" s="996"/>
      <c r="AA102" s="996"/>
      <c r="AB102" s="996"/>
      <c r="AC102" s="996"/>
      <c r="AD102" s="996"/>
      <c r="AE102" s="996"/>
      <c r="AF102" s="996"/>
      <c r="AG102" s="996"/>
      <c r="AH102" s="996"/>
      <c r="AI102" s="996"/>
      <c r="AJ102" s="996"/>
      <c r="AK102" s="996"/>
      <c r="AL102" s="996"/>
      <c r="AM102" s="996"/>
      <c r="AN102" s="996"/>
      <c r="AO102" s="996"/>
      <c r="AP102" s="996"/>
      <c r="AQ102" s="996"/>
      <c r="AR102" s="996"/>
      <c r="AS102" s="996"/>
      <c r="AT102" s="996"/>
      <c r="AU102" s="996"/>
      <c r="AV102" s="996"/>
      <c r="AW102" s="996"/>
      <c r="AX102" s="996"/>
      <c r="AY102" s="996"/>
      <c r="AZ102" s="996"/>
      <c r="BA102" s="996"/>
      <c r="BB102" s="996"/>
      <c r="BC102" s="996"/>
      <c r="BD102" s="996"/>
      <c r="BE102" s="996"/>
      <c r="BF102" s="996"/>
      <c r="BG102" s="996"/>
      <c r="BH102" s="996"/>
      <c r="BI102" s="996"/>
      <c r="BJ102" s="996"/>
      <c r="BK102" s="412" t="s">
        <v>1088</v>
      </c>
      <c r="BL102" s="413"/>
      <c r="BM102" s="413"/>
      <c r="BN102" s="413"/>
      <c r="BO102" s="413"/>
      <c r="BP102" s="998"/>
      <c r="BQ102" s="1023"/>
      <c r="BR102" s="661"/>
      <c r="BS102" s="661"/>
      <c r="BT102" s="661"/>
      <c r="BU102" s="661"/>
      <c r="BV102" s="661"/>
      <c r="BW102" s="661"/>
      <c r="BX102" s="661"/>
      <c r="BY102" s="661"/>
      <c r="BZ102" s="661"/>
      <c r="CA102" s="661"/>
      <c r="CB102" s="661"/>
      <c r="CC102" s="661"/>
      <c r="CD102" s="661"/>
      <c r="CE102" s="661"/>
      <c r="CF102" s="661"/>
      <c r="CG102" s="1000"/>
      <c r="CH102" s="1023"/>
      <c r="CI102" s="661"/>
      <c r="CJ102" s="661"/>
      <c r="CK102" s="661"/>
      <c r="CL102" s="661"/>
      <c r="CM102" s="661"/>
      <c r="CN102" s="661"/>
      <c r="CO102" s="661"/>
      <c r="CP102" s="661"/>
      <c r="CQ102" s="661"/>
      <c r="CR102" s="661"/>
      <c r="CS102" s="661"/>
      <c r="CT102" s="661"/>
      <c r="CU102" s="661"/>
      <c r="CV102" s="661"/>
      <c r="CW102" s="661"/>
      <c r="CX102" s="1000"/>
      <c r="CY102" s="1026">
        <f t="shared" si="4"/>
        <v>0</v>
      </c>
      <c r="CZ102" s="1027"/>
      <c r="DA102" s="1027"/>
      <c r="DB102" s="1027"/>
      <c r="DC102" s="1027"/>
      <c r="DD102" s="1027"/>
      <c r="DE102" s="1027"/>
      <c r="DF102" s="1027"/>
      <c r="DG102" s="1027"/>
      <c r="DH102" s="1027"/>
      <c r="DI102" s="1027"/>
      <c r="DJ102" s="1027"/>
      <c r="DK102" s="1027"/>
      <c r="DL102" s="1027"/>
      <c r="DM102" s="1027"/>
      <c r="DN102" s="1027"/>
      <c r="DO102" s="1028"/>
      <c r="DP102" s="1002"/>
      <c r="DQ102" s="413"/>
      <c r="DR102" s="413"/>
      <c r="DS102" s="413"/>
      <c r="DT102" s="413"/>
      <c r="DU102" s="413"/>
      <c r="DV102" s="413"/>
      <c r="DW102" s="413"/>
      <c r="DX102" s="413"/>
      <c r="DY102" s="413"/>
      <c r="DZ102" s="413"/>
      <c r="EA102" s="998"/>
      <c r="EB102" s="1002"/>
      <c r="EC102" s="413"/>
      <c r="ED102" s="413"/>
      <c r="EE102" s="413"/>
      <c r="EF102" s="413"/>
      <c r="EG102" s="413"/>
      <c r="EH102" s="413"/>
      <c r="EI102" s="413"/>
      <c r="EJ102" s="413"/>
      <c r="EK102" s="413"/>
      <c r="EL102" s="413"/>
      <c r="EM102" s="413"/>
      <c r="EN102" s="413"/>
      <c r="EO102" s="414"/>
      <c r="EP102" s="1003"/>
      <c r="EQ102" s="1003"/>
      <c r="ER102" s="1003"/>
      <c r="ES102" s="1003"/>
      <c r="ET102" s="1003"/>
      <c r="EU102" s="1003"/>
      <c r="EV102" s="1003"/>
      <c r="EW102" s="1003"/>
      <c r="EX102" s="1003"/>
      <c r="EY102" s="1003"/>
      <c r="EZ102" s="1003"/>
      <c r="FA102" s="1003"/>
      <c r="FB102" s="1003"/>
      <c r="FC102" s="1003"/>
      <c r="FD102" s="1003"/>
      <c r="FE102" s="1003"/>
      <c r="FF102" s="1003"/>
    </row>
    <row r="103" spans="1:162" ht="15" customHeight="1">
      <c r="A103" s="1021" t="s">
        <v>0</v>
      </c>
      <c r="B103" s="1021"/>
      <c r="C103" s="1021"/>
      <c r="D103" s="1021"/>
      <c r="E103" s="1021"/>
      <c r="F103" s="1021"/>
      <c r="G103" s="1021"/>
      <c r="H103" s="1021"/>
      <c r="I103" s="1021"/>
      <c r="J103" s="1021"/>
      <c r="K103" s="1021"/>
      <c r="L103" s="1021"/>
      <c r="M103" s="1021"/>
      <c r="N103" s="1021"/>
      <c r="O103" s="1021"/>
      <c r="P103" s="1021"/>
      <c r="Q103" s="1021"/>
      <c r="R103" s="1021"/>
      <c r="S103" s="1021"/>
      <c r="T103" s="1021"/>
      <c r="U103" s="1021"/>
      <c r="V103" s="1021"/>
      <c r="W103" s="1021"/>
      <c r="X103" s="1021"/>
      <c r="Y103" s="1021"/>
      <c r="Z103" s="1021"/>
      <c r="AA103" s="1021"/>
      <c r="AB103" s="1021"/>
      <c r="AC103" s="1021"/>
      <c r="AD103" s="1021"/>
      <c r="AE103" s="1021"/>
      <c r="AF103" s="1021"/>
      <c r="AG103" s="1021"/>
      <c r="AH103" s="1021"/>
      <c r="AI103" s="1021"/>
      <c r="AJ103" s="1021"/>
      <c r="AK103" s="1021"/>
      <c r="AL103" s="1021"/>
      <c r="AM103" s="1021"/>
      <c r="AN103" s="1021"/>
      <c r="AO103" s="1021"/>
      <c r="AP103" s="1021"/>
      <c r="AQ103" s="1021"/>
      <c r="AR103" s="1021"/>
      <c r="AS103" s="1021"/>
      <c r="AT103" s="1021"/>
      <c r="AU103" s="1021"/>
      <c r="AV103" s="1021"/>
      <c r="AW103" s="1021"/>
      <c r="AX103" s="1021"/>
      <c r="AY103" s="1021"/>
      <c r="AZ103" s="1021"/>
      <c r="BA103" s="1021"/>
      <c r="BB103" s="1021"/>
      <c r="BC103" s="1021"/>
      <c r="BD103" s="1021"/>
      <c r="BE103" s="1021"/>
      <c r="BF103" s="1021"/>
      <c r="BG103" s="1021"/>
      <c r="BH103" s="1021"/>
      <c r="BI103" s="1021"/>
      <c r="BJ103" s="1021"/>
      <c r="BK103" s="421" t="s">
        <v>1</v>
      </c>
      <c r="BL103" s="422"/>
      <c r="BM103" s="422"/>
      <c r="BN103" s="422"/>
      <c r="BO103" s="422"/>
      <c r="BP103" s="590"/>
      <c r="BQ103" s="385"/>
      <c r="BR103" s="383"/>
      <c r="BS103" s="383"/>
      <c r="BT103" s="383"/>
      <c r="BU103" s="383"/>
      <c r="BV103" s="383"/>
      <c r="BW103" s="383"/>
      <c r="BX103" s="383"/>
      <c r="BY103" s="383"/>
      <c r="BZ103" s="383"/>
      <c r="CA103" s="383"/>
      <c r="CB103" s="383"/>
      <c r="CC103" s="383"/>
      <c r="CD103" s="383"/>
      <c r="CE103" s="383"/>
      <c r="CF103" s="383"/>
      <c r="CG103" s="384"/>
      <c r="CH103" s="385"/>
      <c r="CI103" s="383"/>
      <c r="CJ103" s="383"/>
      <c r="CK103" s="383"/>
      <c r="CL103" s="383"/>
      <c r="CM103" s="383"/>
      <c r="CN103" s="383"/>
      <c r="CO103" s="383"/>
      <c r="CP103" s="383"/>
      <c r="CQ103" s="383"/>
      <c r="CR103" s="383"/>
      <c r="CS103" s="383"/>
      <c r="CT103" s="383"/>
      <c r="CU103" s="383"/>
      <c r="CV103" s="383"/>
      <c r="CW103" s="383"/>
      <c r="CX103" s="384"/>
      <c r="CY103" s="1026">
        <f t="shared" si="4"/>
        <v>0</v>
      </c>
      <c r="CZ103" s="1027"/>
      <c r="DA103" s="1027"/>
      <c r="DB103" s="1027"/>
      <c r="DC103" s="1027"/>
      <c r="DD103" s="1027"/>
      <c r="DE103" s="1027"/>
      <c r="DF103" s="1027"/>
      <c r="DG103" s="1027"/>
      <c r="DH103" s="1027"/>
      <c r="DI103" s="1027"/>
      <c r="DJ103" s="1027"/>
      <c r="DK103" s="1027"/>
      <c r="DL103" s="1027"/>
      <c r="DM103" s="1027"/>
      <c r="DN103" s="1027"/>
      <c r="DO103" s="1028"/>
      <c r="DP103" s="591"/>
      <c r="DQ103" s="422"/>
      <c r="DR103" s="422"/>
      <c r="DS103" s="422"/>
      <c r="DT103" s="422"/>
      <c r="DU103" s="422"/>
      <c r="DV103" s="422"/>
      <c r="DW103" s="422"/>
      <c r="DX103" s="422"/>
      <c r="DY103" s="422"/>
      <c r="DZ103" s="422"/>
      <c r="EA103" s="590"/>
      <c r="EB103" s="591"/>
      <c r="EC103" s="422"/>
      <c r="ED103" s="422"/>
      <c r="EE103" s="422"/>
      <c r="EF103" s="422"/>
      <c r="EG103" s="422"/>
      <c r="EH103" s="422"/>
      <c r="EI103" s="422"/>
      <c r="EJ103" s="422"/>
      <c r="EK103" s="422"/>
      <c r="EL103" s="422"/>
      <c r="EM103" s="422"/>
      <c r="EN103" s="422"/>
      <c r="EO103" s="423"/>
      <c r="EP103" s="624"/>
      <c r="EQ103" s="624"/>
      <c r="ER103" s="624"/>
      <c r="ES103" s="624"/>
      <c r="ET103" s="624"/>
      <c r="EU103" s="624"/>
      <c r="EV103" s="624"/>
      <c r="EW103" s="624"/>
      <c r="EX103" s="624"/>
      <c r="EY103" s="624"/>
      <c r="EZ103" s="624"/>
      <c r="FA103" s="624"/>
      <c r="FB103" s="624"/>
      <c r="FC103" s="624"/>
      <c r="FD103" s="624"/>
      <c r="FE103" s="624"/>
      <c r="FF103" s="624"/>
    </row>
    <row r="104" spans="1:162" ht="23.25" customHeight="1">
      <c r="A104" s="1001" t="s">
        <v>2</v>
      </c>
      <c r="B104" s="1001"/>
      <c r="C104" s="1001"/>
      <c r="D104" s="1001"/>
      <c r="E104" s="1001"/>
      <c r="F104" s="1001"/>
      <c r="G104" s="1001"/>
      <c r="H104" s="1001"/>
      <c r="I104" s="1001"/>
      <c r="J104" s="1001"/>
      <c r="K104" s="1001"/>
      <c r="L104" s="1001"/>
      <c r="M104" s="1001"/>
      <c r="N104" s="1001"/>
      <c r="O104" s="1001"/>
      <c r="P104" s="1001"/>
      <c r="Q104" s="1001"/>
      <c r="R104" s="1001"/>
      <c r="S104" s="1001"/>
      <c r="T104" s="1001"/>
      <c r="U104" s="1001"/>
      <c r="V104" s="1001"/>
      <c r="W104" s="1001"/>
      <c r="X104" s="1001"/>
      <c r="Y104" s="1001"/>
      <c r="Z104" s="1001"/>
      <c r="AA104" s="1001"/>
      <c r="AB104" s="1001"/>
      <c r="AC104" s="1001"/>
      <c r="AD104" s="1001"/>
      <c r="AE104" s="1001"/>
      <c r="AF104" s="1001"/>
      <c r="AG104" s="1001"/>
      <c r="AH104" s="1001"/>
      <c r="AI104" s="1001"/>
      <c r="AJ104" s="1001"/>
      <c r="AK104" s="1001"/>
      <c r="AL104" s="1001"/>
      <c r="AM104" s="1001"/>
      <c r="AN104" s="1001"/>
      <c r="AO104" s="1001"/>
      <c r="AP104" s="1001"/>
      <c r="AQ104" s="1001"/>
      <c r="AR104" s="1001"/>
      <c r="AS104" s="1001"/>
      <c r="AT104" s="1001"/>
      <c r="AU104" s="1001"/>
      <c r="AV104" s="1001"/>
      <c r="AW104" s="1001"/>
      <c r="AX104" s="1001"/>
      <c r="AY104" s="1001"/>
      <c r="AZ104" s="1001"/>
      <c r="BA104" s="1001"/>
      <c r="BB104" s="1001"/>
      <c r="BC104" s="1001"/>
      <c r="BD104" s="1001"/>
      <c r="BE104" s="1001"/>
      <c r="BF104" s="1001"/>
      <c r="BG104" s="1001"/>
      <c r="BH104" s="1001"/>
      <c r="BI104" s="1001"/>
      <c r="BJ104" s="1001"/>
      <c r="BK104" s="421" t="s">
        <v>3</v>
      </c>
      <c r="BL104" s="422"/>
      <c r="BM104" s="422"/>
      <c r="BN104" s="422"/>
      <c r="BO104" s="422"/>
      <c r="BP104" s="590"/>
      <c r="BQ104" s="385"/>
      <c r="BR104" s="383"/>
      <c r="BS104" s="383"/>
      <c r="BT104" s="383"/>
      <c r="BU104" s="383"/>
      <c r="BV104" s="383"/>
      <c r="BW104" s="383"/>
      <c r="BX104" s="383"/>
      <c r="BY104" s="383"/>
      <c r="BZ104" s="383"/>
      <c r="CA104" s="383"/>
      <c r="CB104" s="383"/>
      <c r="CC104" s="383"/>
      <c r="CD104" s="383"/>
      <c r="CE104" s="383"/>
      <c r="CF104" s="383"/>
      <c r="CG104" s="384"/>
      <c r="CH104" s="385"/>
      <c r="CI104" s="383"/>
      <c r="CJ104" s="383"/>
      <c r="CK104" s="383"/>
      <c r="CL104" s="383"/>
      <c r="CM104" s="383"/>
      <c r="CN104" s="383"/>
      <c r="CO104" s="383"/>
      <c r="CP104" s="383"/>
      <c r="CQ104" s="383"/>
      <c r="CR104" s="383"/>
      <c r="CS104" s="383"/>
      <c r="CT104" s="383"/>
      <c r="CU104" s="383"/>
      <c r="CV104" s="383"/>
      <c r="CW104" s="383"/>
      <c r="CX104" s="384"/>
      <c r="CY104" s="1026">
        <f t="shared" si="4"/>
        <v>0</v>
      </c>
      <c r="CZ104" s="1027"/>
      <c r="DA104" s="1027"/>
      <c r="DB104" s="1027"/>
      <c r="DC104" s="1027"/>
      <c r="DD104" s="1027"/>
      <c r="DE104" s="1027"/>
      <c r="DF104" s="1027"/>
      <c r="DG104" s="1027"/>
      <c r="DH104" s="1027"/>
      <c r="DI104" s="1027"/>
      <c r="DJ104" s="1027"/>
      <c r="DK104" s="1027"/>
      <c r="DL104" s="1027"/>
      <c r="DM104" s="1027"/>
      <c r="DN104" s="1027"/>
      <c r="DO104" s="1028"/>
      <c r="DP104" s="591"/>
      <c r="DQ104" s="422"/>
      <c r="DR104" s="422"/>
      <c r="DS104" s="422"/>
      <c r="DT104" s="422"/>
      <c r="DU104" s="422"/>
      <c r="DV104" s="422"/>
      <c r="DW104" s="422"/>
      <c r="DX104" s="422"/>
      <c r="DY104" s="422"/>
      <c r="DZ104" s="422"/>
      <c r="EA104" s="590"/>
      <c r="EB104" s="591"/>
      <c r="EC104" s="422"/>
      <c r="ED104" s="422"/>
      <c r="EE104" s="422"/>
      <c r="EF104" s="422"/>
      <c r="EG104" s="422"/>
      <c r="EH104" s="422"/>
      <c r="EI104" s="422"/>
      <c r="EJ104" s="422"/>
      <c r="EK104" s="422"/>
      <c r="EL104" s="422"/>
      <c r="EM104" s="422"/>
      <c r="EN104" s="422"/>
      <c r="EO104" s="423"/>
      <c r="EP104" s="624"/>
      <c r="EQ104" s="624"/>
      <c r="ER104" s="624"/>
      <c r="ES104" s="624"/>
      <c r="ET104" s="624"/>
      <c r="EU104" s="624"/>
      <c r="EV104" s="624"/>
      <c r="EW104" s="624"/>
      <c r="EX104" s="624"/>
      <c r="EY104" s="624"/>
      <c r="EZ104" s="624"/>
      <c r="FA104" s="624"/>
      <c r="FB104" s="624"/>
      <c r="FC104" s="624"/>
      <c r="FD104" s="624"/>
      <c r="FE104" s="624"/>
      <c r="FF104" s="624"/>
    </row>
    <row r="105" spans="1:162" ht="16.5" customHeight="1">
      <c r="A105" s="1031" t="s">
        <v>929</v>
      </c>
      <c r="B105" s="1031"/>
      <c r="C105" s="1031"/>
      <c r="D105" s="1031"/>
      <c r="E105" s="1031"/>
      <c r="F105" s="1031"/>
      <c r="G105" s="1031"/>
      <c r="H105" s="1031"/>
      <c r="I105" s="1031"/>
      <c r="J105" s="1031"/>
      <c r="K105" s="1031"/>
      <c r="L105" s="1031"/>
      <c r="M105" s="1031"/>
      <c r="N105" s="1031"/>
      <c r="O105" s="1031"/>
      <c r="P105" s="1031"/>
      <c r="Q105" s="1031"/>
      <c r="R105" s="1031"/>
      <c r="S105" s="1031"/>
      <c r="T105" s="1031"/>
      <c r="U105" s="1031"/>
      <c r="V105" s="1031"/>
      <c r="W105" s="1031"/>
      <c r="X105" s="1031"/>
      <c r="Y105" s="1031"/>
      <c r="Z105" s="1031"/>
      <c r="AA105" s="1031"/>
      <c r="AB105" s="1031"/>
      <c r="AC105" s="1031"/>
      <c r="AD105" s="1031"/>
      <c r="AE105" s="1031"/>
      <c r="AF105" s="1031"/>
      <c r="AG105" s="1031"/>
      <c r="AH105" s="1031"/>
      <c r="AI105" s="1031"/>
      <c r="AJ105" s="1031"/>
      <c r="AK105" s="1031"/>
      <c r="AL105" s="1031"/>
      <c r="AM105" s="1031"/>
      <c r="AN105" s="1031"/>
      <c r="AO105" s="1031"/>
      <c r="AP105" s="1031"/>
      <c r="AQ105" s="1031"/>
      <c r="AR105" s="1031"/>
      <c r="AS105" s="1031"/>
      <c r="AT105" s="1031"/>
      <c r="AU105" s="1031"/>
      <c r="AV105" s="1031"/>
      <c r="AW105" s="1031"/>
      <c r="AX105" s="1031"/>
      <c r="AY105" s="1031"/>
      <c r="AZ105" s="1031"/>
      <c r="BA105" s="1031"/>
      <c r="BB105" s="1031"/>
      <c r="BC105" s="1031"/>
      <c r="BD105" s="1031"/>
      <c r="BE105" s="1031"/>
      <c r="BF105" s="1031"/>
      <c r="BG105" s="1031"/>
      <c r="BH105" s="1031"/>
      <c r="BI105" s="1031"/>
      <c r="BJ105" s="1031"/>
      <c r="BK105" s="421" t="s">
        <v>986</v>
      </c>
      <c r="BL105" s="422"/>
      <c r="BM105" s="422"/>
      <c r="BN105" s="422"/>
      <c r="BO105" s="422"/>
      <c r="BP105" s="590"/>
      <c r="BQ105" s="385"/>
      <c r="BR105" s="383"/>
      <c r="BS105" s="383"/>
      <c r="BT105" s="383"/>
      <c r="BU105" s="383"/>
      <c r="BV105" s="383"/>
      <c r="BW105" s="383"/>
      <c r="BX105" s="383"/>
      <c r="BY105" s="383"/>
      <c r="BZ105" s="383"/>
      <c r="CA105" s="383"/>
      <c r="CB105" s="383"/>
      <c r="CC105" s="383"/>
      <c r="CD105" s="383"/>
      <c r="CE105" s="383"/>
      <c r="CF105" s="383"/>
      <c r="CG105" s="384"/>
      <c r="CH105" s="385"/>
      <c r="CI105" s="383"/>
      <c r="CJ105" s="383"/>
      <c r="CK105" s="383"/>
      <c r="CL105" s="383"/>
      <c r="CM105" s="383"/>
      <c r="CN105" s="383"/>
      <c r="CO105" s="383"/>
      <c r="CP105" s="383"/>
      <c r="CQ105" s="383"/>
      <c r="CR105" s="383"/>
      <c r="CS105" s="383"/>
      <c r="CT105" s="383"/>
      <c r="CU105" s="383"/>
      <c r="CV105" s="383"/>
      <c r="CW105" s="383"/>
      <c r="CX105" s="384"/>
      <c r="CY105" s="1026">
        <f t="shared" si="4"/>
        <v>0</v>
      </c>
      <c r="CZ105" s="1027"/>
      <c r="DA105" s="1027"/>
      <c r="DB105" s="1027"/>
      <c r="DC105" s="1027"/>
      <c r="DD105" s="1027"/>
      <c r="DE105" s="1027"/>
      <c r="DF105" s="1027"/>
      <c r="DG105" s="1027"/>
      <c r="DH105" s="1027"/>
      <c r="DI105" s="1027"/>
      <c r="DJ105" s="1027"/>
      <c r="DK105" s="1027"/>
      <c r="DL105" s="1027"/>
      <c r="DM105" s="1027"/>
      <c r="DN105" s="1027"/>
      <c r="DO105" s="1028"/>
      <c r="DP105" s="591"/>
      <c r="DQ105" s="422"/>
      <c r="DR105" s="422"/>
      <c r="DS105" s="422"/>
      <c r="DT105" s="422"/>
      <c r="DU105" s="422"/>
      <c r="DV105" s="422"/>
      <c r="DW105" s="422"/>
      <c r="DX105" s="422"/>
      <c r="DY105" s="422"/>
      <c r="DZ105" s="422"/>
      <c r="EA105" s="590"/>
      <c r="EB105" s="591"/>
      <c r="EC105" s="422"/>
      <c r="ED105" s="422"/>
      <c r="EE105" s="422"/>
      <c r="EF105" s="422"/>
      <c r="EG105" s="422"/>
      <c r="EH105" s="422"/>
      <c r="EI105" s="422"/>
      <c r="EJ105" s="422"/>
      <c r="EK105" s="422"/>
      <c r="EL105" s="422"/>
      <c r="EM105" s="422"/>
      <c r="EN105" s="422"/>
      <c r="EO105" s="423"/>
      <c r="EP105" s="624"/>
      <c r="EQ105" s="624"/>
      <c r="ER105" s="624"/>
      <c r="ES105" s="624"/>
      <c r="ET105" s="624"/>
      <c r="EU105" s="624"/>
      <c r="EV105" s="624"/>
      <c r="EW105" s="624"/>
      <c r="EX105" s="624"/>
      <c r="EY105" s="624"/>
      <c r="EZ105" s="624"/>
      <c r="FA105" s="624"/>
      <c r="FB105" s="624"/>
      <c r="FC105" s="624"/>
      <c r="FD105" s="624"/>
      <c r="FE105" s="624"/>
      <c r="FF105" s="624"/>
    </row>
    <row r="106" spans="1:162" s="316" customFormat="1" ht="15" customHeight="1">
      <c r="A106" s="992" t="s">
        <v>1050</v>
      </c>
      <c r="B106" s="992"/>
      <c r="C106" s="992"/>
      <c r="D106" s="992"/>
      <c r="E106" s="992"/>
      <c r="F106" s="992"/>
      <c r="G106" s="992"/>
      <c r="H106" s="992"/>
      <c r="I106" s="992"/>
      <c r="J106" s="992"/>
      <c r="K106" s="992"/>
      <c r="L106" s="992"/>
      <c r="M106" s="992"/>
      <c r="N106" s="992"/>
      <c r="O106" s="992"/>
      <c r="P106" s="992"/>
      <c r="Q106" s="992"/>
      <c r="R106" s="992"/>
      <c r="S106" s="992"/>
      <c r="T106" s="992"/>
      <c r="U106" s="992"/>
      <c r="V106" s="992"/>
      <c r="W106" s="992"/>
      <c r="X106" s="992"/>
      <c r="Y106" s="992"/>
      <c r="Z106" s="992"/>
      <c r="AA106" s="992"/>
      <c r="AB106" s="992"/>
      <c r="AC106" s="992"/>
      <c r="AD106" s="992"/>
      <c r="AE106" s="992"/>
      <c r="AF106" s="992"/>
      <c r="AG106" s="992"/>
      <c r="AH106" s="992"/>
      <c r="AI106" s="992"/>
      <c r="AJ106" s="992"/>
      <c r="AK106" s="992"/>
      <c r="AL106" s="992"/>
      <c r="AM106" s="992"/>
      <c r="AN106" s="992"/>
      <c r="AO106" s="992"/>
      <c r="AP106" s="992"/>
      <c r="AQ106" s="992"/>
      <c r="AR106" s="992"/>
      <c r="AS106" s="992"/>
      <c r="AT106" s="992"/>
      <c r="AU106" s="992"/>
      <c r="AV106" s="992"/>
      <c r="AW106" s="992"/>
      <c r="AX106" s="992"/>
      <c r="AY106" s="992"/>
      <c r="AZ106" s="992"/>
      <c r="BA106" s="992"/>
      <c r="BB106" s="992"/>
      <c r="BC106" s="992"/>
      <c r="BD106" s="992"/>
      <c r="BE106" s="992"/>
      <c r="BF106" s="992"/>
      <c r="BG106" s="992"/>
      <c r="BH106" s="992"/>
      <c r="BI106" s="992"/>
      <c r="BJ106" s="992"/>
      <c r="BK106" s="415"/>
      <c r="BL106" s="416"/>
      <c r="BM106" s="416"/>
      <c r="BN106" s="416"/>
      <c r="BO106" s="416"/>
      <c r="BP106" s="964"/>
      <c r="BQ106" s="983"/>
      <c r="BR106" s="659"/>
      <c r="BS106" s="659"/>
      <c r="BT106" s="659"/>
      <c r="BU106" s="659"/>
      <c r="BV106" s="659"/>
      <c r="BW106" s="659"/>
      <c r="BX106" s="659"/>
      <c r="BY106" s="659"/>
      <c r="BZ106" s="659"/>
      <c r="CA106" s="659"/>
      <c r="CB106" s="659"/>
      <c r="CC106" s="659"/>
      <c r="CD106" s="659"/>
      <c r="CE106" s="659"/>
      <c r="CF106" s="659"/>
      <c r="CG106" s="984"/>
      <c r="CH106" s="983"/>
      <c r="CI106" s="659"/>
      <c r="CJ106" s="659"/>
      <c r="CK106" s="659"/>
      <c r="CL106" s="659"/>
      <c r="CM106" s="659"/>
      <c r="CN106" s="659"/>
      <c r="CO106" s="659"/>
      <c r="CP106" s="659"/>
      <c r="CQ106" s="659"/>
      <c r="CR106" s="659"/>
      <c r="CS106" s="659"/>
      <c r="CT106" s="659"/>
      <c r="CU106" s="659"/>
      <c r="CV106" s="659"/>
      <c r="CW106" s="659"/>
      <c r="CX106" s="984"/>
      <c r="CY106" s="1026">
        <f t="shared" si="4"/>
        <v>0</v>
      </c>
      <c r="CZ106" s="1027"/>
      <c r="DA106" s="1027"/>
      <c r="DB106" s="1027"/>
      <c r="DC106" s="1027"/>
      <c r="DD106" s="1027"/>
      <c r="DE106" s="1027"/>
      <c r="DF106" s="1027"/>
      <c r="DG106" s="1027"/>
      <c r="DH106" s="1027"/>
      <c r="DI106" s="1027"/>
      <c r="DJ106" s="1027"/>
      <c r="DK106" s="1027"/>
      <c r="DL106" s="1027"/>
      <c r="DM106" s="1027"/>
      <c r="DN106" s="1027"/>
      <c r="DO106" s="1028"/>
      <c r="DP106" s="985"/>
      <c r="DQ106" s="416"/>
      <c r="DR106" s="416"/>
      <c r="DS106" s="416"/>
      <c r="DT106" s="416"/>
      <c r="DU106" s="416"/>
      <c r="DV106" s="416"/>
      <c r="DW106" s="416"/>
      <c r="DX106" s="416"/>
      <c r="DY106" s="416"/>
      <c r="DZ106" s="416"/>
      <c r="EA106" s="964"/>
      <c r="EB106" s="985"/>
      <c r="EC106" s="416"/>
      <c r="ED106" s="416"/>
      <c r="EE106" s="416"/>
      <c r="EF106" s="416"/>
      <c r="EG106" s="416"/>
      <c r="EH106" s="416"/>
      <c r="EI106" s="416"/>
      <c r="EJ106" s="416"/>
      <c r="EK106" s="416"/>
      <c r="EL106" s="416"/>
      <c r="EM106" s="416"/>
      <c r="EN106" s="416"/>
      <c r="EO106" s="417"/>
      <c r="EP106" s="1010"/>
      <c r="EQ106" s="1010"/>
      <c r="ER106" s="1010"/>
      <c r="ES106" s="1010"/>
      <c r="ET106" s="1010"/>
      <c r="EU106" s="1010"/>
      <c r="EV106" s="1010"/>
      <c r="EW106" s="1010"/>
      <c r="EX106" s="1010"/>
      <c r="EY106" s="1010"/>
      <c r="EZ106" s="1010"/>
      <c r="FA106" s="1010"/>
      <c r="FB106" s="1010"/>
      <c r="FC106" s="1010"/>
      <c r="FD106" s="1010"/>
      <c r="FE106" s="1010"/>
      <c r="FF106" s="1010"/>
    </row>
    <row r="107" spans="1:162" ht="15" customHeight="1">
      <c r="A107" s="1022" t="s">
        <v>274</v>
      </c>
      <c r="B107" s="1022"/>
      <c r="C107" s="1022"/>
      <c r="D107" s="1022"/>
      <c r="E107" s="1022"/>
      <c r="F107" s="1022"/>
      <c r="G107" s="1022"/>
      <c r="H107" s="1022"/>
      <c r="I107" s="1022"/>
      <c r="J107" s="1022"/>
      <c r="K107" s="1022"/>
      <c r="L107" s="1022"/>
      <c r="M107" s="1022"/>
      <c r="N107" s="1022"/>
      <c r="O107" s="1022"/>
      <c r="P107" s="1022"/>
      <c r="Q107" s="1022"/>
      <c r="R107" s="1022"/>
      <c r="S107" s="1022"/>
      <c r="T107" s="1022"/>
      <c r="U107" s="1022"/>
      <c r="V107" s="1022"/>
      <c r="W107" s="1022"/>
      <c r="X107" s="1022"/>
      <c r="Y107" s="1022"/>
      <c r="Z107" s="1022"/>
      <c r="AA107" s="1022"/>
      <c r="AB107" s="1022"/>
      <c r="AC107" s="1022"/>
      <c r="AD107" s="1022"/>
      <c r="AE107" s="1022"/>
      <c r="AF107" s="1022"/>
      <c r="AG107" s="1022"/>
      <c r="AH107" s="1022"/>
      <c r="AI107" s="1022"/>
      <c r="AJ107" s="1022"/>
      <c r="AK107" s="1022"/>
      <c r="AL107" s="1022"/>
      <c r="AM107" s="1022"/>
      <c r="AN107" s="1022"/>
      <c r="AO107" s="1022"/>
      <c r="AP107" s="1022"/>
      <c r="AQ107" s="1022"/>
      <c r="AR107" s="1022"/>
      <c r="AS107" s="1022"/>
      <c r="AT107" s="1022"/>
      <c r="AU107" s="1022"/>
      <c r="AV107" s="1022"/>
      <c r="AW107" s="1022"/>
      <c r="AX107" s="1022"/>
      <c r="AY107" s="1022"/>
      <c r="AZ107" s="1022"/>
      <c r="BA107" s="1022"/>
      <c r="BB107" s="1022"/>
      <c r="BC107" s="1022"/>
      <c r="BD107" s="1022"/>
      <c r="BE107" s="1022"/>
      <c r="BF107" s="1022"/>
      <c r="BG107" s="1022"/>
      <c r="BH107" s="1022"/>
      <c r="BI107" s="1022"/>
      <c r="BJ107" s="1022"/>
      <c r="BK107" s="412" t="s">
        <v>987</v>
      </c>
      <c r="BL107" s="413"/>
      <c r="BM107" s="413"/>
      <c r="BN107" s="413"/>
      <c r="BO107" s="413"/>
      <c r="BP107" s="998"/>
      <c r="BQ107" s="1023"/>
      <c r="BR107" s="661"/>
      <c r="BS107" s="661"/>
      <c r="BT107" s="661"/>
      <c r="BU107" s="661"/>
      <c r="BV107" s="661"/>
      <c r="BW107" s="661"/>
      <c r="BX107" s="661"/>
      <c r="BY107" s="661"/>
      <c r="BZ107" s="661"/>
      <c r="CA107" s="661"/>
      <c r="CB107" s="661"/>
      <c r="CC107" s="661"/>
      <c r="CD107" s="661"/>
      <c r="CE107" s="661"/>
      <c r="CF107" s="661"/>
      <c r="CG107" s="1000"/>
      <c r="CH107" s="1023"/>
      <c r="CI107" s="661"/>
      <c r="CJ107" s="661"/>
      <c r="CK107" s="661"/>
      <c r="CL107" s="661"/>
      <c r="CM107" s="661"/>
      <c r="CN107" s="661"/>
      <c r="CO107" s="661"/>
      <c r="CP107" s="661"/>
      <c r="CQ107" s="661"/>
      <c r="CR107" s="661"/>
      <c r="CS107" s="661"/>
      <c r="CT107" s="661"/>
      <c r="CU107" s="661"/>
      <c r="CV107" s="661"/>
      <c r="CW107" s="661"/>
      <c r="CX107" s="1000"/>
      <c r="CY107" s="1026">
        <f t="shared" si="4"/>
        <v>0</v>
      </c>
      <c r="CZ107" s="1027"/>
      <c r="DA107" s="1027"/>
      <c r="DB107" s="1027"/>
      <c r="DC107" s="1027"/>
      <c r="DD107" s="1027"/>
      <c r="DE107" s="1027"/>
      <c r="DF107" s="1027"/>
      <c r="DG107" s="1027"/>
      <c r="DH107" s="1027"/>
      <c r="DI107" s="1027"/>
      <c r="DJ107" s="1027"/>
      <c r="DK107" s="1027"/>
      <c r="DL107" s="1027"/>
      <c r="DM107" s="1027"/>
      <c r="DN107" s="1027"/>
      <c r="DO107" s="1028"/>
      <c r="DP107" s="1002"/>
      <c r="DQ107" s="413"/>
      <c r="DR107" s="413"/>
      <c r="DS107" s="413"/>
      <c r="DT107" s="413"/>
      <c r="DU107" s="413"/>
      <c r="DV107" s="413"/>
      <c r="DW107" s="413"/>
      <c r="DX107" s="413"/>
      <c r="DY107" s="413"/>
      <c r="DZ107" s="413"/>
      <c r="EA107" s="998"/>
      <c r="EB107" s="1002"/>
      <c r="EC107" s="413"/>
      <c r="ED107" s="413"/>
      <c r="EE107" s="413"/>
      <c r="EF107" s="413"/>
      <c r="EG107" s="413"/>
      <c r="EH107" s="413"/>
      <c r="EI107" s="413"/>
      <c r="EJ107" s="413"/>
      <c r="EK107" s="413"/>
      <c r="EL107" s="413"/>
      <c r="EM107" s="413"/>
      <c r="EN107" s="413"/>
      <c r="EO107" s="414"/>
      <c r="EP107" s="1003"/>
      <c r="EQ107" s="1003"/>
      <c r="ER107" s="1003"/>
      <c r="ES107" s="1003"/>
      <c r="ET107" s="1003"/>
      <c r="EU107" s="1003"/>
      <c r="EV107" s="1003"/>
      <c r="EW107" s="1003"/>
      <c r="EX107" s="1003"/>
      <c r="EY107" s="1003"/>
      <c r="EZ107" s="1003"/>
      <c r="FA107" s="1003"/>
      <c r="FB107" s="1003"/>
      <c r="FC107" s="1003"/>
      <c r="FD107" s="1003"/>
      <c r="FE107" s="1003"/>
      <c r="FF107" s="1003"/>
    </row>
    <row r="108" spans="1:162" ht="15" customHeight="1">
      <c r="A108" s="1001" t="s">
        <v>275</v>
      </c>
      <c r="B108" s="1001"/>
      <c r="C108" s="1001"/>
      <c r="D108" s="1001"/>
      <c r="E108" s="1001"/>
      <c r="F108" s="1001"/>
      <c r="G108" s="1001"/>
      <c r="H108" s="1001"/>
      <c r="I108" s="1001"/>
      <c r="J108" s="1001"/>
      <c r="K108" s="1001"/>
      <c r="L108" s="1001"/>
      <c r="M108" s="1001"/>
      <c r="N108" s="1001"/>
      <c r="O108" s="1001"/>
      <c r="P108" s="1001"/>
      <c r="Q108" s="1001"/>
      <c r="R108" s="1001"/>
      <c r="S108" s="1001"/>
      <c r="T108" s="1001"/>
      <c r="U108" s="1001"/>
      <c r="V108" s="1001"/>
      <c r="W108" s="1001"/>
      <c r="X108" s="1001"/>
      <c r="Y108" s="1001"/>
      <c r="Z108" s="1001"/>
      <c r="AA108" s="1001"/>
      <c r="AB108" s="1001"/>
      <c r="AC108" s="1001"/>
      <c r="AD108" s="1001"/>
      <c r="AE108" s="1001"/>
      <c r="AF108" s="1001"/>
      <c r="AG108" s="1001"/>
      <c r="AH108" s="1001"/>
      <c r="AI108" s="1001"/>
      <c r="AJ108" s="1001"/>
      <c r="AK108" s="1001"/>
      <c r="AL108" s="1001"/>
      <c r="AM108" s="1001"/>
      <c r="AN108" s="1001"/>
      <c r="AO108" s="1001"/>
      <c r="AP108" s="1001"/>
      <c r="AQ108" s="1001"/>
      <c r="AR108" s="1001"/>
      <c r="AS108" s="1001"/>
      <c r="AT108" s="1001"/>
      <c r="AU108" s="1001"/>
      <c r="AV108" s="1001"/>
      <c r="AW108" s="1001"/>
      <c r="AX108" s="1001"/>
      <c r="AY108" s="1001"/>
      <c r="AZ108" s="1001"/>
      <c r="BA108" s="1001"/>
      <c r="BB108" s="1001"/>
      <c r="BC108" s="1001"/>
      <c r="BD108" s="1001"/>
      <c r="BE108" s="1001"/>
      <c r="BF108" s="1001"/>
      <c r="BG108" s="1001"/>
      <c r="BH108" s="1001"/>
      <c r="BI108" s="1001"/>
      <c r="BJ108" s="1001"/>
      <c r="BK108" s="421" t="s">
        <v>988</v>
      </c>
      <c r="BL108" s="422"/>
      <c r="BM108" s="422"/>
      <c r="BN108" s="422"/>
      <c r="BO108" s="422"/>
      <c r="BP108" s="590"/>
      <c r="BQ108" s="385"/>
      <c r="BR108" s="383"/>
      <c r="BS108" s="383"/>
      <c r="BT108" s="383"/>
      <c r="BU108" s="383"/>
      <c r="BV108" s="383"/>
      <c r="BW108" s="383"/>
      <c r="BX108" s="383"/>
      <c r="BY108" s="383"/>
      <c r="BZ108" s="383"/>
      <c r="CA108" s="383"/>
      <c r="CB108" s="383"/>
      <c r="CC108" s="383"/>
      <c r="CD108" s="383"/>
      <c r="CE108" s="383"/>
      <c r="CF108" s="383"/>
      <c r="CG108" s="384"/>
      <c r="CH108" s="385"/>
      <c r="CI108" s="383"/>
      <c r="CJ108" s="383"/>
      <c r="CK108" s="383"/>
      <c r="CL108" s="383"/>
      <c r="CM108" s="383"/>
      <c r="CN108" s="383"/>
      <c r="CO108" s="383"/>
      <c r="CP108" s="383"/>
      <c r="CQ108" s="383"/>
      <c r="CR108" s="383"/>
      <c r="CS108" s="383"/>
      <c r="CT108" s="383"/>
      <c r="CU108" s="383"/>
      <c r="CV108" s="383"/>
      <c r="CW108" s="383"/>
      <c r="CX108" s="384"/>
      <c r="CY108" s="1026">
        <f t="shared" si="4"/>
        <v>0</v>
      </c>
      <c r="CZ108" s="1027"/>
      <c r="DA108" s="1027"/>
      <c r="DB108" s="1027"/>
      <c r="DC108" s="1027"/>
      <c r="DD108" s="1027"/>
      <c r="DE108" s="1027"/>
      <c r="DF108" s="1027"/>
      <c r="DG108" s="1027"/>
      <c r="DH108" s="1027"/>
      <c r="DI108" s="1027"/>
      <c r="DJ108" s="1027"/>
      <c r="DK108" s="1027"/>
      <c r="DL108" s="1027"/>
      <c r="DM108" s="1027"/>
      <c r="DN108" s="1027"/>
      <c r="DO108" s="1028"/>
      <c r="DP108" s="591"/>
      <c r="DQ108" s="422"/>
      <c r="DR108" s="422"/>
      <c r="DS108" s="422"/>
      <c r="DT108" s="422"/>
      <c r="DU108" s="422"/>
      <c r="DV108" s="422"/>
      <c r="DW108" s="422"/>
      <c r="DX108" s="422"/>
      <c r="DY108" s="422"/>
      <c r="DZ108" s="422"/>
      <c r="EA108" s="590"/>
      <c r="EB108" s="591"/>
      <c r="EC108" s="422"/>
      <c r="ED108" s="422"/>
      <c r="EE108" s="422"/>
      <c r="EF108" s="422"/>
      <c r="EG108" s="422"/>
      <c r="EH108" s="422"/>
      <c r="EI108" s="422"/>
      <c r="EJ108" s="422"/>
      <c r="EK108" s="422"/>
      <c r="EL108" s="422"/>
      <c r="EM108" s="422"/>
      <c r="EN108" s="422"/>
      <c r="EO108" s="423"/>
      <c r="EP108" s="624"/>
      <c r="EQ108" s="624"/>
      <c r="ER108" s="624"/>
      <c r="ES108" s="624"/>
      <c r="ET108" s="624"/>
      <c r="EU108" s="624"/>
      <c r="EV108" s="624"/>
      <c r="EW108" s="624"/>
      <c r="EX108" s="624"/>
      <c r="EY108" s="624"/>
      <c r="EZ108" s="624"/>
      <c r="FA108" s="624"/>
      <c r="FB108" s="624"/>
      <c r="FC108" s="624"/>
      <c r="FD108" s="624"/>
      <c r="FE108" s="624"/>
      <c r="FF108" s="624"/>
    </row>
    <row r="109" spans="1:162" ht="15" customHeight="1">
      <c r="A109" s="1001" t="s">
        <v>276</v>
      </c>
      <c r="B109" s="1001"/>
      <c r="C109" s="1001"/>
      <c r="D109" s="1001"/>
      <c r="E109" s="1001"/>
      <c r="F109" s="1001"/>
      <c r="G109" s="1001"/>
      <c r="H109" s="1001"/>
      <c r="I109" s="1001"/>
      <c r="J109" s="1001"/>
      <c r="K109" s="1001"/>
      <c r="L109" s="1001"/>
      <c r="M109" s="1001"/>
      <c r="N109" s="1001"/>
      <c r="O109" s="1001"/>
      <c r="P109" s="1001"/>
      <c r="Q109" s="1001"/>
      <c r="R109" s="1001"/>
      <c r="S109" s="1001"/>
      <c r="T109" s="1001"/>
      <c r="U109" s="1001"/>
      <c r="V109" s="1001"/>
      <c r="W109" s="1001"/>
      <c r="X109" s="1001"/>
      <c r="Y109" s="1001"/>
      <c r="Z109" s="1001"/>
      <c r="AA109" s="1001"/>
      <c r="AB109" s="1001"/>
      <c r="AC109" s="1001"/>
      <c r="AD109" s="1001"/>
      <c r="AE109" s="1001"/>
      <c r="AF109" s="1001"/>
      <c r="AG109" s="1001"/>
      <c r="AH109" s="1001"/>
      <c r="AI109" s="1001"/>
      <c r="AJ109" s="1001"/>
      <c r="AK109" s="1001"/>
      <c r="AL109" s="1001"/>
      <c r="AM109" s="1001"/>
      <c r="AN109" s="1001"/>
      <c r="AO109" s="1001"/>
      <c r="AP109" s="1001"/>
      <c r="AQ109" s="1001"/>
      <c r="AR109" s="1001"/>
      <c r="AS109" s="1001"/>
      <c r="AT109" s="1001"/>
      <c r="AU109" s="1001"/>
      <c r="AV109" s="1001"/>
      <c r="AW109" s="1001"/>
      <c r="AX109" s="1001"/>
      <c r="AY109" s="1001"/>
      <c r="AZ109" s="1001"/>
      <c r="BA109" s="1001"/>
      <c r="BB109" s="1001"/>
      <c r="BC109" s="1001"/>
      <c r="BD109" s="1001"/>
      <c r="BE109" s="1001"/>
      <c r="BF109" s="1001"/>
      <c r="BG109" s="1001"/>
      <c r="BH109" s="1001"/>
      <c r="BI109" s="1001"/>
      <c r="BJ109" s="1001"/>
      <c r="BK109" s="421" t="s">
        <v>989</v>
      </c>
      <c r="BL109" s="422"/>
      <c r="BM109" s="422"/>
      <c r="BN109" s="422"/>
      <c r="BO109" s="422"/>
      <c r="BP109" s="590"/>
      <c r="BQ109" s="385"/>
      <c r="BR109" s="383"/>
      <c r="BS109" s="383"/>
      <c r="BT109" s="383"/>
      <c r="BU109" s="383"/>
      <c r="BV109" s="383"/>
      <c r="BW109" s="383"/>
      <c r="BX109" s="383"/>
      <c r="BY109" s="383"/>
      <c r="BZ109" s="383"/>
      <c r="CA109" s="383"/>
      <c r="CB109" s="383"/>
      <c r="CC109" s="383"/>
      <c r="CD109" s="383"/>
      <c r="CE109" s="383"/>
      <c r="CF109" s="383"/>
      <c r="CG109" s="384"/>
      <c r="CH109" s="385"/>
      <c r="CI109" s="383"/>
      <c r="CJ109" s="383"/>
      <c r="CK109" s="383"/>
      <c r="CL109" s="383"/>
      <c r="CM109" s="383"/>
      <c r="CN109" s="383"/>
      <c r="CO109" s="383"/>
      <c r="CP109" s="383"/>
      <c r="CQ109" s="383"/>
      <c r="CR109" s="383"/>
      <c r="CS109" s="383"/>
      <c r="CT109" s="383"/>
      <c r="CU109" s="383"/>
      <c r="CV109" s="383"/>
      <c r="CW109" s="383"/>
      <c r="CX109" s="384"/>
      <c r="CY109" s="1026">
        <f t="shared" si="4"/>
        <v>0</v>
      </c>
      <c r="CZ109" s="1027"/>
      <c r="DA109" s="1027"/>
      <c r="DB109" s="1027"/>
      <c r="DC109" s="1027"/>
      <c r="DD109" s="1027"/>
      <c r="DE109" s="1027"/>
      <c r="DF109" s="1027"/>
      <c r="DG109" s="1027"/>
      <c r="DH109" s="1027"/>
      <c r="DI109" s="1027"/>
      <c r="DJ109" s="1027"/>
      <c r="DK109" s="1027"/>
      <c r="DL109" s="1027"/>
      <c r="DM109" s="1027"/>
      <c r="DN109" s="1027"/>
      <c r="DO109" s="1028"/>
      <c r="DP109" s="591"/>
      <c r="DQ109" s="422"/>
      <c r="DR109" s="422"/>
      <c r="DS109" s="422"/>
      <c r="DT109" s="422"/>
      <c r="DU109" s="422"/>
      <c r="DV109" s="422"/>
      <c r="DW109" s="422"/>
      <c r="DX109" s="422"/>
      <c r="DY109" s="422"/>
      <c r="DZ109" s="422"/>
      <c r="EA109" s="590"/>
      <c r="EB109" s="591"/>
      <c r="EC109" s="422"/>
      <c r="ED109" s="422"/>
      <c r="EE109" s="422"/>
      <c r="EF109" s="422"/>
      <c r="EG109" s="422"/>
      <c r="EH109" s="422"/>
      <c r="EI109" s="422"/>
      <c r="EJ109" s="422"/>
      <c r="EK109" s="422"/>
      <c r="EL109" s="422"/>
      <c r="EM109" s="422"/>
      <c r="EN109" s="422"/>
      <c r="EO109" s="423"/>
      <c r="EP109" s="624"/>
      <c r="EQ109" s="624"/>
      <c r="ER109" s="624"/>
      <c r="ES109" s="624"/>
      <c r="ET109" s="624"/>
      <c r="EU109" s="624"/>
      <c r="EV109" s="624"/>
      <c r="EW109" s="624"/>
      <c r="EX109" s="624"/>
      <c r="EY109" s="624"/>
      <c r="EZ109" s="624"/>
      <c r="FA109" s="624"/>
      <c r="FB109" s="624"/>
      <c r="FC109" s="624"/>
      <c r="FD109" s="624"/>
      <c r="FE109" s="624"/>
      <c r="FF109" s="624"/>
    </row>
    <row r="110" spans="1:162" ht="15" customHeight="1">
      <c r="A110" s="1031" t="s">
        <v>277</v>
      </c>
      <c r="B110" s="1031"/>
      <c r="C110" s="1031"/>
      <c r="D110" s="1031"/>
      <c r="E110" s="1031"/>
      <c r="F110" s="1031"/>
      <c r="G110" s="1031"/>
      <c r="H110" s="1031"/>
      <c r="I110" s="1031"/>
      <c r="J110" s="1031"/>
      <c r="K110" s="1031"/>
      <c r="L110" s="1031"/>
      <c r="M110" s="1031"/>
      <c r="N110" s="1031"/>
      <c r="O110" s="1031"/>
      <c r="P110" s="1031"/>
      <c r="Q110" s="1031"/>
      <c r="R110" s="1031"/>
      <c r="S110" s="1031"/>
      <c r="T110" s="1031"/>
      <c r="U110" s="1031"/>
      <c r="V110" s="1031"/>
      <c r="W110" s="1031"/>
      <c r="X110" s="1031"/>
      <c r="Y110" s="1031"/>
      <c r="Z110" s="1031"/>
      <c r="AA110" s="1031"/>
      <c r="AB110" s="1031"/>
      <c r="AC110" s="1031"/>
      <c r="AD110" s="1031"/>
      <c r="AE110" s="1031"/>
      <c r="AF110" s="1031"/>
      <c r="AG110" s="1031"/>
      <c r="AH110" s="1031"/>
      <c r="AI110" s="1031"/>
      <c r="AJ110" s="1031"/>
      <c r="AK110" s="1031"/>
      <c r="AL110" s="1031"/>
      <c r="AM110" s="1031"/>
      <c r="AN110" s="1031"/>
      <c r="AO110" s="1031"/>
      <c r="AP110" s="1031"/>
      <c r="AQ110" s="1031"/>
      <c r="AR110" s="1031"/>
      <c r="AS110" s="1031"/>
      <c r="AT110" s="1031"/>
      <c r="AU110" s="1031"/>
      <c r="AV110" s="1031"/>
      <c r="AW110" s="1031"/>
      <c r="AX110" s="1031"/>
      <c r="AY110" s="1031"/>
      <c r="AZ110" s="1031"/>
      <c r="BA110" s="1031"/>
      <c r="BB110" s="1031"/>
      <c r="BC110" s="1031"/>
      <c r="BD110" s="1031"/>
      <c r="BE110" s="1031"/>
      <c r="BF110" s="1031"/>
      <c r="BG110" s="1031"/>
      <c r="BH110" s="1031"/>
      <c r="BI110" s="1031"/>
      <c r="BJ110" s="1031"/>
      <c r="BK110" s="421" t="s">
        <v>990</v>
      </c>
      <c r="BL110" s="422"/>
      <c r="BM110" s="422"/>
      <c r="BN110" s="422"/>
      <c r="BO110" s="422"/>
      <c r="BP110" s="590"/>
      <c r="BQ110" s="385"/>
      <c r="BR110" s="383"/>
      <c r="BS110" s="383"/>
      <c r="BT110" s="383"/>
      <c r="BU110" s="383"/>
      <c r="BV110" s="383"/>
      <c r="BW110" s="383"/>
      <c r="BX110" s="383"/>
      <c r="BY110" s="383"/>
      <c r="BZ110" s="383"/>
      <c r="CA110" s="383"/>
      <c r="CB110" s="383"/>
      <c r="CC110" s="383"/>
      <c r="CD110" s="383"/>
      <c r="CE110" s="383"/>
      <c r="CF110" s="383"/>
      <c r="CG110" s="384"/>
      <c r="CH110" s="385"/>
      <c r="CI110" s="383"/>
      <c r="CJ110" s="383"/>
      <c r="CK110" s="383"/>
      <c r="CL110" s="383"/>
      <c r="CM110" s="383"/>
      <c r="CN110" s="383"/>
      <c r="CO110" s="383"/>
      <c r="CP110" s="383"/>
      <c r="CQ110" s="383"/>
      <c r="CR110" s="383"/>
      <c r="CS110" s="383"/>
      <c r="CT110" s="383"/>
      <c r="CU110" s="383"/>
      <c r="CV110" s="383"/>
      <c r="CW110" s="383"/>
      <c r="CX110" s="384"/>
      <c r="CY110" s="1026">
        <f t="shared" si="4"/>
        <v>0</v>
      </c>
      <c r="CZ110" s="1027"/>
      <c r="DA110" s="1027"/>
      <c r="DB110" s="1027"/>
      <c r="DC110" s="1027"/>
      <c r="DD110" s="1027"/>
      <c r="DE110" s="1027"/>
      <c r="DF110" s="1027"/>
      <c r="DG110" s="1027"/>
      <c r="DH110" s="1027"/>
      <c r="DI110" s="1027"/>
      <c r="DJ110" s="1027"/>
      <c r="DK110" s="1027"/>
      <c r="DL110" s="1027"/>
      <c r="DM110" s="1027"/>
      <c r="DN110" s="1027"/>
      <c r="DO110" s="1028"/>
      <c r="DP110" s="591"/>
      <c r="DQ110" s="422"/>
      <c r="DR110" s="422"/>
      <c r="DS110" s="422"/>
      <c r="DT110" s="422"/>
      <c r="DU110" s="422"/>
      <c r="DV110" s="422"/>
      <c r="DW110" s="422"/>
      <c r="DX110" s="422"/>
      <c r="DY110" s="422"/>
      <c r="DZ110" s="422"/>
      <c r="EA110" s="590"/>
      <c r="EB110" s="591"/>
      <c r="EC110" s="422"/>
      <c r="ED110" s="422"/>
      <c r="EE110" s="422"/>
      <c r="EF110" s="422"/>
      <c r="EG110" s="422"/>
      <c r="EH110" s="422"/>
      <c r="EI110" s="422"/>
      <c r="EJ110" s="422"/>
      <c r="EK110" s="422"/>
      <c r="EL110" s="422"/>
      <c r="EM110" s="422"/>
      <c r="EN110" s="422"/>
      <c r="EO110" s="423"/>
      <c r="EP110" s="624"/>
      <c r="EQ110" s="624"/>
      <c r="ER110" s="624"/>
      <c r="ES110" s="624"/>
      <c r="ET110" s="624"/>
      <c r="EU110" s="624"/>
      <c r="EV110" s="624"/>
      <c r="EW110" s="624"/>
      <c r="EX110" s="624"/>
      <c r="EY110" s="624"/>
      <c r="EZ110" s="624"/>
      <c r="FA110" s="624"/>
      <c r="FB110" s="624"/>
      <c r="FC110" s="624"/>
      <c r="FD110" s="624"/>
      <c r="FE110" s="624"/>
      <c r="FF110" s="624"/>
    </row>
    <row r="111" spans="1:162" s="323" customFormat="1" ht="15" customHeight="1">
      <c r="A111" s="1029" t="s">
        <v>930</v>
      </c>
      <c r="B111" s="1029"/>
      <c r="C111" s="1029"/>
      <c r="D111" s="1029"/>
      <c r="E111" s="1029"/>
      <c r="F111" s="1029"/>
      <c r="G111" s="1029"/>
      <c r="H111" s="1029"/>
      <c r="I111" s="1029"/>
      <c r="J111" s="1029"/>
      <c r="K111" s="1029"/>
      <c r="L111" s="1029"/>
      <c r="M111" s="1029"/>
      <c r="N111" s="1029"/>
      <c r="O111" s="1029"/>
      <c r="P111" s="1029"/>
      <c r="Q111" s="1029"/>
      <c r="R111" s="1029"/>
      <c r="S111" s="1029"/>
      <c r="T111" s="1029"/>
      <c r="U111" s="1029"/>
      <c r="V111" s="1029"/>
      <c r="W111" s="1029"/>
      <c r="X111" s="1029"/>
      <c r="Y111" s="1029"/>
      <c r="Z111" s="1029"/>
      <c r="AA111" s="1029"/>
      <c r="AB111" s="1029"/>
      <c r="AC111" s="1029"/>
      <c r="AD111" s="1029"/>
      <c r="AE111" s="1029"/>
      <c r="AF111" s="1029"/>
      <c r="AG111" s="1029"/>
      <c r="AH111" s="1029"/>
      <c r="AI111" s="1029"/>
      <c r="AJ111" s="1029"/>
      <c r="AK111" s="1029"/>
      <c r="AL111" s="1029"/>
      <c r="AM111" s="1029"/>
      <c r="AN111" s="1029"/>
      <c r="AO111" s="1029"/>
      <c r="AP111" s="1029"/>
      <c r="AQ111" s="1029"/>
      <c r="AR111" s="1029"/>
      <c r="AS111" s="1029"/>
      <c r="AT111" s="1029"/>
      <c r="AU111" s="1029"/>
      <c r="AV111" s="1029"/>
      <c r="AW111" s="1029"/>
      <c r="AX111" s="1029"/>
      <c r="AY111" s="1029"/>
      <c r="AZ111" s="1029"/>
      <c r="BA111" s="1029"/>
      <c r="BB111" s="1029"/>
      <c r="BC111" s="1029"/>
      <c r="BD111" s="1029"/>
      <c r="BE111" s="1029"/>
      <c r="BF111" s="1029"/>
      <c r="BG111" s="1029"/>
      <c r="BH111" s="1029"/>
      <c r="BI111" s="1029"/>
      <c r="BJ111" s="1030"/>
      <c r="BK111" s="421" t="s">
        <v>1015</v>
      </c>
      <c r="BL111" s="422"/>
      <c r="BM111" s="422"/>
      <c r="BN111" s="422"/>
      <c r="BO111" s="422"/>
      <c r="BP111" s="590"/>
      <c r="BQ111" s="385"/>
      <c r="BR111" s="383"/>
      <c r="BS111" s="383"/>
      <c r="BT111" s="383"/>
      <c r="BU111" s="383"/>
      <c r="BV111" s="383"/>
      <c r="BW111" s="383"/>
      <c r="BX111" s="383"/>
      <c r="BY111" s="383"/>
      <c r="BZ111" s="383"/>
      <c r="CA111" s="383"/>
      <c r="CB111" s="383"/>
      <c r="CC111" s="383"/>
      <c r="CD111" s="383"/>
      <c r="CE111" s="383"/>
      <c r="CF111" s="383"/>
      <c r="CG111" s="384"/>
      <c r="CH111" s="385"/>
      <c r="CI111" s="383"/>
      <c r="CJ111" s="383"/>
      <c r="CK111" s="383"/>
      <c r="CL111" s="383"/>
      <c r="CM111" s="383"/>
      <c r="CN111" s="383"/>
      <c r="CO111" s="383"/>
      <c r="CP111" s="383"/>
      <c r="CQ111" s="383"/>
      <c r="CR111" s="383"/>
      <c r="CS111" s="383"/>
      <c r="CT111" s="383"/>
      <c r="CU111" s="383"/>
      <c r="CV111" s="383"/>
      <c r="CW111" s="383"/>
      <c r="CX111" s="384"/>
      <c r="CY111" s="1026">
        <f t="shared" si="4"/>
        <v>0</v>
      </c>
      <c r="CZ111" s="1027"/>
      <c r="DA111" s="1027"/>
      <c r="DB111" s="1027"/>
      <c r="DC111" s="1027"/>
      <c r="DD111" s="1027"/>
      <c r="DE111" s="1027"/>
      <c r="DF111" s="1027"/>
      <c r="DG111" s="1027"/>
      <c r="DH111" s="1027"/>
      <c r="DI111" s="1027"/>
      <c r="DJ111" s="1027"/>
      <c r="DK111" s="1027"/>
      <c r="DL111" s="1027"/>
      <c r="DM111" s="1027"/>
      <c r="DN111" s="1027"/>
      <c r="DO111" s="1028"/>
      <c r="DP111" s="591"/>
      <c r="DQ111" s="422"/>
      <c r="DR111" s="422"/>
      <c r="DS111" s="422"/>
      <c r="DT111" s="422"/>
      <c r="DU111" s="422"/>
      <c r="DV111" s="422"/>
      <c r="DW111" s="422"/>
      <c r="DX111" s="422"/>
      <c r="DY111" s="422"/>
      <c r="DZ111" s="422"/>
      <c r="EA111" s="590"/>
      <c r="EB111" s="591"/>
      <c r="EC111" s="422"/>
      <c r="ED111" s="422"/>
      <c r="EE111" s="422"/>
      <c r="EF111" s="422"/>
      <c r="EG111" s="422"/>
      <c r="EH111" s="422"/>
      <c r="EI111" s="422"/>
      <c r="EJ111" s="422"/>
      <c r="EK111" s="422"/>
      <c r="EL111" s="422"/>
      <c r="EM111" s="422"/>
      <c r="EN111" s="422"/>
      <c r="EO111" s="423"/>
      <c r="EP111" s="1024"/>
      <c r="EQ111" s="1024"/>
      <c r="ER111" s="1024"/>
      <c r="ES111" s="1024"/>
      <c r="ET111" s="1024"/>
      <c r="EU111" s="1024"/>
      <c r="EV111" s="1024"/>
      <c r="EW111" s="1024"/>
      <c r="EX111" s="1024"/>
      <c r="EY111" s="1024"/>
      <c r="EZ111" s="1024"/>
      <c r="FA111" s="1024"/>
      <c r="FB111" s="1024"/>
      <c r="FC111" s="1024"/>
      <c r="FD111" s="1024"/>
      <c r="FE111" s="1024"/>
      <c r="FF111" s="1024"/>
    </row>
    <row r="112" spans="1:162" ht="15.75" customHeight="1">
      <c r="A112" s="1031" t="s">
        <v>278</v>
      </c>
      <c r="B112" s="1031"/>
      <c r="C112" s="1031"/>
      <c r="D112" s="1031"/>
      <c r="E112" s="1031"/>
      <c r="F112" s="1031"/>
      <c r="G112" s="1031"/>
      <c r="H112" s="1031"/>
      <c r="I112" s="1031"/>
      <c r="J112" s="1031"/>
      <c r="K112" s="1031"/>
      <c r="L112" s="1031"/>
      <c r="M112" s="1031"/>
      <c r="N112" s="1031"/>
      <c r="O112" s="1031"/>
      <c r="P112" s="1031"/>
      <c r="Q112" s="1031"/>
      <c r="R112" s="1031"/>
      <c r="S112" s="1031"/>
      <c r="T112" s="1031"/>
      <c r="U112" s="1031"/>
      <c r="V112" s="1031"/>
      <c r="W112" s="1031"/>
      <c r="X112" s="1031"/>
      <c r="Y112" s="1031"/>
      <c r="Z112" s="1031"/>
      <c r="AA112" s="1031"/>
      <c r="AB112" s="1031"/>
      <c r="AC112" s="1031"/>
      <c r="AD112" s="1031"/>
      <c r="AE112" s="1031"/>
      <c r="AF112" s="1031"/>
      <c r="AG112" s="1031"/>
      <c r="AH112" s="1031"/>
      <c r="AI112" s="1031"/>
      <c r="AJ112" s="1031"/>
      <c r="AK112" s="1031"/>
      <c r="AL112" s="1031"/>
      <c r="AM112" s="1031"/>
      <c r="AN112" s="1031"/>
      <c r="AO112" s="1031"/>
      <c r="AP112" s="1031"/>
      <c r="AQ112" s="1031"/>
      <c r="AR112" s="1031"/>
      <c r="AS112" s="1031"/>
      <c r="AT112" s="1031"/>
      <c r="AU112" s="1031"/>
      <c r="AV112" s="1031"/>
      <c r="AW112" s="1031"/>
      <c r="AX112" s="1031"/>
      <c r="AY112" s="1031"/>
      <c r="AZ112" s="1031"/>
      <c r="BA112" s="1031"/>
      <c r="BB112" s="1031"/>
      <c r="BC112" s="1031"/>
      <c r="BD112" s="1031"/>
      <c r="BE112" s="1031"/>
      <c r="BF112" s="1031"/>
      <c r="BG112" s="1031"/>
      <c r="BH112" s="1031"/>
      <c r="BI112" s="1031"/>
      <c r="BJ112" s="1031"/>
      <c r="BK112" s="412" t="s">
        <v>1016</v>
      </c>
      <c r="BL112" s="413"/>
      <c r="BM112" s="413"/>
      <c r="BN112" s="413"/>
      <c r="BO112" s="413"/>
      <c r="BP112" s="998"/>
      <c r="BQ112" s="1023"/>
      <c r="BR112" s="661"/>
      <c r="BS112" s="661"/>
      <c r="BT112" s="661"/>
      <c r="BU112" s="661"/>
      <c r="BV112" s="661"/>
      <c r="BW112" s="661"/>
      <c r="BX112" s="661"/>
      <c r="BY112" s="661"/>
      <c r="BZ112" s="661"/>
      <c r="CA112" s="661"/>
      <c r="CB112" s="661"/>
      <c r="CC112" s="661"/>
      <c r="CD112" s="661"/>
      <c r="CE112" s="661"/>
      <c r="CF112" s="661"/>
      <c r="CG112" s="1000"/>
      <c r="CH112" s="1023"/>
      <c r="CI112" s="661"/>
      <c r="CJ112" s="661"/>
      <c r="CK112" s="661"/>
      <c r="CL112" s="661"/>
      <c r="CM112" s="661"/>
      <c r="CN112" s="661"/>
      <c r="CO112" s="661"/>
      <c r="CP112" s="661"/>
      <c r="CQ112" s="661"/>
      <c r="CR112" s="661"/>
      <c r="CS112" s="661"/>
      <c r="CT112" s="661"/>
      <c r="CU112" s="661"/>
      <c r="CV112" s="661"/>
      <c r="CW112" s="661"/>
      <c r="CX112" s="1000"/>
      <c r="CY112" s="1026">
        <f t="shared" si="4"/>
        <v>0</v>
      </c>
      <c r="CZ112" s="1027"/>
      <c r="DA112" s="1027"/>
      <c r="DB112" s="1027"/>
      <c r="DC112" s="1027"/>
      <c r="DD112" s="1027"/>
      <c r="DE112" s="1027"/>
      <c r="DF112" s="1027"/>
      <c r="DG112" s="1027"/>
      <c r="DH112" s="1027"/>
      <c r="DI112" s="1027"/>
      <c r="DJ112" s="1027"/>
      <c r="DK112" s="1027"/>
      <c r="DL112" s="1027"/>
      <c r="DM112" s="1027"/>
      <c r="DN112" s="1027"/>
      <c r="DO112" s="1028"/>
      <c r="DP112" s="1002"/>
      <c r="DQ112" s="413"/>
      <c r="DR112" s="413"/>
      <c r="DS112" s="413"/>
      <c r="DT112" s="413"/>
      <c r="DU112" s="413"/>
      <c r="DV112" s="413"/>
      <c r="DW112" s="413"/>
      <c r="DX112" s="413"/>
      <c r="DY112" s="413"/>
      <c r="DZ112" s="413"/>
      <c r="EA112" s="998"/>
      <c r="EB112" s="1002"/>
      <c r="EC112" s="413"/>
      <c r="ED112" s="413"/>
      <c r="EE112" s="413"/>
      <c r="EF112" s="413"/>
      <c r="EG112" s="413"/>
      <c r="EH112" s="413"/>
      <c r="EI112" s="413"/>
      <c r="EJ112" s="413"/>
      <c r="EK112" s="413"/>
      <c r="EL112" s="413"/>
      <c r="EM112" s="413"/>
      <c r="EN112" s="413"/>
      <c r="EO112" s="414"/>
      <c r="EP112" s="1003"/>
      <c r="EQ112" s="1003"/>
      <c r="ER112" s="1003"/>
      <c r="ES112" s="1003"/>
      <c r="ET112" s="1003"/>
      <c r="EU112" s="1003"/>
      <c r="EV112" s="1003"/>
      <c r="EW112" s="1003"/>
      <c r="EX112" s="1003"/>
      <c r="EY112" s="1003"/>
      <c r="EZ112" s="1003"/>
      <c r="FA112" s="1003"/>
      <c r="FB112" s="1003"/>
      <c r="FC112" s="1003"/>
      <c r="FD112" s="1003"/>
      <c r="FE112" s="1003"/>
      <c r="FF112" s="1003"/>
    </row>
    <row r="113" spans="1:162" s="316" customFormat="1" ht="15" customHeight="1">
      <c r="A113" s="1004" t="s">
        <v>1050</v>
      </c>
      <c r="B113" s="1004"/>
      <c r="C113" s="1004"/>
      <c r="D113" s="1004"/>
      <c r="E113" s="1004"/>
      <c r="F113" s="1004"/>
      <c r="G113" s="1004"/>
      <c r="H113" s="1004"/>
      <c r="I113" s="1004"/>
      <c r="J113" s="1004"/>
      <c r="K113" s="1004"/>
      <c r="L113" s="1004"/>
      <c r="M113" s="1004"/>
      <c r="N113" s="1004"/>
      <c r="O113" s="1004"/>
      <c r="P113" s="1004"/>
      <c r="Q113" s="1004"/>
      <c r="R113" s="1004"/>
      <c r="S113" s="1004"/>
      <c r="T113" s="1004"/>
      <c r="U113" s="1004"/>
      <c r="V113" s="1004"/>
      <c r="W113" s="1004"/>
      <c r="X113" s="1004"/>
      <c r="Y113" s="1004"/>
      <c r="Z113" s="1004"/>
      <c r="AA113" s="1004"/>
      <c r="AB113" s="1004"/>
      <c r="AC113" s="1004"/>
      <c r="AD113" s="1004"/>
      <c r="AE113" s="1004"/>
      <c r="AF113" s="1004"/>
      <c r="AG113" s="1004"/>
      <c r="AH113" s="1004"/>
      <c r="AI113" s="1004"/>
      <c r="AJ113" s="1004"/>
      <c r="AK113" s="1004"/>
      <c r="AL113" s="1004"/>
      <c r="AM113" s="1004"/>
      <c r="AN113" s="1004"/>
      <c r="AO113" s="1004"/>
      <c r="AP113" s="1004"/>
      <c r="AQ113" s="1004"/>
      <c r="AR113" s="1004"/>
      <c r="AS113" s="1004"/>
      <c r="AT113" s="1004"/>
      <c r="AU113" s="1004"/>
      <c r="AV113" s="1004"/>
      <c r="AW113" s="1004"/>
      <c r="AX113" s="1004"/>
      <c r="AY113" s="1004"/>
      <c r="AZ113" s="1004"/>
      <c r="BA113" s="1004"/>
      <c r="BB113" s="1004"/>
      <c r="BC113" s="1004"/>
      <c r="BD113" s="1004"/>
      <c r="BE113" s="1004"/>
      <c r="BF113" s="1004"/>
      <c r="BG113" s="1004"/>
      <c r="BH113" s="1004"/>
      <c r="BI113" s="1004"/>
      <c r="BJ113" s="1004"/>
      <c r="BK113" s="415"/>
      <c r="BL113" s="416"/>
      <c r="BM113" s="416"/>
      <c r="BN113" s="416"/>
      <c r="BO113" s="416"/>
      <c r="BP113" s="964"/>
      <c r="BQ113" s="983"/>
      <c r="BR113" s="659"/>
      <c r="BS113" s="659"/>
      <c r="BT113" s="659"/>
      <c r="BU113" s="659"/>
      <c r="BV113" s="659"/>
      <c r="BW113" s="659"/>
      <c r="BX113" s="659"/>
      <c r="BY113" s="659"/>
      <c r="BZ113" s="659"/>
      <c r="CA113" s="659"/>
      <c r="CB113" s="659"/>
      <c r="CC113" s="659"/>
      <c r="CD113" s="659"/>
      <c r="CE113" s="659"/>
      <c r="CF113" s="659"/>
      <c r="CG113" s="984"/>
      <c r="CH113" s="983"/>
      <c r="CI113" s="659"/>
      <c r="CJ113" s="659"/>
      <c r="CK113" s="659"/>
      <c r="CL113" s="659"/>
      <c r="CM113" s="659"/>
      <c r="CN113" s="659"/>
      <c r="CO113" s="659"/>
      <c r="CP113" s="659"/>
      <c r="CQ113" s="659"/>
      <c r="CR113" s="659"/>
      <c r="CS113" s="659"/>
      <c r="CT113" s="659"/>
      <c r="CU113" s="659"/>
      <c r="CV113" s="659"/>
      <c r="CW113" s="659"/>
      <c r="CX113" s="984"/>
      <c r="CY113" s="1026">
        <f t="shared" si="4"/>
        <v>0</v>
      </c>
      <c r="CZ113" s="1027"/>
      <c r="DA113" s="1027"/>
      <c r="DB113" s="1027"/>
      <c r="DC113" s="1027"/>
      <c r="DD113" s="1027"/>
      <c r="DE113" s="1027"/>
      <c r="DF113" s="1027"/>
      <c r="DG113" s="1027"/>
      <c r="DH113" s="1027"/>
      <c r="DI113" s="1027"/>
      <c r="DJ113" s="1027"/>
      <c r="DK113" s="1027"/>
      <c r="DL113" s="1027"/>
      <c r="DM113" s="1027"/>
      <c r="DN113" s="1027"/>
      <c r="DO113" s="1028"/>
      <c r="DP113" s="985"/>
      <c r="DQ113" s="416"/>
      <c r="DR113" s="416"/>
      <c r="DS113" s="416"/>
      <c r="DT113" s="416"/>
      <c r="DU113" s="416"/>
      <c r="DV113" s="416"/>
      <c r="DW113" s="416"/>
      <c r="DX113" s="416"/>
      <c r="DY113" s="416"/>
      <c r="DZ113" s="416"/>
      <c r="EA113" s="964"/>
      <c r="EB113" s="985"/>
      <c r="EC113" s="416"/>
      <c r="ED113" s="416"/>
      <c r="EE113" s="416"/>
      <c r="EF113" s="416"/>
      <c r="EG113" s="416"/>
      <c r="EH113" s="416"/>
      <c r="EI113" s="416"/>
      <c r="EJ113" s="416"/>
      <c r="EK113" s="416"/>
      <c r="EL113" s="416"/>
      <c r="EM113" s="416"/>
      <c r="EN113" s="416"/>
      <c r="EO113" s="417"/>
      <c r="EP113" s="1010"/>
      <c r="EQ113" s="1010"/>
      <c r="ER113" s="1010"/>
      <c r="ES113" s="1010"/>
      <c r="ET113" s="1010"/>
      <c r="EU113" s="1010"/>
      <c r="EV113" s="1010"/>
      <c r="EW113" s="1010"/>
      <c r="EX113" s="1010"/>
      <c r="EY113" s="1010"/>
      <c r="EZ113" s="1010"/>
      <c r="FA113" s="1010"/>
      <c r="FB113" s="1010"/>
      <c r="FC113" s="1010"/>
      <c r="FD113" s="1010"/>
      <c r="FE113" s="1010"/>
      <c r="FF113" s="1010"/>
    </row>
    <row r="114" spans="1:162" ht="15" customHeight="1">
      <c r="A114" s="996" t="s">
        <v>279</v>
      </c>
      <c r="B114" s="996"/>
      <c r="C114" s="996"/>
      <c r="D114" s="996"/>
      <c r="E114" s="996"/>
      <c r="F114" s="996"/>
      <c r="G114" s="996"/>
      <c r="H114" s="996"/>
      <c r="I114" s="996"/>
      <c r="J114" s="996"/>
      <c r="K114" s="996"/>
      <c r="L114" s="996"/>
      <c r="M114" s="996"/>
      <c r="N114" s="996"/>
      <c r="O114" s="996"/>
      <c r="P114" s="996"/>
      <c r="Q114" s="996"/>
      <c r="R114" s="996"/>
      <c r="S114" s="996"/>
      <c r="T114" s="996"/>
      <c r="U114" s="996"/>
      <c r="V114" s="996"/>
      <c r="W114" s="996"/>
      <c r="X114" s="996"/>
      <c r="Y114" s="996"/>
      <c r="Z114" s="996"/>
      <c r="AA114" s="996"/>
      <c r="AB114" s="996"/>
      <c r="AC114" s="996"/>
      <c r="AD114" s="996"/>
      <c r="AE114" s="996"/>
      <c r="AF114" s="996"/>
      <c r="AG114" s="996"/>
      <c r="AH114" s="996"/>
      <c r="AI114" s="996"/>
      <c r="AJ114" s="996"/>
      <c r="AK114" s="996"/>
      <c r="AL114" s="996"/>
      <c r="AM114" s="996"/>
      <c r="AN114" s="996"/>
      <c r="AO114" s="996"/>
      <c r="AP114" s="996"/>
      <c r="AQ114" s="996"/>
      <c r="AR114" s="996"/>
      <c r="AS114" s="996"/>
      <c r="AT114" s="996"/>
      <c r="AU114" s="996"/>
      <c r="AV114" s="996"/>
      <c r="AW114" s="996"/>
      <c r="AX114" s="996"/>
      <c r="AY114" s="996"/>
      <c r="AZ114" s="996"/>
      <c r="BA114" s="996"/>
      <c r="BB114" s="996"/>
      <c r="BC114" s="996"/>
      <c r="BD114" s="996"/>
      <c r="BE114" s="996"/>
      <c r="BF114" s="996"/>
      <c r="BG114" s="996"/>
      <c r="BH114" s="996"/>
      <c r="BI114" s="996"/>
      <c r="BJ114" s="996"/>
      <c r="BK114" s="412" t="s">
        <v>387</v>
      </c>
      <c r="BL114" s="413"/>
      <c r="BM114" s="413"/>
      <c r="BN114" s="413"/>
      <c r="BO114" s="413"/>
      <c r="BP114" s="998"/>
      <c r="BQ114" s="1023"/>
      <c r="BR114" s="661"/>
      <c r="BS114" s="661"/>
      <c r="BT114" s="661"/>
      <c r="BU114" s="661"/>
      <c r="BV114" s="661"/>
      <c r="BW114" s="661"/>
      <c r="BX114" s="661"/>
      <c r="BY114" s="661"/>
      <c r="BZ114" s="661"/>
      <c r="CA114" s="661"/>
      <c r="CB114" s="661"/>
      <c r="CC114" s="661"/>
      <c r="CD114" s="661"/>
      <c r="CE114" s="661"/>
      <c r="CF114" s="661"/>
      <c r="CG114" s="1000"/>
      <c r="CH114" s="1023"/>
      <c r="CI114" s="661"/>
      <c r="CJ114" s="661"/>
      <c r="CK114" s="661"/>
      <c r="CL114" s="661"/>
      <c r="CM114" s="661"/>
      <c r="CN114" s="661"/>
      <c r="CO114" s="661"/>
      <c r="CP114" s="661"/>
      <c r="CQ114" s="661"/>
      <c r="CR114" s="661"/>
      <c r="CS114" s="661"/>
      <c r="CT114" s="661"/>
      <c r="CU114" s="661"/>
      <c r="CV114" s="661"/>
      <c r="CW114" s="661"/>
      <c r="CX114" s="1000"/>
      <c r="CY114" s="1026">
        <f t="shared" si="4"/>
        <v>0</v>
      </c>
      <c r="CZ114" s="1027"/>
      <c r="DA114" s="1027"/>
      <c r="DB114" s="1027"/>
      <c r="DC114" s="1027"/>
      <c r="DD114" s="1027"/>
      <c r="DE114" s="1027"/>
      <c r="DF114" s="1027"/>
      <c r="DG114" s="1027"/>
      <c r="DH114" s="1027"/>
      <c r="DI114" s="1027"/>
      <c r="DJ114" s="1027"/>
      <c r="DK114" s="1027"/>
      <c r="DL114" s="1027"/>
      <c r="DM114" s="1027"/>
      <c r="DN114" s="1027"/>
      <c r="DO114" s="1028"/>
      <c r="DP114" s="1002"/>
      <c r="DQ114" s="413"/>
      <c r="DR114" s="413"/>
      <c r="DS114" s="413"/>
      <c r="DT114" s="413"/>
      <c r="DU114" s="413"/>
      <c r="DV114" s="413"/>
      <c r="DW114" s="413"/>
      <c r="DX114" s="413"/>
      <c r="DY114" s="413"/>
      <c r="DZ114" s="413"/>
      <c r="EA114" s="998"/>
      <c r="EB114" s="1002"/>
      <c r="EC114" s="413"/>
      <c r="ED114" s="413"/>
      <c r="EE114" s="413"/>
      <c r="EF114" s="413"/>
      <c r="EG114" s="413"/>
      <c r="EH114" s="413"/>
      <c r="EI114" s="413"/>
      <c r="EJ114" s="413"/>
      <c r="EK114" s="413"/>
      <c r="EL114" s="413"/>
      <c r="EM114" s="413"/>
      <c r="EN114" s="413"/>
      <c r="EO114" s="414"/>
      <c r="EP114" s="1003"/>
      <c r="EQ114" s="1003"/>
      <c r="ER114" s="1003"/>
      <c r="ES114" s="1003"/>
      <c r="ET114" s="1003"/>
      <c r="EU114" s="1003"/>
      <c r="EV114" s="1003"/>
      <c r="EW114" s="1003"/>
      <c r="EX114" s="1003"/>
      <c r="EY114" s="1003"/>
      <c r="EZ114" s="1003"/>
      <c r="FA114" s="1003"/>
      <c r="FB114" s="1003"/>
      <c r="FC114" s="1003"/>
      <c r="FD114" s="1003"/>
      <c r="FE114" s="1003"/>
      <c r="FF114" s="1003"/>
    </row>
    <row r="115" spans="1:162" ht="23.25" customHeight="1">
      <c r="A115" s="1001" t="s">
        <v>931</v>
      </c>
      <c r="B115" s="1001"/>
      <c r="C115" s="1001"/>
      <c r="D115" s="1001"/>
      <c r="E115" s="1001"/>
      <c r="F115" s="1001"/>
      <c r="G115" s="1001"/>
      <c r="H115" s="1001"/>
      <c r="I115" s="1001"/>
      <c r="J115" s="1001"/>
      <c r="K115" s="1001"/>
      <c r="L115" s="1001"/>
      <c r="M115" s="1001"/>
      <c r="N115" s="1001"/>
      <c r="O115" s="1001"/>
      <c r="P115" s="1001"/>
      <c r="Q115" s="1001"/>
      <c r="R115" s="1001"/>
      <c r="S115" s="1001"/>
      <c r="T115" s="1001"/>
      <c r="U115" s="1001"/>
      <c r="V115" s="1001"/>
      <c r="W115" s="1001"/>
      <c r="X115" s="1001"/>
      <c r="Y115" s="1001"/>
      <c r="Z115" s="1001"/>
      <c r="AA115" s="1001"/>
      <c r="AB115" s="1001"/>
      <c r="AC115" s="1001"/>
      <c r="AD115" s="1001"/>
      <c r="AE115" s="1001"/>
      <c r="AF115" s="1001"/>
      <c r="AG115" s="1001"/>
      <c r="AH115" s="1001"/>
      <c r="AI115" s="1001"/>
      <c r="AJ115" s="1001"/>
      <c r="AK115" s="1001"/>
      <c r="AL115" s="1001"/>
      <c r="AM115" s="1001"/>
      <c r="AN115" s="1001"/>
      <c r="AO115" s="1001"/>
      <c r="AP115" s="1001"/>
      <c r="AQ115" s="1001"/>
      <c r="AR115" s="1001"/>
      <c r="AS115" s="1001"/>
      <c r="AT115" s="1001"/>
      <c r="AU115" s="1001"/>
      <c r="AV115" s="1001"/>
      <c r="AW115" s="1001"/>
      <c r="AX115" s="1001"/>
      <c r="AY115" s="1001"/>
      <c r="AZ115" s="1001"/>
      <c r="BA115" s="1001"/>
      <c r="BB115" s="1001"/>
      <c r="BC115" s="1001"/>
      <c r="BD115" s="1001"/>
      <c r="BE115" s="1001"/>
      <c r="BF115" s="1001"/>
      <c r="BG115" s="1001"/>
      <c r="BH115" s="1001"/>
      <c r="BI115" s="1001"/>
      <c r="BJ115" s="1001"/>
      <c r="BK115" s="421" t="s">
        <v>388</v>
      </c>
      <c r="BL115" s="422"/>
      <c r="BM115" s="422"/>
      <c r="BN115" s="422"/>
      <c r="BO115" s="422"/>
      <c r="BP115" s="590"/>
      <c r="BQ115" s="385"/>
      <c r="BR115" s="383"/>
      <c r="BS115" s="383"/>
      <c r="BT115" s="383"/>
      <c r="BU115" s="383"/>
      <c r="BV115" s="383"/>
      <c r="BW115" s="383"/>
      <c r="BX115" s="383"/>
      <c r="BY115" s="383"/>
      <c r="BZ115" s="383"/>
      <c r="CA115" s="383"/>
      <c r="CB115" s="383"/>
      <c r="CC115" s="383"/>
      <c r="CD115" s="383"/>
      <c r="CE115" s="383"/>
      <c r="CF115" s="383"/>
      <c r="CG115" s="384"/>
      <c r="CH115" s="385"/>
      <c r="CI115" s="383"/>
      <c r="CJ115" s="383"/>
      <c r="CK115" s="383"/>
      <c r="CL115" s="383"/>
      <c r="CM115" s="383"/>
      <c r="CN115" s="383"/>
      <c r="CO115" s="383"/>
      <c r="CP115" s="383"/>
      <c r="CQ115" s="383"/>
      <c r="CR115" s="383"/>
      <c r="CS115" s="383"/>
      <c r="CT115" s="383"/>
      <c r="CU115" s="383"/>
      <c r="CV115" s="383"/>
      <c r="CW115" s="383"/>
      <c r="CX115" s="384"/>
      <c r="CY115" s="1026">
        <f>CH115-BQ115</f>
        <v>0</v>
      </c>
      <c r="CZ115" s="1027"/>
      <c r="DA115" s="1027"/>
      <c r="DB115" s="1027"/>
      <c r="DC115" s="1027"/>
      <c r="DD115" s="1027"/>
      <c r="DE115" s="1027"/>
      <c r="DF115" s="1027"/>
      <c r="DG115" s="1027"/>
      <c r="DH115" s="1027"/>
      <c r="DI115" s="1027"/>
      <c r="DJ115" s="1027"/>
      <c r="DK115" s="1027"/>
      <c r="DL115" s="1027"/>
      <c r="DM115" s="1027"/>
      <c r="DN115" s="1027"/>
      <c r="DO115" s="1028"/>
      <c r="DP115" s="591"/>
      <c r="DQ115" s="422"/>
      <c r="DR115" s="422"/>
      <c r="DS115" s="422"/>
      <c r="DT115" s="422"/>
      <c r="DU115" s="422"/>
      <c r="DV115" s="422"/>
      <c r="DW115" s="422"/>
      <c r="DX115" s="422"/>
      <c r="DY115" s="422"/>
      <c r="DZ115" s="422"/>
      <c r="EA115" s="590"/>
      <c r="EB115" s="591"/>
      <c r="EC115" s="422"/>
      <c r="ED115" s="422"/>
      <c r="EE115" s="422"/>
      <c r="EF115" s="422"/>
      <c r="EG115" s="422"/>
      <c r="EH115" s="422"/>
      <c r="EI115" s="422"/>
      <c r="EJ115" s="422"/>
      <c r="EK115" s="422"/>
      <c r="EL115" s="422"/>
      <c r="EM115" s="422"/>
      <c r="EN115" s="422"/>
      <c r="EO115" s="423"/>
      <c r="EP115" s="624"/>
      <c r="EQ115" s="624"/>
      <c r="ER115" s="624"/>
      <c r="ES115" s="624"/>
      <c r="ET115" s="624"/>
      <c r="EU115" s="624"/>
      <c r="EV115" s="624"/>
      <c r="EW115" s="624"/>
      <c r="EX115" s="624"/>
      <c r="EY115" s="624"/>
      <c r="EZ115" s="624"/>
      <c r="FA115" s="624"/>
      <c r="FB115" s="624"/>
      <c r="FC115" s="624"/>
      <c r="FD115" s="624"/>
      <c r="FE115" s="624"/>
      <c r="FF115" s="624"/>
    </row>
    <row r="116" spans="1:162" ht="23.25" customHeight="1">
      <c r="A116" s="1001" t="s">
        <v>932</v>
      </c>
      <c r="B116" s="1001"/>
      <c r="C116" s="1001"/>
      <c r="D116" s="1001"/>
      <c r="E116" s="1001"/>
      <c r="F116" s="1001"/>
      <c r="G116" s="1001"/>
      <c r="H116" s="1001"/>
      <c r="I116" s="1001"/>
      <c r="J116" s="1001"/>
      <c r="K116" s="1001"/>
      <c r="L116" s="1001"/>
      <c r="M116" s="1001"/>
      <c r="N116" s="1001"/>
      <c r="O116" s="1001"/>
      <c r="P116" s="1001"/>
      <c r="Q116" s="1001"/>
      <c r="R116" s="1001"/>
      <c r="S116" s="1001"/>
      <c r="T116" s="1001"/>
      <c r="U116" s="1001"/>
      <c r="V116" s="1001"/>
      <c r="W116" s="1001"/>
      <c r="X116" s="1001"/>
      <c r="Y116" s="1001"/>
      <c r="Z116" s="1001"/>
      <c r="AA116" s="1001"/>
      <c r="AB116" s="1001"/>
      <c r="AC116" s="1001"/>
      <c r="AD116" s="1001"/>
      <c r="AE116" s="1001"/>
      <c r="AF116" s="1001"/>
      <c r="AG116" s="1001"/>
      <c r="AH116" s="1001"/>
      <c r="AI116" s="1001"/>
      <c r="AJ116" s="1001"/>
      <c r="AK116" s="1001"/>
      <c r="AL116" s="1001"/>
      <c r="AM116" s="1001"/>
      <c r="AN116" s="1001"/>
      <c r="AO116" s="1001"/>
      <c r="AP116" s="1001"/>
      <c r="AQ116" s="1001"/>
      <c r="AR116" s="1001"/>
      <c r="AS116" s="1001"/>
      <c r="AT116" s="1001"/>
      <c r="AU116" s="1001"/>
      <c r="AV116" s="1001"/>
      <c r="AW116" s="1001"/>
      <c r="AX116" s="1001"/>
      <c r="AY116" s="1001"/>
      <c r="AZ116" s="1001"/>
      <c r="BA116" s="1001"/>
      <c r="BB116" s="1001"/>
      <c r="BC116" s="1001"/>
      <c r="BD116" s="1001"/>
      <c r="BE116" s="1001"/>
      <c r="BF116" s="1001"/>
      <c r="BG116" s="1001"/>
      <c r="BH116" s="1001"/>
      <c r="BI116" s="1001"/>
      <c r="BJ116" s="1001"/>
      <c r="BK116" s="421" t="s">
        <v>933</v>
      </c>
      <c r="BL116" s="422"/>
      <c r="BM116" s="422"/>
      <c r="BN116" s="422"/>
      <c r="BO116" s="422"/>
      <c r="BP116" s="590"/>
      <c r="BQ116" s="385"/>
      <c r="BR116" s="383"/>
      <c r="BS116" s="383"/>
      <c r="BT116" s="383"/>
      <c r="BU116" s="383"/>
      <c r="BV116" s="383"/>
      <c r="BW116" s="383"/>
      <c r="BX116" s="383"/>
      <c r="BY116" s="383"/>
      <c r="BZ116" s="383"/>
      <c r="CA116" s="383"/>
      <c r="CB116" s="383"/>
      <c r="CC116" s="383"/>
      <c r="CD116" s="383"/>
      <c r="CE116" s="383"/>
      <c r="CF116" s="383"/>
      <c r="CG116" s="384"/>
      <c r="CH116" s="385"/>
      <c r="CI116" s="383"/>
      <c r="CJ116" s="383"/>
      <c r="CK116" s="383"/>
      <c r="CL116" s="383"/>
      <c r="CM116" s="383"/>
      <c r="CN116" s="383"/>
      <c r="CO116" s="383"/>
      <c r="CP116" s="383"/>
      <c r="CQ116" s="383"/>
      <c r="CR116" s="383"/>
      <c r="CS116" s="383"/>
      <c r="CT116" s="383"/>
      <c r="CU116" s="383"/>
      <c r="CV116" s="383"/>
      <c r="CW116" s="383"/>
      <c r="CX116" s="384"/>
      <c r="CY116" s="1026">
        <f>CH116-BQ116</f>
        <v>0</v>
      </c>
      <c r="CZ116" s="1027"/>
      <c r="DA116" s="1027"/>
      <c r="DB116" s="1027"/>
      <c r="DC116" s="1027"/>
      <c r="DD116" s="1027"/>
      <c r="DE116" s="1027"/>
      <c r="DF116" s="1027"/>
      <c r="DG116" s="1027"/>
      <c r="DH116" s="1027"/>
      <c r="DI116" s="1027"/>
      <c r="DJ116" s="1027"/>
      <c r="DK116" s="1027"/>
      <c r="DL116" s="1027"/>
      <c r="DM116" s="1027"/>
      <c r="DN116" s="1027"/>
      <c r="DO116" s="1028"/>
      <c r="DP116" s="591"/>
      <c r="DQ116" s="422"/>
      <c r="DR116" s="422"/>
      <c r="DS116" s="422"/>
      <c r="DT116" s="422"/>
      <c r="DU116" s="422"/>
      <c r="DV116" s="422"/>
      <c r="DW116" s="422"/>
      <c r="DX116" s="422"/>
      <c r="DY116" s="422"/>
      <c r="DZ116" s="422"/>
      <c r="EA116" s="590"/>
      <c r="EB116" s="591"/>
      <c r="EC116" s="422"/>
      <c r="ED116" s="422"/>
      <c r="EE116" s="422"/>
      <c r="EF116" s="422"/>
      <c r="EG116" s="422"/>
      <c r="EH116" s="422"/>
      <c r="EI116" s="422"/>
      <c r="EJ116" s="422"/>
      <c r="EK116" s="422"/>
      <c r="EL116" s="422"/>
      <c r="EM116" s="422"/>
      <c r="EN116" s="422"/>
      <c r="EO116" s="423"/>
      <c r="EP116" s="624"/>
      <c r="EQ116" s="624"/>
      <c r="ER116" s="624"/>
      <c r="ES116" s="624"/>
      <c r="ET116" s="624"/>
      <c r="EU116" s="624"/>
      <c r="EV116" s="624"/>
      <c r="EW116" s="624"/>
      <c r="EX116" s="624"/>
      <c r="EY116" s="624"/>
      <c r="EZ116" s="624"/>
      <c r="FA116" s="624"/>
      <c r="FB116" s="624"/>
      <c r="FC116" s="624"/>
      <c r="FD116" s="624"/>
      <c r="FE116" s="624"/>
      <c r="FF116" s="624"/>
    </row>
    <row r="117" spans="1:162" ht="15" customHeight="1">
      <c r="A117" s="1031" t="s">
        <v>962</v>
      </c>
      <c r="B117" s="1031"/>
      <c r="C117" s="1031"/>
      <c r="D117" s="1031"/>
      <c r="E117" s="1031"/>
      <c r="F117" s="1031"/>
      <c r="G117" s="1031"/>
      <c r="H117" s="1031"/>
      <c r="I117" s="1031"/>
      <c r="J117" s="1031"/>
      <c r="K117" s="1031"/>
      <c r="L117" s="1031"/>
      <c r="M117" s="1031"/>
      <c r="N117" s="1031"/>
      <c r="O117" s="1031"/>
      <c r="P117" s="1031"/>
      <c r="Q117" s="1031"/>
      <c r="R117" s="1031"/>
      <c r="S117" s="1031"/>
      <c r="T117" s="1031"/>
      <c r="U117" s="1031"/>
      <c r="V117" s="1031"/>
      <c r="W117" s="1031"/>
      <c r="X117" s="1031"/>
      <c r="Y117" s="1031"/>
      <c r="Z117" s="1031"/>
      <c r="AA117" s="1031"/>
      <c r="AB117" s="1031"/>
      <c r="AC117" s="1031"/>
      <c r="AD117" s="1031"/>
      <c r="AE117" s="1031"/>
      <c r="AF117" s="1031"/>
      <c r="AG117" s="1031"/>
      <c r="AH117" s="1031"/>
      <c r="AI117" s="1031"/>
      <c r="AJ117" s="1031"/>
      <c r="AK117" s="1031"/>
      <c r="AL117" s="1031"/>
      <c r="AM117" s="1031"/>
      <c r="AN117" s="1031"/>
      <c r="AO117" s="1031"/>
      <c r="AP117" s="1031"/>
      <c r="AQ117" s="1031"/>
      <c r="AR117" s="1031"/>
      <c r="AS117" s="1031"/>
      <c r="AT117" s="1031"/>
      <c r="AU117" s="1031"/>
      <c r="AV117" s="1031"/>
      <c r="AW117" s="1031"/>
      <c r="AX117" s="1031"/>
      <c r="AY117" s="1031"/>
      <c r="AZ117" s="1031"/>
      <c r="BA117" s="1031"/>
      <c r="BB117" s="1031"/>
      <c r="BC117" s="1031"/>
      <c r="BD117" s="1031"/>
      <c r="BE117" s="1031"/>
      <c r="BF117" s="1031"/>
      <c r="BG117" s="1031"/>
      <c r="BH117" s="1031"/>
      <c r="BI117" s="1031"/>
      <c r="BJ117" s="1031"/>
      <c r="BK117" s="421" t="s">
        <v>991</v>
      </c>
      <c r="BL117" s="422"/>
      <c r="BM117" s="422"/>
      <c r="BN117" s="422"/>
      <c r="BO117" s="422"/>
      <c r="BP117" s="590"/>
      <c r="BQ117" s="385"/>
      <c r="BR117" s="383"/>
      <c r="BS117" s="383"/>
      <c r="BT117" s="383"/>
      <c r="BU117" s="383"/>
      <c r="BV117" s="383"/>
      <c r="BW117" s="383"/>
      <c r="BX117" s="383"/>
      <c r="BY117" s="383"/>
      <c r="BZ117" s="383"/>
      <c r="CA117" s="383"/>
      <c r="CB117" s="383"/>
      <c r="CC117" s="383"/>
      <c r="CD117" s="383"/>
      <c r="CE117" s="383"/>
      <c r="CF117" s="383"/>
      <c r="CG117" s="384"/>
      <c r="CH117" s="385"/>
      <c r="CI117" s="383"/>
      <c r="CJ117" s="383"/>
      <c r="CK117" s="383"/>
      <c r="CL117" s="383"/>
      <c r="CM117" s="383"/>
      <c r="CN117" s="383"/>
      <c r="CO117" s="383"/>
      <c r="CP117" s="383"/>
      <c r="CQ117" s="383"/>
      <c r="CR117" s="383"/>
      <c r="CS117" s="383"/>
      <c r="CT117" s="383"/>
      <c r="CU117" s="383"/>
      <c r="CV117" s="383"/>
      <c r="CW117" s="383"/>
      <c r="CX117" s="384"/>
      <c r="CY117" s="1026">
        <f>CH117-BQ117</f>
        <v>0</v>
      </c>
      <c r="CZ117" s="1027"/>
      <c r="DA117" s="1027"/>
      <c r="DB117" s="1027"/>
      <c r="DC117" s="1027"/>
      <c r="DD117" s="1027"/>
      <c r="DE117" s="1027"/>
      <c r="DF117" s="1027"/>
      <c r="DG117" s="1027"/>
      <c r="DH117" s="1027"/>
      <c r="DI117" s="1027"/>
      <c r="DJ117" s="1027"/>
      <c r="DK117" s="1027"/>
      <c r="DL117" s="1027"/>
      <c r="DM117" s="1027"/>
      <c r="DN117" s="1027"/>
      <c r="DO117" s="1028"/>
      <c r="DP117" s="591"/>
      <c r="DQ117" s="422"/>
      <c r="DR117" s="422"/>
      <c r="DS117" s="422"/>
      <c r="DT117" s="422"/>
      <c r="DU117" s="422"/>
      <c r="DV117" s="422"/>
      <c r="DW117" s="422"/>
      <c r="DX117" s="422"/>
      <c r="DY117" s="422"/>
      <c r="DZ117" s="422"/>
      <c r="EA117" s="590"/>
      <c r="EB117" s="591"/>
      <c r="EC117" s="422"/>
      <c r="ED117" s="422"/>
      <c r="EE117" s="422"/>
      <c r="EF117" s="422"/>
      <c r="EG117" s="422"/>
      <c r="EH117" s="422"/>
      <c r="EI117" s="422"/>
      <c r="EJ117" s="422"/>
      <c r="EK117" s="422"/>
      <c r="EL117" s="422"/>
      <c r="EM117" s="422"/>
      <c r="EN117" s="422"/>
      <c r="EO117" s="423"/>
      <c r="EP117" s="624"/>
      <c r="EQ117" s="624"/>
      <c r="ER117" s="624"/>
      <c r="ES117" s="624"/>
      <c r="ET117" s="624"/>
      <c r="EU117" s="624"/>
      <c r="EV117" s="624"/>
      <c r="EW117" s="624"/>
      <c r="EX117" s="624"/>
      <c r="EY117" s="624"/>
      <c r="EZ117" s="624"/>
      <c r="FA117" s="624"/>
      <c r="FB117" s="624"/>
      <c r="FC117" s="624"/>
      <c r="FD117" s="624"/>
      <c r="FE117" s="624"/>
      <c r="FF117" s="624"/>
    </row>
    <row r="118" spans="1:162" ht="15" customHeight="1">
      <c r="A118" s="1031" t="s">
        <v>934</v>
      </c>
      <c r="B118" s="1031"/>
      <c r="C118" s="1031"/>
      <c r="D118" s="1031"/>
      <c r="E118" s="1031"/>
      <c r="F118" s="1031"/>
      <c r="G118" s="1031"/>
      <c r="H118" s="1031"/>
      <c r="I118" s="1031"/>
      <c r="J118" s="1031"/>
      <c r="K118" s="1031"/>
      <c r="L118" s="1031"/>
      <c r="M118" s="1031"/>
      <c r="N118" s="1031"/>
      <c r="O118" s="1031"/>
      <c r="P118" s="1031"/>
      <c r="Q118" s="1031"/>
      <c r="R118" s="1031"/>
      <c r="S118" s="1031"/>
      <c r="T118" s="1031"/>
      <c r="U118" s="1031"/>
      <c r="V118" s="1031"/>
      <c r="W118" s="1031"/>
      <c r="X118" s="1031"/>
      <c r="Y118" s="1031"/>
      <c r="Z118" s="1031"/>
      <c r="AA118" s="1031"/>
      <c r="AB118" s="1031"/>
      <c r="AC118" s="1031"/>
      <c r="AD118" s="1031"/>
      <c r="AE118" s="1031"/>
      <c r="AF118" s="1031"/>
      <c r="AG118" s="1031"/>
      <c r="AH118" s="1031"/>
      <c r="AI118" s="1031"/>
      <c r="AJ118" s="1031"/>
      <c r="AK118" s="1031"/>
      <c r="AL118" s="1031"/>
      <c r="AM118" s="1031"/>
      <c r="AN118" s="1031"/>
      <c r="AO118" s="1031"/>
      <c r="AP118" s="1031"/>
      <c r="AQ118" s="1031"/>
      <c r="AR118" s="1031"/>
      <c r="AS118" s="1031"/>
      <c r="AT118" s="1031"/>
      <c r="AU118" s="1031"/>
      <c r="AV118" s="1031"/>
      <c r="AW118" s="1031"/>
      <c r="AX118" s="1031"/>
      <c r="AY118" s="1031"/>
      <c r="AZ118" s="1031"/>
      <c r="BA118" s="1031"/>
      <c r="BB118" s="1031"/>
      <c r="BC118" s="1031"/>
      <c r="BD118" s="1031"/>
      <c r="BE118" s="1031"/>
      <c r="BF118" s="1031"/>
      <c r="BG118" s="1031"/>
      <c r="BH118" s="1031"/>
      <c r="BI118" s="1031"/>
      <c r="BJ118" s="1031"/>
      <c r="BK118" s="421" t="s">
        <v>1017</v>
      </c>
      <c r="BL118" s="422"/>
      <c r="BM118" s="422"/>
      <c r="BN118" s="422"/>
      <c r="BO118" s="422"/>
      <c r="BP118" s="590"/>
      <c r="BQ118" s="385"/>
      <c r="BR118" s="383"/>
      <c r="BS118" s="383"/>
      <c r="BT118" s="383"/>
      <c r="BU118" s="383"/>
      <c r="BV118" s="383"/>
      <c r="BW118" s="383"/>
      <c r="BX118" s="383"/>
      <c r="BY118" s="383"/>
      <c r="BZ118" s="383"/>
      <c r="CA118" s="383"/>
      <c r="CB118" s="383"/>
      <c r="CC118" s="383"/>
      <c r="CD118" s="383"/>
      <c r="CE118" s="383"/>
      <c r="CF118" s="383"/>
      <c r="CG118" s="384"/>
      <c r="CH118" s="385"/>
      <c r="CI118" s="383"/>
      <c r="CJ118" s="383"/>
      <c r="CK118" s="383"/>
      <c r="CL118" s="383"/>
      <c r="CM118" s="383"/>
      <c r="CN118" s="383"/>
      <c r="CO118" s="383"/>
      <c r="CP118" s="383"/>
      <c r="CQ118" s="383"/>
      <c r="CR118" s="383"/>
      <c r="CS118" s="383"/>
      <c r="CT118" s="383"/>
      <c r="CU118" s="383"/>
      <c r="CV118" s="383"/>
      <c r="CW118" s="383"/>
      <c r="CX118" s="384"/>
      <c r="CY118" s="1026">
        <f>CH118-BQ118</f>
        <v>0</v>
      </c>
      <c r="CZ118" s="1027"/>
      <c r="DA118" s="1027"/>
      <c r="DB118" s="1027"/>
      <c r="DC118" s="1027"/>
      <c r="DD118" s="1027"/>
      <c r="DE118" s="1027"/>
      <c r="DF118" s="1027"/>
      <c r="DG118" s="1027"/>
      <c r="DH118" s="1027"/>
      <c r="DI118" s="1027"/>
      <c r="DJ118" s="1027"/>
      <c r="DK118" s="1027"/>
      <c r="DL118" s="1027"/>
      <c r="DM118" s="1027"/>
      <c r="DN118" s="1027"/>
      <c r="DO118" s="1028"/>
      <c r="DP118" s="591"/>
      <c r="DQ118" s="422"/>
      <c r="DR118" s="422"/>
      <c r="DS118" s="422"/>
      <c r="DT118" s="422"/>
      <c r="DU118" s="422"/>
      <c r="DV118" s="422"/>
      <c r="DW118" s="422"/>
      <c r="DX118" s="422"/>
      <c r="DY118" s="422"/>
      <c r="DZ118" s="422"/>
      <c r="EA118" s="590"/>
      <c r="EB118" s="591"/>
      <c r="EC118" s="422"/>
      <c r="ED118" s="422"/>
      <c r="EE118" s="422"/>
      <c r="EF118" s="422"/>
      <c r="EG118" s="422"/>
      <c r="EH118" s="422"/>
      <c r="EI118" s="422"/>
      <c r="EJ118" s="422"/>
      <c r="EK118" s="422"/>
      <c r="EL118" s="422"/>
      <c r="EM118" s="422"/>
      <c r="EN118" s="422"/>
      <c r="EO118" s="423"/>
      <c r="EP118" s="624"/>
      <c r="EQ118" s="624"/>
      <c r="ER118" s="624"/>
      <c r="ES118" s="624"/>
      <c r="ET118" s="624"/>
      <c r="EU118" s="624"/>
      <c r="EV118" s="624"/>
      <c r="EW118" s="624"/>
      <c r="EX118" s="624"/>
      <c r="EY118" s="624"/>
      <c r="EZ118" s="624"/>
      <c r="FA118" s="624"/>
      <c r="FB118" s="624"/>
      <c r="FC118" s="624"/>
      <c r="FD118" s="624"/>
      <c r="FE118" s="624"/>
      <c r="FF118" s="624"/>
    </row>
    <row r="119" ht="3" customHeight="1"/>
    <row r="120" ht="15" customHeight="1">
      <c r="FF120" s="338" t="s">
        <v>4</v>
      </c>
    </row>
    <row r="121" spans="1:162" ht="12.75" customHeight="1">
      <c r="A121" s="510" t="s">
        <v>907</v>
      </c>
      <c r="B121" s="510"/>
      <c r="C121" s="510"/>
      <c r="D121" s="510"/>
      <c r="E121" s="510"/>
      <c r="F121" s="510"/>
      <c r="G121" s="510"/>
      <c r="H121" s="510"/>
      <c r="I121" s="510"/>
      <c r="J121" s="510"/>
      <c r="K121" s="510"/>
      <c r="L121" s="510"/>
      <c r="M121" s="510"/>
      <c r="N121" s="510"/>
      <c r="O121" s="510"/>
      <c r="P121" s="510"/>
      <c r="Q121" s="510"/>
      <c r="R121" s="510"/>
      <c r="S121" s="510"/>
      <c r="T121" s="510"/>
      <c r="U121" s="510"/>
      <c r="V121" s="510"/>
      <c r="W121" s="510"/>
      <c r="X121" s="510"/>
      <c r="Y121" s="510"/>
      <c r="Z121" s="510"/>
      <c r="AA121" s="510"/>
      <c r="AB121" s="510"/>
      <c r="AC121" s="510"/>
      <c r="AD121" s="510"/>
      <c r="AE121" s="510"/>
      <c r="AF121" s="510"/>
      <c r="AG121" s="510"/>
      <c r="AH121" s="510"/>
      <c r="AI121" s="510"/>
      <c r="AJ121" s="510"/>
      <c r="AK121" s="510"/>
      <c r="AL121" s="510"/>
      <c r="AM121" s="510"/>
      <c r="AN121" s="510"/>
      <c r="AO121" s="510"/>
      <c r="AP121" s="510"/>
      <c r="AQ121" s="510"/>
      <c r="AR121" s="510"/>
      <c r="AS121" s="510"/>
      <c r="AT121" s="510"/>
      <c r="AU121" s="510"/>
      <c r="AV121" s="510"/>
      <c r="AW121" s="510"/>
      <c r="AX121" s="510"/>
      <c r="AY121" s="510"/>
      <c r="AZ121" s="510"/>
      <c r="BA121" s="510"/>
      <c r="BB121" s="510"/>
      <c r="BC121" s="510"/>
      <c r="BD121" s="510"/>
      <c r="BE121" s="510"/>
      <c r="BF121" s="510"/>
      <c r="BG121" s="510"/>
      <c r="BH121" s="510"/>
      <c r="BI121" s="510"/>
      <c r="BJ121" s="511"/>
      <c r="BK121" s="522" t="s">
        <v>457</v>
      </c>
      <c r="BL121" s="510"/>
      <c r="BM121" s="510"/>
      <c r="BN121" s="510"/>
      <c r="BO121" s="510"/>
      <c r="BP121" s="511"/>
      <c r="BQ121" s="516" t="s">
        <v>795</v>
      </c>
      <c r="BR121" s="517"/>
      <c r="BS121" s="517"/>
      <c r="BT121" s="517"/>
      <c r="BU121" s="517"/>
      <c r="BV121" s="517"/>
      <c r="BW121" s="517"/>
      <c r="BX121" s="517"/>
      <c r="BY121" s="517"/>
      <c r="BZ121" s="517"/>
      <c r="CA121" s="517"/>
      <c r="CB121" s="517"/>
      <c r="CC121" s="517"/>
      <c r="CD121" s="517"/>
      <c r="CE121" s="517"/>
      <c r="CF121" s="517"/>
      <c r="CG121" s="517"/>
      <c r="CH121" s="517"/>
      <c r="CI121" s="517"/>
      <c r="CJ121" s="517"/>
      <c r="CK121" s="517"/>
      <c r="CL121" s="517"/>
      <c r="CM121" s="517"/>
      <c r="CN121" s="517"/>
      <c r="CO121" s="517"/>
      <c r="CP121" s="517"/>
      <c r="CQ121" s="517"/>
      <c r="CR121" s="517"/>
      <c r="CS121" s="517"/>
      <c r="CT121" s="517"/>
      <c r="CU121" s="517"/>
      <c r="CV121" s="517"/>
      <c r="CW121" s="517"/>
      <c r="CX121" s="518"/>
      <c r="CY121" s="522" t="s">
        <v>1053</v>
      </c>
      <c r="CZ121" s="510"/>
      <c r="DA121" s="510"/>
      <c r="DB121" s="510"/>
      <c r="DC121" s="510"/>
      <c r="DD121" s="510"/>
      <c r="DE121" s="510"/>
      <c r="DF121" s="510"/>
      <c r="DG121" s="510"/>
      <c r="DH121" s="510"/>
      <c r="DI121" s="510"/>
      <c r="DJ121" s="510"/>
      <c r="DK121" s="510"/>
      <c r="DL121" s="510"/>
      <c r="DM121" s="510"/>
      <c r="DN121" s="510"/>
      <c r="DO121" s="511"/>
      <c r="DP121" s="519" t="s">
        <v>196</v>
      </c>
      <c r="DQ121" s="520"/>
      <c r="DR121" s="520"/>
      <c r="DS121" s="520"/>
      <c r="DT121" s="520"/>
      <c r="DU121" s="520"/>
      <c r="DV121" s="520"/>
      <c r="DW121" s="520"/>
      <c r="DX121" s="520"/>
      <c r="DY121" s="520"/>
      <c r="DZ121" s="520"/>
      <c r="EA121" s="520"/>
      <c r="EB121" s="520"/>
      <c r="EC121" s="520"/>
      <c r="ED121" s="520"/>
      <c r="EE121" s="520"/>
      <c r="EF121" s="520"/>
      <c r="EG121" s="520"/>
      <c r="EH121" s="520"/>
      <c r="EI121" s="520"/>
      <c r="EJ121" s="520"/>
      <c r="EK121" s="520"/>
      <c r="EL121" s="520"/>
      <c r="EM121" s="520"/>
      <c r="EN121" s="520"/>
      <c r="EO121" s="521"/>
      <c r="EP121" s="522" t="s">
        <v>1054</v>
      </c>
      <c r="EQ121" s="510"/>
      <c r="ER121" s="510"/>
      <c r="ES121" s="510"/>
      <c r="ET121" s="510"/>
      <c r="EU121" s="510"/>
      <c r="EV121" s="510"/>
      <c r="EW121" s="510"/>
      <c r="EX121" s="510"/>
      <c r="EY121" s="510"/>
      <c r="EZ121" s="510"/>
      <c r="FA121" s="510"/>
      <c r="FB121" s="510"/>
      <c r="FC121" s="510"/>
      <c r="FD121" s="510"/>
      <c r="FE121" s="510"/>
      <c r="FF121" s="510"/>
    </row>
    <row r="122" spans="1:162" ht="54" customHeight="1">
      <c r="A122" s="514"/>
      <c r="B122" s="514"/>
      <c r="C122" s="514"/>
      <c r="D122" s="514"/>
      <c r="E122" s="514"/>
      <c r="F122" s="514"/>
      <c r="G122" s="514"/>
      <c r="H122" s="514"/>
      <c r="I122" s="514"/>
      <c r="J122" s="514"/>
      <c r="K122" s="514"/>
      <c r="L122" s="514"/>
      <c r="M122" s="514"/>
      <c r="N122" s="514"/>
      <c r="O122" s="514"/>
      <c r="P122" s="514"/>
      <c r="Q122" s="514"/>
      <c r="R122" s="514"/>
      <c r="S122" s="514"/>
      <c r="T122" s="514"/>
      <c r="U122" s="514"/>
      <c r="V122" s="514"/>
      <c r="W122" s="514"/>
      <c r="X122" s="514"/>
      <c r="Y122" s="514"/>
      <c r="Z122" s="514"/>
      <c r="AA122" s="514"/>
      <c r="AB122" s="514"/>
      <c r="AC122" s="514"/>
      <c r="AD122" s="514"/>
      <c r="AE122" s="514"/>
      <c r="AF122" s="514"/>
      <c r="AG122" s="514"/>
      <c r="AH122" s="514"/>
      <c r="AI122" s="514"/>
      <c r="AJ122" s="514"/>
      <c r="AK122" s="514"/>
      <c r="AL122" s="514"/>
      <c r="AM122" s="514"/>
      <c r="AN122" s="514"/>
      <c r="AO122" s="514"/>
      <c r="AP122" s="514"/>
      <c r="AQ122" s="514"/>
      <c r="AR122" s="514"/>
      <c r="AS122" s="514"/>
      <c r="AT122" s="514"/>
      <c r="AU122" s="514"/>
      <c r="AV122" s="514"/>
      <c r="AW122" s="514"/>
      <c r="AX122" s="514"/>
      <c r="AY122" s="514"/>
      <c r="AZ122" s="514"/>
      <c r="BA122" s="514"/>
      <c r="BB122" s="514"/>
      <c r="BC122" s="514"/>
      <c r="BD122" s="514"/>
      <c r="BE122" s="514"/>
      <c r="BF122" s="514"/>
      <c r="BG122" s="514"/>
      <c r="BH122" s="514"/>
      <c r="BI122" s="514"/>
      <c r="BJ122" s="515"/>
      <c r="BK122" s="524"/>
      <c r="BL122" s="514"/>
      <c r="BM122" s="514"/>
      <c r="BN122" s="514"/>
      <c r="BO122" s="514"/>
      <c r="BP122" s="515"/>
      <c r="BQ122" s="519" t="s">
        <v>197</v>
      </c>
      <c r="BR122" s="520"/>
      <c r="BS122" s="520"/>
      <c r="BT122" s="520"/>
      <c r="BU122" s="520"/>
      <c r="BV122" s="520"/>
      <c r="BW122" s="520"/>
      <c r="BX122" s="520"/>
      <c r="BY122" s="520"/>
      <c r="BZ122" s="520"/>
      <c r="CA122" s="520"/>
      <c r="CB122" s="520"/>
      <c r="CC122" s="520"/>
      <c r="CD122" s="520"/>
      <c r="CE122" s="520"/>
      <c r="CF122" s="520"/>
      <c r="CG122" s="521"/>
      <c r="CH122" s="519" t="s">
        <v>1055</v>
      </c>
      <c r="CI122" s="520"/>
      <c r="CJ122" s="520"/>
      <c r="CK122" s="520"/>
      <c r="CL122" s="520"/>
      <c r="CM122" s="520"/>
      <c r="CN122" s="520"/>
      <c r="CO122" s="520"/>
      <c r="CP122" s="520"/>
      <c r="CQ122" s="520"/>
      <c r="CR122" s="520"/>
      <c r="CS122" s="520"/>
      <c r="CT122" s="520"/>
      <c r="CU122" s="520"/>
      <c r="CV122" s="520"/>
      <c r="CW122" s="520"/>
      <c r="CX122" s="521"/>
      <c r="CY122" s="524"/>
      <c r="CZ122" s="514"/>
      <c r="DA122" s="514"/>
      <c r="DB122" s="514"/>
      <c r="DC122" s="514"/>
      <c r="DD122" s="514"/>
      <c r="DE122" s="514"/>
      <c r="DF122" s="514"/>
      <c r="DG122" s="514"/>
      <c r="DH122" s="514"/>
      <c r="DI122" s="514"/>
      <c r="DJ122" s="514"/>
      <c r="DK122" s="514"/>
      <c r="DL122" s="514"/>
      <c r="DM122" s="514"/>
      <c r="DN122" s="514"/>
      <c r="DO122" s="515"/>
      <c r="DP122" s="519" t="s">
        <v>198</v>
      </c>
      <c r="DQ122" s="520"/>
      <c r="DR122" s="520"/>
      <c r="DS122" s="520"/>
      <c r="DT122" s="520"/>
      <c r="DU122" s="520"/>
      <c r="DV122" s="520"/>
      <c r="DW122" s="520"/>
      <c r="DX122" s="520"/>
      <c r="DY122" s="520"/>
      <c r="DZ122" s="520"/>
      <c r="EA122" s="521"/>
      <c r="EB122" s="519" t="s">
        <v>199</v>
      </c>
      <c r="EC122" s="520"/>
      <c r="ED122" s="520"/>
      <c r="EE122" s="520"/>
      <c r="EF122" s="520"/>
      <c r="EG122" s="520"/>
      <c r="EH122" s="520"/>
      <c r="EI122" s="520"/>
      <c r="EJ122" s="520"/>
      <c r="EK122" s="520"/>
      <c r="EL122" s="520"/>
      <c r="EM122" s="520"/>
      <c r="EN122" s="520"/>
      <c r="EO122" s="521"/>
      <c r="EP122" s="524"/>
      <c r="EQ122" s="514"/>
      <c r="ER122" s="514"/>
      <c r="ES122" s="514"/>
      <c r="ET122" s="514"/>
      <c r="EU122" s="514"/>
      <c r="EV122" s="514"/>
      <c r="EW122" s="514"/>
      <c r="EX122" s="514"/>
      <c r="EY122" s="514"/>
      <c r="EZ122" s="514"/>
      <c r="FA122" s="514"/>
      <c r="FB122" s="514"/>
      <c r="FC122" s="514"/>
      <c r="FD122" s="514"/>
      <c r="FE122" s="514"/>
      <c r="FF122" s="514"/>
    </row>
    <row r="123" spans="1:162" ht="12" thickBot="1">
      <c r="A123" s="517">
        <v>1</v>
      </c>
      <c r="B123" s="517"/>
      <c r="C123" s="517"/>
      <c r="D123" s="517"/>
      <c r="E123" s="517"/>
      <c r="F123" s="517"/>
      <c r="G123" s="517"/>
      <c r="H123" s="517"/>
      <c r="I123" s="517"/>
      <c r="J123" s="517"/>
      <c r="K123" s="517"/>
      <c r="L123" s="517"/>
      <c r="M123" s="517"/>
      <c r="N123" s="517"/>
      <c r="O123" s="517"/>
      <c r="P123" s="517"/>
      <c r="Q123" s="517"/>
      <c r="R123" s="517"/>
      <c r="S123" s="517"/>
      <c r="T123" s="517"/>
      <c r="U123" s="517"/>
      <c r="V123" s="517"/>
      <c r="W123" s="517"/>
      <c r="X123" s="517"/>
      <c r="Y123" s="517"/>
      <c r="Z123" s="517"/>
      <c r="AA123" s="517"/>
      <c r="AB123" s="517"/>
      <c r="AC123" s="517"/>
      <c r="AD123" s="517"/>
      <c r="AE123" s="517"/>
      <c r="AF123" s="517"/>
      <c r="AG123" s="517"/>
      <c r="AH123" s="517"/>
      <c r="AI123" s="517"/>
      <c r="AJ123" s="517"/>
      <c r="AK123" s="517"/>
      <c r="AL123" s="517"/>
      <c r="AM123" s="517"/>
      <c r="AN123" s="517"/>
      <c r="AO123" s="517"/>
      <c r="AP123" s="517"/>
      <c r="AQ123" s="517"/>
      <c r="AR123" s="517"/>
      <c r="AS123" s="517"/>
      <c r="AT123" s="517"/>
      <c r="AU123" s="517"/>
      <c r="AV123" s="517"/>
      <c r="AW123" s="517"/>
      <c r="AX123" s="517"/>
      <c r="AY123" s="517"/>
      <c r="AZ123" s="517"/>
      <c r="BA123" s="517"/>
      <c r="BB123" s="517"/>
      <c r="BC123" s="517"/>
      <c r="BD123" s="517"/>
      <c r="BE123" s="517"/>
      <c r="BF123" s="517"/>
      <c r="BG123" s="517"/>
      <c r="BH123" s="517"/>
      <c r="BI123" s="517"/>
      <c r="BJ123" s="518"/>
      <c r="BK123" s="425">
        <v>2</v>
      </c>
      <c r="BL123" s="426"/>
      <c r="BM123" s="426"/>
      <c r="BN123" s="426"/>
      <c r="BO123" s="426"/>
      <c r="BP123" s="427"/>
      <c r="BQ123" s="425">
        <v>3</v>
      </c>
      <c r="BR123" s="426"/>
      <c r="BS123" s="426"/>
      <c r="BT123" s="426"/>
      <c r="BU123" s="426"/>
      <c r="BV123" s="426"/>
      <c r="BW123" s="426"/>
      <c r="BX123" s="426"/>
      <c r="BY123" s="426"/>
      <c r="BZ123" s="426"/>
      <c r="CA123" s="426"/>
      <c r="CB123" s="426"/>
      <c r="CC123" s="426"/>
      <c r="CD123" s="426"/>
      <c r="CE123" s="426"/>
      <c r="CF123" s="426"/>
      <c r="CG123" s="427"/>
      <c r="CH123" s="425">
        <v>4</v>
      </c>
      <c r="CI123" s="426"/>
      <c r="CJ123" s="426"/>
      <c r="CK123" s="426"/>
      <c r="CL123" s="426"/>
      <c r="CM123" s="426"/>
      <c r="CN123" s="426"/>
      <c r="CO123" s="426"/>
      <c r="CP123" s="426"/>
      <c r="CQ123" s="426"/>
      <c r="CR123" s="426"/>
      <c r="CS123" s="426"/>
      <c r="CT123" s="426"/>
      <c r="CU123" s="426"/>
      <c r="CV123" s="426"/>
      <c r="CW123" s="426"/>
      <c r="CX123" s="427"/>
      <c r="CY123" s="425">
        <v>5</v>
      </c>
      <c r="CZ123" s="426"/>
      <c r="DA123" s="426"/>
      <c r="DB123" s="426"/>
      <c r="DC123" s="426"/>
      <c r="DD123" s="426"/>
      <c r="DE123" s="426"/>
      <c r="DF123" s="426"/>
      <c r="DG123" s="426"/>
      <c r="DH123" s="426"/>
      <c r="DI123" s="426"/>
      <c r="DJ123" s="426"/>
      <c r="DK123" s="426"/>
      <c r="DL123" s="426"/>
      <c r="DM123" s="426"/>
      <c r="DN123" s="426"/>
      <c r="DO123" s="427"/>
      <c r="DP123" s="425">
        <v>6</v>
      </c>
      <c r="DQ123" s="426"/>
      <c r="DR123" s="426"/>
      <c r="DS123" s="426"/>
      <c r="DT123" s="426"/>
      <c r="DU123" s="426"/>
      <c r="DV123" s="426"/>
      <c r="DW123" s="426"/>
      <c r="DX123" s="426"/>
      <c r="DY123" s="426"/>
      <c r="DZ123" s="426"/>
      <c r="EA123" s="427"/>
      <c r="EB123" s="425">
        <v>7</v>
      </c>
      <c r="EC123" s="426"/>
      <c r="ED123" s="426"/>
      <c r="EE123" s="426"/>
      <c r="EF123" s="426"/>
      <c r="EG123" s="426"/>
      <c r="EH123" s="426"/>
      <c r="EI123" s="426"/>
      <c r="EJ123" s="426"/>
      <c r="EK123" s="426"/>
      <c r="EL123" s="426"/>
      <c r="EM123" s="426"/>
      <c r="EN123" s="426"/>
      <c r="EO123" s="427"/>
      <c r="EP123" s="425">
        <v>8</v>
      </c>
      <c r="EQ123" s="426"/>
      <c r="ER123" s="426"/>
      <c r="ES123" s="426"/>
      <c r="ET123" s="426"/>
      <c r="EU123" s="426"/>
      <c r="EV123" s="426"/>
      <c r="EW123" s="426"/>
      <c r="EX123" s="426"/>
      <c r="EY123" s="426"/>
      <c r="EZ123" s="426"/>
      <c r="FA123" s="426"/>
      <c r="FB123" s="426"/>
      <c r="FC123" s="426"/>
      <c r="FD123" s="426"/>
      <c r="FE123" s="426"/>
      <c r="FF123" s="426"/>
    </row>
    <row r="124" spans="1:162" ht="17.25" customHeight="1">
      <c r="A124" s="368" t="s">
        <v>935</v>
      </c>
      <c r="B124" s="368"/>
      <c r="C124" s="368"/>
      <c r="D124" s="368"/>
      <c r="E124" s="368"/>
      <c r="F124" s="368"/>
      <c r="G124" s="368"/>
      <c r="H124" s="368"/>
      <c r="I124" s="368"/>
      <c r="J124" s="368"/>
      <c r="K124" s="368"/>
      <c r="L124" s="368"/>
      <c r="M124" s="368"/>
      <c r="N124" s="368"/>
      <c r="O124" s="368"/>
      <c r="P124" s="368"/>
      <c r="Q124" s="368"/>
      <c r="R124" s="368"/>
      <c r="S124" s="368"/>
      <c r="T124" s="368"/>
      <c r="U124" s="368"/>
      <c r="V124" s="368"/>
      <c r="W124" s="368"/>
      <c r="X124" s="368"/>
      <c r="Y124" s="368"/>
      <c r="Z124" s="368"/>
      <c r="AA124" s="368"/>
      <c r="AB124" s="368"/>
      <c r="AC124" s="368"/>
      <c r="AD124" s="368"/>
      <c r="AE124" s="368"/>
      <c r="AF124" s="368"/>
      <c r="AG124" s="368"/>
      <c r="AH124" s="368"/>
      <c r="AI124" s="368"/>
      <c r="AJ124" s="368"/>
      <c r="AK124" s="368"/>
      <c r="AL124" s="368"/>
      <c r="AM124" s="368"/>
      <c r="AN124" s="368"/>
      <c r="AO124" s="368"/>
      <c r="AP124" s="368"/>
      <c r="AQ124" s="368"/>
      <c r="AR124" s="368"/>
      <c r="AS124" s="368"/>
      <c r="AT124" s="368"/>
      <c r="AU124" s="368"/>
      <c r="AV124" s="368"/>
      <c r="AW124" s="368"/>
      <c r="AX124" s="368"/>
      <c r="AY124" s="368"/>
      <c r="AZ124" s="368"/>
      <c r="BA124" s="368"/>
      <c r="BB124" s="368"/>
      <c r="BC124" s="368"/>
      <c r="BD124" s="368"/>
      <c r="BE124" s="368"/>
      <c r="BF124" s="368"/>
      <c r="BG124" s="368"/>
      <c r="BH124" s="368"/>
      <c r="BI124" s="368"/>
      <c r="BJ124" s="368"/>
      <c r="BK124" s="428" t="s">
        <v>992</v>
      </c>
      <c r="BL124" s="429"/>
      <c r="BM124" s="429"/>
      <c r="BN124" s="429"/>
      <c r="BO124" s="429"/>
      <c r="BP124" s="760"/>
      <c r="BQ124" s="764"/>
      <c r="BR124" s="762"/>
      <c r="BS124" s="762"/>
      <c r="BT124" s="762"/>
      <c r="BU124" s="762"/>
      <c r="BV124" s="762"/>
      <c r="BW124" s="762"/>
      <c r="BX124" s="762"/>
      <c r="BY124" s="762"/>
      <c r="BZ124" s="762"/>
      <c r="CA124" s="762"/>
      <c r="CB124" s="762"/>
      <c r="CC124" s="762"/>
      <c r="CD124" s="762"/>
      <c r="CE124" s="762"/>
      <c r="CF124" s="762"/>
      <c r="CG124" s="763"/>
      <c r="CH124" s="764"/>
      <c r="CI124" s="762"/>
      <c r="CJ124" s="762"/>
      <c r="CK124" s="762"/>
      <c r="CL124" s="762"/>
      <c r="CM124" s="762"/>
      <c r="CN124" s="762"/>
      <c r="CO124" s="762"/>
      <c r="CP124" s="762"/>
      <c r="CQ124" s="762"/>
      <c r="CR124" s="762"/>
      <c r="CS124" s="762"/>
      <c r="CT124" s="762"/>
      <c r="CU124" s="762"/>
      <c r="CV124" s="762"/>
      <c r="CW124" s="762"/>
      <c r="CX124" s="763"/>
      <c r="CY124" s="1026">
        <f>CH124-BQ124</f>
        <v>0</v>
      </c>
      <c r="CZ124" s="1027"/>
      <c r="DA124" s="1027"/>
      <c r="DB124" s="1027"/>
      <c r="DC124" s="1027"/>
      <c r="DD124" s="1027"/>
      <c r="DE124" s="1027"/>
      <c r="DF124" s="1027"/>
      <c r="DG124" s="1027"/>
      <c r="DH124" s="1027"/>
      <c r="DI124" s="1027"/>
      <c r="DJ124" s="1027"/>
      <c r="DK124" s="1027"/>
      <c r="DL124" s="1027"/>
      <c r="DM124" s="1027"/>
      <c r="DN124" s="1027"/>
      <c r="DO124" s="1028"/>
      <c r="DP124" s="759"/>
      <c r="DQ124" s="429"/>
      <c r="DR124" s="429"/>
      <c r="DS124" s="429"/>
      <c r="DT124" s="429"/>
      <c r="DU124" s="429"/>
      <c r="DV124" s="429"/>
      <c r="DW124" s="429"/>
      <c r="DX124" s="429"/>
      <c r="DY124" s="429"/>
      <c r="DZ124" s="429"/>
      <c r="EA124" s="760"/>
      <c r="EB124" s="759"/>
      <c r="EC124" s="429"/>
      <c r="ED124" s="429"/>
      <c r="EE124" s="429"/>
      <c r="EF124" s="429"/>
      <c r="EG124" s="429"/>
      <c r="EH124" s="429"/>
      <c r="EI124" s="429"/>
      <c r="EJ124" s="429"/>
      <c r="EK124" s="429"/>
      <c r="EL124" s="429"/>
      <c r="EM124" s="429"/>
      <c r="EN124" s="429"/>
      <c r="EO124" s="430"/>
      <c r="EP124" s="624"/>
      <c r="EQ124" s="624"/>
      <c r="ER124" s="624"/>
      <c r="ES124" s="624"/>
      <c r="ET124" s="624"/>
      <c r="EU124" s="624"/>
      <c r="EV124" s="624"/>
      <c r="EW124" s="624"/>
      <c r="EX124" s="624"/>
      <c r="EY124" s="624"/>
      <c r="EZ124" s="624"/>
      <c r="FA124" s="624"/>
      <c r="FB124" s="624"/>
      <c r="FC124" s="624"/>
      <c r="FD124" s="624"/>
      <c r="FE124" s="624"/>
      <c r="FF124" s="624"/>
    </row>
    <row r="125" spans="1:162" s="316" customFormat="1" ht="15" customHeight="1">
      <c r="A125" s="369" t="s">
        <v>439</v>
      </c>
      <c r="B125" s="369"/>
      <c r="C125" s="369"/>
      <c r="D125" s="369"/>
      <c r="E125" s="369"/>
      <c r="F125" s="369"/>
      <c r="G125" s="369"/>
      <c r="H125" s="369"/>
      <c r="I125" s="369"/>
      <c r="J125" s="369"/>
      <c r="K125" s="369"/>
      <c r="L125" s="369"/>
      <c r="M125" s="369"/>
      <c r="N125" s="369"/>
      <c r="O125" s="369"/>
      <c r="P125" s="369"/>
      <c r="Q125" s="369"/>
      <c r="R125" s="369"/>
      <c r="S125" s="369"/>
      <c r="T125" s="369"/>
      <c r="U125" s="369"/>
      <c r="V125" s="369"/>
      <c r="W125" s="369"/>
      <c r="X125" s="369"/>
      <c r="Y125" s="369"/>
      <c r="Z125" s="369"/>
      <c r="AA125" s="369"/>
      <c r="AB125" s="369"/>
      <c r="AC125" s="369"/>
      <c r="AD125" s="369"/>
      <c r="AE125" s="369"/>
      <c r="AF125" s="369"/>
      <c r="AG125" s="369"/>
      <c r="AH125" s="369"/>
      <c r="AI125" s="369"/>
      <c r="AJ125" s="369"/>
      <c r="AK125" s="369"/>
      <c r="AL125" s="369"/>
      <c r="AM125" s="369"/>
      <c r="AN125" s="369"/>
      <c r="AO125" s="369"/>
      <c r="AP125" s="369"/>
      <c r="AQ125" s="369"/>
      <c r="AR125" s="369"/>
      <c r="AS125" s="369"/>
      <c r="AT125" s="369"/>
      <c r="AU125" s="369"/>
      <c r="AV125" s="369"/>
      <c r="AW125" s="369"/>
      <c r="AX125" s="369"/>
      <c r="AY125" s="369"/>
      <c r="AZ125" s="369"/>
      <c r="BA125" s="369"/>
      <c r="BB125" s="369"/>
      <c r="BC125" s="369"/>
      <c r="BD125" s="369"/>
      <c r="BE125" s="369"/>
      <c r="BF125" s="369"/>
      <c r="BG125" s="369"/>
      <c r="BH125" s="369"/>
      <c r="BI125" s="369"/>
      <c r="BJ125" s="369"/>
      <c r="BK125" s="415"/>
      <c r="BL125" s="416"/>
      <c r="BM125" s="416"/>
      <c r="BN125" s="416"/>
      <c r="BO125" s="416"/>
      <c r="BP125" s="964"/>
      <c r="BQ125" s="983"/>
      <c r="BR125" s="659"/>
      <c r="BS125" s="659"/>
      <c r="BT125" s="659"/>
      <c r="BU125" s="659"/>
      <c r="BV125" s="659"/>
      <c r="BW125" s="659"/>
      <c r="BX125" s="659"/>
      <c r="BY125" s="659"/>
      <c r="BZ125" s="659"/>
      <c r="CA125" s="659"/>
      <c r="CB125" s="659"/>
      <c r="CC125" s="659"/>
      <c r="CD125" s="659"/>
      <c r="CE125" s="659"/>
      <c r="CF125" s="659"/>
      <c r="CG125" s="984"/>
      <c r="CH125" s="983"/>
      <c r="CI125" s="659"/>
      <c r="CJ125" s="659"/>
      <c r="CK125" s="659"/>
      <c r="CL125" s="659"/>
      <c r="CM125" s="659"/>
      <c r="CN125" s="659"/>
      <c r="CO125" s="659"/>
      <c r="CP125" s="659"/>
      <c r="CQ125" s="659"/>
      <c r="CR125" s="659"/>
      <c r="CS125" s="659"/>
      <c r="CT125" s="659"/>
      <c r="CU125" s="659"/>
      <c r="CV125" s="659"/>
      <c r="CW125" s="659"/>
      <c r="CX125" s="984"/>
      <c r="CY125" s="1026">
        <f aca="true" t="shared" si="5" ref="CY125:CY132">CH125-BQ125</f>
        <v>0</v>
      </c>
      <c r="CZ125" s="1027"/>
      <c r="DA125" s="1027"/>
      <c r="DB125" s="1027"/>
      <c r="DC125" s="1027"/>
      <c r="DD125" s="1027"/>
      <c r="DE125" s="1027"/>
      <c r="DF125" s="1027"/>
      <c r="DG125" s="1027"/>
      <c r="DH125" s="1027"/>
      <c r="DI125" s="1027"/>
      <c r="DJ125" s="1027"/>
      <c r="DK125" s="1027"/>
      <c r="DL125" s="1027"/>
      <c r="DM125" s="1027"/>
      <c r="DN125" s="1027"/>
      <c r="DO125" s="1028"/>
      <c r="DP125" s="985"/>
      <c r="DQ125" s="416"/>
      <c r="DR125" s="416"/>
      <c r="DS125" s="416"/>
      <c r="DT125" s="416"/>
      <c r="DU125" s="416"/>
      <c r="DV125" s="416"/>
      <c r="DW125" s="416"/>
      <c r="DX125" s="416"/>
      <c r="DY125" s="416"/>
      <c r="DZ125" s="416"/>
      <c r="EA125" s="964"/>
      <c r="EB125" s="985"/>
      <c r="EC125" s="416"/>
      <c r="ED125" s="416"/>
      <c r="EE125" s="416"/>
      <c r="EF125" s="416"/>
      <c r="EG125" s="416"/>
      <c r="EH125" s="416"/>
      <c r="EI125" s="416"/>
      <c r="EJ125" s="416"/>
      <c r="EK125" s="416"/>
      <c r="EL125" s="416"/>
      <c r="EM125" s="416"/>
      <c r="EN125" s="416"/>
      <c r="EO125" s="417"/>
      <c r="EP125" s="1010"/>
      <c r="EQ125" s="1010"/>
      <c r="ER125" s="1010"/>
      <c r="ES125" s="1010"/>
      <c r="ET125" s="1010"/>
      <c r="EU125" s="1010"/>
      <c r="EV125" s="1010"/>
      <c r="EW125" s="1010"/>
      <c r="EX125" s="1010"/>
      <c r="EY125" s="1010"/>
      <c r="EZ125" s="1010"/>
      <c r="FA125" s="1010"/>
      <c r="FB125" s="1010"/>
      <c r="FC125" s="1010"/>
      <c r="FD125" s="1010"/>
      <c r="FE125" s="1010"/>
      <c r="FF125" s="1010"/>
    </row>
    <row r="126" spans="1:162" ht="23.25" customHeight="1">
      <c r="A126" s="1022" t="s">
        <v>1002</v>
      </c>
      <c r="B126" s="1022"/>
      <c r="C126" s="1022"/>
      <c r="D126" s="1022"/>
      <c r="E126" s="1022"/>
      <c r="F126" s="1022"/>
      <c r="G126" s="1022"/>
      <c r="H126" s="1022"/>
      <c r="I126" s="1022"/>
      <c r="J126" s="1022"/>
      <c r="K126" s="1022"/>
      <c r="L126" s="1022"/>
      <c r="M126" s="1022"/>
      <c r="N126" s="1022"/>
      <c r="O126" s="1022"/>
      <c r="P126" s="1022"/>
      <c r="Q126" s="1022"/>
      <c r="R126" s="1022"/>
      <c r="S126" s="1022"/>
      <c r="T126" s="1022"/>
      <c r="U126" s="1022"/>
      <c r="V126" s="1022"/>
      <c r="W126" s="1022"/>
      <c r="X126" s="1022"/>
      <c r="Y126" s="1022"/>
      <c r="Z126" s="1022"/>
      <c r="AA126" s="1022"/>
      <c r="AB126" s="1022"/>
      <c r="AC126" s="1022"/>
      <c r="AD126" s="1022"/>
      <c r="AE126" s="1022"/>
      <c r="AF126" s="1022"/>
      <c r="AG126" s="1022"/>
      <c r="AH126" s="1022"/>
      <c r="AI126" s="1022"/>
      <c r="AJ126" s="1022"/>
      <c r="AK126" s="1022"/>
      <c r="AL126" s="1022"/>
      <c r="AM126" s="1022"/>
      <c r="AN126" s="1022"/>
      <c r="AO126" s="1022"/>
      <c r="AP126" s="1022"/>
      <c r="AQ126" s="1022"/>
      <c r="AR126" s="1022"/>
      <c r="AS126" s="1022"/>
      <c r="AT126" s="1022"/>
      <c r="AU126" s="1022"/>
      <c r="AV126" s="1022"/>
      <c r="AW126" s="1022"/>
      <c r="AX126" s="1022"/>
      <c r="AY126" s="1022"/>
      <c r="AZ126" s="1022"/>
      <c r="BA126" s="1022"/>
      <c r="BB126" s="1022"/>
      <c r="BC126" s="1022"/>
      <c r="BD126" s="1022"/>
      <c r="BE126" s="1022"/>
      <c r="BF126" s="1022"/>
      <c r="BG126" s="1022"/>
      <c r="BH126" s="1022"/>
      <c r="BI126" s="1022"/>
      <c r="BJ126" s="1022"/>
      <c r="BK126" s="412" t="s">
        <v>1018</v>
      </c>
      <c r="BL126" s="413"/>
      <c r="BM126" s="413"/>
      <c r="BN126" s="413"/>
      <c r="BO126" s="413"/>
      <c r="BP126" s="998"/>
      <c r="BQ126" s="1023"/>
      <c r="BR126" s="661"/>
      <c r="BS126" s="661"/>
      <c r="BT126" s="661"/>
      <c r="BU126" s="661"/>
      <c r="BV126" s="661"/>
      <c r="BW126" s="661"/>
      <c r="BX126" s="661"/>
      <c r="BY126" s="661"/>
      <c r="BZ126" s="661"/>
      <c r="CA126" s="661"/>
      <c r="CB126" s="661"/>
      <c r="CC126" s="661"/>
      <c r="CD126" s="661"/>
      <c r="CE126" s="661"/>
      <c r="CF126" s="661"/>
      <c r="CG126" s="1000"/>
      <c r="CH126" s="1023"/>
      <c r="CI126" s="661"/>
      <c r="CJ126" s="661"/>
      <c r="CK126" s="661"/>
      <c r="CL126" s="661"/>
      <c r="CM126" s="661"/>
      <c r="CN126" s="661"/>
      <c r="CO126" s="661"/>
      <c r="CP126" s="661"/>
      <c r="CQ126" s="661"/>
      <c r="CR126" s="661"/>
      <c r="CS126" s="661"/>
      <c r="CT126" s="661"/>
      <c r="CU126" s="661"/>
      <c r="CV126" s="661"/>
      <c r="CW126" s="661"/>
      <c r="CX126" s="1000"/>
      <c r="CY126" s="1026">
        <f t="shared" si="5"/>
        <v>0</v>
      </c>
      <c r="CZ126" s="1027"/>
      <c r="DA126" s="1027"/>
      <c r="DB126" s="1027"/>
      <c r="DC126" s="1027"/>
      <c r="DD126" s="1027"/>
      <c r="DE126" s="1027"/>
      <c r="DF126" s="1027"/>
      <c r="DG126" s="1027"/>
      <c r="DH126" s="1027"/>
      <c r="DI126" s="1027"/>
      <c r="DJ126" s="1027"/>
      <c r="DK126" s="1027"/>
      <c r="DL126" s="1027"/>
      <c r="DM126" s="1027"/>
      <c r="DN126" s="1027"/>
      <c r="DO126" s="1028"/>
      <c r="DP126" s="1002"/>
      <c r="DQ126" s="413"/>
      <c r="DR126" s="413"/>
      <c r="DS126" s="413"/>
      <c r="DT126" s="413"/>
      <c r="DU126" s="413"/>
      <c r="DV126" s="413"/>
      <c r="DW126" s="413"/>
      <c r="DX126" s="413"/>
      <c r="DY126" s="413"/>
      <c r="DZ126" s="413"/>
      <c r="EA126" s="998"/>
      <c r="EB126" s="1002"/>
      <c r="EC126" s="413"/>
      <c r="ED126" s="413"/>
      <c r="EE126" s="413"/>
      <c r="EF126" s="413"/>
      <c r="EG126" s="413"/>
      <c r="EH126" s="413"/>
      <c r="EI126" s="413"/>
      <c r="EJ126" s="413"/>
      <c r="EK126" s="413"/>
      <c r="EL126" s="413"/>
      <c r="EM126" s="413"/>
      <c r="EN126" s="413"/>
      <c r="EO126" s="414"/>
      <c r="EP126" s="1003"/>
      <c r="EQ126" s="1003"/>
      <c r="ER126" s="1003"/>
      <c r="ES126" s="1003"/>
      <c r="ET126" s="1003"/>
      <c r="EU126" s="1003"/>
      <c r="EV126" s="1003"/>
      <c r="EW126" s="1003"/>
      <c r="EX126" s="1003"/>
      <c r="EY126" s="1003"/>
      <c r="EZ126" s="1003"/>
      <c r="FA126" s="1003"/>
      <c r="FB126" s="1003"/>
      <c r="FC126" s="1003"/>
      <c r="FD126" s="1003"/>
      <c r="FE126" s="1003"/>
      <c r="FF126" s="1003"/>
    </row>
    <row r="127" spans="1:162" ht="23.25" customHeight="1">
      <c r="A127" s="1001" t="s">
        <v>5</v>
      </c>
      <c r="B127" s="1001"/>
      <c r="C127" s="1001"/>
      <c r="D127" s="1001"/>
      <c r="E127" s="1001"/>
      <c r="F127" s="1001"/>
      <c r="G127" s="1001"/>
      <c r="H127" s="1001"/>
      <c r="I127" s="1001"/>
      <c r="J127" s="1001"/>
      <c r="K127" s="1001"/>
      <c r="L127" s="1001"/>
      <c r="M127" s="1001"/>
      <c r="N127" s="1001"/>
      <c r="O127" s="1001"/>
      <c r="P127" s="1001"/>
      <c r="Q127" s="1001"/>
      <c r="R127" s="1001"/>
      <c r="S127" s="1001"/>
      <c r="T127" s="1001"/>
      <c r="U127" s="1001"/>
      <c r="V127" s="1001"/>
      <c r="W127" s="1001"/>
      <c r="X127" s="1001"/>
      <c r="Y127" s="1001"/>
      <c r="Z127" s="1001"/>
      <c r="AA127" s="1001"/>
      <c r="AB127" s="1001"/>
      <c r="AC127" s="1001"/>
      <c r="AD127" s="1001"/>
      <c r="AE127" s="1001"/>
      <c r="AF127" s="1001"/>
      <c r="AG127" s="1001"/>
      <c r="AH127" s="1001"/>
      <c r="AI127" s="1001"/>
      <c r="AJ127" s="1001"/>
      <c r="AK127" s="1001"/>
      <c r="AL127" s="1001"/>
      <c r="AM127" s="1001"/>
      <c r="AN127" s="1001"/>
      <c r="AO127" s="1001"/>
      <c r="AP127" s="1001"/>
      <c r="AQ127" s="1001"/>
      <c r="AR127" s="1001"/>
      <c r="AS127" s="1001"/>
      <c r="AT127" s="1001"/>
      <c r="AU127" s="1001"/>
      <c r="AV127" s="1001"/>
      <c r="AW127" s="1001"/>
      <c r="AX127" s="1001"/>
      <c r="AY127" s="1001"/>
      <c r="AZ127" s="1001"/>
      <c r="BA127" s="1001"/>
      <c r="BB127" s="1001"/>
      <c r="BC127" s="1001"/>
      <c r="BD127" s="1001"/>
      <c r="BE127" s="1001"/>
      <c r="BF127" s="1001"/>
      <c r="BG127" s="1001"/>
      <c r="BH127" s="1001"/>
      <c r="BI127" s="1001"/>
      <c r="BJ127" s="1001"/>
      <c r="BK127" s="421" t="s">
        <v>936</v>
      </c>
      <c r="BL127" s="422"/>
      <c r="BM127" s="422"/>
      <c r="BN127" s="422"/>
      <c r="BO127" s="422"/>
      <c r="BP127" s="590"/>
      <c r="BQ127" s="385"/>
      <c r="BR127" s="383"/>
      <c r="BS127" s="383"/>
      <c r="BT127" s="383"/>
      <c r="BU127" s="383"/>
      <c r="BV127" s="383"/>
      <c r="BW127" s="383"/>
      <c r="BX127" s="383"/>
      <c r="BY127" s="383"/>
      <c r="BZ127" s="383"/>
      <c r="CA127" s="383"/>
      <c r="CB127" s="383"/>
      <c r="CC127" s="383"/>
      <c r="CD127" s="383"/>
      <c r="CE127" s="383"/>
      <c r="CF127" s="383"/>
      <c r="CG127" s="384"/>
      <c r="CH127" s="385"/>
      <c r="CI127" s="383"/>
      <c r="CJ127" s="383"/>
      <c r="CK127" s="383"/>
      <c r="CL127" s="383"/>
      <c r="CM127" s="383"/>
      <c r="CN127" s="383"/>
      <c r="CO127" s="383"/>
      <c r="CP127" s="383"/>
      <c r="CQ127" s="383"/>
      <c r="CR127" s="383"/>
      <c r="CS127" s="383"/>
      <c r="CT127" s="383"/>
      <c r="CU127" s="383"/>
      <c r="CV127" s="383"/>
      <c r="CW127" s="383"/>
      <c r="CX127" s="384"/>
      <c r="CY127" s="1026">
        <f t="shared" si="5"/>
        <v>0</v>
      </c>
      <c r="CZ127" s="1027"/>
      <c r="DA127" s="1027"/>
      <c r="DB127" s="1027"/>
      <c r="DC127" s="1027"/>
      <c r="DD127" s="1027"/>
      <c r="DE127" s="1027"/>
      <c r="DF127" s="1027"/>
      <c r="DG127" s="1027"/>
      <c r="DH127" s="1027"/>
      <c r="DI127" s="1027"/>
      <c r="DJ127" s="1027"/>
      <c r="DK127" s="1027"/>
      <c r="DL127" s="1027"/>
      <c r="DM127" s="1027"/>
      <c r="DN127" s="1027"/>
      <c r="DO127" s="1028"/>
      <c r="DP127" s="591"/>
      <c r="DQ127" s="422"/>
      <c r="DR127" s="422"/>
      <c r="DS127" s="422"/>
      <c r="DT127" s="422"/>
      <c r="DU127" s="422"/>
      <c r="DV127" s="422"/>
      <c r="DW127" s="422"/>
      <c r="DX127" s="422"/>
      <c r="DY127" s="422"/>
      <c r="DZ127" s="422"/>
      <c r="EA127" s="590"/>
      <c r="EB127" s="591"/>
      <c r="EC127" s="422"/>
      <c r="ED127" s="422"/>
      <c r="EE127" s="422"/>
      <c r="EF127" s="422"/>
      <c r="EG127" s="422"/>
      <c r="EH127" s="422"/>
      <c r="EI127" s="422"/>
      <c r="EJ127" s="422"/>
      <c r="EK127" s="422"/>
      <c r="EL127" s="422"/>
      <c r="EM127" s="422"/>
      <c r="EN127" s="422"/>
      <c r="EO127" s="423"/>
      <c r="EP127" s="624"/>
      <c r="EQ127" s="624"/>
      <c r="ER127" s="624"/>
      <c r="ES127" s="624"/>
      <c r="ET127" s="624"/>
      <c r="EU127" s="624"/>
      <c r="EV127" s="624"/>
      <c r="EW127" s="624"/>
      <c r="EX127" s="624"/>
      <c r="EY127" s="624"/>
      <c r="EZ127" s="624"/>
      <c r="FA127" s="624"/>
      <c r="FB127" s="624"/>
      <c r="FC127" s="624"/>
      <c r="FD127" s="624"/>
      <c r="FE127" s="624"/>
      <c r="FF127" s="624"/>
    </row>
    <row r="128" spans="1:162" ht="17.25" customHeight="1">
      <c r="A128" s="1031" t="s">
        <v>359</v>
      </c>
      <c r="B128" s="1031"/>
      <c r="C128" s="1031"/>
      <c r="D128" s="1031"/>
      <c r="E128" s="1031"/>
      <c r="F128" s="1031"/>
      <c r="G128" s="1031"/>
      <c r="H128" s="1031"/>
      <c r="I128" s="1031"/>
      <c r="J128" s="1031"/>
      <c r="K128" s="1031"/>
      <c r="L128" s="1031"/>
      <c r="M128" s="1031"/>
      <c r="N128" s="1031"/>
      <c r="O128" s="1031"/>
      <c r="P128" s="1031"/>
      <c r="Q128" s="1031"/>
      <c r="R128" s="1031"/>
      <c r="S128" s="1031"/>
      <c r="T128" s="1031"/>
      <c r="U128" s="1031"/>
      <c r="V128" s="1031"/>
      <c r="W128" s="1031"/>
      <c r="X128" s="1031"/>
      <c r="Y128" s="1031"/>
      <c r="Z128" s="1031"/>
      <c r="AA128" s="1031"/>
      <c r="AB128" s="1031"/>
      <c r="AC128" s="1031"/>
      <c r="AD128" s="1031"/>
      <c r="AE128" s="1031"/>
      <c r="AF128" s="1031"/>
      <c r="AG128" s="1031"/>
      <c r="AH128" s="1031"/>
      <c r="AI128" s="1031"/>
      <c r="AJ128" s="1031"/>
      <c r="AK128" s="1031"/>
      <c r="AL128" s="1031"/>
      <c r="AM128" s="1031"/>
      <c r="AN128" s="1031"/>
      <c r="AO128" s="1031"/>
      <c r="AP128" s="1031"/>
      <c r="AQ128" s="1031"/>
      <c r="AR128" s="1031"/>
      <c r="AS128" s="1031"/>
      <c r="AT128" s="1031"/>
      <c r="AU128" s="1031"/>
      <c r="AV128" s="1031"/>
      <c r="AW128" s="1031"/>
      <c r="AX128" s="1031"/>
      <c r="AY128" s="1031"/>
      <c r="AZ128" s="1031"/>
      <c r="BA128" s="1031"/>
      <c r="BB128" s="1031"/>
      <c r="BC128" s="1031"/>
      <c r="BD128" s="1031"/>
      <c r="BE128" s="1031"/>
      <c r="BF128" s="1031"/>
      <c r="BG128" s="1031"/>
      <c r="BH128" s="1031"/>
      <c r="BI128" s="1031"/>
      <c r="BJ128" s="1031"/>
      <c r="BK128" s="421" t="s">
        <v>638</v>
      </c>
      <c r="BL128" s="422"/>
      <c r="BM128" s="422"/>
      <c r="BN128" s="422"/>
      <c r="BO128" s="422"/>
      <c r="BP128" s="590"/>
      <c r="BQ128" s="385"/>
      <c r="BR128" s="383"/>
      <c r="BS128" s="383"/>
      <c r="BT128" s="383"/>
      <c r="BU128" s="383"/>
      <c r="BV128" s="383"/>
      <c r="BW128" s="383"/>
      <c r="BX128" s="383"/>
      <c r="BY128" s="383"/>
      <c r="BZ128" s="383"/>
      <c r="CA128" s="383"/>
      <c r="CB128" s="383"/>
      <c r="CC128" s="383"/>
      <c r="CD128" s="383"/>
      <c r="CE128" s="383"/>
      <c r="CF128" s="383"/>
      <c r="CG128" s="384"/>
      <c r="CH128" s="385"/>
      <c r="CI128" s="383"/>
      <c r="CJ128" s="383"/>
      <c r="CK128" s="383"/>
      <c r="CL128" s="383"/>
      <c r="CM128" s="383"/>
      <c r="CN128" s="383"/>
      <c r="CO128" s="383"/>
      <c r="CP128" s="383"/>
      <c r="CQ128" s="383"/>
      <c r="CR128" s="383"/>
      <c r="CS128" s="383"/>
      <c r="CT128" s="383"/>
      <c r="CU128" s="383"/>
      <c r="CV128" s="383"/>
      <c r="CW128" s="383"/>
      <c r="CX128" s="384"/>
      <c r="CY128" s="1026">
        <f t="shared" si="5"/>
        <v>0</v>
      </c>
      <c r="CZ128" s="1027"/>
      <c r="DA128" s="1027"/>
      <c r="DB128" s="1027"/>
      <c r="DC128" s="1027"/>
      <c r="DD128" s="1027"/>
      <c r="DE128" s="1027"/>
      <c r="DF128" s="1027"/>
      <c r="DG128" s="1027"/>
      <c r="DH128" s="1027"/>
      <c r="DI128" s="1027"/>
      <c r="DJ128" s="1027"/>
      <c r="DK128" s="1027"/>
      <c r="DL128" s="1027"/>
      <c r="DM128" s="1027"/>
      <c r="DN128" s="1027"/>
      <c r="DO128" s="1028"/>
      <c r="DP128" s="591"/>
      <c r="DQ128" s="422"/>
      <c r="DR128" s="422"/>
      <c r="DS128" s="422"/>
      <c r="DT128" s="422"/>
      <c r="DU128" s="422"/>
      <c r="DV128" s="422"/>
      <c r="DW128" s="422"/>
      <c r="DX128" s="422"/>
      <c r="DY128" s="422"/>
      <c r="DZ128" s="422"/>
      <c r="EA128" s="590"/>
      <c r="EB128" s="591"/>
      <c r="EC128" s="422"/>
      <c r="ED128" s="422"/>
      <c r="EE128" s="422"/>
      <c r="EF128" s="422"/>
      <c r="EG128" s="422"/>
      <c r="EH128" s="422"/>
      <c r="EI128" s="422"/>
      <c r="EJ128" s="422"/>
      <c r="EK128" s="422"/>
      <c r="EL128" s="422"/>
      <c r="EM128" s="422"/>
      <c r="EN128" s="422"/>
      <c r="EO128" s="423"/>
      <c r="EP128" s="624"/>
      <c r="EQ128" s="624"/>
      <c r="ER128" s="624"/>
      <c r="ES128" s="624"/>
      <c r="ET128" s="624"/>
      <c r="EU128" s="624"/>
      <c r="EV128" s="624"/>
      <c r="EW128" s="624"/>
      <c r="EX128" s="624"/>
      <c r="EY128" s="624"/>
      <c r="EZ128" s="624"/>
      <c r="FA128" s="624"/>
      <c r="FB128" s="624"/>
      <c r="FC128" s="624"/>
      <c r="FD128" s="624"/>
      <c r="FE128" s="624"/>
      <c r="FF128" s="624"/>
    </row>
    <row r="129" spans="1:162" s="316" customFormat="1" ht="15" customHeight="1">
      <c r="A129" s="992" t="s">
        <v>1050</v>
      </c>
      <c r="B129" s="992"/>
      <c r="C129" s="992"/>
      <c r="D129" s="992"/>
      <c r="E129" s="992"/>
      <c r="F129" s="992"/>
      <c r="G129" s="992"/>
      <c r="H129" s="992"/>
      <c r="I129" s="992"/>
      <c r="J129" s="992"/>
      <c r="K129" s="992"/>
      <c r="L129" s="992"/>
      <c r="M129" s="992"/>
      <c r="N129" s="992"/>
      <c r="O129" s="992"/>
      <c r="P129" s="992"/>
      <c r="Q129" s="992"/>
      <c r="R129" s="992"/>
      <c r="S129" s="992"/>
      <c r="T129" s="992"/>
      <c r="U129" s="992"/>
      <c r="V129" s="992"/>
      <c r="W129" s="992"/>
      <c r="X129" s="992"/>
      <c r="Y129" s="992"/>
      <c r="Z129" s="992"/>
      <c r="AA129" s="992"/>
      <c r="AB129" s="992"/>
      <c r="AC129" s="992"/>
      <c r="AD129" s="992"/>
      <c r="AE129" s="992"/>
      <c r="AF129" s="992"/>
      <c r="AG129" s="992"/>
      <c r="AH129" s="992"/>
      <c r="AI129" s="992"/>
      <c r="AJ129" s="992"/>
      <c r="AK129" s="992"/>
      <c r="AL129" s="992"/>
      <c r="AM129" s="992"/>
      <c r="AN129" s="992"/>
      <c r="AO129" s="992"/>
      <c r="AP129" s="992"/>
      <c r="AQ129" s="992"/>
      <c r="AR129" s="992"/>
      <c r="AS129" s="992"/>
      <c r="AT129" s="992"/>
      <c r="AU129" s="992"/>
      <c r="AV129" s="992"/>
      <c r="AW129" s="992"/>
      <c r="AX129" s="992"/>
      <c r="AY129" s="992"/>
      <c r="AZ129" s="992"/>
      <c r="BA129" s="992"/>
      <c r="BB129" s="992"/>
      <c r="BC129" s="992"/>
      <c r="BD129" s="992"/>
      <c r="BE129" s="992"/>
      <c r="BF129" s="992"/>
      <c r="BG129" s="992"/>
      <c r="BH129" s="992"/>
      <c r="BI129" s="992"/>
      <c r="BJ129" s="992"/>
      <c r="BK129" s="415"/>
      <c r="BL129" s="416"/>
      <c r="BM129" s="416"/>
      <c r="BN129" s="416"/>
      <c r="BO129" s="416"/>
      <c r="BP129" s="964"/>
      <c r="BQ129" s="983"/>
      <c r="BR129" s="659"/>
      <c r="BS129" s="659"/>
      <c r="BT129" s="659"/>
      <c r="BU129" s="659"/>
      <c r="BV129" s="659"/>
      <c r="BW129" s="659"/>
      <c r="BX129" s="659"/>
      <c r="BY129" s="659"/>
      <c r="BZ129" s="659"/>
      <c r="CA129" s="659"/>
      <c r="CB129" s="659"/>
      <c r="CC129" s="659"/>
      <c r="CD129" s="659"/>
      <c r="CE129" s="659"/>
      <c r="CF129" s="659"/>
      <c r="CG129" s="984"/>
      <c r="CH129" s="983"/>
      <c r="CI129" s="659"/>
      <c r="CJ129" s="659"/>
      <c r="CK129" s="659"/>
      <c r="CL129" s="659"/>
      <c r="CM129" s="659"/>
      <c r="CN129" s="659"/>
      <c r="CO129" s="659"/>
      <c r="CP129" s="659"/>
      <c r="CQ129" s="659"/>
      <c r="CR129" s="659"/>
      <c r="CS129" s="659"/>
      <c r="CT129" s="659"/>
      <c r="CU129" s="659"/>
      <c r="CV129" s="659"/>
      <c r="CW129" s="659"/>
      <c r="CX129" s="984"/>
      <c r="CY129" s="1026">
        <f t="shared" si="5"/>
        <v>0</v>
      </c>
      <c r="CZ129" s="1027"/>
      <c r="DA129" s="1027"/>
      <c r="DB129" s="1027"/>
      <c r="DC129" s="1027"/>
      <c r="DD129" s="1027"/>
      <c r="DE129" s="1027"/>
      <c r="DF129" s="1027"/>
      <c r="DG129" s="1027"/>
      <c r="DH129" s="1027"/>
      <c r="DI129" s="1027"/>
      <c r="DJ129" s="1027"/>
      <c r="DK129" s="1027"/>
      <c r="DL129" s="1027"/>
      <c r="DM129" s="1027"/>
      <c r="DN129" s="1027"/>
      <c r="DO129" s="1028"/>
      <c r="DP129" s="985"/>
      <c r="DQ129" s="416"/>
      <c r="DR129" s="416"/>
      <c r="DS129" s="416"/>
      <c r="DT129" s="416"/>
      <c r="DU129" s="416"/>
      <c r="DV129" s="416"/>
      <c r="DW129" s="416"/>
      <c r="DX129" s="416"/>
      <c r="DY129" s="416"/>
      <c r="DZ129" s="416"/>
      <c r="EA129" s="964"/>
      <c r="EB129" s="985"/>
      <c r="EC129" s="416"/>
      <c r="ED129" s="416"/>
      <c r="EE129" s="416"/>
      <c r="EF129" s="416"/>
      <c r="EG129" s="416"/>
      <c r="EH129" s="416"/>
      <c r="EI129" s="416"/>
      <c r="EJ129" s="416"/>
      <c r="EK129" s="416"/>
      <c r="EL129" s="416"/>
      <c r="EM129" s="416"/>
      <c r="EN129" s="416"/>
      <c r="EO129" s="417"/>
      <c r="EP129" s="1010"/>
      <c r="EQ129" s="1010"/>
      <c r="ER129" s="1010"/>
      <c r="ES129" s="1010"/>
      <c r="ET129" s="1010"/>
      <c r="EU129" s="1010"/>
      <c r="EV129" s="1010"/>
      <c r="EW129" s="1010"/>
      <c r="EX129" s="1010"/>
      <c r="EY129" s="1010"/>
      <c r="EZ129" s="1010"/>
      <c r="FA129" s="1010"/>
      <c r="FB129" s="1010"/>
      <c r="FC129" s="1010"/>
      <c r="FD129" s="1010"/>
      <c r="FE129" s="1010"/>
      <c r="FF129" s="1010"/>
    </row>
    <row r="130" spans="1:162" ht="15" customHeight="1">
      <c r="A130" s="1022" t="s">
        <v>361</v>
      </c>
      <c r="B130" s="1022"/>
      <c r="C130" s="1022"/>
      <c r="D130" s="1022"/>
      <c r="E130" s="1022"/>
      <c r="F130" s="1022"/>
      <c r="G130" s="1022"/>
      <c r="H130" s="1022"/>
      <c r="I130" s="1022"/>
      <c r="J130" s="1022"/>
      <c r="K130" s="1022"/>
      <c r="L130" s="1022"/>
      <c r="M130" s="1022"/>
      <c r="N130" s="1022"/>
      <c r="O130" s="1022"/>
      <c r="P130" s="1022"/>
      <c r="Q130" s="1022"/>
      <c r="R130" s="1022"/>
      <c r="S130" s="1022"/>
      <c r="T130" s="1022"/>
      <c r="U130" s="1022"/>
      <c r="V130" s="1022"/>
      <c r="W130" s="1022"/>
      <c r="X130" s="1022"/>
      <c r="Y130" s="1022"/>
      <c r="Z130" s="1022"/>
      <c r="AA130" s="1022"/>
      <c r="AB130" s="1022"/>
      <c r="AC130" s="1022"/>
      <c r="AD130" s="1022"/>
      <c r="AE130" s="1022"/>
      <c r="AF130" s="1022"/>
      <c r="AG130" s="1022"/>
      <c r="AH130" s="1022"/>
      <c r="AI130" s="1022"/>
      <c r="AJ130" s="1022"/>
      <c r="AK130" s="1022"/>
      <c r="AL130" s="1022"/>
      <c r="AM130" s="1022"/>
      <c r="AN130" s="1022"/>
      <c r="AO130" s="1022"/>
      <c r="AP130" s="1022"/>
      <c r="AQ130" s="1022"/>
      <c r="AR130" s="1022"/>
      <c r="AS130" s="1022"/>
      <c r="AT130" s="1022"/>
      <c r="AU130" s="1022"/>
      <c r="AV130" s="1022"/>
      <c r="AW130" s="1022"/>
      <c r="AX130" s="1022"/>
      <c r="AY130" s="1022"/>
      <c r="AZ130" s="1022"/>
      <c r="BA130" s="1022"/>
      <c r="BB130" s="1022"/>
      <c r="BC130" s="1022"/>
      <c r="BD130" s="1022"/>
      <c r="BE130" s="1022"/>
      <c r="BF130" s="1022"/>
      <c r="BG130" s="1022"/>
      <c r="BH130" s="1022"/>
      <c r="BI130" s="1022"/>
      <c r="BJ130" s="1022"/>
      <c r="BK130" s="412" t="s">
        <v>360</v>
      </c>
      <c r="BL130" s="413"/>
      <c r="BM130" s="413"/>
      <c r="BN130" s="413"/>
      <c r="BO130" s="413"/>
      <c r="BP130" s="998"/>
      <c r="BQ130" s="1023"/>
      <c r="BR130" s="661"/>
      <c r="BS130" s="661"/>
      <c r="BT130" s="661"/>
      <c r="BU130" s="661"/>
      <c r="BV130" s="661"/>
      <c r="BW130" s="661"/>
      <c r="BX130" s="661"/>
      <c r="BY130" s="661"/>
      <c r="BZ130" s="661"/>
      <c r="CA130" s="661"/>
      <c r="CB130" s="661"/>
      <c r="CC130" s="661"/>
      <c r="CD130" s="661"/>
      <c r="CE130" s="661"/>
      <c r="CF130" s="661"/>
      <c r="CG130" s="1000"/>
      <c r="CH130" s="1023"/>
      <c r="CI130" s="661"/>
      <c r="CJ130" s="661"/>
      <c r="CK130" s="661"/>
      <c r="CL130" s="661"/>
      <c r="CM130" s="661"/>
      <c r="CN130" s="661"/>
      <c r="CO130" s="661"/>
      <c r="CP130" s="661"/>
      <c r="CQ130" s="661"/>
      <c r="CR130" s="661"/>
      <c r="CS130" s="661"/>
      <c r="CT130" s="661"/>
      <c r="CU130" s="661"/>
      <c r="CV130" s="661"/>
      <c r="CW130" s="661"/>
      <c r="CX130" s="1000"/>
      <c r="CY130" s="1026">
        <f t="shared" si="5"/>
        <v>0</v>
      </c>
      <c r="CZ130" s="1027"/>
      <c r="DA130" s="1027"/>
      <c r="DB130" s="1027"/>
      <c r="DC130" s="1027"/>
      <c r="DD130" s="1027"/>
      <c r="DE130" s="1027"/>
      <c r="DF130" s="1027"/>
      <c r="DG130" s="1027"/>
      <c r="DH130" s="1027"/>
      <c r="DI130" s="1027"/>
      <c r="DJ130" s="1027"/>
      <c r="DK130" s="1027"/>
      <c r="DL130" s="1027"/>
      <c r="DM130" s="1027"/>
      <c r="DN130" s="1027"/>
      <c r="DO130" s="1028"/>
      <c r="DP130" s="1002"/>
      <c r="DQ130" s="413"/>
      <c r="DR130" s="413"/>
      <c r="DS130" s="413"/>
      <c r="DT130" s="413"/>
      <c r="DU130" s="413"/>
      <c r="DV130" s="413"/>
      <c r="DW130" s="413"/>
      <c r="DX130" s="413"/>
      <c r="DY130" s="413"/>
      <c r="DZ130" s="413"/>
      <c r="EA130" s="998"/>
      <c r="EB130" s="1002"/>
      <c r="EC130" s="413"/>
      <c r="ED130" s="413"/>
      <c r="EE130" s="413"/>
      <c r="EF130" s="413"/>
      <c r="EG130" s="413"/>
      <c r="EH130" s="413"/>
      <c r="EI130" s="413"/>
      <c r="EJ130" s="413"/>
      <c r="EK130" s="413"/>
      <c r="EL130" s="413"/>
      <c r="EM130" s="413"/>
      <c r="EN130" s="413"/>
      <c r="EO130" s="414"/>
      <c r="EP130" s="1003"/>
      <c r="EQ130" s="1003"/>
      <c r="ER130" s="1003"/>
      <c r="ES130" s="1003"/>
      <c r="ET130" s="1003"/>
      <c r="EU130" s="1003"/>
      <c r="EV130" s="1003"/>
      <c r="EW130" s="1003"/>
      <c r="EX130" s="1003"/>
      <c r="EY130" s="1003"/>
      <c r="EZ130" s="1003"/>
      <c r="FA130" s="1003"/>
      <c r="FB130" s="1003"/>
      <c r="FC130" s="1003"/>
      <c r="FD130" s="1003"/>
      <c r="FE130" s="1003"/>
      <c r="FF130" s="1003"/>
    </row>
    <row r="131" spans="1:162" ht="15" customHeight="1">
      <c r="A131" s="992" t="s">
        <v>362</v>
      </c>
      <c r="B131" s="992"/>
      <c r="C131" s="992"/>
      <c r="D131" s="992"/>
      <c r="E131" s="992"/>
      <c r="F131" s="992"/>
      <c r="G131" s="992"/>
      <c r="H131" s="992"/>
      <c r="I131" s="992"/>
      <c r="J131" s="992"/>
      <c r="K131" s="992"/>
      <c r="L131" s="992"/>
      <c r="M131" s="992"/>
      <c r="N131" s="992"/>
      <c r="O131" s="992"/>
      <c r="P131" s="992"/>
      <c r="Q131" s="992"/>
      <c r="R131" s="992"/>
      <c r="S131" s="992"/>
      <c r="T131" s="992"/>
      <c r="U131" s="992"/>
      <c r="V131" s="992"/>
      <c r="W131" s="992"/>
      <c r="X131" s="992"/>
      <c r="Y131" s="992"/>
      <c r="Z131" s="992"/>
      <c r="AA131" s="992"/>
      <c r="AB131" s="992"/>
      <c r="AC131" s="992"/>
      <c r="AD131" s="992"/>
      <c r="AE131" s="992"/>
      <c r="AF131" s="992"/>
      <c r="AG131" s="992"/>
      <c r="AH131" s="992"/>
      <c r="AI131" s="992"/>
      <c r="AJ131" s="992"/>
      <c r="AK131" s="992"/>
      <c r="AL131" s="992"/>
      <c r="AM131" s="992"/>
      <c r="AN131" s="992"/>
      <c r="AO131" s="992"/>
      <c r="AP131" s="992"/>
      <c r="AQ131" s="992"/>
      <c r="AR131" s="992"/>
      <c r="AS131" s="992"/>
      <c r="AT131" s="992"/>
      <c r="AU131" s="992"/>
      <c r="AV131" s="992"/>
      <c r="AW131" s="992"/>
      <c r="AX131" s="992"/>
      <c r="AY131" s="992"/>
      <c r="AZ131" s="992"/>
      <c r="BA131" s="992"/>
      <c r="BB131" s="992"/>
      <c r="BC131" s="992"/>
      <c r="BD131" s="992"/>
      <c r="BE131" s="992"/>
      <c r="BF131" s="992"/>
      <c r="BG131" s="992"/>
      <c r="BH131" s="992"/>
      <c r="BI131" s="992"/>
      <c r="BJ131" s="992"/>
      <c r="BK131" s="421" t="s">
        <v>363</v>
      </c>
      <c r="BL131" s="422"/>
      <c r="BM131" s="422"/>
      <c r="BN131" s="422"/>
      <c r="BO131" s="422"/>
      <c r="BP131" s="590"/>
      <c r="BQ131" s="385"/>
      <c r="BR131" s="383"/>
      <c r="BS131" s="383"/>
      <c r="BT131" s="383"/>
      <c r="BU131" s="383"/>
      <c r="BV131" s="383"/>
      <c r="BW131" s="383"/>
      <c r="BX131" s="383"/>
      <c r="BY131" s="383"/>
      <c r="BZ131" s="383"/>
      <c r="CA131" s="383"/>
      <c r="CB131" s="383"/>
      <c r="CC131" s="383"/>
      <c r="CD131" s="383"/>
      <c r="CE131" s="383"/>
      <c r="CF131" s="383"/>
      <c r="CG131" s="384"/>
      <c r="CH131" s="385"/>
      <c r="CI131" s="383"/>
      <c r="CJ131" s="383"/>
      <c r="CK131" s="383"/>
      <c r="CL131" s="383"/>
      <c r="CM131" s="383"/>
      <c r="CN131" s="383"/>
      <c r="CO131" s="383"/>
      <c r="CP131" s="383"/>
      <c r="CQ131" s="383"/>
      <c r="CR131" s="383"/>
      <c r="CS131" s="383"/>
      <c r="CT131" s="383"/>
      <c r="CU131" s="383"/>
      <c r="CV131" s="383"/>
      <c r="CW131" s="383"/>
      <c r="CX131" s="384"/>
      <c r="CY131" s="1026">
        <f t="shared" si="5"/>
        <v>0</v>
      </c>
      <c r="CZ131" s="1027"/>
      <c r="DA131" s="1027"/>
      <c r="DB131" s="1027"/>
      <c r="DC131" s="1027"/>
      <c r="DD131" s="1027"/>
      <c r="DE131" s="1027"/>
      <c r="DF131" s="1027"/>
      <c r="DG131" s="1027"/>
      <c r="DH131" s="1027"/>
      <c r="DI131" s="1027"/>
      <c r="DJ131" s="1027"/>
      <c r="DK131" s="1027"/>
      <c r="DL131" s="1027"/>
      <c r="DM131" s="1027"/>
      <c r="DN131" s="1027"/>
      <c r="DO131" s="1028"/>
      <c r="DP131" s="591"/>
      <c r="DQ131" s="422"/>
      <c r="DR131" s="422"/>
      <c r="DS131" s="422"/>
      <c r="DT131" s="422"/>
      <c r="DU131" s="422"/>
      <c r="DV131" s="422"/>
      <c r="DW131" s="422"/>
      <c r="DX131" s="422"/>
      <c r="DY131" s="422"/>
      <c r="DZ131" s="422"/>
      <c r="EA131" s="590"/>
      <c r="EB131" s="591"/>
      <c r="EC131" s="422"/>
      <c r="ED131" s="422"/>
      <c r="EE131" s="422"/>
      <c r="EF131" s="422"/>
      <c r="EG131" s="422"/>
      <c r="EH131" s="422"/>
      <c r="EI131" s="422"/>
      <c r="EJ131" s="422"/>
      <c r="EK131" s="422"/>
      <c r="EL131" s="422"/>
      <c r="EM131" s="422"/>
      <c r="EN131" s="422"/>
      <c r="EO131" s="423"/>
      <c r="EP131" s="624"/>
      <c r="EQ131" s="624"/>
      <c r="ER131" s="624"/>
      <c r="ES131" s="624"/>
      <c r="ET131" s="624"/>
      <c r="EU131" s="624"/>
      <c r="EV131" s="624"/>
      <c r="EW131" s="624"/>
      <c r="EX131" s="624"/>
      <c r="EY131" s="624"/>
      <c r="EZ131" s="624"/>
      <c r="FA131" s="624"/>
      <c r="FB131" s="624"/>
      <c r="FC131" s="624"/>
      <c r="FD131" s="624"/>
      <c r="FE131" s="624"/>
      <c r="FF131" s="624"/>
    </row>
    <row r="132" spans="1:162" s="323" customFormat="1" ht="15" customHeight="1">
      <c r="A132" s="1004" t="s">
        <v>364</v>
      </c>
      <c r="B132" s="1004"/>
      <c r="C132" s="1004"/>
      <c r="D132" s="1004"/>
      <c r="E132" s="1004"/>
      <c r="F132" s="1004"/>
      <c r="G132" s="1004"/>
      <c r="H132" s="1004"/>
      <c r="I132" s="1004"/>
      <c r="J132" s="1004"/>
      <c r="K132" s="1004"/>
      <c r="L132" s="1004"/>
      <c r="M132" s="1004"/>
      <c r="N132" s="1004"/>
      <c r="O132" s="1004"/>
      <c r="P132" s="1004"/>
      <c r="Q132" s="1004"/>
      <c r="R132" s="1004"/>
      <c r="S132" s="1004"/>
      <c r="T132" s="1004"/>
      <c r="U132" s="1004"/>
      <c r="V132" s="1004"/>
      <c r="W132" s="1004"/>
      <c r="X132" s="1004"/>
      <c r="Y132" s="1004"/>
      <c r="Z132" s="1004"/>
      <c r="AA132" s="1004"/>
      <c r="AB132" s="1004"/>
      <c r="AC132" s="1004"/>
      <c r="AD132" s="1004"/>
      <c r="AE132" s="1004"/>
      <c r="AF132" s="1004"/>
      <c r="AG132" s="1004"/>
      <c r="AH132" s="1004"/>
      <c r="AI132" s="1004"/>
      <c r="AJ132" s="1004"/>
      <c r="AK132" s="1004"/>
      <c r="AL132" s="1004"/>
      <c r="AM132" s="1004"/>
      <c r="AN132" s="1004"/>
      <c r="AO132" s="1004"/>
      <c r="AP132" s="1004"/>
      <c r="AQ132" s="1004"/>
      <c r="AR132" s="1004"/>
      <c r="AS132" s="1004"/>
      <c r="AT132" s="1004"/>
      <c r="AU132" s="1004"/>
      <c r="AV132" s="1004"/>
      <c r="AW132" s="1004"/>
      <c r="AX132" s="1004"/>
      <c r="AY132" s="1004"/>
      <c r="AZ132" s="1004"/>
      <c r="BA132" s="1004"/>
      <c r="BB132" s="1004"/>
      <c r="BC132" s="1004"/>
      <c r="BD132" s="1004"/>
      <c r="BE132" s="1004"/>
      <c r="BF132" s="1004"/>
      <c r="BG132" s="1004"/>
      <c r="BH132" s="1004"/>
      <c r="BI132" s="1004"/>
      <c r="BJ132" s="1005"/>
      <c r="BK132" s="415" t="s">
        <v>365</v>
      </c>
      <c r="BL132" s="416"/>
      <c r="BM132" s="416"/>
      <c r="BN132" s="416"/>
      <c r="BO132" s="416"/>
      <c r="BP132" s="964"/>
      <c r="BQ132" s="983"/>
      <c r="BR132" s="659"/>
      <c r="BS132" s="659"/>
      <c r="BT132" s="659"/>
      <c r="BU132" s="659"/>
      <c r="BV132" s="659"/>
      <c r="BW132" s="659"/>
      <c r="BX132" s="659"/>
      <c r="BY132" s="659"/>
      <c r="BZ132" s="659"/>
      <c r="CA132" s="659"/>
      <c r="CB132" s="659"/>
      <c r="CC132" s="659"/>
      <c r="CD132" s="659"/>
      <c r="CE132" s="659"/>
      <c r="CF132" s="659"/>
      <c r="CG132" s="984"/>
      <c r="CH132" s="983"/>
      <c r="CI132" s="659"/>
      <c r="CJ132" s="659"/>
      <c r="CK132" s="659"/>
      <c r="CL132" s="659"/>
      <c r="CM132" s="659"/>
      <c r="CN132" s="659"/>
      <c r="CO132" s="659"/>
      <c r="CP132" s="659"/>
      <c r="CQ132" s="659"/>
      <c r="CR132" s="659"/>
      <c r="CS132" s="659"/>
      <c r="CT132" s="659"/>
      <c r="CU132" s="659"/>
      <c r="CV132" s="659"/>
      <c r="CW132" s="659"/>
      <c r="CX132" s="984"/>
      <c r="CY132" s="1026">
        <f t="shared" si="5"/>
        <v>0</v>
      </c>
      <c r="CZ132" s="1027"/>
      <c r="DA132" s="1027"/>
      <c r="DB132" s="1027"/>
      <c r="DC132" s="1027"/>
      <c r="DD132" s="1027"/>
      <c r="DE132" s="1027"/>
      <c r="DF132" s="1027"/>
      <c r="DG132" s="1027"/>
      <c r="DH132" s="1027"/>
      <c r="DI132" s="1027"/>
      <c r="DJ132" s="1027"/>
      <c r="DK132" s="1027"/>
      <c r="DL132" s="1027"/>
      <c r="DM132" s="1027"/>
      <c r="DN132" s="1027"/>
      <c r="DO132" s="1028"/>
      <c r="DP132" s="985"/>
      <c r="DQ132" s="416"/>
      <c r="DR132" s="416"/>
      <c r="DS132" s="416"/>
      <c r="DT132" s="416"/>
      <c r="DU132" s="416"/>
      <c r="DV132" s="416"/>
      <c r="DW132" s="416"/>
      <c r="DX132" s="416"/>
      <c r="DY132" s="416"/>
      <c r="DZ132" s="416"/>
      <c r="EA132" s="964"/>
      <c r="EB132" s="985"/>
      <c r="EC132" s="416"/>
      <c r="ED132" s="416"/>
      <c r="EE132" s="416"/>
      <c r="EF132" s="416"/>
      <c r="EG132" s="416"/>
      <c r="EH132" s="416"/>
      <c r="EI132" s="416"/>
      <c r="EJ132" s="416"/>
      <c r="EK132" s="416"/>
      <c r="EL132" s="416"/>
      <c r="EM132" s="416"/>
      <c r="EN132" s="416"/>
      <c r="EO132" s="417"/>
      <c r="EP132" s="990"/>
      <c r="EQ132" s="991"/>
      <c r="ER132" s="991"/>
      <c r="ES132" s="991"/>
      <c r="ET132" s="991"/>
      <c r="EU132" s="991"/>
      <c r="EV132" s="991"/>
      <c r="EW132" s="991"/>
      <c r="EX132" s="991"/>
      <c r="EY132" s="991"/>
      <c r="EZ132" s="991"/>
      <c r="FA132" s="991"/>
      <c r="FB132" s="991"/>
      <c r="FC132" s="991"/>
      <c r="FD132" s="991"/>
      <c r="FE132" s="991"/>
      <c r="FF132" s="991"/>
    </row>
    <row r="133" spans="1:162" s="323" customFormat="1" ht="2.25" customHeight="1" thickBot="1">
      <c r="A133" s="994"/>
      <c r="B133" s="994"/>
      <c r="C133" s="994"/>
      <c r="D133" s="994"/>
      <c r="E133" s="994"/>
      <c r="F133" s="994"/>
      <c r="G133" s="994"/>
      <c r="H133" s="994"/>
      <c r="I133" s="994"/>
      <c r="J133" s="994"/>
      <c r="K133" s="994"/>
      <c r="L133" s="994"/>
      <c r="M133" s="994"/>
      <c r="N133" s="994"/>
      <c r="O133" s="994"/>
      <c r="P133" s="994"/>
      <c r="Q133" s="994"/>
      <c r="R133" s="994"/>
      <c r="S133" s="994"/>
      <c r="T133" s="994"/>
      <c r="U133" s="994"/>
      <c r="V133" s="994"/>
      <c r="W133" s="994"/>
      <c r="X133" s="994"/>
      <c r="Y133" s="994"/>
      <c r="Z133" s="994"/>
      <c r="AA133" s="994"/>
      <c r="AB133" s="994"/>
      <c r="AC133" s="994"/>
      <c r="AD133" s="994"/>
      <c r="AE133" s="994"/>
      <c r="AF133" s="994"/>
      <c r="AG133" s="994"/>
      <c r="AH133" s="994"/>
      <c r="AI133" s="994"/>
      <c r="AJ133" s="994"/>
      <c r="AK133" s="994"/>
      <c r="AL133" s="994"/>
      <c r="AM133" s="994"/>
      <c r="AN133" s="994"/>
      <c r="AO133" s="994"/>
      <c r="AP133" s="994"/>
      <c r="AQ133" s="994"/>
      <c r="AR133" s="994"/>
      <c r="AS133" s="994"/>
      <c r="AT133" s="994"/>
      <c r="AU133" s="994"/>
      <c r="AV133" s="994"/>
      <c r="AW133" s="994"/>
      <c r="AX133" s="994"/>
      <c r="AY133" s="994"/>
      <c r="AZ133" s="994"/>
      <c r="BA133" s="994"/>
      <c r="BB133" s="994"/>
      <c r="BC133" s="994"/>
      <c r="BD133" s="994"/>
      <c r="BE133" s="994"/>
      <c r="BF133" s="994"/>
      <c r="BG133" s="994"/>
      <c r="BH133" s="994"/>
      <c r="BI133" s="994"/>
      <c r="BJ133" s="995"/>
      <c r="BK133" s="978"/>
      <c r="BL133" s="979"/>
      <c r="BM133" s="979"/>
      <c r="BN133" s="979"/>
      <c r="BO133" s="979"/>
      <c r="BP133" s="980"/>
      <c r="BQ133" s="885"/>
      <c r="BR133" s="886"/>
      <c r="BS133" s="886"/>
      <c r="BT133" s="886"/>
      <c r="BU133" s="886"/>
      <c r="BV133" s="886"/>
      <c r="BW133" s="886"/>
      <c r="BX133" s="886"/>
      <c r="BY133" s="886"/>
      <c r="BZ133" s="886"/>
      <c r="CA133" s="886"/>
      <c r="CB133" s="886"/>
      <c r="CC133" s="886"/>
      <c r="CD133" s="886"/>
      <c r="CE133" s="886"/>
      <c r="CF133" s="886"/>
      <c r="CG133" s="887"/>
      <c r="CH133" s="885"/>
      <c r="CI133" s="886"/>
      <c r="CJ133" s="886"/>
      <c r="CK133" s="886"/>
      <c r="CL133" s="886"/>
      <c r="CM133" s="886"/>
      <c r="CN133" s="886"/>
      <c r="CO133" s="886"/>
      <c r="CP133" s="886"/>
      <c r="CQ133" s="886"/>
      <c r="CR133" s="886"/>
      <c r="CS133" s="886"/>
      <c r="CT133" s="886"/>
      <c r="CU133" s="886"/>
      <c r="CV133" s="886"/>
      <c r="CW133" s="886"/>
      <c r="CX133" s="887"/>
      <c r="CY133" s="885"/>
      <c r="CZ133" s="886"/>
      <c r="DA133" s="886"/>
      <c r="DB133" s="886"/>
      <c r="DC133" s="886"/>
      <c r="DD133" s="886"/>
      <c r="DE133" s="886"/>
      <c r="DF133" s="886"/>
      <c r="DG133" s="886"/>
      <c r="DH133" s="886"/>
      <c r="DI133" s="886"/>
      <c r="DJ133" s="886"/>
      <c r="DK133" s="886"/>
      <c r="DL133" s="886"/>
      <c r="DM133" s="886"/>
      <c r="DN133" s="886"/>
      <c r="DO133" s="887"/>
      <c r="DP133" s="987"/>
      <c r="DQ133" s="979"/>
      <c r="DR133" s="979"/>
      <c r="DS133" s="979"/>
      <c r="DT133" s="979"/>
      <c r="DU133" s="979"/>
      <c r="DV133" s="979"/>
      <c r="DW133" s="979"/>
      <c r="DX133" s="979"/>
      <c r="DY133" s="979"/>
      <c r="DZ133" s="979"/>
      <c r="EA133" s="980"/>
      <c r="EB133" s="987"/>
      <c r="EC133" s="979"/>
      <c r="ED133" s="979"/>
      <c r="EE133" s="979"/>
      <c r="EF133" s="979"/>
      <c r="EG133" s="979"/>
      <c r="EH133" s="979"/>
      <c r="EI133" s="979"/>
      <c r="EJ133" s="979"/>
      <c r="EK133" s="979"/>
      <c r="EL133" s="979"/>
      <c r="EM133" s="979"/>
      <c r="EN133" s="979"/>
      <c r="EO133" s="988"/>
      <c r="EP133" s="989"/>
      <c r="EQ133" s="407"/>
      <c r="ER133" s="407"/>
      <c r="ES133" s="407"/>
      <c r="ET133" s="407"/>
      <c r="EU133" s="407"/>
      <c r="EV133" s="407"/>
      <c r="EW133" s="407"/>
      <c r="EX133" s="407"/>
      <c r="EY133" s="407"/>
      <c r="EZ133" s="407"/>
      <c r="FA133" s="407"/>
      <c r="FB133" s="407"/>
      <c r="FC133" s="407"/>
      <c r="FD133" s="407"/>
      <c r="FE133" s="407"/>
      <c r="FF133" s="407"/>
    </row>
    <row r="134" spans="1:162" s="323" customFormat="1" ht="28.5" customHeight="1">
      <c r="A134" s="1035" t="s">
        <v>6</v>
      </c>
      <c r="B134" s="1036"/>
      <c r="C134" s="1036"/>
      <c r="D134" s="1036"/>
      <c r="E134" s="1036"/>
      <c r="F134" s="1036"/>
      <c r="G134" s="1036"/>
      <c r="H134" s="1036"/>
      <c r="I134" s="1036"/>
      <c r="J134" s="1036"/>
      <c r="K134" s="1036"/>
      <c r="L134" s="1036"/>
      <c r="M134" s="1036"/>
      <c r="N134" s="1036"/>
      <c r="O134" s="1036"/>
      <c r="P134" s="1036"/>
      <c r="Q134" s="1036"/>
      <c r="R134" s="1036"/>
      <c r="S134" s="1036"/>
      <c r="T134" s="1036"/>
      <c r="U134" s="1036"/>
      <c r="V134" s="1036"/>
      <c r="W134" s="1036"/>
      <c r="X134" s="1036"/>
      <c r="Y134" s="1036"/>
      <c r="Z134" s="1036"/>
      <c r="AA134" s="1036"/>
      <c r="AB134" s="1036"/>
      <c r="AC134" s="1036"/>
      <c r="AD134" s="1036"/>
      <c r="AE134" s="1036"/>
      <c r="AF134" s="1036"/>
      <c r="AG134" s="1036"/>
      <c r="AH134" s="1036"/>
      <c r="AI134" s="1036"/>
      <c r="AJ134" s="1036"/>
      <c r="AK134" s="1036"/>
      <c r="AL134" s="1036"/>
      <c r="AM134" s="1036"/>
      <c r="AN134" s="1036"/>
      <c r="AO134" s="1036"/>
      <c r="AP134" s="1036"/>
      <c r="AQ134" s="1036"/>
      <c r="AR134" s="1036"/>
      <c r="AS134" s="1036"/>
      <c r="AT134" s="1036"/>
      <c r="AU134" s="1036"/>
      <c r="AV134" s="1036"/>
      <c r="AW134" s="1036"/>
      <c r="AX134" s="1036"/>
      <c r="AY134" s="1036"/>
      <c r="AZ134" s="1036"/>
      <c r="BA134" s="1036"/>
      <c r="BB134" s="1036"/>
      <c r="BC134" s="1036"/>
      <c r="BD134" s="1036"/>
      <c r="BE134" s="1036"/>
      <c r="BF134" s="1036"/>
      <c r="BG134" s="1036"/>
      <c r="BH134" s="1036"/>
      <c r="BI134" s="1036"/>
      <c r="BJ134" s="1037"/>
      <c r="BK134" s="415" t="s">
        <v>993</v>
      </c>
      <c r="BL134" s="416"/>
      <c r="BM134" s="416"/>
      <c r="BN134" s="416"/>
      <c r="BO134" s="416"/>
      <c r="BP134" s="964"/>
      <c r="BQ134" s="983">
        <f>BQ69+BQ105+BQ110+BQ111+BQ112+BQ117+BQ118+BQ124+BQ128</f>
        <v>56056.08</v>
      </c>
      <c r="BR134" s="659"/>
      <c r="BS134" s="659"/>
      <c r="BT134" s="659"/>
      <c r="BU134" s="659"/>
      <c r="BV134" s="659"/>
      <c r="BW134" s="659"/>
      <c r="BX134" s="659"/>
      <c r="BY134" s="659"/>
      <c r="BZ134" s="659"/>
      <c r="CA134" s="659"/>
      <c r="CB134" s="659"/>
      <c r="CC134" s="659"/>
      <c r="CD134" s="659"/>
      <c r="CE134" s="659"/>
      <c r="CF134" s="659"/>
      <c r="CG134" s="984"/>
      <c r="CH134" s="983">
        <f>CH69+CH105+CH110+CH111+CH112+CH117+CH118+CH124+CH128</f>
        <v>56056.08</v>
      </c>
      <c r="CI134" s="659"/>
      <c r="CJ134" s="659"/>
      <c r="CK134" s="659"/>
      <c r="CL134" s="659"/>
      <c r="CM134" s="659"/>
      <c r="CN134" s="659"/>
      <c r="CO134" s="659"/>
      <c r="CP134" s="659"/>
      <c r="CQ134" s="659"/>
      <c r="CR134" s="659"/>
      <c r="CS134" s="659"/>
      <c r="CT134" s="659"/>
      <c r="CU134" s="659"/>
      <c r="CV134" s="659"/>
      <c r="CW134" s="659"/>
      <c r="CX134" s="984"/>
      <c r="CY134" s="983">
        <f>CY69+CY105+CY110+CY111+CY112+CY117+CY118+CY124+CY128</f>
        <v>0</v>
      </c>
      <c r="CZ134" s="659"/>
      <c r="DA134" s="659"/>
      <c r="DB134" s="659"/>
      <c r="DC134" s="659"/>
      <c r="DD134" s="659"/>
      <c r="DE134" s="659"/>
      <c r="DF134" s="659"/>
      <c r="DG134" s="659"/>
      <c r="DH134" s="659"/>
      <c r="DI134" s="659"/>
      <c r="DJ134" s="659"/>
      <c r="DK134" s="659"/>
      <c r="DL134" s="659"/>
      <c r="DM134" s="659"/>
      <c r="DN134" s="659"/>
      <c r="DO134" s="984"/>
      <c r="DP134" s="985"/>
      <c r="DQ134" s="416"/>
      <c r="DR134" s="416"/>
      <c r="DS134" s="416"/>
      <c r="DT134" s="416"/>
      <c r="DU134" s="416"/>
      <c r="DV134" s="416"/>
      <c r="DW134" s="416"/>
      <c r="DX134" s="416"/>
      <c r="DY134" s="416"/>
      <c r="DZ134" s="416"/>
      <c r="EA134" s="964"/>
      <c r="EB134" s="985"/>
      <c r="EC134" s="416"/>
      <c r="ED134" s="416"/>
      <c r="EE134" s="416"/>
      <c r="EF134" s="416"/>
      <c r="EG134" s="416"/>
      <c r="EH134" s="416"/>
      <c r="EI134" s="416"/>
      <c r="EJ134" s="416"/>
      <c r="EK134" s="416"/>
      <c r="EL134" s="416"/>
      <c r="EM134" s="416"/>
      <c r="EN134" s="416"/>
      <c r="EO134" s="417"/>
      <c r="EP134" s="990"/>
      <c r="EQ134" s="991"/>
      <c r="ER134" s="991"/>
      <c r="ES134" s="991"/>
      <c r="ET134" s="991"/>
      <c r="EU134" s="991"/>
      <c r="EV134" s="991"/>
      <c r="EW134" s="991"/>
      <c r="EX134" s="991"/>
      <c r="EY134" s="991"/>
      <c r="EZ134" s="991"/>
      <c r="FA134" s="991"/>
      <c r="FB134" s="991"/>
      <c r="FC134" s="991"/>
      <c r="FD134" s="991"/>
      <c r="FE134" s="991"/>
      <c r="FF134" s="991"/>
    </row>
    <row r="135" spans="1:162" s="323" customFormat="1" ht="2.25" customHeight="1" thickBot="1">
      <c r="A135" s="994"/>
      <c r="B135" s="994"/>
      <c r="C135" s="994"/>
      <c r="D135" s="994"/>
      <c r="E135" s="994"/>
      <c r="F135" s="994"/>
      <c r="G135" s="994"/>
      <c r="H135" s="994"/>
      <c r="I135" s="994"/>
      <c r="J135" s="994"/>
      <c r="K135" s="994"/>
      <c r="L135" s="994"/>
      <c r="M135" s="994"/>
      <c r="N135" s="994"/>
      <c r="O135" s="994"/>
      <c r="P135" s="994"/>
      <c r="Q135" s="994"/>
      <c r="R135" s="994"/>
      <c r="S135" s="994"/>
      <c r="T135" s="994"/>
      <c r="U135" s="994"/>
      <c r="V135" s="994"/>
      <c r="W135" s="994"/>
      <c r="X135" s="994"/>
      <c r="Y135" s="994"/>
      <c r="Z135" s="994"/>
      <c r="AA135" s="994"/>
      <c r="AB135" s="994"/>
      <c r="AC135" s="994"/>
      <c r="AD135" s="994"/>
      <c r="AE135" s="994"/>
      <c r="AF135" s="994"/>
      <c r="AG135" s="994"/>
      <c r="AH135" s="994"/>
      <c r="AI135" s="994"/>
      <c r="AJ135" s="994"/>
      <c r="AK135" s="994"/>
      <c r="AL135" s="994"/>
      <c r="AM135" s="994"/>
      <c r="AN135" s="994"/>
      <c r="AO135" s="994"/>
      <c r="AP135" s="994"/>
      <c r="AQ135" s="994"/>
      <c r="AR135" s="994"/>
      <c r="AS135" s="994"/>
      <c r="AT135" s="994"/>
      <c r="AU135" s="994"/>
      <c r="AV135" s="994"/>
      <c r="AW135" s="994"/>
      <c r="AX135" s="994"/>
      <c r="AY135" s="994"/>
      <c r="AZ135" s="994"/>
      <c r="BA135" s="994"/>
      <c r="BB135" s="994"/>
      <c r="BC135" s="994"/>
      <c r="BD135" s="994"/>
      <c r="BE135" s="994"/>
      <c r="BF135" s="994"/>
      <c r="BG135" s="994"/>
      <c r="BH135" s="994"/>
      <c r="BI135" s="994"/>
      <c r="BJ135" s="995"/>
      <c r="BK135" s="978"/>
      <c r="BL135" s="979"/>
      <c r="BM135" s="979"/>
      <c r="BN135" s="979"/>
      <c r="BO135" s="979"/>
      <c r="BP135" s="980"/>
      <c r="BQ135" s="885"/>
      <c r="BR135" s="886"/>
      <c r="BS135" s="886"/>
      <c r="BT135" s="886"/>
      <c r="BU135" s="886"/>
      <c r="BV135" s="886"/>
      <c r="BW135" s="886"/>
      <c r="BX135" s="886"/>
      <c r="BY135" s="886"/>
      <c r="BZ135" s="886"/>
      <c r="CA135" s="886"/>
      <c r="CB135" s="886"/>
      <c r="CC135" s="886"/>
      <c r="CD135" s="886"/>
      <c r="CE135" s="886"/>
      <c r="CF135" s="886"/>
      <c r="CG135" s="887"/>
      <c r="CH135" s="885"/>
      <c r="CI135" s="886"/>
      <c r="CJ135" s="886"/>
      <c r="CK135" s="886"/>
      <c r="CL135" s="886"/>
      <c r="CM135" s="886"/>
      <c r="CN135" s="886"/>
      <c r="CO135" s="886"/>
      <c r="CP135" s="886"/>
      <c r="CQ135" s="886"/>
      <c r="CR135" s="886"/>
      <c r="CS135" s="886"/>
      <c r="CT135" s="886"/>
      <c r="CU135" s="886"/>
      <c r="CV135" s="886"/>
      <c r="CW135" s="886"/>
      <c r="CX135" s="887"/>
      <c r="CY135" s="885"/>
      <c r="CZ135" s="886"/>
      <c r="DA135" s="886"/>
      <c r="DB135" s="886"/>
      <c r="DC135" s="886"/>
      <c r="DD135" s="886"/>
      <c r="DE135" s="886"/>
      <c r="DF135" s="886"/>
      <c r="DG135" s="886"/>
      <c r="DH135" s="886"/>
      <c r="DI135" s="886"/>
      <c r="DJ135" s="886"/>
      <c r="DK135" s="886"/>
      <c r="DL135" s="886"/>
      <c r="DM135" s="886"/>
      <c r="DN135" s="886"/>
      <c r="DO135" s="887"/>
      <c r="DP135" s="987"/>
      <c r="DQ135" s="979"/>
      <c r="DR135" s="979"/>
      <c r="DS135" s="979"/>
      <c r="DT135" s="979"/>
      <c r="DU135" s="979"/>
      <c r="DV135" s="979"/>
      <c r="DW135" s="979"/>
      <c r="DX135" s="979"/>
      <c r="DY135" s="979"/>
      <c r="DZ135" s="979"/>
      <c r="EA135" s="980"/>
      <c r="EB135" s="987"/>
      <c r="EC135" s="979"/>
      <c r="ED135" s="979"/>
      <c r="EE135" s="979"/>
      <c r="EF135" s="979"/>
      <c r="EG135" s="979"/>
      <c r="EH135" s="979"/>
      <c r="EI135" s="979"/>
      <c r="EJ135" s="979"/>
      <c r="EK135" s="979"/>
      <c r="EL135" s="979"/>
      <c r="EM135" s="979"/>
      <c r="EN135" s="979"/>
      <c r="EO135" s="988"/>
      <c r="EP135" s="989"/>
      <c r="EQ135" s="407"/>
      <c r="ER135" s="407"/>
      <c r="ES135" s="407"/>
      <c r="ET135" s="407"/>
      <c r="EU135" s="407"/>
      <c r="EV135" s="407"/>
      <c r="EW135" s="407"/>
      <c r="EX135" s="407"/>
      <c r="EY135" s="407"/>
      <c r="EZ135" s="407"/>
      <c r="FA135" s="407"/>
      <c r="FB135" s="407"/>
      <c r="FC135" s="407"/>
      <c r="FD135" s="407"/>
      <c r="FE135" s="407"/>
      <c r="FF135" s="407"/>
    </row>
    <row r="136" spans="1:162" s="323" customFormat="1" ht="17.25" customHeight="1">
      <c r="A136" s="981" t="s">
        <v>366</v>
      </c>
      <c r="B136" s="981"/>
      <c r="C136" s="981"/>
      <c r="D136" s="981"/>
      <c r="E136" s="981"/>
      <c r="F136" s="981"/>
      <c r="G136" s="981"/>
      <c r="H136" s="981"/>
      <c r="I136" s="981"/>
      <c r="J136" s="981"/>
      <c r="K136" s="981"/>
      <c r="L136" s="981"/>
      <c r="M136" s="981"/>
      <c r="N136" s="981"/>
      <c r="O136" s="981"/>
      <c r="P136" s="981"/>
      <c r="Q136" s="981"/>
      <c r="R136" s="981"/>
      <c r="S136" s="981"/>
      <c r="T136" s="981"/>
      <c r="U136" s="981"/>
      <c r="V136" s="981"/>
      <c r="W136" s="981"/>
      <c r="X136" s="981"/>
      <c r="Y136" s="981"/>
      <c r="Z136" s="981"/>
      <c r="AA136" s="981"/>
      <c r="AB136" s="981"/>
      <c r="AC136" s="981"/>
      <c r="AD136" s="981"/>
      <c r="AE136" s="981"/>
      <c r="AF136" s="981"/>
      <c r="AG136" s="981"/>
      <c r="AH136" s="981"/>
      <c r="AI136" s="981"/>
      <c r="AJ136" s="981"/>
      <c r="AK136" s="981"/>
      <c r="AL136" s="981"/>
      <c r="AM136" s="981"/>
      <c r="AN136" s="981"/>
      <c r="AO136" s="981"/>
      <c r="AP136" s="981"/>
      <c r="AQ136" s="981"/>
      <c r="AR136" s="981"/>
      <c r="AS136" s="981"/>
      <c r="AT136" s="981"/>
      <c r="AU136" s="981"/>
      <c r="AV136" s="981"/>
      <c r="AW136" s="981"/>
      <c r="AX136" s="981"/>
      <c r="AY136" s="981"/>
      <c r="AZ136" s="981"/>
      <c r="BA136" s="981"/>
      <c r="BB136" s="981"/>
      <c r="BC136" s="981"/>
      <c r="BD136" s="981"/>
      <c r="BE136" s="981"/>
      <c r="BF136" s="981"/>
      <c r="BG136" s="981"/>
      <c r="BH136" s="981"/>
      <c r="BI136" s="981"/>
      <c r="BJ136" s="982"/>
      <c r="BK136" s="415" t="s">
        <v>1026</v>
      </c>
      <c r="BL136" s="416"/>
      <c r="BM136" s="416"/>
      <c r="BN136" s="416"/>
      <c r="BO136" s="416"/>
      <c r="BP136" s="964"/>
      <c r="BQ136" s="986">
        <f>BQ67+BQ134</f>
        <v>492672.76</v>
      </c>
      <c r="BR136" s="659"/>
      <c r="BS136" s="659"/>
      <c r="BT136" s="659"/>
      <c r="BU136" s="659"/>
      <c r="BV136" s="659"/>
      <c r="BW136" s="659"/>
      <c r="BX136" s="659"/>
      <c r="BY136" s="659"/>
      <c r="BZ136" s="659"/>
      <c r="CA136" s="659"/>
      <c r="CB136" s="659"/>
      <c r="CC136" s="659"/>
      <c r="CD136" s="659"/>
      <c r="CE136" s="659"/>
      <c r="CF136" s="659"/>
      <c r="CG136" s="984"/>
      <c r="CH136" s="986">
        <f>CH67+CH134</f>
        <v>492672.76</v>
      </c>
      <c r="CI136" s="659"/>
      <c r="CJ136" s="659"/>
      <c r="CK136" s="659"/>
      <c r="CL136" s="659"/>
      <c r="CM136" s="659"/>
      <c r="CN136" s="659"/>
      <c r="CO136" s="659"/>
      <c r="CP136" s="659"/>
      <c r="CQ136" s="659"/>
      <c r="CR136" s="659"/>
      <c r="CS136" s="659"/>
      <c r="CT136" s="659"/>
      <c r="CU136" s="659"/>
      <c r="CV136" s="659"/>
      <c r="CW136" s="659"/>
      <c r="CX136" s="984"/>
      <c r="CY136" s="986">
        <f>CY67+CY134</f>
        <v>0</v>
      </c>
      <c r="CZ136" s="659"/>
      <c r="DA136" s="659"/>
      <c r="DB136" s="659"/>
      <c r="DC136" s="659"/>
      <c r="DD136" s="659"/>
      <c r="DE136" s="659"/>
      <c r="DF136" s="659"/>
      <c r="DG136" s="659"/>
      <c r="DH136" s="659"/>
      <c r="DI136" s="659"/>
      <c r="DJ136" s="659"/>
      <c r="DK136" s="659"/>
      <c r="DL136" s="659"/>
      <c r="DM136" s="659"/>
      <c r="DN136" s="659"/>
      <c r="DO136" s="984"/>
      <c r="DP136" s="985"/>
      <c r="DQ136" s="416"/>
      <c r="DR136" s="416"/>
      <c r="DS136" s="416"/>
      <c r="DT136" s="416"/>
      <c r="DU136" s="416"/>
      <c r="DV136" s="416"/>
      <c r="DW136" s="416"/>
      <c r="DX136" s="416"/>
      <c r="DY136" s="416"/>
      <c r="DZ136" s="416"/>
      <c r="EA136" s="964"/>
      <c r="EB136" s="985"/>
      <c r="EC136" s="416"/>
      <c r="ED136" s="416"/>
      <c r="EE136" s="416"/>
      <c r="EF136" s="416"/>
      <c r="EG136" s="416"/>
      <c r="EH136" s="416"/>
      <c r="EI136" s="416"/>
      <c r="EJ136" s="416"/>
      <c r="EK136" s="416"/>
      <c r="EL136" s="416"/>
      <c r="EM136" s="416"/>
      <c r="EN136" s="416"/>
      <c r="EO136" s="417"/>
      <c r="EP136" s="990"/>
      <c r="EQ136" s="991"/>
      <c r="ER136" s="991"/>
      <c r="ES136" s="991"/>
      <c r="ET136" s="991"/>
      <c r="EU136" s="991"/>
      <c r="EV136" s="991"/>
      <c r="EW136" s="991"/>
      <c r="EX136" s="991"/>
      <c r="EY136" s="991"/>
      <c r="EZ136" s="991"/>
      <c r="FA136" s="991"/>
      <c r="FB136" s="991"/>
      <c r="FC136" s="991"/>
      <c r="FD136" s="991"/>
      <c r="FE136" s="991"/>
      <c r="FF136" s="991"/>
    </row>
    <row r="137" spans="1:162" s="323" customFormat="1" ht="2.25" customHeight="1" thickBot="1">
      <c r="A137" s="976"/>
      <c r="B137" s="976"/>
      <c r="C137" s="976"/>
      <c r="D137" s="976"/>
      <c r="E137" s="976"/>
      <c r="F137" s="976"/>
      <c r="G137" s="976"/>
      <c r="H137" s="976"/>
      <c r="I137" s="976"/>
      <c r="J137" s="976"/>
      <c r="K137" s="976"/>
      <c r="L137" s="976"/>
      <c r="M137" s="976"/>
      <c r="N137" s="976"/>
      <c r="O137" s="976"/>
      <c r="P137" s="976"/>
      <c r="Q137" s="976"/>
      <c r="R137" s="976"/>
      <c r="S137" s="976"/>
      <c r="T137" s="976"/>
      <c r="U137" s="976"/>
      <c r="V137" s="976"/>
      <c r="W137" s="976"/>
      <c r="X137" s="976"/>
      <c r="Y137" s="976"/>
      <c r="Z137" s="976"/>
      <c r="AA137" s="976"/>
      <c r="AB137" s="976"/>
      <c r="AC137" s="976"/>
      <c r="AD137" s="976"/>
      <c r="AE137" s="976"/>
      <c r="AF137" s="976"/>
      <c r="AG137" s="976"/>
      <c r="AH137" s="976"/>
      <c r="AI137" s="976"/>
      <c r="AJ137" s="976"/>
      <c r="AK137" s="976"/>
      <c r="AL137" s="976"/>
      <c r="AM137" s="976"/>
      <c r="AN137" s="976"/>
      <c r="AO137" s="976"/>
      <c r="AP137" s="976"/>
      <c r="AQ137" s="976"/>
      <c r="AR137" s="976"/>
      <c r="AS137" s="976"/>
      <c r="AT137" s="976"/>
      <c r="AU137" s="976"/>
      <c r="AV137" s="976"/>
      <c r="AW137" s="976"/>
      <c r="AX137" s="976"/>
      <c r="AY137" s="976"/>
      <c r="AZ137" s="976"/>
      <c r="BA137" s="976"/>
      <c r="BB137" s="976"/>
      <c r="BC137" s="976"/>
      <c r="BD137" s="976"/>
      <c r="BE137" s="976"/>
      <c r="BF137" s="976"/>
      <c r="BG137" s="976"/>
      <c r="BH137" s="976"/>
      <c r="BI137" s="976"/>
      <c r="BJ137" s="977"/>
      <c r="BK137" s="978"/>
      <c r="BL137" s="979"/>
      <c r="BM137" s="979"/>
      <c r="BN137" s="979"/>
      <c r="BO137" s="979"/>
      <c r="BP137" s="980"/>
      <c r="BQ137" s="885"/>
      <c r="BR137" s="886"/>
      <c r="BS137" s="886"/>
      <c r="BT137" s="886"/>
      <c r="BU137" s="886"/>
      <c r="BV137" s="886"/>
      <c r="BW137" s="886"/>
      <c r="BX137" s="886"/>
      <c r="BY137" s="886"/>
      <c r="BZ137" s="886"/>
      <c r="CA137" s="886"/>
      <c r="CB137" s="886"/>
      <c r="CC137" s="886"/>
      <c r="CD137" s="886"/>
      <c r="CE137" s="886"/>
      <c r="CF137" s="886"/>
      <c r="CG137" s="887"/>
      <c r="CH137" s="885"/>
      <c r="CI137" s="886"/>
      <c r="CJ137" s="886"/>
      <c r="CK137" s="886"/>
      <c r="CL137" s="886"/>
      <c r="CM137" s="886"/>
      <c r="CN137" s="886"/>
      <c r="CO137" s="886"/>
      <c r="CP137" s="886"/>
      <c r="CQ137" s="886"/>
      <c r="CR137" s="886"/>
      <c r="CS137" s="886"/>
      <c r="CT137" s="886"/>
      <c r="CU137" s="886"/>
      <c r="CV137" s="886"/>
      <c r="CW137" s="886"/>
      <c r="CX137" s="887"/>
      <c r="CY137" s="885"/>
      <c r="CZ137" s="886"/>
      <c r="DA137" s="886"/>
      <c r="DB137" s="886"/>
      <c r="DC137" s="886"/>
      <c r="DD137" s="886"/>
      <c r="DE137" s="886"/>
      <c r="DF137" s="886"/>
      <c r="DG137" s="886"/>
      <c r="DH137" s="886"/>
      <c r="DI137" s="886"/>
      <c r="DJ137" s="886"/>
      <c r="DK137" s="886"/>
      <c r="DL137" s="886"/>
      <c r="DM137" s="886"/>
      <c r="DN137" s="886"/>
      <c r="DO137" s="887"/>
      <c r="DP137" s="987"/>
      <c r="DQ137" s="979"/>
      <c r="DR137" s="979"/>
      <c r="DS137" s="979"/>
      <c r="DT137" s="979"/>
      <c r="DU137" s="979"/>
      <c r="DV137" s="979"/>
      <c r="DW137" s="979"/>
      <c r="DX137" s="979"/>
      <c r="DY137" s="979"/>
      <c r="DZ137" s="979"/>
      <c r="EA137" s="980"/>
      <c r="EB137" s="987"/>
      <c r="EC137" s="979"/>
      <c r="ED137" s="979"/>
      <c r="EE137" s="979"/>
      <c r="EF137" s="979"/>
      <c r="EG137" s="979"/>
      <c r="EH137" s="979"/>
      <c r="EI137" s="979"/>
      <c r="EJ137" s="979"/>
      <c r="EK137" s="979"/>
      <c r="EL137" s="979"/>
      <c r="EM137" s="979"/>
      <c r="EN137" s="979"/>
      <c r="EO137" s="988"/>
      <c r="EP137" s="989"/>
      <c r="EQ137" s="407"/>
      <c r="ER137" s="407"/>
      <c r="ES137" s="407"/>
      <c r="ET137" s="407"/>
      <c r="EU137" s="407"/>
      <c r="EV137" s="407"/>
      <c r="EW137" s="407"/>
      <c r="EX137" s="407"/>
      <c r="EY137" s="407"/>
      <c r="EZ137" s="407"/>
      <c r="FA137" s="407"/>
      <c r="FB137" s="407"/>
      <c r="FC137" s="407"/>
      <c r="FD137" s="407"/>
      <c r="FE137" s="407"/>
      <c r="FF137" s="407"/>
    </row>
    <row r="138" ht="3" customHeight="1"/>
    <row r="139" ht="15" customHeight="1">
      <c r="FF139" s="338" t="s">
        <v>7</v>
      </c>
    </row>
    <row r="140" spans="1:162" ht="12.75" customHeight="1">
      <c r="A140" s="510" t="s">
        <v>911</v>
      </c>
      <c r="B140" s="510"/>
      <c r="C140" s="510"/>
      <c r="D140" s="510"/>
      <c r="E140" s="510"/>
      <c r="F140" s="510"/>
      <c r="G140" s="510"/>
      <c r="H140" s="510"/>
      <c r="I140" s="510"/>
      <c r="J140" s="510"/>
      <c r="K140" s="510"/>
      <c r="L140" s="510"/>
      <c r="M140" s="510"/>
      <c r="N140" s="510"/>
      <c r="O140" s="510"/>
      <c r="P140" s="510"/>
      <c r="Q140" s="510"/>
      <c r="R140" s="510"/>
      <c r="S140" s="510"/>
      <c r="T140" s="510"/>
      <c r="U140" s="510"/>
      <c r="V140" s="510"/>
      <c r="W140" s="510"/>
      <c r="X140" s="510"/>
      <c r="Y140" s="510"/>
      <c r="Z140" s="510"/>
      <c r="AA140" s="510"/>
      <c r="AB140" s="510"/>
      <c r="AC140" s="510"/>
      <c r="AD140" s="510"/>
      <c r="AE140" s="510"/>
      <c r="AF140" s="510"/>
      <c r="AG140" s="510"/>
      <c r="AH140" s="510"/>
      <c r="AI140" s="510"/>
      <c r="AJ140" s="510"/>
      <c r="AK140" s="510"/>
      <c r="AL140" s="510"/>
      <c r="AM140" s="510"/>
      <c r="AN140" s="510"/>
      <c r="AO140" s="510"/>
      <c r="AP140" s="510"/>
      <c r="AQ140" s="510"/>
      <c r="AR140" s="510"/>
      <c r="AS140" s="510"/>
      <c r="AT140" s="510"/>
      <c r="AU140" s="510"/>
      <c r="AV140" s="510"/>
      <c r="AW140" s="510"/>
      <c r="AX140" s="510"/>
      <c r="AY140" s="510"/>
      <c r="AZ140" s="510"/>
      <c r="BA140" s="510"/>
      <c r="BB140" s="510"/>
      <c r="BC140" s="510"/>
      <c r="BD140" s="510"/>
      <c r="BE140" s="510"/>
      <c r="BF140" s="510"/>
      <c r="BG140" s="510"/>
      <c r="BH140" s="510"/>
      <c r="BI140" s="510"/>
      <c r="BJ140" s="511"/>
      <c r="BK140" s="522" t="s">
        <v>457</v>
      </c>
      <c r="BL140" s="510"/>
      <c r="BM140" s="510"/>
      <c r="BN140" s="510"/>
      <c r="BO140" s="510"/>
      <c r="BP140" s="511"/>
      <c r="BQ140" s="516" t="s">
        <v>795</v>
      </c>
      <c r="BR140" s="517"/>
      <c r="BS140" s="517"/>
      <c r="BT140" s="517"/>
      <c r="BU140" s="517"/>
      <c r="BV140" s="517"/>
      <c r="BW140" s="517"/>
      <c r="BX140" s="517"/>
      <c r="BY140" s="517"/>
      <c r="BZ140" s="517"/>
      <c r="CA140" s="517"/>
      <c r="CB140" s="517"/>
      <c r="CC140" s="517"/>
      <c r="CD140" s="517"/>
      <c r="CE140" s="517"/>
      <c r="CF140" s="517"/>
      <c r="CG140" s="517"/>
      <c r="CH140" s="517"/>
      <c r="CI140" s="517"/>
      <c r="CJ140" s="517"/>
      <c r="CK140" s="517"/>
      <c r="CL140" s="517"/>
      <c r="CM140" s="517"/>
      <c r="CN140" s="517"/>
      <c r="CO140" s="517"/>
      <c r="CP140" s="517"/>
      <c r="CQ140" s="517"/>
      <c r="CR140" s="517"/>
      <c r="CS140" s="517"/>
      <c r="CT140" s="517"/>
      <c r="CU140" s="517"/>
      <c r="CV140" s="517"/>
      <c r="CW140" s="517"/>
      <c r="CX140" s="518"/>
      <c r="CY140" s="522" t="s">
        <v>1053</v>
      </c>
      <c r="CZ140" s="510"/>
      <c r="DA140" s="510"/>
      <c r="DB140" s="510"/>
      <c r="DC140" s="510"/>
      <c r="DD140" s="510"/>
      <c r="DE140" s="510"/>
      <c r="DF140" s="510"/>
      <c r="DG140" s="510"/>
      <c r="DH140" s="510"/>
      <c r="DI140" s="510"/>
      <c r="DJ140" s="510"/>
      <c r="DK140" s="510"/>
      <c r="DL140" s="510"/>
      <c r="DM140" s="510"/>
      <c r="DN140" s="510"/>
      <c r="DO140" s="511"/>
      <c r="DP140" s="519" t="s">
        <v>196</v>
      </c>
      <c r="DQ140" s="520"/>
      <c r="DR140" s="520"/>
      <c r="DS140" s="520"/>
      <c r="DT140" s="520"/>
      <c r="DU140" s="520"/>
      <c r="DV140" s="520"/>
      <c r="DW140" s="520"/>
      <c r="DX140" s="520"/>
      <c r="DY140" s="520"/>
      <c r="DZ140" s="520"/>
      <c r="EA140" s="520"/>
      <c r="EB140" s="520"/>
      <c r="EC140" s="520"/>
      <c r="ED140" s="520"/>
      <c r="EE140" s="520"/>
      <c r="EF140" s="520"/>
      <c r="EG140" s="520"/>
      <c r="EH140" s="520"/>
      <c r="EI140" s="520"/>
      <c r="EJ140" s="520"/>
      <c r="EK140" s="520"/>
      <c r="EL140" s="520"/>
      <c r="EM140" s="520"/>
      <c r="EN140" s="520"/>
      <c r="EO140" s="521"/>
      <c r="EP140" s="522" t="s">
        <v>1054</v>
      </c>
      <c r="EQ140" s="510"/>
      <c r="ER140" s="510"/>
      <c r="ES140" s="510"/>
      <c r="ET140" s="510"/>
      <c r="EU140" s="510"/>
      <c r="EV140" s="510"/>
      <c r="EW140" s="510"/>
      <c r="EX140" s="510"/>
      <c r="EY140" s="510"/>
      <c r="EZ140" s="510"/>
      <c r="FA140" s="510"/>
      <c r="FB140" s="510"/>
      <c r="FC140" s="510"/>
      <c r="FD140" s="510"/>
      <c r="FE140" s="510"/>
      <c r="FF140" s="510"/>
    </row>
    <row r="141" spans="1:162" ht="54" customHeight="1">
      <c r="A141" s="514"/>
      <c r="B141" s="514"/>
      <c r="C141" s="514"/>
      <c r="D141" s="514"/>
      <c r="E141" s="514"/>
      <c r="F141" s="514"/>
      <c r="G141" s="514"/>
      <c r="H141" s="514"/>
      <c r="I141" s="514"/>
      <c r="J141" s="514"/>
      <c r="K141" s="514"/>
      <c r="L141" s="514"/>
      <c r="M141" s="514"/>
      <c r="N141" s="514"/>
      <c r="O141" s="514"/>
      <c r="P141" s="514"/>
      <c r="Q141" s="514"/>
      <c r="R141" s="514"/>
      <c r="S141" s="514"/>
      <c r="T141" s="514"/>
      <c r="U141" s="514"/>
      <c r="V141" s="514"/>
      <c r="W141" s="514"/>
      <c r="X141" s="514"/>
      <c r="Y141" s="514"/>
      <c r="Z141" s="514"/>
      <c r="AA141" s="514"/>
      <c r="AB141" s="514"/>
      <c r="AC141" s="514"/>
      <c r="AD141" s="514"/>
      <c r="AE141" s="514"/>
      <c r="AF141" s="514"/>
      <c r="AG141" s="514"/>
      <c r="AH141" s="514"/>
      <c r="AI141" s="514"/>
      <c r="AJ141" s="514"/>
      <c r="AK141" s="514"/>
      <c r="AL141" s="514"/>
      <c r="AM141" s="514"/>
      <c r="AN141" s="514"/>
      <c r="AO141" s="514"/>
      <c r="AP141" s="514"/>
      <c r="AQ141" s="514"/>
      <c r="AR141" s="514"/>
      <c r="AS141" s="514"/>
      <c r="AT141" s="514"/>
      <c r="AU141" s="514"/>
      <c r="AV141" s="514"/>
      <c r="AW141" s="514"/>
      <c r="AX141" s="514"/>
      <c r="AY141" s="514"/>
      <c r="AZ141" s="514"/>
      <c r="BA141" s="514"/>
      <c r="BB141" s="514"/>
      <c r="BC141" s="514"/>
      <c r="BD141" s="514"/>
      <c r="BE141" s="514"/>
      <c r="BF141" s="514"/>
      <c r="BG141" s="514"/>
      <c r="BH141" s="514"/>
      <c r="BI141" s="514"/>
      <c r="BJ141" s="515"/>
      <c r="BK141" s="524"/>
      <c r="BL141" s="514"/>
      <c r="BM141" s="514"/>
      <c r="BN141" s="514"/>
      <c r="BO141" s="514"/>
      <c r="BP141" s="515"/>
      <c r="BQ141" s="519" t="s">
        <v>197</v>
      </c>
      <c r="BR141" s="520"/>
      <c r="BS141" s="520"/>
      <c r="BT141" s="520"/>
      <c r="BU141" s="520"/>
      <c r="BV141" s="520"/>
      <c r="BW141" s="520"/>
      <c r="BX141" s="520"/>
      <c r="BY141" s="520"/>
      <c r="BZ141" s="520"/>
      <c r="CA141" s="520"/>
      <c r="CB141" s="520"/>
      <c r="CC141" s="520"/>
      <c r="CD141" s="520"/>
      <c r="CE141" s="520"/>
      <c r="CF141" s="520"/>
      <c r="CG141" s="521"/>
      <c r="CH141" s="519" t="s">
        <v>1055</v>
      </c>
      <c r="CI141" s="520"/>
      <c r="CJ141" s="520"/>
      <c r="CK141" s="520"/>
      <c r="CL141" s="520"/>
      <c r="CM141" s="520"/>
      <c r="CN141" s="520"/>
      <c r="CO141" s="520"/>
      <c r="CP141" s="520"/>
      <c r="CQ141" s="520"/>
      <c r="CR141" s="520"/>
      <c r="CS141" s="520"/>
      <c r="CT141" s="520"/>
      <c r="CU141" s="520"/>
      <c r="CV141" s="520"/>
      <c r="CW141" s="520"/>
      <c r="CX141" s="521"/>
      <c r="CY141" s="524"/>
      <c r="CZ141" s="514"/>
      <c r="DA141" s="514"/>
      <c r="DB141" s="514"/>
      <c r="DC141" s="514"/>
      <c r="DD141" s="514"/>
      <c r="DE141" s="514"/>
      <c r="DF141" s="514"/>
      <c r="DG141" s="514"/>
      <c r="DH141" s="514"/>
      <c r="DI141" s="514"/>
      <c r="DJ141" s="514"/>
      <c r="DK141" s="514"/>
      <c r="DL141" s="514"/>
      <c r="DM141" s="514"/>
      <c r="DN141" s="514"/>
      <c r="DO141" s="515"/>
      <c r="DP141" s="519" t="s">
        <v>198</v>
      </c>
      <c r="DQ141" s="520"/>
      <c r="DR141" s="520"/>
      <c r="DS141" s="520"/>
      <c r="DT141" s="520"/>
      <c r="DU141" s="520"/>
      <c r="DV141" s="520"/>
      <c r="DW141" s="520"/>
      <c r="DX141" s="520"/>
      <c r="DY141" s="520"/>
      <c r="DZ141" s="520"/>
      <c r="EA141" s="521"/>
      <c r="EB141" s="519" t="s">
        <v>199</v>
      </c>
      <c r="EC141" s="520"/>
      <c r="ED141" s="520"/>
      <c r="EE141" s="520"/>
      <c r="EF141" s="520"/>
      <c r="EG141" s="520"/>
      <c r="EH141" s="520"/>
      <c r="EI141" s="520"/>
      <c r="EJ141" s="520"/>
      <c r="EK141" s="520"/>
      <c r="EL141" s="520"/>
      <c r="EM141" s="520"/>
      <c r="EN141" s="520"/>
      <c r="EO141" s="521"/>
      <c r="EP141" s="524"/>
      <c r="EQ141" s="514"/>
      <c r="ER141" s="514"/>
      <c r="ES141" s="514"/>
      <c r="ET141" s="514"/>
      <c r="EU141" s="514"/>
      <c r="EV141" s="514"/>
      <c r="EW141" s="514"/>
      <c r="EX141" s="514"/>
      <c r="EY141" s="514"/>
      <c r="EZ141" s="514"/>
      <c r="FA141" s="514"/>
      <c r="FB141" s="514"/>
      <c r="FC141" s="514"/>
      <c r="FD141" s="514"/>
      <c r="FE141" s="514"/>
      <c r="FF141" s="514"/>
    </row>
    <row r="142" spans="1:162" ht="12" thickBot="1">
      <c r="A142" s="426">
        <v>1</v>
      </c>
      <c r="B142" s="426"/>
      <c r="C142" s="426"/>
      <c r="D142" s="426"/>
      <c r="E142" s="426"/>
      <c r="F142" s="426"/>
      <c r="G142" s="426"/>
      <c r="H142" s="426"/>
      <c r="I142" s="426"/>
      <c r="J142" s="426"/>
      <c r="K142" s="426"/>
      <c r="L142" s="426"/>
      <c r="M142" s="426"/>
      <c r="N142" s="426"/>
      <c r="O142" s="426"/>
      <c r="P142" s="426"/>
      <c r="Q142" s="426"/>
      <c r="R142" s="426"/>
      <c r="S142" s="426"/>
      <c r="T142" s="426"/>
      <c r="U142" s="426"/>
      <c r="V142" s="426"/>
      <c r="W142" s="426"/>
      <c r="X142" s="426"/>
      <c r="Y142" s="426"/>
      <c r="Z142" s="426"/>
      <c r="AA142" s="426"/>
      <c r="AB142" s="426"/>
      <c r="AC142" s="426"/>
      <c r="AD142" s="426"/>
      <c r="AE142" s="426"/>
      <c r="AF142" s="426"/>
      <c r="AG142" s="426"/>
      <c r="AH142" s="426"/>
      <c r="AI142" s="426"/>
      <c r="AJ142" s="426"/>
      <c r="AK142" s="426"/>
      <c r="AL142" s="426"/>
      <c r="AM142" s="426"/>
      <c r="AN142" s="426"/>
      <c r="AO142" s="426"/>
      <c r="AP142" s="426"/>
      <c r="AQ142" s="426"/>
      <c r="AR142" s="426"/>
      <c r="AS142" s="426"/>
      <c r="AT142" s="426"/>
      <c r="AU142" s="426"/>
      <c r="AV142" s="426"/>
      <c r="AW142" s="426"/>
      <c r="AX142" s="426"/>
      <c r="AY142" s="426"/>
      <c r="AZ142" s="426"/>
      <c r="BA142" s="426"/>
      <c r="BB142" s="426"/>
      <c r="BC142" s="426"/>
      <c r="BD142" s="426"/>
      <c r="BE142" s="426"/>
      <c r="BF142" s="426"/>
      <c r="BG142" s="426"/>
      <c r="BH142" s="426"/>
      <c r="BI142" s="426"/>
      <c r="BJ142" s="427"/>
      <c r="BK142" s="579">
        <v>2</v>
      </c>
      <c r="BL142" s="580"/>
      <c r="BM142" s="580"/>
      <c r="BN142" s="580"/>
      <c r="BO142" s="580"/>
      <c r="BP142" s="581"/>
      <c r="BQ142" s="425">
        <v>3</v>
      </c>
      <c r="BR142" s="426"/>
      <c r="BS142" s="426"/>
      <c r="BT142" s="426"/>
      <c r="BU142" s="426"/>
      <c r="BV142" s="426"/>
      <c r="BW142" s="426"/>
      <c r="BX142" s="426"/>
      <c r="BY142" s="426"/>
      <c r="BZ142" s="426"/>
      <c r="CA142" s="426"/>
      <c r="CB142" s="426"/>
      <c r="CC142" s="426"/>
      <c r="CD142" s="426"/>
      <c r="CE142" s="426"/>
      <c r="CF142" s="426"/>
      <c r="CG142" s="427"/>
      <c r="CH142" s="425">
        <v>4</v>
      </c>
      <c r="CI142" s="426"/>
      <c r="CJ142" s="426"/>
      <c r="CK142" s="426"/>
      <c r="CL142" s="426"/>
      <c r="CM142" s="426"/>
      <c r="CN142" s="426"/>
      <c r="CO142" s="426"/>
      <c r="CP142" s="426"/>
      <c r="CQ142" s="426"/>
      <c r="CR142" s="426"/>
      <c r="CS142" s="426"/>
      <c r="CT142" s="426"/>
      <c r="CU142" s="426"/>
      <c r="CV142" s="426"/>
      <c r="CW142" s="426"/>
      <c r="CX142" s="427"/>
      <c r="CY142" s="425">
        <v>5</v>
      </c>
      <c r="CZ142" s="426"/>
      <c r="DA142" s="426"/>
      <c r="DB142" s="426"/>
      <c r="DC142" s="426"/>
      <c r="DD142" s="426"/>
      <c r="DE142" s="426"/>
      <c r="DF142" s="426"/>
      <c r="DG142" s="426"/>
      <c r="DH142" s="426"/>
      <c r="DI142" s="426"/>
      <c r="DJ142" s="426"/>
      <c r="DK142" s="426"/>
      <c r="DL142" s="426"/>
      <c r="DM142" s="426"/>
      <c r="DN142" s="426"/>
      <c r="DO142" s="427"/>
      <c r="DP142" s="425">
        <v>6</v>
      </c>
      <c r="DQ142" s="426"/>
      <c r="DR142" s="426"/>
      <c r="DS142" s="426"/>
      <c r="DT142" s="426"/>
      <c r="DU142" s="426"/>
      <c r="DV142" s="426"/>
      <c r="DW142" s="426"/>
      <c r="DX142" s="426"/>
      <c r="DY142" s="426"/>
      <c r="DZ142" s="426"/>
      <c r="EA142" s="427"/>
      <c r="EB142" s="425">
        <v>7</v>
      </c>
      <c r="EC142" s="426"/>
      <c r="ED142" s="426"/>
      <c r="EE142" s="426"/>
      <c r="EF142" s="426"/>
      <c r="EG142" s="426"/>
      <c r="EH142" s="426"/>
      <c r="EI142" s="426"/>
      <c r="EJ142" s="426"/>
      <c r="EK142" s="426"/>
      <c r="EL142" s="426"/>
      <c r="EM142" s="426"/>
      <c r="EN142" s="426"/>
      <c r="EO142" s="427"/>
      <c r="EP142" s="425">
        <v>8</v>
      </c>
      <c r="EQ142" s="426"/>
      <c r="ER142" s="426"/>
      <c r="ES142" s="426"/>
      <c r="ET142" s="426"/>
      <c r="EU142" s="426"/>
      <c r="EV142" s="426"/>
      <c r="EW142" s="426"/>
      <c r="EX142" s="426"/>
      <c r="EY142" s="426"/>
      <c r="EZ142" s="426"/>
      <c r="FA142" s="426"/>
      <c r="FB142" s="426"/>
      <c r="FC142" s="426"/>
      <c r="FD142" s="426"/>
      <c r="FE142" s="426"/>
      <c r="FF142" s="426"/>
    </row>
    <row r="143" spans="1:162" ht="15" customHeight="1">
      <c r="A143" s="1033" t="s">
        <v>912</v>
      </c>
      <c r="B143" s="1033"/>
      <c r="C143" s="1033"/>
      <c r="D143" s="1033"/>
      <c r="E143" s="1033"/>
      <c r="F143" s="1033"/>
      <c r="G143" s="1033"/>
      <c r="H143" s="1033"/>
      <c r="I143" s="1033"/>
      <c r="J143" s="1033"/>
      <c r="K143" s="1033"/>
      <c r="L143" s="1033"/>
      <c r="M143" s="1033"/>
      <c r="N143" s="1033"/>
      <c r="O143" s="1033"/>
      <c r="P143" s="1033"/>
      <c r="Q143" s="1033"/>
      <c r="R143" s="1033"/>
      <c r="S143" s="1033"/>
      <c r="T143" s="1033"/>
      <c r="U143" s="1033"/>
      <c r="V143" s="1033"/>
      <c r="W143" s="1033"/>
      <c r="X143" s="1033"/>
      <c r="Y143" s="1033"/>
      <c r="Z143" s="1033"/>
      <c r="AA143" s="1033"/>
      <c r="AB143" s="1033"/>
      <c r="AC143" s="1033"/>
      <c r="AD143" s="1033"/>
      <c r="AE143" s="1033"/>
      <c r="AF143" s="1033"/>
      <c r="AG143" s="1033"/>
      <c r="AH143" s="1033"/>
      <c r="AI143" s="1033"/>
      <c r="AJ143" s="1033"/>
      <c r="AK143" s="1033"/>
      <c r="AL143" s="1033"/>
      <c r="AM143" s="1033"/>
      <c r="AN143" s="1033"/>
      <c r="AO143" s="1033"/>
      <c r="AP143" s="1033"/>
      <c r="AQ143" s="1033"/>
      <c r="AR143" s="1033"/>
      <c r="AS143" s="1033"/>
      <c r="AT143" s="1033"/>
      <c r="AU143" s="1033"/>
      <c r="AV143" s="1033"/>
      <c r="AW143" s="1033"/>
      <c r="AX143" s="1033"/>
      <c r="AY143" s="1033"/>
      <c r="AZ143" s="1033"/>
      <c r="BA143" s="1033"/>
      <c r="BB143" s="1033"/>
      <c r="BC143" s="1033"/>
      <c r="BD143" s="1033"/>
      <c r="BE143" s="1033"/>
      <c r="BF143" s="1033"/>
      <c r="BG143" s="1033"/>
      <c r="BH143" s="1033"/>
      <c r="BI143" s="1033"/>
      <c r="BJ143" s="1034"/>
      <c r="BK143" s="1013"/>
      <c r="BL143" s="1014"/>
      <c r="BM143" s="1014"/>
      <c r="BN143" s="1014"/>
      <c r="BO143" s="1014"/>
      <c r="BP143" s="1015"/>
      <c r="BQ143" s="1016"/>
      <c r="BR143" s="615"/>
      <c r="BS143" s="615"/>
      <c r="BT143" s="615"/>
      <c r="BU143" s="615"/>
      <c r="BV143" s="615"/>
      <c r="BW143" s="615"/>
      <c r="BX143" s="615"/>
      <c r="BY143" s="615"/>
      <c r="BZ143" s="615"/>
      <c r="CA143" s="615"/>
      <c r="CB143" s="615"/>
      <c r="CC143" s="615"/>
      <c r="CD143" s="615"/>
      <c r="CE143" s="615"/>
      <c r="CF143" s="615"/>
      <c r="CG143" s="1017"/>
      <c r="CH143" s="1016"/>
      <c r="CI143" s="615"/>
      <c r="CJ143" s="615"/>
      <c r="CK143" s="615"/>
      <c r="CL143" s="615"/>
      <c r="CM143" s="615"/>
      <c r="CN143" s="615"/>
      <c r="CO143" s="615"/>
      <c r="CP143" s="615"/>
      <c r="CQ143" s="615"/>
      <c r="CR143" s="615"/>
      <c r="CS143" s="615"/>
      <c r="CT143" s="615"/>
      <c r="CU143" s="615"/>
      <c r="CV143" s="615"/>
      <c r="CW143" s="615"/>
      <c r="CX143" s="1017"/>
      <c r="CY143" s="1016"/>
      <c r="CZ143" s="615"/>
      <c r="DA143" s="615"/>
      <c r="DB143" s="615"/>
      <c r="DC143" s="615"/>
      <c r="DD143" s="615"/>
      <c r="DE143" s="615"/>
      <c r="DF143" s="615"/>
      <c r="DG143" s="615"/>
      <c r="DH143" s="615"/>
      <c r="DI143" s="615"/>
      <c r="DJ143" s="615"/>
      <c r="DK143" s="615"/>
      <c r="DL143" s="615"/>
      <c r="DM143" s="615"/>
      <c r="DN143" s="615"/>
      <c r="DO143" s="1017"/>
      <c r="DP143" s="1007"/>
      <c r="DQ143" s="1008"/>
      <c r="DR143" s="1008"/>
      <c r="DS143" s="1008"/>
      <c r="DT143" s="1008"/>
      <c r="DU143" s="1008"/>
      <c r="DV143" s="1008"/>
      <c r="DW143" s="1008"/>
      <c r="DX143" s="1008"/>
      <c r="DY143" s="1008"/>
      <c r="DZ143" s="1008"/>
      <c r="EA143" s="1018"/>
      <c r="EB143" s="1007"/>
      <c r="EC143" s="1008"/>
      <c r="ED143" s="1008"/>
      <c r="EE143" s="1008"/>
      <c r="EF143" s="1008"/>
      <c r="EG143" s="1008"/>
      <c r="EH143" s="1008"/>
      <c r="EI143" s="1008"/>
      <c r="EJ143" s="1008"/>
      <c r="EK143" s="1008"/>
      <c r="EL143" s="1008"/>
      <c r="EM143" s="1008"/>
      <c r="EN143" s="1008"/>
      <c r="EO143" s="1009"/>
      <c r="EP143" s="1010"/>
      <c r="EQ143" s="1010"/>
      <c r="ER143" s="1010"/>
      <c r="ES143" s="1010"/>
      <c r="ET143" s="1010"/>
      <c r="EU143" s="1010"/>
      <c r="EV143" s="1010"/>
      <c r="EW143" s="1010"/>
      <c r="EX143" s="1010"/>
      <c r="EY143" s="1010"/>
      <c r="EZ143" s="1010"/>
      <c r="FA143" s="1010"/>
      <c r="FB143" s="1010"/>
      <c r="FC143" s="1010"/>
      <c r="FD143" s="1010"/>
      <c r="FE143" s="1010"/>
      <c r="FF143" s="1010"/>
    </row>
    <row r="144" spans="1:162" ht="15" customHeight="1">
      <c r="A144" s="368" t="s">
        <v>963</v>
      </c>
      <c r="B144" s="368"/>
      <c r="C144" s="368"/>
      <c r="D144" s="368"/>
      <c r="E144" s="368"/>
      <c r="F144" s="368"/>
      <c r="G144" s="368"/>
      <c r="H144" s="368"/>
      <c r="I144" s="368"/>
      <c r="J144" s="368"/>
      <c r="K144" s="368"/>
      <c r="L144" s="368"/>
      <c r="M144" s="368"/>
      <c r="N144" s="368"/>
      <c r="O144" s="368"/>
      <c r="P144" s="368"/>
      <c r="Q144" s="368"/>
      <c r="R144" s="368"/>
      <c r="S144" s="368"/>
      <c r="T144" s="368"/>
      <c r="U144" s="368"/>
      <c r="V144" s="368"/>
      <c r="W144" s="368"/>
      <c r="X144" s="368"/>
      <c r="Y144" s="368"/>
      <c r="Z144" s="368"/>
      <c r="AA144" s="368"/>
      <c r="AB144" s="368"/>
      <c r="AC144" s="368"/>
      <c r="AD144" s="368"/>
      <c r="AE144" s="368"/>
      <c r="AF144" s="368"/>
      <c r="AG144" s="368"/>
      <c r="AH144" s="368"/>
      <c r="AI144" s="368"/>
      <c r="AJ144" s="368"/>
      <c r="AK144" s="368"/>
      <c r="AL144" s="368"/>
      <c r="AM144" s="368"/>
      <c r="AN144" s="368"/>
      <c r="AO144" s="368"/>
      <c r="AP144" s="368"/>
      <c r="AQ144" s="368"/>
      <c r="AR144" s="368"/>
      <c r="AS144" s="368"/>
      <c r="AT144" s="368"/>
      <c r="AU144" s="368"/>
      <c r="AV144" s="368"/>
      <c r="AW144" s="368"/>
      <c r="AX144" s="368"/>
      <c r="AY144" s="368"/>
      <c r="AZ144" s="368"/>
      <c r="BA144" s="368"/>
      <c r="BB144" s="368"/>
      <c r="BC144" s="368"/>
      <c r="BD144" s="368"/>
      <c r="BE144" s="368"/>
      <c r="BF144" s="368"/>
      <c r="BG144" s="368"/>
      <c r="BH144" s="368"/>
      <c r="BI144" s="368"/>
      <c r="BJ144" s="368"/>
      <c r="BK144" s="412" t="s">
        <v>1019</v>
      </c>
      <c r="BL144" s="413"/>
      <c r="BM144" s="413"/>
      <c r="BN144" s="413"/>
      <c r="BO144" s="413"/>
      <c r="BP144" s="998"/>
      <c r="BQ144" s="1023"/>
      <c r="BR144" s="661"/>
      <c r="BS144" s="661"/>
      <c r="BT144" s="661"/>
      <c r="BU144" s="661"/>
      <c r="BV144" s="661"/>
      <c r="BW144" s="661"/>
      <c r="BX144" s="661"/>
      <c r="BY144" s="661"/>
      <c r="BZ144" s="661"/>
      <c r="CA144" s="661"/>
      <c r="CB144" s="661"/>
      <c r="CC144" s="661"/>
      <c r="CD144" s="661"/>
      <c r="CE144" s="661"/>
      <c r="CF144" s="661"/>
      <c r="CG144" s="1000"/>
      <c r="CH144" s="1023"/>
      <c r="CI144" s="661"/>
      <c r="CJ144" s="661"/>
      <c r="CK144" s="661"/>
      <c r="CL144" s="661"/>
      <c r="CM144" s="661"/>
      <c r="CN144" s="661"/>
      <c r="CO144" s="661"/>
      <c r="CP144" s="661"/>
      <c r="CQ144" s="661"/>
      <c r="CR144" s="661"/>
      <c r="CS144" s="661"/>
      <c r="CT144" s="661"/>
      <c r="CU144" s="661"/>
      <c r="CV144" s="661"/>
      <c r="CW144" s="661"/>
      <c r="CX144" s="1000"/>
      <c r="CY144" s="1026">
        <f>CH144-BQ144</f>
        <v>0</v>
      </c>
      <c r="CZ144" s="1027"/>
      <c r="DA144" s="1027"/>
      <c r="DB144" s="1027"/>
      <c r="DC144" s="1027"/>
      <c r="DD144" s="1027"/>
      <c r="DE144" s="1027"/>
      <c r="DF144" s="1027"/>
      <c r="DG144" s="1027"/>
      <c r="DH144" s="1027"/>
      <c r="DI144" s="1027"/>
      <c r="DJ144" s="1027"/>
      <c r="DK144" s="1027"/>
      <c r="DL144" s="1027"/>
      <c r="DM144" s="1027"/>
      <c r="DN144" s="1027"/>
      <c r="DO144" s="1028"/>
      <c r="DP144" s="1002"/>
      <c r="DQ144" s="413"/>
      <c r="DR144" s="413"/>
      <c r="DS144" s="413"/>
      <c r="DT144" s="413"/>
      <c r="DU144" s="413"/>
      <c r="DV144" s="413"/>
      <c r="DW144" s="413"/>
      <c r="DX144" s="413"/>
      <c r="DY144" s="413"/>
      <c r="DZ144" s="413"/>
      <c r="EA144" s="998"/>
      <c r="EB144" s="1002"/>
      <c r="EC144" s="413"/>
      <c r="ED144" s="413"/>
      <c r="EE144" s="413"/>
      <c r="EF144" s="413"/>
      <c r="EG144" s="413"/>
      <c r="EH144" s="413"/>
      <c r="EI144" s="413"/>
      <c r="EJ144" s="413"/>
      <c r="EK144" s="413"/>
      <c r="EL144" s="413"/>
      <c r="EM144" s="413"/>
      <c r="EN144" s="413"/>
      <c r="EO144" s="414"/>
      <c r="EP144" s="1003"/>
      <c r="EQ144" s="1003"/>
      <c r="ER144" s="1003"/>
      <c r="ES144" s="1003"/>
      <c r="ET144" s="1003"/>
      <c r="EU144" s="1003"/>
      <c r="EV144" s="1003"/>
      <c r="EW144" s="1003"/>
      <c r="EX144" s="1003"/>
      <c r="EY144" s="1003"/>
      <c r="EZ144" s="1003"/>
      <c r="FA144" s="1003"/>
      <c r="FB144" s="1003"/>
      <c r="FC144" s="1003"/>
      <c r="FD144" s="1003"/>
      <c r="FE144" s="1003"/>
      <c r="FF144" s="1003"/>
    </row>
    <row r="145" spans="1:162" ht="15" customHeight="1">
      <c r="A145" s="369" t="s">
        <v>1050</v>
      </c>
      <c r="B145" s="369"/>
      <c r="C145" s="369"/>
      <c r="D145" s="369"/>
      <c r="E145" s="369"/>
      <c r="F145" s="369"/>
      <c r="G145" s="369"/>
      <c r="H145" s="369"/>
      <c r="I145" s="369"/>
      <c r="J145" s="369"/>
      <c r="K145" s="369"/>
      <c r="L145" s="369"/>
      <c r="M145" s="369"/>
      <c r="N145" s="369"/>
      <c r="O145" s="369"/>
      <c r="P145" s="369"/>
      <c r="Q145" s="369"/>
      <c r="R145" s="369"/>
      <c r="S145" s="369"/>
      <c r="T145" s="369"/>
      <c r="U145" s="369"/>
      <c r="V145" s="369"/>
      <c r="W145" s="369"/>
      <c r="X145" s="369"/>
      <c r="Y145" s="369"/>
      <c r="Z145" s="369"/>
      <c r="AA145" s="369"/>
      <c r="AB145" s="369"/>
      <c r="AC145" s="369"/>
      <c r="AD145" s="369"/>
      <c r="AE145" s="369"/>
      <c r="AF145" s="369"/>
      <c r="AG145" s="369"/>
      <c r="AH145" s="369"/>
      <c r="AI145" s="369"/>
      <c r="AJ145" s="369"/>
      <c r="AK145" s="369"/>
      <c r="AL145" s="369"/>
      <c r="AM145" s="369"/>
      <c r="AN145" s="369"/>
      <c r="AO145" s="369"/>
      <c r="AP145" s="369"/>
      <c r="AQ145" s="369"/>
      <c r="AR145" s="369"/>
      <c r="AS145" s="369"/>
      <c r="AT145" s="369"/>
      <c r="AU145" s="369"/>
      <c r="AV145" s="369"/>
      <c r="AW145" s="369"/>
      <c r="AX145" s="369"/>
      <c r="AY145" s="369"/>
      <c r="AZ145" s="369"/>
      <c r="BA145" s="369"/>
      <c r="BB145" s="369"/>
      <c r="BC145" s="369"/>
      <c r="BD145" s="369"/>
      <c r="BE145" s="369"/>
      <c r="BF145" s="369"/>
      <c r="BG145" s="369"/>
      <c r="BH145" s="369"/>
      <c r="BI145" s="369"/>
      <c r="BJ145" s="370"/>
      <c r="BK145" s="415"/>
      <c r="BL145" s="416"/>
      <c r="BM145" s="416"/>
      <c r="BN145" s="416"/>
      <c r="BO145" s="416"/>
      <c r="BP145" s="964"/>
      <c r="BQ145" s="983"/>
      <c r="BR145" s="659"/>
      <c r="BS145" s="659"/>
      <c r="BT145" s="659"/>
      <c r="BU145" s="659"/>
      <c r="BV145" s="659"/>
      <c r="BW145" s="659"/>
      <c r="BX145" s="659"/>
      <c r="BY145" s="659"/>
      <c r="BZ145" s="659"/>
      <c r="CA145" s="659"/>
      <c r="CB145" s="659"/>
      <c r="CC145" s="659"/>
      <c r="CD145" s="659"/>
      <c r="CE145" s="659"/>
      <c r="CF145" s="659"/>
      <c r="CG145" s="984"/>
      <c r="CH145" s="983"/>
      <c r="CI145" s="659"/>
      <c r="CJ145" s="659"/>
      <c r="CK145" s="659"/>
      <c r="CL145" s="659"/>
      <c r="CM145" s="659"/>
      <c r="CN145" s="659"/>
      <c r="CO145" s="659"/>
      <c r="CP145" s="659"/>
      <c r="CQ145" s="659"/>
      <c r="CR145" s="659"/>
      <c r="CS145" s="659"/>
      <c r="CT145" s="659"/>
      <c r="CU145" s="659"/>
      <c r="CV145" s="659"/>
      <c r="CW145" s="659"/>
      <c r="CX145" s="984"/>
      <c r="CY145" s="1026">
        <f>CH145-BQ145</f>
        <v>0</v>
      </c>
      <c r="CZ145" s="1027"/>
      <c r="DA145" s="1027"/>
      <c r="DB145" s="1027"/>
      <c r="DC145" s="1027"/>
      <c r="DD145" s="1027"/>
      <c r="DE145" s="1027"/>
      <c r="DF145" s="1027"/>
      <c r="DG145" s="1027"/>
      <c r="DH145" s="1027"/>
      <c r="DI145" s="1027"/>
      <c r="DJ145" s="1027"/>
      <c r="DK145" s="1027"/>
      <c r="DL145" s="1027"/>
      <c r="DM145" s="1027"/>
      <c r="DN145" s="1027"/>
      <c r="DO145" s="1028"/>
      <c r="DP145" s="985"/>
      <c r="DQ145" s="416"/>
      <c r="DR145" s="416"/>
      <c r="DS145" s="416"/>
      <c r="DT145" s="416"/>
      <c r="DU145" s="416"/>
      <c r="DV145" s="416"/>
      <c r="DW145" s="416"/>
      <c r="DX145" s="416"/>
      <c r="DY145" s="416"/>
      <c r="DZ145" s="416"/>
      <c r="EA145" s="964"/>
      <c r="EB145" s="985"/>
      <c r="EC145" s="416"/>
      <c r="ED145" s="416"/>
      <c r="EE145" s="416"/>
      <c r="EF145" s="416"/>
      <c r="EG145" s="416"/>
      <c r="EH145" s="416"/>
      <c r="EI145" s="416"/>
      <c r="EJ145" s="416"/>
      <c r="EK145" s="416"/>
      <c r="EL145" s="416"/>
      <c r="EM145" s="416"/>
      <c r="EN145" s="416"/>
      <c r="EO145" s="417"/>
      <c r="EP145" s="1010"/>
      <c r="EQ145" s="1010"/>
      <c r="ER145" s="1010"/>
      <c r="ES145" s="1010"/>
      <c r="ET145" s="1010"/>
      <c r="EU145" s="1010"/>
      <c r="EV145" s="1010"/>
      <c r="EW145" s="1010"/>
      <c r="EX145" s="1010"/>
      <c r="EY145" s="1010"/>
      <c r="EZ145" s="1010"/>
      <c r="FA145" s="1010"/>
      <c r="FB145" s="1010"/>
      <c r="FC145" s="1010"/>
      <c r="FD145" s="1010"/>
      <c r="FE145" s="1010"/>
      <c r="FF145" s="1010"/>
    </row>
    <row r="146" spans="1:162" ht="15" customHeight="1">
      <c r="A146" s="996" t="s">
        <v>367</v>
      </c>
      <c r="B146" s="996"/>
      <c r="C146" s="996"/>
      <c r="D146" s="996"/>
      <c r="E146" s="996"/>
      <c r="F146" s="996"/>
      <c r="G146" s="996"/>
      <c r="H146" s="996"/>
      <c r="I146" s="996"/>
      <c r="J146" s="996"/>
      <c r="K146" s="996"/>
      <c r="L146" s="996"/>
      <c r="M146" s="996"/>
      <c r="N146" s="996"/>
      <c r="O146" s="996"/>
      <c r="P146" s="996"/>
      <c r="Q146" s="996"/>
      <c r="R146" s="996"/>
      <c r="S146" s="996"/>
      <c r="T146" s="996"/>
      <c r="U146" s="996"/>
      <c r="V146" s="996"/>
      <c r="W146" s="996"/>
      <c r="X146" s="996"/>
      <c r="Y146" s="996"/>
      <c r="Z146" s="996"/>
      <c r="AA146" s="996"/>
      <c r="AB146" s="996"/>
      <c r="AC146" s="996"/>
      <c r="AD146" s="996"/>
      <c r="AE146" s="996"/>
      <c r="AF146" s="996"/>
      <c r="AG146" s="996"/>
      <c r="AH146" s="996"/>
      <c r="AI146" s="996"/>
      <c r="AJ146" s="996"/>
      <c r="AK146" s="996"/>
      <c r="AL146" s="996"/>
      <c r="AM146" s="996"/>
      <c r="AN146" s="996"/>
      <c r="AO146" s="996"/>
      <c r="AP146" s="996"/>
      <c r="AQ146" s="996"/>
      <c r="AR146" s="996"/>
      <c r="AS146" s="996"/>
      <c r="AT146" s="996"/>
      <c r="AU146" s="996"/>
      <c r="AV146" s="996"/>
      <c r="AW146" s="996"/>
      <c r="AX146" s="996"/>
      <c r="AY146" s="996"/>
      <c r="AZ146" s="996"/>
      <c r="BA146" s="996"/>
      <c r="BB146" s="996"/>
      <c r="BC146" s="996"/>
      <c r="BD146" s="996"/>
      <c r="BE146" s="996"/>
      <c r="BF146" s="996"/>
      <c r="BG146" s="996"/>
      <c r="BH146" s="996"/>
      <c r="BI146" s="996"/>
      <c r="BJ146" s="996"/>
      <c r="BK146" s="412" t="s">
        <v>432</v>
      </c>
      <c r="BL146" s="413"/>
      <c r="BM146" s="413"/>
      <c r="BN146" s="413"/>
      <c r="BO146" s="413"/>
      <c r="BP146" s="998"/>
      <c r="BQ146" s="1023"/>
      <c r="BR146" s="661"/>
      <c r="BS146" s="661"/>
      <c r="BT146" s="661"/>
      <c r="BU146" s="661"/>
      <c r="BV146" s="661"/>
      <c r="BW146" s="661"/>
      <c r="BX146" s="661"/>
      <c r="BY146" s="661"/>
      <c r="BZ146" s="661"/>
      <c r="CA146" s="661"/>
      <c r="CB146" s="661"/>
      <c r="CC146" s="661"/>
      <c r="CD146" s="661"/>
      <c r="CE146" s="661"/>
      <c r="CF146" s="661"/>
      <c r="CG146" s="1000"/>
      <c r="CH146" s="1023"/>
      <c r="CI146" s="661"/>
      <c r="CJ146" s="661"/>
      <c r="CK146" s="661"/>
      <c r="CL146" s="661"/>
      <c r="CM146" s="661"/>
      <c r="CN146" s="661"/>
      <c r="CO146" s="661"/>
      <c r="CP146" s="661"/>
      <c r="CQ146" s="661"/>
      <c r="CR146" s="661"/>
      <c r="CS146" s="661"/>
      <c r="CT146" s="661"/>
      <c r="CU146" s="661"/>
      <c r="CV146" s="661"/>
      <c r="CW146" s="661"/>
      <c r="CX146" s="1000"/>
      <c r="CY146" s="1026">
        <f aca="true" t="shared" si="6" ref="CY146:CY158">CH146-BQ146</f>
        <v>0</v>
      </c>
      <c r="CZ146" s="1027"/>
      <c r="DA146" s="1027"/>
      <c r="DB146" s="1027"/>
      <c r="DC146" s="1027"/>
      <c r="DD146" s="1027"/>
      <c r="DE146" s="1027"/>
      <c r="DF146" s="1027"/>
      <c r="DG146" s="1027"/>
      <c r="DH146" s="1027"/>
      <c r="DI146" s="1027"/>
      <c r="DJ146" s="1027"/>
      <c r="DK146" s="1027"/>
      <c r="DL146" s="1027"/>
      <c r="DM146" s="1027"/>
      <c r="DN146" s="1027"/>
      <c r="DO146" s="1028"/>
      <c r="DP146" s="1002"/>
      <c r="DQ146" s="413"/>
      <c r="DR146" s="413"/>
      <c r="DS146" s="413"/>
      <c r="DT146" s="413"/>
      <c r="DU146" s="413"/>
      <c r="DV146" s="413"/>
      <c r="DW146" s="413"/>
      <c r="DX146" s="413"/>
      <c r="DY146" s="413"/>
      <c r="DZ146" s="413"/>
      <c r="EA146" s="998"/>
      <c r="EB146" s="1002"/>
      <c r="EC146" s="413"/>
      <c r="ED146" s="413"/>
      <c r="EE146" s="413"/>
      <c r="EF146" s="413"/>
      <c r="EG146" s="413"/>
      <c r="EH146" s="413"/>
      <c r="EI146" s="413"/>
      <c r="EJ146" s="413"/>
      <c r="EK146" s="413"/>
      <c r="EL146" s="413"/>
      <c r="EM146" s="413"/>
      <c r="EN146" s="413"/>
      <c r="EO146" s="414"/>
      <c r="EP146" s="1003"/>
      <c r="EQ146" s="1003"/>
      <c r="ER146" s="1003"/>
      <c r="ES146" s="1003"/>
      <c r="ET146" s="1003"/>
      <c r="EU146" s="1003"/>
      <c r="EV146" s="1003"/>
      <c r="EW146" s="1003"/>
      <c r="EX146" s="1003"/>
      <c r="EY146" s="1003"/>
      <c r="EZ146" s="1003"/>
      <c r="FA146" s="1003"/>
      <c r="FB146" s="1003"/>
      <c r="FC146" s="1003"/>
      <c r="FD146" s="1003"/>
      <c r="FE146" s="1003"/>
      <c r="FF146" s="1003"/>
    </row>
    <row r="147" spans="1:162" ht="23.25" customHeight="1">
      <c r="A147" s="1001" t="s">
        <v>368</v>
      </c>
      <c r="B147" s="1001"/>
      <c r="C147" s="1001"/>
      <c r="D147" s="1001"/>
      <c r="E147" s="1001"/>
      <c r="F147" s="1001"/>
      <c r="G147" s="1001"/>
      <c r="H147" s="1001"/>
      <c r="I147" s="1001"/>
      <c r="J147" s="1001"/>
      <c r="K147" s="1001"/>
      <c r="L147" s="1001"/>
      <c r="M147" s="1001"/>
      <c r="N147" s="1001"/>
      <c r="O147" s="1001"/>
      <c r="P147" s="1001"/>
      <c r="Q147" s="1001"/>
      <c r="R147" s="1001"/>
      <c r="S147" s="1001"/>
      <c r="T147" s="1001"/>
      <c r="U147" s="1001"/>
      <c r="V147" s="1001"/>
      <c r="W147" s="1001"/>
      <c r="X147" s="1001"/>
      <c r="Y147" s="1001"/>
      <c r="Z147" s="1001"/>
      <c r="AA147" s="1001"/>
      <c r="AB147" s="1001"/>
      <c r="AC147" s="1001"/>
      <c r="AD147" s="1001"/>
      <c r="AE147" s="1001"/>
      <c r="AF147" s="1001"/>
      <c r="AG147" s="1001"/>
      <c r="AH147" s="1001"/>
      <c r="AI147" s="1001"/>
      <c r="AJ147" s="1001"/>
      <c r="AK147" s="1001"/>
      <c r="AL147" s="1001"/>
      <c r="AM147" s="1001"/>
      <c r="AN147" s="1001"/>
      <c r="AO147" s="1001"/>
      <c r="AP147" s="1001"/>
      <c r="AQ147" s="1001"/>
      <c r="AR147" s="1001"/>
      <c r="AS147" s="1001"/>
      <c r="AT147" s="1001"/>
      <c r="AU147" s="1001"/>
      <c r="AV147" s="1001"/>
      <c r="AW147" s="1001"/>
      <c r="AX147" s="1001"/>
      <c r="AY147" s="1001"/>
      <c r="AZ147" s="1001"/>
      <c r="BA147" s="1001"/>
      <c r="BB147" s="1001"/>
      <c r="BC147" s="1001"/>
      <c r="BD147" s="1001"/>
      <c r="BE147" s="1001"/>
      <c r="BF147" s="1001"/>
      <c r="BG147" s="1001"/>
      <c r="BH147" s="1001"/>
      <c r="BI147" s="1001"/>
      <c r="BJ147" s="1032"/>
      <c r="BK147" s="421" t="s">
        <v>442</v>
      </c>
      <c r="BL147" s="422"/>
      <c r="BM147" s="422"/>
      <c r="BN147" s="422"/>
      <c r="BO147" s="422"/>
      <c r="BP147" s="590"/>
      <c r="BQ147" s="385"/>
      <c r="BR147" s="383"/>
      <c r="BS147" s="383"/>
      <c r="BT147" s="383"/>
      <c r="BU147" s="383"/>
      <c r="BV147" s="383"/>
      <c r="BW147" s="383"/>
      <c r="BX147" s="383"/>
      <c r="BY147" s="383"/>
      <c r="BZ147" s="383"/>
      <c r="CA147" s="383"/>
      <c r="CB147" s="383"/>
      <c r="CC147" s="383"/>
      <c r="CD147" s="383"/>
      <c r="CE147" s="383"/>
      <c r="CF147" s="383"/>
      <c r="CG147" s="384"/>
      <c r="CH147" s="385"/>
      <c r="CI147" s="383"/>
      <c r="CJ147" s="383"/>
      <c r="CK147" s="383"/>
      <c r="CL147" s="383"/>
      <c r="CM147" s="383"/>
      <c r="CN147" s="383"/>
      <c r="CO147" s="383"/>
      <c r="CP147" s="383"/>
      <c r="CQ147" s="383"/>
      <c r="CR147" s="383"/>
      <c r="CS147" s="383"/>
      <c r="CT147" s="383"/>
      <c r="CU147" s="383"/>
      <c r="CV147" s="383"/>
      <c r="CW147" s="383"/>
      <c r="CX147" s="384"/>
      <c r="CY147" s="1026">
        <f t="shared" si="6"/>
        <v>0</v>
      </c>
      <c r="CZ147" s="1027"/>
      <c r="DA147" s="1027"/>
      <c r="DB147" s="1027"/>
      <c r="DC147" s="1027"/>
      <c r="DD147" s="1027"/>
      <c r="DE147" s="1027"/>
      <c r="DF147" s="1027"/>
      <c r="DG147" s="1027"/>
      <c r="DH147" s="1027"/>
      <c r="DI147" s="1027"/>
      <c r="DJ147" s="1027"/>
      <c r="DK147" s="1027"/>
      <c r="DL147" s="1027"/>
      <c r="DM147" s="1027"/>
      <c r="DN147" s="1027"/>
      <c r="DO147" s="1028"/>
      <c r="DP147" s="591"/>
      <c r="DQ147" s="422"/>
      <c r="DR147" s="422"/>
      <c r="DS147" s="422"/>
      <c r="DT147" s="422"/>
      <c r="DU147" s="422"/>
      <c r="DV147" s="422"/>
      <c r="DW147" s="422"/>
      <c r="DX147" s="422"/>
      <c r="DY147" s="422"/>
      <c r="DZ147" s="422"/>
      <c r="EA147" s="590"/>
      <c r="EB147" s="591"/>
      <c r="EC147" s="422"/>
      <c r="ED147" s="422"/>
      <c r="EE147" s="422"/>
      <c r="EF147" s="422"/>
      <c r="EG147" s="422"/>
      <c r="EH147" s="422"/>
      <c r="EI147" s="422"/>
      <c r="EJ147" s="422"/>
      <c r="EK147" s="422"/>
      <c r="EL147" s="422"/>
      <c r="EM147" s="422"/>
      <c r="EN147" s="422"/>
      <c r="EO147" s="423"/>
      <c r="EP147" s="624"/>
      <c r="EQ147" s="624"/>
      <c r="ER147" s="624"/>
      <c r="ES147" s="624"/>
      <c r="ET147" s="624"/>
      <c r="EU147" s="624"/>
      <c r="EV147" s="624"/>
      <c r="EW147" s="624"/>
      <c r="EX147" s="624"/>
      <c r="EY147" s="624"/>
      <c r="EZ147" s="624"/>
      <c r="FA147" s="624"/>
      <c r="FB147" s="624"/>
      <c r="FC147" s="624"/>
      <c r="FD147" s="624"/>
      <c r="FE147" s="624"/>
      <c r="FF147" s="624"/>
    </row>
    <row r="148" spans="1:162" ht="15" customHeight="1">
      <c r="A148" s="1021" t="s">
        <v>369</v>
      </c>
      <c r="B148" s="1021"/>
      <c r="C148" s="1021"/>
      <c r="D148" s="1021"/>
      <c r="E148" s="1021"/>
      <c r="F148" s="1021"/>
      <c r="G148" s="1021"/>
      <c r="H148" s="1021"/>
      <c r="I148" s="1021"/>
      <c r="J148" s="1021"/>
      <c r="K148" s="1021"/>
      <c r="L148" s="1021"/>
      <c r="M148" s="1021"/>
      <c r="N148" s="1021"/>
      <c r="O148" s="1021"/>
      <c r="P148" s="1021"/>
      <c r="Q148" s="1021"/>
      <c r="R148" s="1021"/>
      <c r="S148" s="1021"/>
      <c r="T148" s="1021"/>
      <c r="U148" s="1021"/>
      <c r="V148" s="1021"/>
      <c r="W148" s="1021"/>
      <c r="X148" s="1021"/>
      <c r="Y148" s="1021"/>
      <c r="Z148" s="1021"/>
      <c r="AA148" s="1021"/>
      <c r="AB148" s="1021"/>
      <c r="AC148" s="1021"/>
      <c r="AD148" s="1021"/>
      <c r="AE148" s="1021"/>
      <c r="AF148" s="1021"/>
      <c r="AG148" s="1021"/>
      <c r="AH148" s="1021"/>
      <c r="AI148" s="1021"/>
      <c r="AJ148" s="1021"/>
      <c r="AK148" s="1021"/>
      <c r="AL148" s="1021"/>
      <c r="AM148" s="1021"/>
      <c r="AN148" s="1021"/>
      <c r="AO148" s="1021"/>
      <c r="AP148" s="1021"/>
      <c r="AQ148" s="1021"/>
      <c r="AR148" s="1021"/>
      <c r="AS148" s="1021"/>
      <c r="AT148" s="1021"/>
      <c r="AU148" s="1021"/>
      <c r="AV148" s="1021"/>
      <c r="AW148" s="1021"/>
      <c r="AX148" s="1021"/>
      <c r="AY148" s="1021"/>
      <c r="AZ148" s="1021"/>
      <c r="BA148" s="1021"/>
      <c r="BB148" s="1021"/>
      <c r="BC148" s="1021"/>
      <c r="BD148" s="1021"/>
      <c r="BE148" s="1021"/>
      <c r="BF148" s="1021"/>
      <c r="BG148" s="1021"/>
      <c r="BH148" s="1021"/>
      <c r="BI148" s="1021"/>
      <c r="BJ148" s="1021"/>
      <c r="BK148" s="421" t="s">
        <v>370</v>
      </c>
      <c r="BL148" s="422"/>
      <c r="BM148" s="422"/>
      <c r="BN148" s="422"/>
      <c r="BO148" s="422"/>
      <c r="BP148" s="590"/>
      <c r="BQ148" s="385"/>
      <c r="BR148" s="383"/>
      <c r="BS148" s="383"/>
      <c r="BT148" s="383"/>
      <c r="BU148" s="383"/>
      <c r="BV148" s="383"/>
      <c r="BW148" s="383"/>
      <c r="BX148" s="383"/>
      <c r="BY148" s="383"/>
      <c r="BZ148" s="383"/>
      <c r="CA148" s="383"/>
      <c r="CB148" s="383"/>
      <c r="CC148" s="383"/>
      <c r="CD148" s="383"/>
      <c r="CE148" s="383"/>
      <c r="CF148" s="383"/>
      <c r="CG148" s="384"/>
      <c r="CH148" s="385"/>
      <c r="CI148" s="383"/>
      <c r="CJ148" s="383"/>
      <c r="CK148" s="383"/>
      <c r="CL148" s="383"/>
      <c r="CM148" s="383"/>
      <c r="CN148" s="383"/>
      <c r="CO148" s="383"/>
      <c r="CP148" s="383"/>
      <c r="CQ148" s="383"/>
      <c r="CR148" s="383"/>
      <c r="CS148" s="383"/>
      <c r="CT148" s="383"/>
      <c r="CU148" s="383"/>
      <c r="CV148" s="383"/>
      <c r="CW148" s="383"/>
      <c r="CX148" s="384"/>
      <c r="CY148" s="1026">
        <f t="shared" si="6"/>
        <v>0</v>
      </c>
      <c r="CZ148" s="1027"/>
      <c r="DA148" s="1027"/>
      <c r="DB148" s="1027"/>
      <c r="DC148" s="1027"/>
      <c r="DD148" s="1027"/>
      <c r="DE148" s="1027"/>
      <c r="DF148" s="1027"/>
      <c r="DG148" s="1027"/>
      <c r="DH148" s="1027"/>
      <c r="DI148" s="1027"/>
      <c r="DJ148" s="1027"/>
      <c r="DK148" s="1027"/>
      <c r="DL148" s="1027"/>
      <c r="DM148" s="1027"/>
      <c r="DN148" s="1027"/>
      <c r="DO148" s="1028"/>
      <c r="DP148" s="591"/>
      <c r="DQ148" s="422"/>
      <c r="DR148" s="422"/>
      <c r="DS148" s="422"/>
      <c r="DT148" s="422"/>
      <c r="DU148" s="422"/>
      <c r="DV148" s="422"/>
      <c r="DW148" s="422"/>
      <c r="DX148" s="422"/>
      <c r="DY148" s="422"/>
      <c r="DZ148" s="422"/>
      <c r="EA148" s="590"/>
      <c r="EB148" s="591"/>
      <c r="EC148" s="422"/>
      <c r="ED148" s="422"/>
      <c r="EE148" s="422"/>
      <c r="EF148" s="422"/>
      <c r="EG148" s="422"/>
      <c r="EH148" s="422"/>
      <c r="EI148" s="422"/>
      <c r="EJ148" s="422"/>
      <c r="EK148" s="422"/>
      <c r="EL148" s="422"/>
      <c r="EM148" s="422"/>
      <c r="EN148" s="422"/>
      <c r="EO148" s="423"/>
      <c r="EP148" s="624"/>
      <c r="EQ148" s="624"/>
      <c r="ER148" s="624"/>
      <c r="ES148" s="624"/>
      <c r="ET148" s="624"/>
      <c r="EU148" s="624"/>
      <c r="EV148" s="624"/>
      <c r="EW148" s="624"/>
      <c r="EX148" s="624"/>
      <c r="EY148" s="624"/>
      <c r="EZ148" s="624"/>
      <c r="FA148" s="624"/>
      <c r="FB148" s="624"/>
      <c r="FC148" s="624"/>
      <c r="FD148" s="624"/>
      <c r="FE148" s="624"/>
      <c r="FF148" s="624"/>
    </row>
    <row r="149" spans="1:162" ht="15" customHeight="1">
      <c r="A149" s="1021" t="s">
        <v>371</v>
      </c>
      <c r="B149" s="1021"/>
      <c r="C149" s="1021"/>
      <c r="D149" s="1021"/>
      <c r="E149" s="1021"/>
      <c r="F149" s="1021"/>
      <c r="G149" s="1021"/>
      <c r="H149" s="1021"/>
      <c r="I149" s="1021"/>
      <c r="J149" s="1021"/>
      <c r="K149" s="1021"/>
      <c r="L149" s="1021"/>
      <c r="M149" s="1021"/>
      <c r="N149" s="1021"/>
      <c r="O149" s="1021"/>
      <c r="P149" s="1021"/>
      <c r="Q149" s="1021"/>
      <c r="R149" s="1021"/>
      <c r="S149" s="1021"/>
      <c r="T149" s="1021"/>
      <c r="U149" s="1021"/>
      <c r="V149" s="1021"/>
      <c r="W149" s="1021"/>
      <c r="X149" s="1021"/>
      <c r="Y149" s="1021"/>
      <c r="Z149" s="1021"/>
      <c r="AA149" s="1021"/>
      <c r="AB149" s="1021"/>
      <c r="AC149" s="1021"/>
      <c r="AD149" s="1021"/>
      <c r="AE149" s="1021"/>
      <c r="AF149" s="1021"/>
      <c r="AG149" s="1021"/>
      <c r="AH149" s="1021"/>
      <c r="AI149" s="1021"/>
      <c r="AJ149" s="1021"/>
      <c r="AK149" s="1021"/>
      <c r="AL149" s="1021"/>
      <c r="AM149" s="1021"/>
      <c r="AN149" s="1021"/>
      <c r="AO149" s="1021"/>
      <c r="AP149" s="1021"/>
      <c r="AQ149" s="1021"/>
      <c r="AR149" s="1021"/>
      <c r="AS149" s="1021"/>
      <c r="AT149" s="1021"/>
      <c r="AU149" s="1021"/>
      <c r="AV149" s="1021"/>
      <c r="AW149" s="1021"/>
      <c r="AX149" s="1021"/>
      <c r="AY149" s="1021"/>
      <c r="AZ149" s="1021"/>
      <c r="BA149" s="1021"/>
      <c r="BB149" s="1021"/>
      <c r="BC149" s="1021"/>
      <c r="BD149" s="1021"/>
      <c r="BE149" s="1021"/>
      <c r="BF149" s="1021"/>
      <c r="BG149" s="1021"/>
      <c r="BH149" s="1021"/>
      <c r="BI149" s="1021"/>
      <c r="BJ149" s="1021"/>
      <c r="BK149" s="421" t="s">
        <v>372</v>
      </c>
      <c r="BL149" s="422"/>
      <c r="BM149" s="422"/>
      <c r="BN149" s="422"/>
      <c r="BO149" s="422"/>
      <c r="BP149" s="590"/>
      <c r="BQ149" s="385"/>
      <c r="BR149" s="383"/>
      <c r="BS149" s="383"/>
      <c r="BT149" s="383"/>
      <c r="BU149" s="383"/>
      <c r="BV149" s="383"/>
      <c r="BW149" s="383"/>
      <c r="BX149" s="383"/>
      <c r="BY149" s="383"/>
      <c r="BZ149" s="383"/>
      <c r="CA149" s="383"/>
      <c r="CB149" s="383"/>
      <c r="CC149" s="383"/>
      <c r="CD149" s="383"/>
      <c r="CE149" s="383"/>
      <c r="CF149" s="383"/>
      <c r="CG149" s="384"/>
      <c r="CH149" s="385"/>
      <c r="CI149" s="383"/>
      <c r="CJ149" s="383"/>
      <c r="CK149" s="383"/>
      <c r="CL149" s="383"/>
      <c r="CM149" s="383"/>
      <c r="CN149" s="383"/>
      <c r="CO149" s="383"/>
      <c r="CP149" s="383"/>
      <c r="CQ149" s="383"/>
      <c r="CR149" s="383"/>
      <c r="CS149" s="383"/>
      <c r="CT149" s="383"/>
      <c r="CU149" s="383"/>
      <c r="CV149" s="383"/>
      <c r="CW149" s="383"/>
      <c r="CX149" s="384"/>
      <c r="CY149" s="1026">
        <f t="shared" si="6"/>
        <v>0</v>
      </c>
      <c r="CZ149" s="1027"/>
      <c r="DA149" s="1027"/>
      <c r="DB149" s="1027"/>
      <c r="DC149" s="1027"/>
      <c r="DD149" s="1027"/>
      <c r="DE149" s="1027"/>
      <c r="DF149" s="1027"/>
      <c r="DG149" s="1027"/>
      <c r="DH149" s="1027"/>
      <c r="DI149" s="1027"/>
      <c r="DJ149" s="1027"/>
      <c r="DK149" s="1027"/>
      <c r="DL149" s="1027"/>
      <c r="DM149" s="1027"/>
      <c r="DN149" s="1027"/>
      <c r="DO149" s="1028"/>
      <c r="DP149" s="591"/>
      <c r="DQ149" s="422"/>
      <c r="DR149" s="422"/>
      <c r="DS149" s="422"/>
      <c r="DT149" s="422"/>
      <c r="DU149" s="422"/>
      <c r="DV149" s="422"/>
      <c r="DW149" s="422"/>
      <c r="DX149" s="422"/>
      <c r="DY149" s="422"/>
      <c r="DZ149" s="422"/>
      <c r="EA149" s="590"/>
      <c r="EB149" s="591"/>
      <c r="EC149" s="422"/>
      <c r="ED149" s="422"/>
      <c r="EE149" s="422"/>
      <c r="EF149" s="422"/>
      <c r="EG149" s="422"/>
      <c r="EH149" s="422"/>
      <c r="EI149" s="422"/>
      <c r="EJ149" s="422"/>
      <c r="EK149" s="422"/>
      <c r="EL149" s="422"/>
      <c r="EM149" s="422"/>
      <c r="EN149" s="422"/>
      <c r="EO149" s="423"/>
      <c r="EP149" s="624"/>
      <c r="EQ149" s="624"/>
      <c r="ER149" s="624"/>
      <c r="ES149" s="624"/>
      <c r="ET149" s="624"/>
      <c r="EU149" s="624"/>
      <c r="EV149" s="624"/>
      <c r="EW149" s="624"/>
      <c r="EX149" s="624"/>
      <c r="EY149" s="624"/>
      <c r="EZ149" s="624"/>
      <c r="FA149" s="624"/>
      <c r="FB149" s="624"/>
      <c r="FC149" s="624"/>
      <c r="FD149" s="624"/>
      <c r="FE149" s="624"/>
      <c r="FF149" s="624"/>
    </row>
    <row r="150" spans="1:162" ht="15" customHeight="1">
      <c r="A150" s="1031" t="s">
        <v>373</v>
      </c>
      <c r="B150" s="1031"/>
      <c r="C150" s="1031"/>
      <c r="D150" s="1031"/>
      <c r="E150" s="1031"/>
      <c r="F150" s="1031"/>
      <c r="G150" s="1031"/>
      <c r="H150" s="1031"/>
      <c r="I150" s="1031"/>
      <c r="J150" s="1031"/>
      <c r="K150" s="1031"/>
      <c r="L150" s="1031"/>
      <c r="M150" s="1031"/>
      <c r="N150" s="1031"/>
      <c r="O150" s="1031"/>
      <c r="P150" s="1031"/>
      <c r="Q150" s="1031"/>
      <c r="R150" s="1031"/>
      <c r="S150" s="1031"/>
      <c r="T150" s="1031"/>
      <c r="U150" s="1031"/>
      <c r="V150" s="1031"/>
      <c r="W150" s="1031"/>
      <c r="X150" s="1031"/>
      <c r="Y150" s="1031"/>
      <c r="Z150" s="1031"/>
      <c r="AA150" s="1031"/>
      <c r="AB150" s="1031"/>
      <c r="AC150" s="1031"/>
      <c r="AD150" s="1031"/>
      <c r="AE150" s="1031"/>
      <c r="AF150" s="1031"/>
      <c r="AG150" s="1031"/>
      <c r="AH150" s="1031"/>
      <c r="AI150" s="1031"/>
      <c r="AJ150" s="1031"/>
      <c r="AK150" s="1031"/>
      <c r="AL150" s="1031"/>
      <c r="AM150" s="1031"/>
      <c r="AN150" s="1031"/>
      <c r="AO150" s="1031"/>
      <c r="AP150" s="1031"/>
      <c r="AQ150" s="1031"/>
      <c r="AR150" s="1031"/>
      <c r="AS150" s="1031"/>
      <c r="AT150" s="1031"/>
      <c r="AU150" s="1031"/>
      <c r="AV150" s="1031"/>
      <c r="AW150" s="1031"/>
      <c r="AX150" s="1031"/>
      <c r="AY150" s="1031"/>
      <c r="AZ150" s="1031"/>
      <c r="BA150" s="1031"/>
      <c r="BB150" s="1031"/>
      <c r="BC150" s="1031"/>
      <c r="BD150" s="1031"/>
      <c r="BE150" s="1031"/>
      <c r="BF150" s="1031"/>
      <c r="BG150" s="1031"/>
      <c r="BH150" s="1031"/>
      <c r="BI150" s="1031"/>
      <c r="BJ150" s="1031"/>
      <c r="BK150" s="421" t="s">
        <v>1020</v>
      </c>
      <c r="BL150" s="422"/>
      <c r="BM150" s="422"/>
      <c r="BN150" s="422"/>
      <c r="BO150" s="422"/>
      <c r="BP150" s="590"/>
      <c r="BQ150" s="385"/>
      <c r="BR150" s="383"/>
      <c r="BS150" s="383"/>
      <c r="BT150" s="383"/>
      <c r="BU150" s="383"/>
      <c r="BV150" s="383"/>
      <c r="BW150" s="383"/>
      <c r="BX150" s="383"/>
      <c r="BY150" s="383"/>
      <c r="BZ150" s="383"/>
      <c r="CA150" s="383"/>
      <c r="CB150" s="383"/>
      <c r="CC150" s="383"/>
      <c r="CD150" s="383"/>
      <c r="CE150" s="383"/>
      <c r="CF150" s="383"/>
      <c r="CG150" s="384"/>
      <c r="CH150" s="385"/>
      <c r="CI150" s="383"/>
      <c r="CJ150" s="383"/>
      <c r="CK150" s="383"/>
      <c r="CL150" s="383"/>
      <c r="CM150" s="383"/>
      <c r="CN150" s="383"/>
      <c r="CO150" s="383"/>
      <c r="CP150" s="383"/>
      <c r="CQ150" s="383"/>
      <c r="CR150" s="383"/>
      <c r="CS150" s="383"/>
      <c r="CT150" s="383"/>
      <c r="CU150" s="383"/>
      <c r="CV150" s="383"/>
      <c r="CW150" s="383"/>
      <c r="CX150" s="384"/>
      <c r="CY150" s="1026">
        <f t="shared" si="6"/>
        <v>0</v>
      </c>
      <c r="CZ150" s="1027"/>
      <c r="DA150" s="1027"/>
      <c r="DB150" s="1027"/>
      <c r="DC150" s="1027"/>
      <c r="DD150" s="1027"/>
      <c r="DE150" s="1027"/>
      <c r="DF150" s="1027"/>
      <c r="DG150" s="1027"/>
      <c r="DH150" s="1027"/>
      <c r="DI150" s="1027"/>
      <c r="DJ150" s="1027"/>
      <c r="DK150" s="1027"/>
      <c r="DL150" s="1027"/>
      <c r="DM150" s="1027"/>
      <c r="DN150" s="1027"/>
      <c r="DO150" s="1028"/>
      <c r="DP150" s="591"/>
      <c r="DQ150" s="422"/>
      <c r="DR150" s="422"/>
      <c r="DS150" s="422"/>
      <c r="DT150" s="422"/>
      <c r="DU150" s="422"/>
      <c r="DV150" s="422"/>
      <c r="DW150" s="422"/>
      <c r="DX150" s="422"/>
      <c r="DY150" s="422"/>
      <c r="DZ150" s="422"/>
      <c r="EA150" s="590"/>
      <c r="EB150" s="591"/>
      <c r="EC150" s="422"/>
      <c r="ED150" s="422"/>
      <c r="EE150" s="422"/>
      <c r="EF150" s="422"/>
      <c r="EG150" s="422"/>
      <c r="EH150" s="422"/>
      <c r="EI150" s="422"/>
      <c r="EJ150" s="422"/>
      <c r="EK150" s="422"/>
      <c r="EL150" s="422"/>
      <c r="EM150" s="422"/>
      <c r="EN150" s="422"/>
      <c r="EO150" s="423"/>
      <c r="EP150" s="624"/>
      <c r="EQ150" s="624"/>
      <c r="ER150" s="624"/>
      <c r="ES150" s="624"/>
      <c r="ET150" s="624"/>
      <c r="EU150" s="624"/>
      <c r="EV150" s="624"/>
      <c r="EW150" s="624"/>
      <c r="EX150" s="624"/>
      <c r="EY150" s="624"/>
      <c r="EZ150" s="624"/>
      <c r="FA150" s="624"/>
      <c r="FB150" s="624"/>
      <c r="FC150" s="624"/>
      <c r="FD150" s="624"/>
      <c r="FE150" s="624"/>
      <c r="FF150" s="624"/>
    </row>
    <row r="151" spans="1:162" s="323" customFormat="1" ht="15" customHeight="1">
      <c r="A151" s="1029" t="s">
        <v>964</v>
      </c>
      <c r="B151" s="1029"/>
      <c r="C151" s="1029"/>
      <c r="D151" s="1029"/>
      <c r="E151" s="1029"/>
      <c r="F151" s="1029"/>
      <c r="G151" s="1029"/>
      <c r="H151" s="1029"/>
      <c r="I151" s="1029"/>
      <c r="J151" s="1029"/>
      <c r="K151" s="1029"/>
      <c r="L151" s="1029"/>
      <c r="M151" s="1029"/>
      <c r="N151" s="1029"/>
      <c r="O151" s="1029"/>
      <c r="P151" s="1029"/>
      <c r="Q151" s="1029"/>
      <c r="R151" s="1029"/>
      <c r="S151" s="1029"/>
      <c r="T151" s="1029"/>
      <c r="U151" s="1029"/>
      <c r="V151" s="1029"/>
      <c r="W151" s="1029"/>
      <c r="X151" s="1029"/>
      <c r="Y151" s="1029"/>
      <c r="Z151" s="1029"/>
      <c r="AA151" s="1029"/>
      <c r="AB151" s="1029"/>
      <c r="AC151" s="1029"/>
      <c r="AD151" s="1029"/>
      <c r="AE151" s="1029"/>
      <c r="AF151" s="1029"/>
      <c r="AG151" s="1029"/>
      <c r="AH151" s="1029"/>
      <c r="AI151" s="1029"/>
      <c r="AJ151" s="1029"/>
      <c r="AK151" s="1029"/>
      <c r="AL151" s="1029"/>
      <c r="AM151" s="1029"/>
      <c r="AN151" s="1029"/>
      <c r="AO151" s="1029"/>
      <c r="AP151" s="1029"/>
      <c r="AQ151" s="1029"/>
      <c r="AR151" s="1029"/>
      <c r="AS151" s="1029"/>
      <c r="AT151" s="1029"/>
      <c r="AU151" s="1029"/>
      <c r="AV151" s="1029"/>
      <c r="AW151" s="1029"/>
      <c r="AX151" s="1029"/>
      <c r="AY151" s="1029"/>
      <c r="AZ151" s="1029"/>
      <c r="BA151" s="1029"/>
      <c r="BB151" s="1029"/>
      <c r="BC151" s="1029"/>
      <c r="BD151" s="1029"/>
      <c r="BE151" s="1029"/>
      <c r="BF151" s="1029"/>
      <c r="BG151" s="1029"/>
      <c r="BH151" s="1029"/>
      <c r="BI151" s="1029"/>
      <c r="BJ151" s="1030"/>
      <c r="BK151" s="421" t="s">
        <v>994</v>
      </c>
      <c r="BL151" s="422"/>
      <c r="BM151" s="422"/>
      <c r="BN151" s="422"/>
      <c r="BO151" s="422"/>
      <c r="BP151" s="590"/>
      <c r="BQ151" s="385"/>
      <c r="BR151" s="383"/>
      <c r="BS151" s="383"/>
      <c r="BT151" s="383"/>
      <c r="BU151" s="383"/>
      <c r="BV151" s="383"/>
      <c r="BW151" s="383"/>
      <c r="BX151" s="383"/>
      <c r="BY151" s="383"/>
      <c r="BZ151" s="383"/>
      <c r="CA151" s="383"/>
      <c r="CB151" s="383"/>
      <c r="CC151" s="383"/>
      <c r="CD151" s="383"/>
      <c r="CE151" s="383"/>
      <c r="CF151" s="383"/>
      <c r="CG151" s="384"/>
      <c r="CH151" s="385"/>
      <c r="CI151" s="383"/>
      <c r="CJ151" s="383"/>
      <c r="CK151" s="383"/>
      <c r="CL151" s="383"/>
      <c r="CM151" s="383"/>
      <c r="CN151" s="383"/>
      <c r="CO151" s="383"/>
      <c r="CP151" s="383"/>
      <c r="CQ151" s="383"/>
      <c r="CR151" s="383"/>
      <c r="CS151" s="383"/>
      <c r="CT151" s="383"/>
      <c r="CU151" s="383"/>
      <c r="CV151" s="383"/>
      <c r="CW151" s="383"/>
      <c r="CX151" s="384"/>
      <c r="CY151" s="1026">
        <f t="shared" si="6"/>
        <v>0</v>
      </c>
      <c r="CZ151" s="1027"/>
      <c r="DA151" s="1027"/>
      <c r="DB151" s="1027"/>
      <c r="DC151" s="1027"/>
      <c r="DD151" s="1027"/>
      <c r="DE151" s="1027"/>
      <c r="DF151" s="1027"/>
      <c r="DG151" s="1027"/>
      <c r="DH151" s="1027"/>
      <c r="DI151" s="1027"/>
      <c r="DJ151" s="1027"/>
      <c r="DK151" s="1027"/>
      <c r="DL151" s="1027"/>
      <c r="DM151" s="1027"/>
      <c r="DN151" s="1027"/>
      <c r="DO151" s="1028"/>
      <c r="DP151" s="591"/>
      <c r="DQ151" s="422"/>
      <c r="DR151" s="422"/>
      <c r="DS151" s="422"/>
      <c r="DT151" s="422"/>
      <c r="DU151" s="422"/>
      <c r="DV151" s="422"/>
      <c r="DW151" s="422"/>
      <c r="DX151" s="422"/>
      <c r="DY151" s="422"/>
      <c r="DZ151" s="422"/>
      <c r="EA151" s="590"/>
      <c r="EB151" s="591"/>
      <c r="EC151" s="422"/>
      <c r="ED151" s="422"/>
      <c r="EE151" s="422"/>
      <c r="EF151" s="422"/>
      <c r="EG151" s="422"/>
      <c r="EH151" s="422"/>
      <c r="EI151" s="422"/>
      <c r="EJ151" s="422"/>
      <c r="EK151" s="422"/>
      <c r="EL151" s="422"/>
      <c r="EM151" s="422"/>
      <c r="EN151" s="422"/>
      <c r="EO151" s="423"/>
      <c r="EP151" s="1024"/>
      <c r="EQ151" s="1024"/>
      <c r="ER151" s="1024"/>
      <c r="ES151" s="1024"/>
      <c r="ET151" s="1024"/>
      <c r="EU151" s="1024"/>
      <c r="EV151" s="1024"/>
      <c r="EW151" s="1024"/>
      <c r="EX151" s="1024"/>
      <c r="EY151" s="1024"/>
      <c r="EZ151" s="1024"/>
      <c r="FA151" s="1024"/>
      <c r="FB151" s="1024"/>
      <c r="FC151" s="1024"/>
      <c r="FD151" s="1024"/>
      <c r="FE151" s="1024"/>
      <c r="FF151" s="1024"/>
    </row>
    <row r="152" spans="1:162" s="316" customFormat="1" ht="15" customHeight="1">
      <c r="A152" s="1004" t="s">
        <v>439</v>
      </c>
      <c r="B152" s="1004"/>
      <c r="C152" s="1004"/>
      <c r="D152" s="1004"/>
      <c r="E152" s="1004"/>
      <c r="F152" s="1004"/>
      <c r="G152" s="1004"/>
      <c r="H152" s="1004"/>
      <c r="I152" s="1004"/>
      <c r="J152" s="1004"/>
      <c r="K152" s="1004"/>
      <c r="L152" s="1004"/>
      <c r="M152" s="1004"/>
      <c r="N152" s="1004"/>
      <c r="O152" s="1004"/>
      <c r="P152" s="1004"/>
      <c r="Q152" s="1004"/>
      <c r="R152" s="1004"/>
      <c r="S152" s="1004"/>
      <c r="T152" s="1004"/>
      <c r="U152" s="1004"/>
      <c r="V152" s="1004"/>
      <c r="W152" s="1004"/>
      <c r="X152" s="1004"/>
      <c r="Y152" s="1004"/>
      <c r="Z152" s="1004"/>
      <c r="AA152" s="1004"/>
      <c r="AB152" s="1004"/>
      <c r="AC152" s="1004"/>
      <c r="AD152" s="1004"/>
      <c r="AE152" s="1004"/>
      <c r="AF152" s="1004"/>
      <c r="AG152" s="1004"/>
      <c r="AH152" s="1004"/>
      <c r="AI152" s="1004"/>
      <c r="AJ152" s="1004"/>
      <c r="AK152" s="1004"/>
      <c r="AL152" s="1004"/>
      <c r="AM152" s="1004"/>
      <c r="AN152" s="1004"/>
      <c r="AO152" s="1004"/>
      <c r="AP152" s="1004"/>
      <c r="AQ152" s="1004"/>
      <c r="AR152" s="1004"/>
      <c r="AS152" s="1004"/>
      <c r="AT152" s="1004"/>
      <c r="AU152" s="1004"/>
      <c r="AV152" s="1004"/>
      <c r="AW152" s="1004"/>
      <c r="AX152" s="1004"/>
      <c r="AY152" s="1004"/>
      <c r="AZ152" s="1004"/>
      <c r="BA152" s="1004"/>
      <c r="BB152" s="1004"/>
      <c r="BC152" s="1004"/>
      <c r="BD152" s="1004"/>
      <c r="BE152" s="1004"/>
      <c r="BF152" s="1004"/>
      <c r="BG152" s="1004"/>
      <c r="BH152" s="1004"/>
      <c r="BI152" s="1004"/>
      <c r="BJ152" s="1004"/>
      <c r="BK152" s="415"/>
      <c r="BL152" s="416"/>
      <c r="BM152" s="416"/>
      <c r="BN152" s="416"/>
      <c r="BO152" s="416"/>
      <c r="BP152" s="964"/>
      <c r="BQ152" s="983"/>
      <c r="BR152" s="659"/>
      <c r="BS152" s="659"/>
      <c r="BT152" s="659"/>
      <c r="BU152" s="659"/>
      <c r="BV152" s="659"/>
      <c r="BW152" s="659"/>
      <c r="BX152" s="659"/>
      <c r="BY152" s="659"/>
      <c r="BZ152" s="659"/>
      <c r="CA152" s="659"/>
      <c r="CB152" s="659"/>
      <c r="CC152" s="659"/>
      <c r="CD152" s="659"/>
      <c r="CE152" s="659"/>
      <c r="CF152" s="659"/>
      <c r="CG152" s="984"/>
      <c r="CH152" s="983"/>
      <c r="CI152" s="659"/>
      <c r="CJ152" s="659"/>
      <c r="CK152" s="659"/>
      <c r="CL152" s="659"/>
      <c r="CM152" s="659"/>
      <c r="CN152" s="659"/>
      <c r="CO152" s="659"/>
      <c r="CP152" s="659"/>
      <c r="CQ152" s="659"/>
      <c r="CR152" s="659"/>
      <c r="CS152" s="659"/>
      <c r="CT152" s="659"/>
      <c r="CU152" s="659"/>
      <c r="CV152" s="659"/>
      <c r="CW152" s="659"/>
      <c r="CX152" s="984"/>
      <c r="CY152" s="1026">
        <f t="shared" si="6"/>
        <v>0</v>
      </c>
      <c r="CZ152" s="1027"/>
      <c r="DA152" s="1027"/>
      <c r="DB152" s="1027"/>
      <c r="DC152" s="1027"/>
      <c r="DD152" s="1027"/>
      <c r="DE152" s="1027"/>
      <c r="DF152" s="1027"/>
      <c r="DG152" s="1027"/>
      <c r="DH152" s="1027"/>
      <c r="DI152" s="1027"/>
      <c r="DJ152" s="1027"/>
      <c r="DK152" s="1027"/>
      <c r="DL152" s="1027"/>
      <c r="DM152" s="1027"/>
      <c r="DN152" s="1027"/>
      <c r="DO152" s="1028"/>
      <c r="DP152" s="985"/>
      <c r="DQ152" s="416"/>
      <c r="DR152" s="416"/>
      <c r="DS152" s="416"/>
      <c r="DT152" s="416"/>
      <c r="DU152" s="416"/>
      <c r="DV152" s="416"/>
      <c r="DW152" s="416"/>
      <c r="DX152" s="416"/>
      <c r="DY152" s="416"/>
      <c r="DZ152" s="416"/>
      <c r="EA152" s="964"/>
      <c r="EB152" s="985"/>
      <c r="EC152" s="416"/>
      <c r="ED152" s="416"/>
      <c r="EE152" s="416"/>
      <c r="EF152" s="416"/>
      <c r="EG152" s="416"/>
      <c r="EH152" s="416"/>
      <c r="EI152" s="416"/>
      <c r="EJ152" s="416"/>
      <c r="EK152" s="416"/>
      <c r="EL152" s="416"/>
      <c r="EM152" s="416"/>
      <c r="EN152" s="416"/>
      <c r="EO152" s="417"/>
      <c r="EP152" s="1010"/>
      <c r="EQ152" s="1010"/>
      <c r="ER152" s="1010"/>
      <c r="ES152" s="1010"/>
      <c r="ET152" s="1010"/>
      <c r="EU152" s="1010"/>
      <c r="EV152" s="1010"/>
      <c r="EW152" s="1010"/>
      <c r="EX152" s="1010"/>
      <c r="EY152" s="1010"/>
      <c r="EZ152" s="1010"/>
      <c r="FA152" s="1010"/>
      <c r="FB152" s="1010"/>
      <c r="FC152" s="1010"/>
      <c r="FD152" s="1010"/>
      <c r="FE152" s="1010"/>
      <c r="FF152" s="1010"/>
    </row>
    <row r="153" spans="1:162" ht="15" customHeight="1">
      <c r="A153" s="1022" t="s">
        <v>965</v>
      </c>
      <c r="B153" s="996"/>
      <c r="C153" s="996"/>
      <c r="D153" s="996"/>
      <c r="E153" s="996"/>
      <c r="F153" s="996"/>
      <c r="G153" s="996"/>
      <c r="H153" s="996"/>
      <c r="I153" s="996"/>
      <c r="J153" s="996"/>
      <c r="K153" s="996"/>
      <c r="L153" s="996"/>
      <c r="M153" s="996"/>
      <c r="N153" s="996"/>
      <c r="O153" s="996"/>
      <c r="P153" s="996"/>
      <c r="Q153" s="996"/>
      <c r="R153" s="996"/>
      <c r="S153" s="996"/>
      <c r="T153" s="996"/>
      <c r="U153" s="996"/>
      <c r="V153" s="996"/>
      <c r="W153" s="996"/>
      <c r="X153" s="996"/>
      <c r="Y153" s="996"/>
      <c r="Z153" s="996"/>
      <c r="AA153" s="996"/>
      <c r="AB153" s="996"/>
      <c r="AC153" s="996"/>
      <c r="AD153" s="996"/>
      <c r="AE153" s="996"/>
      <c r="AF153" s="996"/>
      <c r="AG153" s="996"/>
      <c r="AH153" s="996"/>
      <c r="AI153" s="996"/>
      <c r="AJ153" s="996"/>
      <c r="AK153" s="996"/>
      <c r="AL153" s="996"/>
      <c r="AM153" s="996"/>
      <c r="AN153" s="996"/>
      <c r="AO153" s="996"/>
      <c r="AP153" s="996"/>
      <c r="AQ153" s="996"/>
      <c r="AR153" s="996"/>
      <c r="AS153" s="996"/>
      <c r="AT153" s="996"/>
      <c r="AU153" s="996"/>
      <c r="AV153" s="996"/>
      <c r="AW153" s="996"/>
      <c r="AX153" s="996"/>
      <c r="AY153" s="996"/>
      <c r="AZ153" s="996"/>
      <c r="BA153" s="996"/>
      <c r="BB153" s="996"/>
      <c r="BC153" s="996"/>
      <c r="BD153" s="996"/>
      <c r="BE153" s="996"/>
      <c r="BF153" s="996"/>
      <c r="BG153" s="996"/>
      <c r="BH153" s="996"/>
      <c r="BI153" s="996"/>
      <c r="BJ153" s="996"/>
      <c r="BK153" s="412" t="s">
        <v>995</v>
      </c>
      <c r="BL153" s="413"/>
      <c r="BM153" s="413"/>
      <c r="BN153" s="413"/>
      <c r="BO153" s="413"/>
      <c r="BP153" s="998"/>
      <c r="BQ153" s="1023"/>
      <c r="BR153" s="661"/>
      <c r="BS153" s="661"/>
      <c r="BT153" s="661"/>
      <c r="BU153" s="661"/>
      <c r="BV153" s="661"/>
      <c r="BW153" s="661"/>
      <c r="BX153" s="661"/>
      <c r="BY153" s="661"/>
      <c r="BZ153" s="661"/>
      <c r="CA153" s="661"/>
      <c r="CB153" s="661"/>
      <c r="CC153" s="661"/>
      <c r="CD153" s="661"/>
      <c r="CE153" s="661"/>
      <c r="CF153" s="661"/>
      <c r="CG153" s="1000"/>
      <c r="CH153" s="1023"/>
      <c r="CI153" s="661"/>
      <c r="CJ153" s="661"/>
      <c r="CK153" s="661"/>
      <c r="CL153" s="661"/>
      <c r="CM153" s="661"/>
      <c r="CN153" s="661"/>
      <c r="CO153" s="661"/>
      <c r="CP153" s="661"/>
      <c r="CQ153" s="661"/>
      <c r="CR153" s="661"/>
      <c r="CS153" s="661"/>
      <c r="CT153" s="661"/>
      <c r="CU153" s="661"/>
      <c r="CV153" s="661"/>
      <c r="CW153" s="661"/>
      <c r="CX153" s="1000"/>
      <c r="CY153" s="1026">
        <f t="shared" si="6"/>
        <v>0</v>
      </c>
      <c r="CZ153" s="1027"/>
      <c r="DA153" s="1027"/>
      <c r="DB153" s="1027"/>
      <c r="DC153" s="1027"/>
      <c r="DD153" s="1027"/>
      <c r="DE153" s="1027"/>
      <c r="DF153" s="1027"/>
      <c r="DG153" s="1027"/>
      <c r="DH153" s="1027"/>
      <c r="DI153" s="1027"/>
      <c r="DJ153" s="1027"/>
      <c r="DK153" s="1027"/>
      <c r="DL153" s="1027"/>
      <c r="DM153" s="1027"/>
      <c r="DN153" s="1027"/>
      <c r="DO153" s="1028"/>
      <c r="DP153" s="1002"/>
      <c r="DQ153" s="413"/>
      <c r="DR153" s="413"/>
      <c r="DS153" s="413"/>
      <c r="DT153" s="413"/>
      <c r="DU153" s="413"/>
      <c r="DV153" s="413"/>
      <c r="DW153" s="413"/>
      <c r="DX153" s="413"/>
      <c r="DY153" s="413"/>
      <c r="DZ153" s="413"/>
      <c r="EA153" s="998"/>
      <c r="EB153" s="1002"/>
      <c r="EC153" s="413"/>
      <c r="ED153" s="413"/>
      <c r="EE153" s="413"/>
      <c r="EF153" s="413"/>
      <c r="EG153" s="413"/>
      <c r="EH153" s="413"/>
      <c r="EI153" s="413"/>
      <c r="EJ153" s="413"/>
      <c r="EK153" s="413"/>
      <c r="EL153" s="413"/>
      <c r="EM153" s="413"/>
      <c r="EN153" s="413"/>
      <c r="EO153" s="414"/>
      <c r="EP153" s="1003"/>
      <c r="EQ153" s="1003"/>
      <c r="ER153" s="1003"/>
      <c r="ES153" s="1003"/>
      <c r="ET153" s="1003"/>
      <c r="EU153" s="1003"/>
      <c r="EV153" s="1003"/>
      <c r="EW153" s="1003"/>
      <c r="EX153" s="1003"/>
      <c r="EY153" s="1003"/>
      <c r="EZ153" s="1003"/>
      <c r="FA153" s="1003"/>
      <c r="FB153" s="1003"/>
      <c r="FC153" s="1003"/>
      <c r="FD153" s="1003"/>
      <c r="FE153" s="1003"/>
      <c r="FF153" s="1003"/>
    </row>
    <row r="154" spans="1:162" ht="34.5" customHeight="1">
      <c r="A154" s="1001" t="s">
        <v>314</v>
      </c>
      <c r="B154" s="1001"/>
      <c r="C154" s="1001"/>
      <c r="D154" s="1001"/>
      <c r="E154" s="1001"/>
      <c r="F154" s="1001"/>
      <c r="G154" s="1001"/>
      <c r="H154" s="1001"/>
      <c r="I154" s="1001"/>
      <c r="J154" s="1001"/>
      <c r="K154" s="1001"/>
      <c r="L154" s="1001"/>
      <c r="M154" s="1001"/>
      <c r="N154" s="1001"/>
      <c r="O154" s="1001"/>
      <c r="P154" s="1001"/>
      <c r="Q154" s="1001"/>
      <c r="R154" s="1001"/>
      <c r="S154" s="1001"/>
      <c r="T154" s="1001"/>
      <c r="U154" s="1001"/>
      <c r="V154" s="1001"/>
      <c r="W154" s="1001"/>
      <c r="X154" s="1001"/>
      <c r="Y154" s="1001"/>
      <c r="Z154" s="1001"/>
      <c r="AA154" s="1001"/>
      <c r="AB154" s="1001"/>
      <c r="AC154" s="1001"/>
      <c r="AD154" s="1001"/>
      <c r="AE154" s="1001"/>
      <c r="AF154" s="1001"/>
      <c r="AG154" s="1001"/>
      <c r="AH154" s="1001"/>
      <c r="AI154" s="1001"/>
      <c r="AJ154" s="1001"/>
      <c r="AK154" s="1001"/>
      <c r="AL154" s="1001"/>
      <c r="AM154" s="1001"/>
      <c r="AN154" s="1001"/>
      <c r="AO154" s="1001"/>
      <c r="AP154" s="1001"/>
      <c r="AQ154" s="1001"/>
      <c r="AR154" s="1001"/>
      <c r="AS154" s="1001"/>
      <c r="AT154" s="1001"/>
      <c r="AU154" s="1001"/>
      <c r="AV154" s="1001"/>
      <c r="AW154" s="1001"/>
      <c r="AX154" s="1001"/>
      <c r="AY154" s="1001"/>
      <c r="AZ154" s="1001"/>
      <c r="BA154" s="1001"/>
      <c r="BB154" s="1001"/>
      <c r="BC154" s="1001"/>
      <c r="BD154" s="1001"/>
      <c r="BE154" s="1001"/>
      <c r="BF154" s="1001"/>
      <c r="BG154" s="1001"/>
      <c r="BH154" s="1001"/>
      <c r="BI154" s="1001"/>
      <c r="BJ154" s="1001"/>
      <c r="BK154" s="421" t="s">
        <v>997</v>
      </c>
      <c r="BL154" s="422"/>
      <c r="BM154" s="422"/>
      <c r="BN154" s="422"/>
      <c r="BO154" s="422"/>
      <c r="BP154" s="590"/>
      <c r="BQ154" s="385"/>
      <c r="BR154" s="383"/>
      <c r="BS154" s="383"/>
      <c r="BT154" s="383"/>
      <c r="BU154" s="383"/>
      <c r="BV154" s="383"/>
      <c r="BW154" s="383"/>
      <c r="BX154" s="383"/>
      <c r="BY154" s="383"/>
      <c r="BZ154" s="383"/>
      <c r="CA154" s="383"/>
      <c r="CB154" s="383"/>
      <c r="CC154" s="383"/>
      <c r="CD154" s="383"/>
      <c r="CE154" s="383"/>
      <c r="CF154" s="383"/>
      <c r="CG154" s="384"/>
      <c r="CH154" s="385"/>
      <c r="CI154" s="383"/>
      <c r="CJ154" s="383"/>
      <c r="CK154" s="383"/>
      <c r="CL154" s="383"/>
      <c r="CM154" s="383"/>
      <c r="CN154" s="383"/>
      <c r="CO154" s="383"/>
      <c r="CP154" s="383"/>
      <c r="CQ154" s="383"/>
      <c r="CR154" s="383"/>
      <c r="CS154" s="383"/>
      <c r="CT154" s="383"/>
      <c r="CU154" s="383"/>
      <c r="CV154" s="383"/>
      <c r="CW154" s="383"/>
      <c r="CX154" s="384"/>
      <c r="CY154" s="1026">
        <f t="shared" si="6"/>
        <v>0</v>
      </c>
      <c r="CZ154" s="1027"/>
      <c r="DA154" s="1027"/>
      <c r="DB154" s="1027"/>
      <c r="DC154" s="1027"/>
      <c r="DD154" s="1027"/>
      <c r="DE154" s="1027"/>
      <c r="DF154" s="1027"/>
      <c r="DG154" s="1027"/>
      <c r="DH154" s="1027"/>
      <c r="DI154" s="1027"/>
      <c r="DJ154" s="1027"/>
      <c r="DK154" s="1027"/>
      <c r="DL154" s="1027"/>
      <c r="DM154" s="1027"/>
      <c r="DN154" s="1027"/>
      <c r="DO154" s="1028"/>
      <c r="DP154" s="591"/>
      <c r="DQ154" s="422"/>
      <c r="DR154" s="422"/>
      <c r="DS154" s="422"/>
      <c r="DT154" s="422"/>
      <c r="DU154" s="422"/>
      <c r="DV154" s="422"/>
      <c r="DW154" s="422"/>
      <c r="DX154" s="422"/>
      <c r="DY154" s="422"/>
      <c r="DZ154" s="422"/>
      <c r="EA154" s="590"/>
      <c r="EB154" s="591"/>
      <c r="EC154" s="422"/>
      <c r="ED154" s="422"/>
      <c r="EE154" s="422"/>
      <c r="EF154" s="422"/>
      <c r="EG154" s="422"/>
      <c r="EH154" s="422"/>
      <c r="EI154" s="422"/>
      <c r="EJ154" s="422"/>
      <c r="EK154" s="422"/>
      <c r="EL154" s="422"/>
      <c r="EM154" s="422"/>
      <c r="EN154" s="422"/>
      <c r="EO154" s="423"/>
      <c r="EP154" s="624"/>
      <c r="EQ154" s="624"/>
      <c r="ER154" s="624"/>
      <c r="ES154" s="624"/>
      <c r="ET154" s="624"/>
      <c r="EU154" s="624"/>
      <c r="EV154" s="624"/>
      <c r="EW154" s="624"/>
      <c r="EX154" s="624"/>
      <c r="EY154" s="624"/>
      <c r="EZ154" s="624"/>
      <c r="FA154" s="624"/>
      <c r="FB154" s="624"/>
      <c r="FC154" s="624"/>
      <c r="FD154" s="624"/>
      <c r="FE154" s="624"/>
      <c r="FF154" s="624"/>
    </row>
    <row r="155" spans="1:162" ht="15" customHeight="1">
      <c r="A155" s="1021" t="s">
        <v>315</v>
      </c>
      <c r="B155" s="1021"/>
      <c r="C155" s="1021"/>
      <c r="D155" s="1021"/>
      <c r="E155" s="1021"/>
      <c r="F155" s="1021"/>
      <c r="G155" s="1021"/>
      <c r="H155" s="1021"/>
      <c r="I155" s="1021"/>
      <c r="J155" s="1021"/>
      <c r="K155" s="1021"/>
      <c r="L155" s="1021"/>
      <c r="M155" s="1021"/>
      <c r="N155" s="1021"/>
      <c r="O155" s="1021"/>
      <c r="P155" s="1021"/>
      <c r="Q155" s="1021"/>
      <c r="R155" s="1021"/>
      <c r="S155" s="1021"/>
      <c r="T155" s="1021"/>
      <c r="U155" s="1021"/>
      <c r="V155" s="1021"/>
      <c r="W155" s="1021"/>
      <c r="X155" s="1021"/>
      <c r="Y155" s="1021"/>
      <c r="Z155" s="1021"/>
      <c r="AA155" s="1021"/>
      <c r="AB155" s="1021"/>
      <c r="AC155" s="1021"/>
      <c r="AD155" s="1021"/>
      <c r="AE155" s="1021"/>
      <c r="AF155" s="1021"/>
      <c r="AG155" s="1021"/>
      <c r="AH155" s="1021"/>
      <c r="AI155" s="1021"/>
      <c r="AJ155" s="1021"/>
      <c r="AK155" s="1021"/>
      <c r="AL155" s="1021"/>
      <c r="AM155" s="1021"/>
      <c r="AN155" s="1021"/>
      <c r="AO155" s="1021"/>
      <c r="AP155" s="1021"/>
      <c r="AQ155" s="1021"/>
      <c r="AR155" s="1021"/>
      <c r="AS155" s="1021"/>
      <c r="AT155" s="1021"/>
      <c r="AU155" s="1021"/>
      <c r="AV155" s="1021"/>
      <c r="AW155" s="1021"/>
      <c r="AX155" s="1021"/>
      <c r="AY155" s="1021"/>
      <c r="AZ155" s="1021"/>
      <c r="BA155" s="1021"/>
      <c r="BB155" s="1021"/>
      <c r="BC155" s="1021"/>
      <c r="BD155" s="1021"/>
      <c r="BE155" s="1021"/>
      <c r="BF155" s="1021"/>
      <c r="BG155" s="1021"/>
      <c r="BH155" s="1021"/>
      <c r="BI155" s="1021"/>
      <c r="BJ155" s="1021"/>
      <c r="BK155" s="421" t="s">
        <v>1021</v>
      </c>
      <c r="BL155" s="422"/>
      <c r="BM155" s="422"/>
      <c r="BN155" s="422"/>
      <c r="BO155" s="422"/>
      <c r="BP155" s="590"/>
      <c r="BQ155" s="385"/>
      <c r="BR155" s="383"/>
      <c r="BS155" s="383"/>
      <c r="BT155" s="383"/>
      <c r="BU155" s="383"/>
      <c r="BV155" s="383"/>
      <c r="BW155" s="383"/>
      <c r="BX155" s="383"/>
      <c r="BY155" s="383"/>
      <c r="BZ155" s="383"/>
      <c r="CA155" s="383"/>
      <c r="CB155" s="383"/>
      <c r="CC155" s="383"/>
      <c r="CD155" s="383"/>
      <c r="CE155" s="383"/>
      <c r="CF155" s="383"/>
      <c r="CG155" s="384"/>
      <c r="CH155" s="385"/>
      <c r="CI155" s="383"/>
      <c r="CJ155" s="383"/>
      <c r="CK155" s="383"/>
      <c r="CL155" s="383"/>
      <c r="CM155" s="383"/>
      <c r="CN155" s="383"/>
      <c r="CO155" s="383"/>
      <c r="CP155" s="383"/>
      <c r="CQ155" s="383"/>
      <c r="CR155" s="383"/>
      <c r="CS155" s="383"/>
      <c r="CT155" s="383"/>
      <c r="CU155" s="383"/>
      <c r="CV155" s="383"/>
      <c r="CW155" s="383"/>
      <c r="CX155" s="384"/>
      <c r="CY155" s="1026">
        <f t="shared" si="6"/>
        <v>0</v>
      </c>
      <c r="CZ155" s="1027"/>
      <c r="DA155" s="1027"/>
      <c r="DB155" s="1027"/>
      <c r="DC155" s="1027"/>
      <c r="DD155" s="1027"/>
      <c r="DE155" s="1027"/>
      <c r="DF155" s="1027"/>
      <c r="DG155" s="1027"/>
      <c r="DH155" s="1027"/>
      <c r="DI155" s="1027"/>
      <c r="DJ155" s="1027"/>
      <c r="DK155" s="1027"/>
      <c r="DL155" s="1027"/>
      <c r="DM155" s="1027"/>
      <c r="DN155" s="1027"/>
      <c r="DO155" s="1028"/>
      <c r="DP155" s="591"/>
      <c r="DQ155" s="422"/>
      <c r="DR155" s="422"/>
      <c r="DS155" s="422"/>
      <c r="DT155" s="422"/>
      <c r="DU155" s="422"/>
      <c r="DV155" s="422"/>
      <c r="DW155" s="422"/>
      <c r="DX155" s="422"/>
      <c r="DY155" s="422"/>
      <c r="DZ155" s="422"/>
      <c r="EA155" s="590"/>
      <c r="EB155" s="591"/>
      <c r="EC155" s="422"/>
      <c r="ED155" s="422"/>
      <c r="EE155" s="422"/>
      <c r="EF155" s="422"/>
      <c r="EG155" s="422"/>
      <c r="EH155" s="422"/>
      <c r="EI155" s="422"/>
      <c r="EJ155" s="422"/>
      <c r="EK155" s="422"/>
      <c r="EL155" s="422"/>
      <c r="EM155" s="422"/>
      <c r="EN155" s="422"/>
      <c r="EO155" s="423"/>
      <c r="EP155" s="624"/>
      <c r="EQ155" s="624"/>
      <c r="ER155" s="624"/>
      <c r="ES155" s="624"/>
      <c r="ET155" s="624"/>
      <c r="EU155" s="624"/>
      <c r="EV155" s="624"/>
      <c r="EW155" s="624"/>
      <c r="EX155" s="624"/>
      <c r="EY155" s="624"/>
      <c r="EZ155" s="624"/>
      <c r="FA155" s="624"/>
      <c r="FB155" s="624"/>
      <c r="FC155" s="624"/>
      <c r="FD155" s="624"/>
      <c r="FE155" s="624"/>
      <c r="FF155" s="624"/>
    </row>
    <row r="156" spans="1:162" ht="15" customHeight="1">
      <c r="A156" s="1021" t="s">
        <v>966</v>
      </c>
      <c r="B156" s="1021"/>
      <c r="C156" s="1021"/>
      <c r="D156" s="1021"/>
      <c r="E156" s="1021"/>
      <c r="F156" s="1021"/>
      <c r="G156" s="1021"/>
      <c r="H156" s="1021"/>
      <c r="I156" s="1021"/>
      <c r="J156" s="1021"/>
      <c r="K156" s="1021"/>
      <c r="L156" s="1021"/>
      <c r="M156" s="1021"/>
      <c r="N156" s="1021"/>
      <c r="O156" s="1021"/>
      <c r="P156" s="1021"/>
      <c r="Q156" s="1021"/>
      <c r="R156" s="1021"/>
      <c r="S156" s="1021"/>
      <c r="T156" s="1021"/>
      <c r="U156" s="1021"/>
      <c r="V156" s="1021"/>
      <c r="W156" s="1021"/>
      <c r="X156" s="1021"/>
      <c r="Y156" s="1021"/>
      <c r="Z156" s="1021"/>
      <c r="AA156" s="1021"/>
      <c r="AB156" s="1021"/>
      <c r="AC156" s="1021"/>
      <c r="AD156" s="1021"/>
      <c r="AE156" s="1021"/>
      <c r="AF156" s="1021"/>
      <c r="AG156" s="1021"/>
      <c r="AH156" s="1021"/>
      <c r="AI156" s="1021"/>
      <c r="AJ156" s="1021"/>
      <c r="AK156" s="1021"/>
      <c r="AL156" s="1021"/>
      <c r="AM156" s="1021"/>
      <c r="AN156" s="1021"/>
      <c r="AO156" s="1021"/>
      <c r="AP156" s="1021"/>
      <c r="AQ156" s="1021"/>
      <c r="AR156" s="1021"/>
      <c r="AS156" s="1021"/>
      <c r="AT156" s="1021"/>
      <c r="AU156" s="1021"/>
      <c r="AV156" s="1021"/>
      <c r="AW156" s="1021"/>
      <c r="AX156" s="1021"/>
      <c r="AY156" s="1021"/>
      <c r="AZ156" s="1021"/>
      <c r="BA156" s="1021"/>
      <c r="BB156" s="1021"/>
      <c r="BC156" s="1021"/>
      <c r="BD156" s="1021"/>
      <c r="BE156" s="1021"/>
      <c r="BF156" s="1021"/>
      <c r="BG156" s="1021"/>
      <c r="BH156" s="1021"/>
      <c r="BI156" s="1021"/>
      <c r="BJ156" s="1021"/>
      <c r="BK156" s="421" t="s">
        <v>1022</v>
      </c>
      <c r="BL156" s="422"/>
      <c r="BM156" s="422"/>
      <c r="BN156" s="422"/>
      <c r="BO156" s="422"/>
      <c r="BP156" s="590"/>
      <c r="BQ156" s="385"/>
      <c r="BR156" s="383"/>
      <c r="BS156" s="383"/>
      <c r="BT156" s="383"/>
      <c r="BU156" s="383"/>
      <c r="BV156" s="383"/>
      <c r="BW156" s="383"/>
      <c r="BX156" s="383"/>
      <c r="BY156" s="383"/>
      <c r="BZ156" s="383"/>
      <c r="CA156" s="383"/>
      <c r="CB156" s="383"/>
      <c r="CC156" s="383"/>
      <c r="CD156" s="383"/>
      <c r="CE156" s="383"/>
      <c r="CF156" s="383"/>
      <c r="CG156" s="384"/>
      <c r="CH156" s="385"/>
      <c r="CI156" s="383"/>
      <c r="CJ156" s="383"/>
      <c r="CK156" s="383"/>
      <c r="CL156" s="383"/>
      <c r="CM156" s="383"/>
      <c r="CN156" s="383"/>
      <c r="CO156" s="383"/>
      <c r="CP156" s="383"/>
      <c r="CQ156" s="383"/>
      <c r="CR156" s="383"/>
      <c r="CS156" s="383"/>
      <c r="CT156" s="383"/>
      <c r="CU156" s="383"/>
      <c r="CV156" s="383"/>
      <c r="CW156" s="383"/>
      <c r="CX156" s="384"/>
      <c r="CY156" s="1026">
        <f t="shared" si="6"/>
        <v>0</v>
      </c>
      <c r="CZ156" s="1027"/>
      <c r="DA156" s="1027"/>
      <c r="DB156" s="1027"/>
      <c r="DC156" s="1027"/>
      <c r="DD156" s="1027"/>
      <c r="DE156" s="1027"/>
      <c r="DF156" s="1027"/>
      <c r="DG156" s="1027"/>
      <c r="DH156" s="1027"/>
      <c r="DI156" s="1027"/>
      <c r="DJ156" s="1027"/>
      <c r="DK156" s="1027"/>
      <c r="DL156" s="1027"/>
      <c r="DM156" s="1027"/>
      <c r="DN156" s="1027"/>
      <c r="DO156" s="1028"/>
      <c r="DP156" s="591"/>
      <c r="DQ156" s="422"/>
      <c r="DR156" s="422"/>
      <c r="DS156" s="422"/>
      <c r="DT156" s="422"/>
      <c r="DU156" s="422"/>
      <c r="DV156" s="422"/>
      <c r="DW156" s="422"/>
      <c r="DX156" s="422"/>
      <c r="DY156" s="422"/>
      <c r="DZ156" s="422"/>
      <c r="EA156" s="590"/>
      <c r="EB156" s="591"/>
      <c r="EC156" s="422"/>
      <c r="ED156" s="422"/>
      <c r="EE156" s="422"/>
      <c r="EF156" s="422"/>
      <c r="EG156" s="422"/>
      <c r="EH156" s="422"/>
      <c r="EI156" s="422"/>
      <c r="EJ156" s="422"/>
      <c r="EK156" s="422"/>
      <c r="EL156" s="422"/>
      <c r="EM156" s="422"/>
      <c r="EN156" s="422"/>
      <c r="EO156" s="423"/>
      <c r="EP156" s="624"/>
      <c r="EQ156" s="624"/>
      <c r="ER156" s="624"/>
      <c r="ES156" s="624"/>
      <c r="ET156" s="624"/>
      <c r="EU156" s="624"/>
      <c r="EV156" s="624"/>
      <c r="EW156" s="624"/>
      <c r="EX156" s="624"/>
      <c r="EY156" s="624"/>
      <c r="EZ156" s="624"/>
      <c r="FA156" s="624"/>
      <c r="FB156" s="624"/>
      <c r="FC156" s="624"/>
      <c r="FD156" s="624"/>
      <c r="FE156" s="624"/>
      <c r="FF156" s="624"/>
    </row>
    <row r="157" spans="1:162" ht="15" customHeight="1">
      <c r="A157" s="1021" t="s">
        <v>967</v>
      </c>
      <c r="B157" s="1021"/>
      <c r="C157" s="1021"/>
      <c r="D157" s="1021"/>
      <c r="E157" s="1021"/>
      <c r="F157" s="1021"/>
      <c r="G157" s="1021"/>
      <c r="H157" s="1021"/>
      <c r="I157" s="1021"/>
      <c r="J157" s="1021"/>
      <c r="K157" s="1021"/>
      <c r="L157" s="1021"/>
      <c r="M157" s="1021"/>
      <c r="N157" s="1021"/>
      <c r="O157" s="1021"/>
      <c r="P157" s="1021"/>
      <c r="Q157" s="1021"/>
      <c r="R157" s="1021"/>
      <c r="S157" s="1021"/>
      <c r="T157" s="1021"/>
      <c r="U157" s="1021"/>
      <c r="V157" s="1021"/>
      <c r="W157" s="1021"/>
      <c r="X157" s="1021"/>
      <c r="Y157" s="1021"/>
      <c r="Z157" s="1021"/>
      <c r="AA157" s="1021"/>
      <c r="AB157" s="1021"/>
      <c r="AC157" s="1021"/>
      <c r="AD157" s="1021"/>
      <c r="AE157" s="1021"/>
      <c r="AF157" s="1021"/>
      <c r="AG157" s="1021"/>
      <c r="AH157" s="1021"/>
      <c r="AI157" s="1021"/>
      <c r="AJ157" s="1021"/>
      <c r="AK157" s="1021"/>
      <c r="AL157" s="1021"/>
      <c r="AM157" s="1021"/>
      <c r="AN157" s="1021"/>
      <c r="AO157" s="1021"/>
      <c r="AP157" s="1021"/>
      <c r="AQ157" s="1021"/>
      <c r="AR157" s="1021"/>
      <c r="AS157" s="1021"/>
      <c r="AT157" s="1021"/>
      <c r="AU157" s="1021"/>
      <c r="AV157" s="1021"/>
      <c r="AW157" s="1021"/>
      <c r="AX157" s="1021"/>
      <c r="AY157" s="1021"/>
      <c r="AZ157" s="1021"/>
      <c r="BA157" s="1021"/>
      <c r="BB157" s="1021"/>
      <c r="BC157" s="1021"/>
      <c r="BD157" s="1021"/>
      <c r="BE157" s="1021"/>
      <c r="BF157" s="1021"/>
      <c r="BG157" s="1021"/>
      <c r="BH157" s="1021"/>
      <c r="BI157" s="1021"/>
      <c r="BJ157" s="1021"/>
      <c r="BK157" s="421" t="s">
        <v>1023</v>
      </c>
      <c r="BL157" s="422"/>
      <c r="BM157" s="422"/>
      <c r="BN157" s="422"/>
      <c r="BO157" s="422"/>
      <c r="BP157" s="590"/>
      <c r="BQ157" s="385"/>
      <c r="BR157" s="383"/>
      <c r="BS157" s="383"/>
      <c r="BT157" s="383"/>
      <c r="BU157" s="383"/>
      <c r="BV157" s="383"/>
      <c r="BW157" s="383"/>
      <c r="BX157" s="383"/>
      <c r="BY157" s="383"/>
      <c r="BZ157" s="383"/>
      <c r="CA157" s="383"/>
      <c r="CB157" s="383"/>
      <c r="CC157" s="383"/>
      <c r="CD157" s="383"/>
      <c r="CE157" s="383"/>
      <c r="CF157" s="383"/>
      <c r="CG157" s="384"/>
      <c r="CH157" s="385"/>
      <c r="CI157" s="383"/>
      <c r="CJ157" s="383"/>
      <c r="CK157" s="383"/>
      <c r="CL157" s="383"/>
      <c r="CM157" s="383"/>
      <c r="CN157" s="383"/>
      <c r="CO157" s="383"/>
      <c r="CP157" s="383"/>
      <c r="CQ157" s="383"/>
      <c r="CR157" s="383"/>
      <c r="CS157" s="383"/>
      <c r="CT157" s="383"/>
      <c r="CU157" s="383"/>
      <c r="CV157" s="383"/>
      <c r="CW157" s="383"/>
      <c r="CX157" s="384"/>
      <c r="CY157" s="1026">
        <f t="shared" si="6"/>
        <v>0</v>
      </c>
      <c r="CZ157" s="1027"/>
      <c r="DA157" s="1027"/>
      <c r="DB157" s="1027"/>
      <c r="DC157" s="1027"/>
      <c r="DD157" s="1027"/>
      <c r="DE157" s="1027"/>
      <c r="DF157" s="1027"/>
      <c r="DG157" s="1027"/>
      <c r="DH157" s="1027"/>
      <c r="DI157" s="1027"/>
      <c r="DJ157" s="1027"/>
      <c r="DK157" s="1027"/>
      <c r="DL157" s="1027"/>
      <c r="DM157" s="1027"/>
      <c r="DN157" s="1027"/>
      <c r="DO157" s="1028"/>
      <c r="DP157" s="591"/>
      <c r="DQ157" s="422"/>
      <c r="DR157" s="422"/>
      <c r="DS157" s="422"/>
      <c r="DT157" s="422"/>
      <c r="DU157" s="422"/>
      <c r="DV157" s="422"/>
      <c r="DW157" s="422"/>
      <c r="DX157" s="422"/>
      <c r="DY157" s="422"/>
      <c r="DZ157" s="422"/>
      <c r="EA157" s="590"/>
      <c r="EB157" s="591"/>
      <c r="EC157" s="422"/>
      <c r="ED157" s="422"/>
      <c r="EE157" s="422"/>
      <c r="EF157" s="422"/>
      <c r="EG157" s="422"/>
      <c r="EH157" s="422"/>
      <c r="EI157" s="422"/>
      <c r="EJ157" s="422"/>
      <c r="EK157" s="422"/>
      <c r="EL157" s="422"/>
      <c r="EM157" s="422"/>
      <c r="EN157" s="422"/>
      <c r="EO157" s="423"/>
      <c r="EP157" s="624"/>
      <c r="EQ157" s="624"/>
      <c r="ER157" s="624"/>
      <c r="ES157" s="624"/>
      <c r="ET157" s="624"/>
      <c r="EU157" s="624"/>
      <c r="EV157" s="624"/>
      <c r="EW157" s="624"/>
      <c r="EX157" s="624"/>
      <c r="EY157" s="624"/>
      <c r="EZ157" s="624"/>
      <c r="FA157" s="624"/>
      <c r="FB157" s="624"/>
      <c r="FC157" s="624"/>
      <c r="FD157" s="624"/>
      <c r="FE157" s="624"/>
      <c r="FF157" s="624"/>
    </row>
    <row r="158" spans="1:162" s="323" customFormat="1" ht="35.25" customHeight="1">
      <c r="A158" s="992" t="s">
        <v>968</v>
      </c>
      <c r="B158" s="992"/>
      <c r="C158" s="992"/>
      <c r="D158" s="992"/>
      <c r="E158" s="992"/>
      <c r="F158" s="992"/>
      <c r="G158" s="992"/>
      <c r="H158" s="992"/>
      <c r="I158" s="992"/>
      <c r="J158" s="992"/>
      <c r="K158" s="992"/>
      <c r="L158" s="992"/>
      <c r="M158" s="992"/>
      <c r="N158" s="992"/>
      <c r="O158" s="992"/>
      <c r="P158" s="992"/>
      <c r="Q158" s="992"/>
      <c r="R158" s="992"/>
      <c r="S158" s="992"/>
      <c r="T158" s="992"/>
      <c r="U158" s="992"/>
      <c r="V158" s="992"/>
      <c r="W158" s="992"/>
      <c r="X158" s="992"/>
      <c r="Y158" s="992"/>
      <c r="Z158" s="992"/>
      <c r="AA158" s="992"/>
      <c r="AB158" s="992"/>
      <c r="AC158" s="992"/>
      <c r="AD158" s="992"/>
      <c r="AE158" s="992"/>
      <c r="AF158" s="992"/>
      <c r="AG158" s="992"/>
      <c r="AH158" s="992"/>
      <c r="AI158" s="992"/>
      <c r="AJ158" s="992"/>
      <c r="AK158" s="992"/>
      <c r="AL158" s="992"/>
      <c r="AM158" s="992"/>
      <c r="AN158" s="992"/>
      <c r="AO158" s="992"/>
      <c r="AP158" s="992"/>
      <c r="AQ158" s="992"/>
      <c r="AR158" s="992"/>
      <c r="AS158" s="992"/>
      <c r="AT158" s="992"/>
      <c r="AU158" s="992"/>
      <c r="AV158" s="992"/>
      <c r="AW158" s="992"/>
      <c r="AX158" s="992"/>
      <c r="AY158" s="992"/>
      <c r="AZ158" s="992"/>
      <c r="BA158" s="992"/>
      <c r="BB158" s="992"/>
      <c r="BC158" s="992"/>
      <c r="BD158" s="992"/>
      <c r="BE158" s="992"/>
      <c r="BF158" s="992"/>
      <c r="BG158" s="992"/>
      <c r="BH158" s="992"/>
      <c r="BI158" s="992"/>
      <c r="BJ158" s="993"/>
      <c r="BK158" s="415" t="s">
        <v>1024</v>
      </c>
      <c r="BL158" s="416"/>
      <c r="BM158" s="416"/>
      <c r="BN158" s="416"/>
      <c r="BO158" s="416"/>
      <c r="BP158" s="964"/>
      <c r="BQ158" s="983"/>
      <c r="BR158" s="659"/>
      <c r="BS158" s="659"/>
      <c r="BT158" s="659"/>
      <c r="BU158" s="659"/>
      <c r="BV158" s="659"/>
      <c r="BW158" s="659"/>
      <c r="BX158" s="659"/>
      <c r="BY158" s="659"/>
      <c r="BZ158" s="659"/>
      <c r="CA158" s="659"/>
      <c r="CB158" s="659"/>
      <c r="CC158" s="659"/>
      <c r="CD158" s="659"/>
      <c r="CE158" s="659"/>
      <c r="CF158" s="659"/>
      <c r="CG158" s="984"/>
      <c r="CH158" s="983"/>
      <c r="CI158" s="659"/>
      <c r="CJ158" s="659"/>
      <c r="CK158" s="659"/>
      <c r="CL158" s="659"/>
      <c r="CM158" s="659"/>
      <c r="CN158" s="659"/>
      <c r="CO158" s="659"/>
      <c r="CP158" s="659"/>
      <c r="CQ158" s="659"/>
      <c r="CR158" s="659"/>
      <c r="CS158" s="659"/>
      <c r="CT158" s="659"/>
      <c r="CU158" s="659"/>
      <c r="CV158" s="659"/>
      <c r="CW158" s="659"/>
      <c r="CX158" s="984"/>
      <c r="CY158" s="1026">
        <f t="shared" si="6"/>
        <v>0</v>
      </c>
      <c r="CZ158" s="1027"/>
      <c r="DA158" s="1027"/>
      <c r="DB158" s="1027"/>
      <c r="DC158" s="1027"/>
      <c r="DD158" s="1027"/>
      <c r="DE158" s="1027"/>
      <c r="DF158" s="1027"/>
      <c r="DG158" s="1027"/>
      <c r="DH158" s="1027"/>
      <c r="DI158" s="1027"/>
      <c r="DJ158" s="1027"/>
      <c r="DK158" s="1027"/>
      <c r="DL158" s="1027"/>
      <c r="DM158" s="1027"/>
      <c r="DN158" s="1027"/>
      <c r="DO158" s="1028"/>
      <c r="DP158" s="985"/>
      <c r="DQ158" s="416"/>
      <c r="DR158" s="416"/>
      <c r="DS158" s="416"/>
      <c r="DT158" s="416"/>
      <c r="DU158" s="416"/>
      <c r="DV158" s="416"/>
      <c r="DW158" s="416"/>
      <c r="DX158" s="416"/>
      <c r="DY158" s="416"/>
      <c r="DZ158" s="416"/>
      <c r="EA158" s="964"/>
      <c r="EB158" s="985"/>
      <c r="EC158" s="416"/>
      <c r="ED158" s="416"/>
      <c r="EE158" s="416"/>
      <c r="EF158" s="416"/>
      <c r="EG158" s="416"/>
      <c r="EH158" s="416"/>
      <c r="EI158" s="416"/>
      <c r="EJ158" s="416"/>
      <c r="EK158" s="416"/>
      <c r="EL158" s="416"/>
      <c r="EM158" s="416"/>
      <c r="EN158" s="416"/>
      <c r="EO158" s="417"/>
      <c r="EP158" s="990"/>
      <c r="EQ158" s="991"/>
      <c r="ER158" s="991"/>
      <c r="ES158" s="991"/>
      <c r="ET158" s="991"/>
      <c r="EU158" s="991"/>
      <c r="EV158" s="991"/>
      <c r="EW158" s="991"/>
      <c r="EX158" s="991"/>
      <c r="EY158" s="991"/>
      <c r="EZ158" s="991"/>
      <c r="FA158" s="991"/>
      <c r="FB158" s="991"/>
      <c r="FC158" s="991"/>
      <c r="FD158" s="991"/>
      <c r="FE158" s="991"/>
      <c r="FF158" s="991"/>
    </row>
    <row r="159" spans="1:162" s="323" customFormat="1" ht="2.25" customHeight="1" thickBot="1">
      <c r="A159" s="1006"/>
      <c r="B159" s="1006"/>
      <c r="C159" s="1006"/>
      <c r="D159" s="1006"/>
      <c r="E159" s="1006"/>
      <c r="F159" s="1006"/>
      <c r="G159" s="1006"/>
      <c r="H159" s="1006"/>
      <c r="I159" s="1006"/>
      <c r="J159" s="1006"/>
      <c r="K159" s="1006"/>
      <c r="L159" s="1006"/>
      <c r="M159" s="1006"/>
      <c r="N159" s="1006"/>
      <c r="O159" s="1006"/>
      <c r="P159" s="1006"/>
      <c r="Q159" s="1006"/>
      <c r="R159" s="1006"/>
      <c r="S159" s="1006"/>
      <c r="T159" s="1006"/>
      <c r="U159" s="1006"/>
      <c r="V159" s="1006"/>
      <c r="W159" s="1006"/>
      <c r="X159" s="1006"/>
      <c r="Y159" s="1006"/>
      <c r="Z159" s="1006"/>
      <c r="AA159" s="1006"/>
      <c r="AB159" s="1006"/>
      <c r="AC159" s="1006"/>
      <c r="AD159" s="1006"/>
      <c r="AE159" s="1006"/>
      <c r="AF159" s="1006"/>
      <c r="AG159" s="1006"/>
      <c r="AH159" s="1006"/>
      <c r="AI159" s="1006"/>
      <c r="AJ159" s="1006"/>
      <c r="AK159" s="1006"/>
      <c r="AL159" s="1006"/>
      <c r="AM159" s="1006"/>
      <c r="AN159" s="1006"/>
      <c r="AO159" s="1006"/>
      <c r="AP159" s="1006"/>
      <c r="AQ159" s="1006"/>
      <c r="AR159" s="1006"/>
      <c r="AS159" s="1006"/>
      <c r="AT159" s="1006"/>
      <c r="AU159" s="1006"/>
      <c r="AV159" s="1006"/>
      <c r="AW159" s="1006"/>
      <c r="AX159" s="1006"/>
      <c r="AY159" s="1006"/>
      <c r="AZ159" s="1006"/>
      <c r="BA159" s="1006"/>
      <c r="BB159" s="1006"/>
      <c r="BC159" s="1006"/>
      <c r="BD159" s="1006"/>
      <c r="BE159" s="1006"/>
      <c r="BF159" s="1006"/>
      <c r="BG159" s="1006"/>
      <c r="BH159" s="1006"/>
      <c r="BI159" s="1006"/>
      <c r="BJ159" s="1025"/>
      <c r="BK159" s="978"/>
      <c r="BL159" s="979"/>
      <c r="BM159" s="979"/>
      <c r="BN159" s="979"/>
      <c r="BO159" s="979"/>
      <c r="BP159" s="980"/>
      <c r="BQ159" s="885"/>
      <c r="BR159" s="886"/>
      <c r="BS159" s="886"/>
      <c r="BT159" s="886"/>
      <c r="BU159" s="886"/>
      <c r="BV159" s="886"/>
      <c r="BW159" s="886"/>
      <c r="BX159" s="886"/>
      <c r="BY159" s="886"/>
      <c r="BZ159" s="886"/>
      <c r="CA159" s="886"/>
      <c r="CB159" s="886"/>
      <c r="CC159" s="886"/>
      <c r="CD159" s="886"/>
      <c r="CE159" s="886"/>
      <c r="CF159" s="886"/>
      <c r="CG159" s="887"/>
      <c r="CH159" s="885"/>
      <c r="CI159" s="886"/>
      <c r="CJ159" s="886"/>
      <c r="CK159" s="886"/>
      <c r="CL159" s="886"/>
      <c r="CM159" s="886"/>
      <c r="CN159" s="886"/>
      <c r="CO159" s="886"/>
      <c r="CP159" s="886"/>
      <c r="CQ159" s="886"/>
      <c r="CR159" s="886"/>
      <c r="CS159" s="886"/>
      <c r="CT159" s="886"/>
      <c r="CU159" s="886"/>
      <c r="CV159" s="886"/>
      <c r="CW159" s="886"/>
      <c r="CX159" s="887"/>
      <c r="CY159" s="885"/>
      <c r="CZ159" s="886"/>
      <c r="DA159" s="886"/>
      <c r="DB159" s="886"/>
      <c r="DC159" s="886"/>
      <c r="DD159" s="886"/>
      <c r="DE159" s="886"/>
      <c r="DF159" s="886"/>
      <c r="DG159" s="886"/>
      <c r="DH159" s="886"/>
      <c r="DI159" s="886"/>
      <c r="DJ159" s="886"/>
      <c r="DK159" s="886"/>
      <c r="DL159" s="886"/>
      <c r="DM159" s="886"/>
      <c r="DN159" s="886"/>
      <c r="DO159" s="887"/>
      <c r="DP159" s="987"/>
      <c r="DQ159" s="979"/>
      <c r="DR159" s="979"/>
      <c r="DS159" s="979"/>
      <c r="DT159" s="979"/>
      <c r="DU159" s="979"/>
      <c r="DV159" s="979"/>
      <c r="DW159" s="979"/>
      <c r="DX159" s="979"/>
      <c r="DY159" s="979"/>
      <c r="DZ159" s="979"/>
      <c r="EA159" s="980"/>
      <c r="EB159" s="987"/>
      <c r="EC159" s="979"/>
      <c r="ED159" s="979"/>
      <c r="EE159" s="979"/>
      <c r="EF159" s="979"/>
      <c r="EG159" s="979"/>
      <c r="EH159" s="979"/>
      <c r="EI159" s="979"/>
      <c r="EJ159" s="979"/>
      <c r="EK159" s="979"/>
      <c r="EL159" s="979"/>
      <c r="EM159" s="979"/>
      <c r="EN159" s="979"/>
      <c r="EO159" s="988"/>
      <c r="EP159" s="989"/>
      <c r="EQ159" s="407"/>
      <c r="ER159" s="407"/>
      <c r="ES159" s="407"/>
      <c r="ET159" s="407"/>
      <c r="EU159" s="407"/>
      <c r="EV159" s="407"/>
      <c r="EW159" s="407"/>
      <c r="EX159" s="407"/>
      <c r="EY159" s="407"/>
      <c r="EZ159" s="407"/>
      <c r="FA159" s="407"/>
      <c r="FB159" s="407"/>
      <c r="FC159" s="407"/>
      <c r="FD159" s="407"/>
      <c r="FE159" s="407"/>
      <c r="FF159" s="407"/>
    </row>
    <row r="160" ht="3" customHeight="1"/>
    <row r="161" ht="15" customHeight="1">
      <c r="FF161" s="338" t="s">
        <v>8</v>
      </c>
    </row>
    <row r="162" spans="1:162" ht="12.75" customHeight="1">
      <c r="A162" s="510" t="s">
        <v>911</v>
      </c>
      <c r="B162" s="510"/>
      <c r="C162" s="510"/>
      <c r="D162" s="510"/>
      <c r="E162" s="510"/>
      <c r="F162" s="510"/>
      <c r="G162" s="510"/>
      <c r="H162" s="510"/>
      <c r="I162" s="510"/>
      <c r="J162" s="510"/>
      <c r="K162" s="510"/>
      <c r="L162" s="510"/>
      <c r="M162" s="510"/>
      <c r="N162" s="510"/>
      <c r="O162" s="510"/>
      <c r="P162" s="510"/>
      <c r="Q162" s="510"/>
      <c r="R162" s="510"/>
      <c r="S162" s="510"/>
      <c r="T162" s="510"/>
      <c r="U162" s="510"/>
      <c r="V162" s="510"/>
      <c r="W162" s="510"/>
      <c r="X162" s="510"/>
      <c r="Y162" s="510"/>
      <c r="Z162" s="510"/>
      <c r="AA162" s="510"/>
      <c r="AB162" s="510"/>
      <c r="AC162" s="510"/>
      <c r="AD162" s="510"/>
      <c r="AE162" s="510"/>
      <c r="AF162" s="510"/>
      <c r="AG162" s="510"/>
      <c r="AH162" s="510"/>
      <c r="AI162" s="510"/>
      <c r="AJ162" s="510"/>
      <c r="AK162" s="510"/>
      <c r="AL162" s="510"/>
      <c r="AM162" s="510"/>
      <c r="AN162" s="510"/>
      <c r="AO162" s="510"/>
      <c r="AP162" s="510"/>
      <c r="AQ162" s="510"/>
      <c r="AR162" s="510"/>
      <c r="AS162" s="510"/>
      <c r="AT162" s="510"/>
      <c r="AU162" s="510"/>
      <c r="AV162" s="510"/>
      <c r="AW162" s="510"/>
      <c r="AX162" s="510"/>
      <c r="AY162" s="510"/>
      <c r="AZ162" s="510"/>
      <c r="BA162" s="510"/>
      <c r="BB162" s="510"/>
      <c r="BC162" s="510"/>
      <c r="BD162" s="510"/>
      <c r="BE162" s="510"/>
      <c r="BF162" s="510"/>
      <c r="BG162" s="510"/>
      <c r="BH162" s="510"/>
      <c r="BI162" s="510"/>
      <c r="BJ162" s="511"/>
      <c r="BK162" s="522" t="s">
        <v>457</v>
      </c>
      <c r="BL162" s="510"/>
      <c r="BM162" s="510"/>
      <c r="BN162" s="510"/>
      <c r="BO162" s="510"/>
      <c r="BP162" s="511"/>
      <c r="BQ162" s="516" t="s">
        <v>795</v>
      </c>
      <c r="BR162" s="517"/>
      <c r="BS162" s="517"/>
      <c r="BT162" s="517"/>
      <c r="BU162" s="517"/>
      <c r="BV162" s="517"/>
      <c r="BW162" s="517"/>
      <c r="BX162" s="517"/>
      <c r="BY162" s="517"/>
      <c r="BZ162" s="517"/>
      <c r="CA162" s="517"/>
      <c r="CB162" s="517"/>
      <c r="CC162" s="517"/>
      <c r="CD162" s="517"/>
      <c r="CE162" s="517"/>
      <c r="CF162" s="517"/>
      <c r="CG162" s="517"/>
      <c r="CH162" s="517"/>
      <c r="CI162" s="517"/>
      <c r="CJ162" s="517"/>
      <c r="CK162" s="517"/>
      <c r="CL162" s="517"/>
      <c r="CM162" s="517"/>
      <c r="CN162" s="517"/>
      <c r="CO162" s="517"/>
      <c r="CP162" s="517"/>
      <c r="CQ162" s="517"/>
      <c r="CR162" s="517"/>
      <c r="CS162" s="517"/>
      <c r="CT162" s="517"/>
      <c r="CU162" s="517"/>
      <c r="CV162" s="517"/>
      <c r="CW162" s="517"/>
      <c r="CX162" s="518"/>
      <c r="CY162" s="522" t="s">
        <v>1053</v>
      </c>
      <c r="CZ162" s="510"/>
      <c r="DA162" s="510"/>
      <c r="DB162" s="510"/>
      <c r="DC162" s="510"/>
      <c r="DD162" s="510"/>
      <c r="DE162" s="510"/>
      <c r="DF162" s="510"/>
      <c r="DG162" s="510"/>
      <c r="DH162" s="510"/>
      <c r="DI162" s="510"/>
      <c r="DJ162" s="510"/>
      <c r="DK162" s="510"/>
      <c r="DL162" s="510"/>
      <c r="DM162" s="510"/>
      <c r="DN162" s="510"/>
      <c r="DO162" s="511"/>
      <c r="DP162" s="519" t="s">
        <v>196</v>
      </c>
      <c r="DQ162" s="520"/>
      <c r="DR162" s="520"/>
      <c r="DS162" s="520"/>
      <c r="DT162" s="520"/>
      <c r="DU162" s="520"/>
      <c r="DV162" s="520"/>
      <c r="DW162" s="520"/>
      <c r="DX162" s="520"/>
      <c r="DY162" s="520"/>
      <c r="DZ162" s="520"/>
      <c r="EA162" s="520"/>
      <c r="EB162" s="520"/>
      <c r="EC162" s="520"/>
      <c r="ED162" s="520"/>
      <c r="EE162" s="520"/>
      <c r="EF162" s="520"/>
      <c r="EG162" s="520"/>
      <c r="EH162" s="520"/>
      <c r="EI162" s="520"/>
      <c r="EJ162" s="520"/>
      <c r="EK162" s="520"/>
      <c r="EL162" s="520"/>
      <c r="EM162" s="520"/>
      <c r="EN162" s="520"/>
      <c r="EO162" s="521"/>
      <c r="EP162" s="522" t="s">
        <v>1054</v>
      </c>
      <c r="EQ162" s="510"/>
      <c r="ER162" s="510"/>
      <c r="ES162" s="510"/>
      <c r="ET162" s="510"/>
      <c r="EU162" s="510"/>
      <c r="EV162" s="510"/>
      <c r="EW162" s="510"/>
      <c r="EX162" s="510"/>
      <c r="EY162" s="510"/>
      <c r="EZ162" s="510"/>
      <c r="FA162" s="510"/>
      <c r="FB162" s="510"/>
      <c r="FC162" s="510"/>
      <c r="FD162" s="510"/>
      <c r="FE162" s="510"/>
      <c r="FF162" s="510"/>
    </row>
    <row r="163" spans="1:162" ht="54" customHeight="1">
      <c r="A163" s="514"/>
      <c r="B163" s="514"/>
      <c r="C163" s="514"/>
      <c r="D163" s="514"/>
      <c r="E163" s="514"/>
      <c r="F163" s="514"/>
      <c r="G163" s="514"/>
      <c r="H163" s="514"/>
      <c r="I163" s="514"/>
      <c r="J163" s="514"/>
      <c r="K163" s="514"/>
      <c r="L163" s="514"/>
      <c r="M163" s="514"/>
      <c r="N163" s="514"/>
      <c r="O163" s="514"/>
      <c r="P163" s="514"/>
      <c r="Q163" s="514"/>
      <c r="R163" s="514"/>
      <c r="S163" s="514"/>
      <c r="T163" s="514"/>
      <c r="U163" s="514"/>
      <c r="V163" s="514"/>
      <c r="W163" s="514"/>
      <c r="X163" s="514"/>
      <c r="Y163" s="514"/>
      <c r="Z163" s="514"/>
      <c r="AA163" s="514"/>
      <c r="AB163" s="514"/>
      <c r="AC163" s="514"/>
      <c r="AD163" s="514"/>
      <c r="AE163" s="514"/>
      <c r="AF163" s="514"/>
      <c r="AG163" s="514"/>
      <c r="AH163" s="514"/>
      <c r="AI163" s="514"/>
      <c r="AJ163" s="514"/>
      <c r="AK163" s="514"/>
      <c r="AL163" s="514"/>
      <c r="AM163" s="514"/>
      <c r="AN163" s="514"/>
      <c r="AO163" s="514"/>
      <c r="AP163" s="514"/>
      <c r="AQ163" s="514"/>
      <c r="AR163" s="514"/>
      <c r="AS163" s="514"/>
      <c r="AT163" s="514"/>
      <c r="AU163" s="514"/>
      <c r="AV163" s="514"/>
      <c r="AW163" s="514"/>
      <c r="AX163" s="514"/>
      <c r="AY163" s="514"/>
      <c r="AZ163" s="514"/>
      <c r="BA163" s="514"/>
      <c r="BB163" s="514"/>
      <c r="BC163" s="514"/>
      <c r="BD163" s="514"/>
      <c r="BE163" s="514"/>
      <c r="BF163" s="514"/>
      <c r="BG163" s="514"/>
      <c r="BH163" s="514"/>
      <c r="BI163" s="514"/>
      <c r="BJ163" s="515"/>
      <c r="BK163" s="524"/>
      <c r="BL163" s="514"/>
      <c r="BM163" s="514"/>
      <c r="BN163" s="514"/>
      <c r="BO163" s="514"/>
      <c r="BP163" s="515"/>
      <c r="BQ163" s="519" t="s">
        <v>197</v>
      </c>
      <c r="BR163" s="520"/>
      <c r="BS163" s="520"/>
      <c r="BT163" s="520"/>
      <c r="BU163" s="520"/>
      <c r="BV163" s="520"/>
      <c r="BW163" s="520"/>
      <c r="BX163" s="520"/>
      <c r="BY163" s="520"/>
      <c r="BZ163" s="520"/>
      <c r="CA163" s="520"/>
      <c r="CB163" s="520"/>
      <c r="CC163" s="520"/>
      <c r="CD163" s="520"/>
      <c r="CE163" s="520"/>
      <c r="CF163" s="520"/>
      <c r="CG163" s="521"/>
      <c r="CH163" s="519" t="s">
        <v>1055</v>
      </c>
      <c r="CI163" s="520"/>
      <c r="CJ163" s="520"/>
      <c r="CK163" s="520"/>
      <c r="CL163" s="520"/>
      <c r="CM163" s="520"/>
      <c r="CN163" s="520"/>
      <c r="CO163" s="520"/>
      <c r="CP163" s="520"/>
      <c r="CQ163" s="520"/>
      <c r="CR163" s="520"/>
      <c r="CS163" s="520"/>
      <c r="CT163" s="520"/>
      <c r="CU163" s="520"/>
      <c r="CV163" s="520"/>
      <c r="CW163" s="520"/>
      <c r="CX163" s="521"/>
      <c r="CY163" s="524"/>
      <c r="CZ163" s="514"/>
      <c r="DA163" s="514"/>
      <c r="DB163" s="514"/>
      <c r="DC163" s="514"/>
      <c r="DD163" s="514"/>
      <c r="DE163" s="514"/>
      <c r="DF163" s="514"/>
      <c r="DG163" s="514"/>
      <c r="DH163" s="514"/>
      <c r="DI163" s="514"/>
      <c r="DJ163" s="514"/>
      <c r="DK163" s="514"/>
      <c r="DL163" s="514"/>
      <c r="DM163" s="514"/>
      <c r="DN163" s="514"/>
      <c r="DO163" s="515"/>
      <c r="DP163" s="519" t="s">
        <v>198</v>
      </c>
      <c r="DQ163" s="520"/>
      <c r="DR163" s="520"/>
      <c r="DS163" s="520"/>
      <c r="DT163" s="520"/>
      <c r="DU163" s="520"/>
      <c r="DV163" s="520"/>
      <c r="DW163" s="520"/>
      <c r="DX163" s="520"/>
      <c r="DY163" s="520"/>
      <c r="DZ163" s="520"/>
      <c r="EA163" s="521"/>
      <c r="EB163" s="519" t="s">
        <v>199</v>
      </c>
      <c r="EC163" s="520"/>
      <c r="ED163" s="520"/>
      <c r="EE163" s="520"/>
      <c r="EF163" s="520"/>
      <c r="EG163" s="520"/>
      <c r="EH163" s="520"/>
      <c r="EI163" s="520"/>
      <c r="EJ163" s="520"/>
      <c r="EK163" s="520"/>
      <c r="EL163" s="520"/>
      <c r="EM163" s="520"/>
      <c r="EN163" s="520"/>
      <c r="EO163" s="521"/>
      <c r="EP163" s="524"/>
      <c r="EQ163" s="514"/>
      <c r="ER163" s="514"/>
      <c r="ES163" s="514"/>
      <c r="ET163" s="514"/>
      <c r="EU163" s="514"/>
      <c r="EV163" s="514"/>
      <c r="EW163" s="514"/>
      <c r="EX163" s="514"/>
      <c r="EY163" s="514"/>
      <c r="EZ163" s="514"/>
      <c r="FA163" s="514"/>
      <c r="FB163" s="514"/>
      <c r="FC163" s="514"/>
      <c r="FD163" s="514"/>
      <c r="FE163" s="514"/>
      <c r="FF163" s="514"/>
    </row>
    <row r="164" spans="1:162" ht="12" thickBot="1">
      <c r="A164" s="517">
        <v>1</v>
      </c>
      <c r="B164" s="517"/>
      <c r="C164" s="517"/>
      <c r="D164" s="517"/>
      <c r="E164" s="517"/>
      <c r="F164" s="517"/>
      <c r="G164" s="517"/>
      <c r="H164" s="517"/>
      <c r="I164" s="517"/>
      <c r="J164" s="517"/>
      <c r="K164" s="517"/>
      <c r="L164" s="517"/>
      <c r="M164" s="517"/>
      <c r="N164" s="517"/>
      <c r="O164" s="517"/>
      <c r="P164" s="517"/>
      <c r="Q164" s="517"/>
      <c r="R164" s="517"/>
      <c r="S164" s="517"/>
      <c r="T164" s="517"/>
      <c r="U164" s="517"/>
      <c r="V164" s="517"/>
      <c r="W164" s="517"/>
      <c r="X164" s="517"/>
      <c r="Y164" s="517"/>
      <c r="Z164" s="517"/>
      <c r="AA164" s="517"/>
      <c r="AB164" s="517"/>
      <c r="AC164" s="517"/>
      <c r="AD164" s="517"/>
      <c r="AE164" s="517"/>
      <c r="AF164" s="517"/>
      <c r="AG164" s="517"/>
      <c r="AH164" s="517"/>
      <c r="AI164" s="517"/>
      <c r="AJ164" s="517"/>
      <c r="AK164" s="517"/>
      <c r="AL164" s="517"/>
      <c r="AM164" s="517"/>
      <c r="AN164" s="517"/>
      <c r="AO164" s="517"/>
      <c r="AP164" s="517"/>
      <c r="AQ164" s="517"/>
      <c r="AR164" s="517"/>
      <c r="AS164" s="517"/>
      <c r="AT164" s="517"/>
      <c r="AU164" s="517"/>
      <c r="AV164" s="517"/>
      <c r="AW164" s="517"/>
      <c r="AX164" s="517"/>
      <c r="AY164" s="517"/>
      <c r="AZ164" s="517"/>
      <c r="BA164" s="517"/>
      <c r="BB164" s="517"/>
      <c r="BC164" s="517"/>
      <c r="BD164" s="517"/>
      <c r="BE164" s="517"/>
      <c r="BF164" s="517"/>
      <c r="BG164" s="517"/>
      <c r="BH164" s="517"/>
      <c r="BI164" s="517"/>
      <c r="BJ164" s="518"/>
      <c r="BK164" s="579">
        <v>2</v>
      </c>
      <c r="BL164" s="580"/>
      <c r="BM164" s="580"/>
      <c r="BN164" s="580"/>
      <c r="BO164" s="580"/>
      <c r="BP164" s="581"/>
      <c r="BQ164" s="425">
        <v>3</v>
      </c>
      <c r="BR164" s="426"/>
      <c r="BS164" s="426"/>
      <c r="BT164" s="426"/>
      <c r="BU164" s="426"/>
      <c r="BV164" s="426"/>
      <c r="BW164" s="426"/>
      <c r="BX164" s="426"/>
      <c r="BY164" s="426"/>
      <c r="BZ164" s="426"/>
      <c r="CA164" s="426"/>
      <c r="CB164" s="426"/>
      <c r="CC164" s="426"/>
      <c r="CD164" s="426"/>
      <c r="CE164" s="426"/>
      <c r="CF164" s="426"/>
      <c r="CG164" s="427"/>
      <c r="CH164" s="425">
        <v>4</v>
      </c>
      <c r="CI164" s="426"/>
      <c r="CJ164" s="426"/>
      <c r="CK164" s="426"/>
      <c r="CL164" s="426"/>
      <c r="CM164" s="426"/>
      <c r="CN164" s="426"/>
      <c r="CO164" s="426"/>
      <c r="CP164" s="426"/>
      <c r="CQ164" s="426"/>
      <c r="CR164" s="426"/>
      <c r="CS164" s="426"/>
      <c r="CT164" s="426"/>
      <c r="CU164" s="426"/>
      <c r="CV164" s="426"/>
      <c r="CW164" s="426"/>
      <c r="CX164" s="427"/>
      <c r="CY164" s="425">
        <v>5</v>
      </c>
      <c r="CZ164" s="426"/>
      <c r="DA164" s="426"/>
      <c r="DB164" s="426"/>
      <c r="DC164" s="426"/>
      <c r="DD164" s="426"/>
      <c r="DE164" s="426"/>
      <c r="DF164" s="426"/>
      <c r="DG164" s="426"/>
      <c r="DH164" s="426"/>
      <c r="DI164" s="426"/>
      <c r="DJ164" s="426"/>
      <c r="DK164" s="426"/>
      <c r="DL164" s="426"/>
      <c r="DM164" s="426"/>
      <c r="DN164" s="426"/>
      <c r="DO164" s="427"/>
      <c r="DP164" s="425">
        <v>6</v>
      </c>
      <c r="DQ164" s="426"/>
      <c r="DR164" s="426"/>
      <c r="DS164" s="426"/>
      <c r="DT164" s="426"/>
      <c r="DU164" s="426"/>
      <c r="DV164" s="426"/>
      <c r="DW164" s="426"/>
      <c r="DX164" s="426"/>
      <c r="DY164" s="426"/>
      <c r="DZ164" s="426"/>
      <c r="EA164" s="427"/>
      <c r="EB164" s="425">
        <v>7</v>
      </c>
      <c r="EC164" s="426"/>
      <c r="ED164" s="426"/>
      <c r="EE164" s="426"/>
      <c r="EF164" s="426"/>
      <c r="EG164" s="426"/>
      <c r="EH164" s="426"/>
      <c r="EI164" s="426"/>
      <c r="EJ164" s="426"/>
      <c r="EK164" s="426"/>
      <c r="EL164" s="426"/>
      <c r="EM164" s="426"/>
      <c r="EN164" s="426"/>
      <c r="EO164" s="427"/>
      <c r="EP164" s="425">
        <v>8</v>
      </c>
      <c r="EQ164" s="426"/>
      <c r="ER164" s="426"/>
      <c r="ES164" s="426"/>
      <c r="ET164" s="426"/>
      <c r="EU164" s="426"/>
      <c r="EV164" s="426"/>
      <c r="EW164" s="426"/>
      <c r="EX164" s="426"/>
      <c r="EY164" s="426"/>
      <c r="EZ164" s="426"/>
      <c r="FA164" s="426"/>
      <c r="FB164" s="426"/>
      <c r="FC164" s="426"/>
      <c r="FD164" s="426"/>
      <c r="FE164" s="426"/>
      <c r="FF164" s="426"/>
    </row>
    <row r="165" spans="1:162" s="323" customFormat="1" ht="16.5" customHeight="1">
      <c r="A165" s="324" t="s">
        <v>969</v>
      </c>
      <c r="B165" s="324"/>
      <c r="C165" s="324"/>
      <c r="D165" s="324"/>
      <c r="E165" s="324"/>
      <c r="F165" s="324"/>
      <c r="G165" s="324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  <c r="T165" s="324"/>
      <c r="U165" s="324"/>
      <c r="V165" s="324"/>
      <c r="W165" s="324"/>
      <c r="X165" s="324"/>
      <c r="Y165" s="324"/>
      <c r="Z165" s="324"/>
      <c r="AA165" s="324"/>
      <c r="AB165" s="324"/>
      <c r="AC165" s="324"/>
      <c r="AD165" s="324"/>
      <c r="AE165" s="324"/>
      <c r="AF165" s="324"/>
      <c r="AG165" s="324"/>
      <c r="AH165" s="324"/>
      <c r="AI165" s="324"/>
      <c r="AJ165" s="324"/>
      <c r="AK165" s="324"/>
      <c r="AL165" s="324"/>
      <c r="AM165" s="324"/>
      <c r="AN165" s="324"/>
      <c r="AO165" s="324"/>
      <c r="AP165" s="324"/>
      <c r="AQ165" s="324"/>
      <c r="AR165" s="324"/>
      <c r="AS165" s="324"/>
      <c r="AT165" s="324"/>
      <c r="AU165" s="324"/>
      <c r="AV165" s="324"/>
      <c r="AW165" s="324"/>
      <c r="AX165" s="324"/>
      <c r="AY165" s="324"/>
      <c r="AZ165" s="324"/>
      <c r="BA165" s="324"/>
      <c r="BB165" s="324"/>
      <c r="BC165" s="324"/>
      <c r="BD165" s="324"/>
      <c r="BE165" s="324"/>
      <c r="BF165" s="324"/>
      <c r="BG165" s="324"/>
      <c r="BH165" s="324"/>
      <c r="BI165" s="324"/>
      <c r="BJ165" s="372"/>
      <c r="BK165" s="421" t="s">
        <v>998</v>
      </c>
      <c r="BL165" s="422"/>
      <c r="BM165" s="422"/>
      <c r="BN165" s="422"/>
      <c r="BO165" s="422"/>
      <c r="BP165" s="590"/>
      <c r="BQ165" s="764"/>
      <c r="BR165" s="762"/>
      <c r="BS165" s="762"/>
      <c r="BT165" s="762"/>
      <c r="BU165" s="762"/>
      <c r="BV165" s="762"/>
      <c r="BW165" s="762"/>
      <c r="BX165" s="762"/>
      <c r="BY165" s="762"/>
      <c r="BZ165" s="762"/>
      <c r="CA165" s="762"/>
      <c r="CB165" s="762"/>
      <c r="CC165" s="762"/>
      <c r="CD165" s="762"/>
      <c r="CE165" s="762"/>
      <c r="CF165" s="762"/>
      <c r="CG165" s="763"/>
      <c r="CH165" s="764"/>
      <c r="CI165" s="762"/>
      <c r="CJ165" s="762"/>
      <c r="CK165" s="762"/>
      <c r="CL165" s="762"/>
      <c r="CM165" s="762"/>
      <c r="CN165" s="762"/>
      <c r="CO165" s="762"/>
      <c r="CP165" s="762"/>
      <c r="CQ165" s="762"/>
      <c r="CR165" s="762"/>
      <c r="CS165" s="762"/>
      <c r="CT165" s="762"/>
      <c r="CU165" s="762"/>
      <c r="CV165" s="762"/>
      <c r="CW165" s="762"/>
      <c r="CX165" s="763"/>
      <c r="CY165" s="764"/>
      <c r="CZ165" s="762"/>
      <c r="DA165" s="762"/>
      <c r="DB165" s="762"/>
      <c r="DC165" s="762"/>
      <c r="DD165" s="762"/>
      <c r="DE165" s="762"/>
      <c r="DF165" s="762"/>
      <c r="DG165" s="762"/>
      <c r="DH165" s="762"/>
      <c r="DI165" s="762"/>
      <c r="DJ165" s="762"/>
      <c r="DK165" s="762"/>
      <c r="DL165" s="762"/>
      <c r="DM165" s="762"/>
      <c r="DN165" s="762"/>
      <c r="DO165" s="763"/>
      <c r="DP165" s="759"/>
      <c r="DQ165" s="429"/>
      <c r="DR165" s="429"/>
      <c r="DS165" s="429"/>
      <c r="DT165" s="429"/>
      <c r="DU165" s="429"/>
      <c r="DV165" s="429"/>
      <c r="DW165" s="429"/>
      <c r="DX165" s="429"/>
      <c r="DY165" s="429"/>
      <c r="DZ165" s="429"/>
      <c r="EA165" s="760"/>
      <c r="EB165" s="759"/>
      <c r="EC165" s="429"/>
      <c r="ED165" s="429"/>
      <c r="EE165" s="429"/>
      <c r="EF165" s="429"/>
      <c r="EG165" s="429"/>
      <c r="EH165" s="429"/>
      <c r="EI165" s="429"/>
      <c r="EJ165" s="429"/>
      <c r="EK165" s="429"/>
      <c r="EL165" s="429"/>
      <c r="EM165" s="429"/>
      <c r="EN165" s="429"/>
      <c r="EO165" s="430"/>
      <c r="EP165" s="1024"/>
      <c r="EQ165" s="1024"/>
      <c r="ER165" s="1024"/>
      <c r="ES165" s="1024"/>
      <c r="ET165" s="1024"/>
      <c r="EU165" s="1024"/>
      <c r="EV165" s="1024"/>
      <c r="EW165" s="1024"/>
      <c r="EX165" s="1024"/>
      <c r="EY165" s="1024"/>
      <c r="EZ165" s="1024"/>
      <c r="FA165" s="1024"/>
      <c r="FB165" s="1024"/>
      <c r="FC165" s="1024"/>
      <c r="FD165" s="1024"/>
      <c r="FE165" s="1024"/>
      <c r="FF165" s="1024"/>
    </row>
    <row r="166" spans="1:162" s="316" customFormat="1" ht="15" customHeight="1">
      <c r="A166" s="1004" t="s">
        <v>439</v>
      </c>
      <c r="B166" s="1004"/>
      <c r="C166" s="1004"/>
      <c r="D166" s="1004"/>
      <c r="E166" s="1004"/>
      <c r="F166" s="1004"/>
      <c r="G166" s="1004"/>
      <c r="H166" s="1004"/>
      <c r="I166" s="1004"/>
      <c r="J166" s="1004"/>
      <c r="K166" s="1004"/>
      <c r="L166" s="1004"/>
      <c r="M166" s="1004"/>
      <c r="N166" s="1004"/>
      <c r="O166" s="1004"/>
      <c r="P166" s="1004"/>
      <c r="Q166" s="1004"/>
      <c r="R166" s="1004"/>
      <c r="S166" s="1004"/>
      <c r="T166" s="1004"/>
      <c r="U166" s="1004"/>
      <c r="V166" s="1004"/>
      <c r="W166" s="1004"/>
      <c r="X166" s="1004"/>
      <c r="Y166" s="1004"/>
      <c r="Z166" s="1004"/>
      <c r="AA166" s="1004"/>
      <c r="AB166" s="1004"/>
      <c r="AC166" s="1004"/>
      <c r="AD166" s="1004"/>
      <c r="AE166" s="1004"/>
      <c r="AF166" s="1004"/>
      <c r="AG166" s="1004"/>
      <c r="AH166" s="1004"/>
      <c r="AI166" s="1004"/>
      <c r="AJ166" s="1004"/>
      <c r="AK166" s="1004"/>
      <c r="AL166" s="1004"/>
      <c r="AM166" s="1004"/>
      <c r="AN166" s="1004"/>
      <c r="AO166" s="1004"/>
      <c r="AP166" s="1004"/>
      <c r="AQ166" s="1004"/>
      <c r="AR166" s="1004"/>
      <c r="AS166" s="1004"/>
      <c r="AT166" s="1004"/>
      <c r="AU166" s="1004"/>
      <c r="AV166" s="1004"/>
      <c r="AW166" s="1004"/>
      <c r="AX166" s="1004"/>
      <c r="AY166" s="1004"/>
      <c r="AZ166" s="1004"/>
      <c r="BA166" s="1004"/>
      <c r="BB166" s="1004"/>
      <c r="BC166" s="1004"/>
      <c r="BD166" s="1004"/>
      <c r="BE166" s="1004"/>
      <c r="BF166" s="1004"/>
      <c r="BG166" s="1004"/>
      <c r="BH166" s="1004"/>
      <c r="BI166" s="1004"/>
      <c r="BJ166" s="1004"/>
      <c r="BK166" s="415"/>
      <c r="BL166" s="416"/>
      <c r="BM166" s="416"/>
      <c r="BN166" s="416"/>
      <c r="BO166" s="416"/>
      <c r="BP166" s="964"/>
      <c r="BQ166" s="983"/>
      <c r="BR166" s="659"/>
      <c r="BS166" s="659"/>
      <c r="BT166" s="659"/>
      <c r="BU166" s="659"/>
      <c r="BV166" s="659"/>
      <c r="BW166" s="659"/>
      <c r="BX166" s="659"/>
      <c r="BY166" s="659"/>
      <c r="BZ166" s="659"/>
      <c r="CA166" s="659"/>
      <c r="CB166" s="659"/>
      <c r="CC166" s="659"/>
      <c r="CD166" s="659"/>
      <c r="CE166" s="659"/>
      <c r="CF166" s="659"/>
      <c r="CG166" s="984"/>
      <c r="CH166" s="983"/>
      <c r="CI166" s="659"/>
      <c r="CJ166" s="659"/>
      <c r="CK166" s="659"/>
      <c r="CL166" s="659"/>
      <c r="CM166" s="659"/>
      <c r="CN166" s="659"/>
      <c r="CO166" s="659"/>
      <c r="CP166" s="659"/>
      <c r="CQ166" s="659"/>
      <c r="CR166" s="659"/>
      <c r="CS166" s="659"/>
      <c r="CT166" s="659"/>
      <c r="CU166" s="659"/>
      <c r="CV166" s="659"/>
      <c r="CW166" s="659"/>
      <c r="CX166" s="984"/>
      <c r="CY166" s="983"/>
      <c r="CZ166" s="659"/>
      <c r="DA166" s="659"/>
      <c r="DB166" s="659"/>
      <c r="DC166" s="659"/>
      <c r="DD166" s="659"/>
      <c r="DE166" s="659"/>
      <c r="DF166" s="659"/>
      <c r="DG166" s="659"/>
      <c r="DH166" s="659"/>
      <c r="DI166" s="659"/>
      <c r="DJ166" s="659"/>
      <c r="DK166" s="659"/>
      <c r="DL166" s="659"/>
      <c r="DM166" s="659"/>
      <c r="DN166" s="659"/>
      <c r="DO166" s="984"/>
      <c r="DP166" s="985"/>
      <c r="DQ166" s="416"/>
      <c r="DR166" s="416"/>
      <c r="DS166" s="416"/>
      <c r="DT166" s="416"/>
      <c r="DU166" s="416"/>
      <c r="DV166" s="416"/>
      <c r="DW166" s="416"/>
      <c r="DX166" s="416"/>
      <c r="DY166" s="416"/>
      <c r="DZ166" s="416"/>
      <c r="EA166" s="964"/>
      <c r="EB166" s="985"/>
      <c r="EC166" s="416"/>
      <c r="ED166" s="416"/>
      <c r="EE166" s="416"/>
      <c r="EF166" s="416"/>
      <c r="EG166" s="416"/>
      <c r="EH166" s="416"/>
      <c r="EI166" s="416"/>
      <c r="EJ166" s="416"/>
      <c r="EK166" s="416"/>
      <c r="EL166" s="416"/>
      <c r="EM166" s="416"/>
      <c r="EN166" s="416"/>
      <c r="EO166" s="417"/>
      <c r="EP166" s="1010"/>
      <c r="EQ166" s="1010"/>
      <c r="ER166" s="1010"/>
      <c r="ES166" s="1010"/>
      <c r="ET166" s="1010"/>
      <c r="EU166" s="1010"/>
      <c r="EV166" s="1010"/>
      <c r="EW166" s="1010"/>
      <c r="EX166" s="1010"/>
      <c r="EY166" s="1010"/>
      <c r="EZ166" s="1010"/>
      <c r="FA166" s="1010"/>
      <c r="FB166" s="1010"/>
      <c r="FC166" s="1010"/>
      <c r="FD166" s="1010"/>
      <c r="FE166" s="1010"/>
      <c r="FF166" s="1010"/>
    </row>
    <row r="167" spans="1:162" ht="23.25" customHeight="1">
      <c r="A167" s="1022" t="s">
        <v>688</v>
      </c>
      <c r="B167" s="996"/>
      <c r="C167" s="996"/>
      <c r="D167" s="996"/>
      <c r="E167" s="996"/>
      <c r="F167" s="996"/>
      <c r="G167" s="996"/>
      <c r="H167" s="996"/>
      <c r="I167" s="996"/>
      <c r="J167" s="996"/>
      <c r="K167" s="996"/>
      <c r="L167" s="996"/>
      <c r="M167" s="996"/>
      <c r="N167" s="996"/>
      <c r="O167" s="996"/>
      <c r="P167" s="996"/>
      <c r="Q167" s="996"/>
      <c r="R167" s="996"/>
      <c r="S167" s="996"/>
      <c r="T167" s="996"/>
      <c r="U167" s="996"/>
      <c r="V167" s="996"/>
      <c r="W167" s="996"/>
      <c r="X167" s="996"/>
      <c r="Y167" s="996"/>
      <c r="Z167" s="996"/>
      <c r="AA167" s="996"/>
      <c r="AB167" s="996"/>
      <c r="AC167" s="996"/>
      <c r="AD167" s="996"/>
      <c r="AE167" s="996"/>
      <c r="AF167" s="996"/>
      <c r="AG167" s="996"/>
      <c r="AH167" s="996"/>
      <c r="AI167" s="996"/>
      <c r="AJ167" s="996"/>
      <c r="AK167" s="996"/>
      <c r="AL167" s="996"/>
      <c r="AM167" s="996"/>
      <c r="AN167" s="996"/>
      <c r="AO167" s="996"/>
      <c r="AP167" s="996"/>
      <c r="AQ167" s="996"/>
      <c r="AR167" s="996"/>
      <c r="AS167" s="996"/>
      <c r="AT167" s="996"/>
      <c r="AU167" s="996"/>
      <c r="AV167" s="996"/>
      <c r="AW167" s="996"/>
      <c r="AX167" s="996"/>
      <c r="AY167" s="996"/>
      <c r="AZ167" s="996"/>
      <c r="BA167" s="996"/>
      <c r="BB167" s="996"/>
      <c r="BC167" s="996"/>
      <c r="BD167" s="996"/>
      <c r="BE167" s="996"/>
      <c r="BF167" s="996"/>
      <c r="BG167" s="996"/>
      <c r="BH167" s="996"/>
      <c r="BI167" s="996"/>
      <c r="BJ167" s="996"/>
      <c r="BK167" s="412" t="s">
        <v>1025</v>
      </c>
      <c r="BL167" s="413"/>
      <c r="BM167" s="413"/>
      <c r="BN167" s="413"/>
      <c r="BO167" s="413"/>
      <c r="BP167" s="998"/>
      <c r="BQ167" s="1023" t="s">
        <v>473</v>
      </c>
      <c r="BR167" s="661"/>
      <c r="BS167" s="661"/>
      <c r="BT167" s="661"/>
      <c r="BU167" s="661"/>
      <c r="BV167" s="661"/>
      <c r="BW167" s="661"/>
      <c r="BX167" s="661"/>
      <c r="BY167" s="661"/>
      <c r="BZ167" s="661"/>
      <c r="CA167" s="661"/>
      <c r="CB167" s="661"/>
      <c r="CC167" s="661"/>
      <c r="CD167" s="661"/>
      <c r="CE167" s="661"/>
      <c r="CF167" s="661"/>
      <c r="CG167" s="1000"/>
      <c r="CH167" s="1023" t="s">
        <v>473</v>
      </c>
      <c r="CI167" s="661"/>
      <c r="CJ167" s="661"/>
      <c r="CK167" s="661"/>
      <c r="CL167" s="661"/>
      <c r="CM167" s="661"/>
      <c r="CN167" s="661"/>
      <c r="CO167" s="661"/>
      <c r="CP167" s="661"/>
      <c r="CQ167" s="661"/>
      <c r="CR167" s="661"/>
      <c r="CS167" s="661"/>
      <c r="CT167" s="661"/>
      <c r="CU167" s="661"/>
      <c r="CV167" s="661"/>
      <c r="CW167" s="661"/>
      <c r="CX167" s="1000"/>
      <c r="CY167" s="1023"/>
      <c r="CZ167" s="661"/>
      <c r="DA167" s="661"/>
      <c r="DB167" s="661"/>
      <c r="DC167" s="661"/>
      <c r="DD167" s="661"/>
      <c r="DE167" s="661"/>
      <c r="DF167" s="661"/>
      <c r="DG167" s="661"/>
      <c r="DH167" s="661"/>
      <c r="DI167" s="661"/>
      <c r="DJ167" s="661"/>
      <c r="DK167" s="661"/>
      <c r="DL167" s="661"/>
      <c r="DM167" s="661"/>
      <c r="DN167" s="661"/>
      <c r="DO167" s="1000"/>
      <c r="DP167" s="1002" t="s">
        <v>473</v>
      </c>
      <c r="DQ167" s="413"/>
      <c r="DR167" s="413"/>
      <c r="DS167" s="413"/>
      <c r="DT167" s="413"/>
      <c r="DU167" s="413"/>
      <c r="DV167" s="413"/>
      <c r="DW167" s="413"/>
      <c r="DX167" s="413"/>
      <c r="DY167" s="413"/>
      <c r="DZ167" s="413"/>
      <c r="EA167" s="998"/>
      <c r="EB167" s="1002" t="s">
        <v>473</v>
      </c>
      <c r="EC167" s="413"/>
      <c r="ED167" s="413"/>
      <c r="EE167" s="413"/>
      <c r="EF167" s="413"/>
      <c r="EG167" s="413"/>
      <c r="EH167" s="413"/>
      <c r="EI167" s="413"/>
      <c r="EJ167" s="413"/>
      <c r="EK167" s="413"/>
      <c r="EL167" s="413"/>
      <c r="EM167" s="413"/>
      <c r="EN167" s="413"/>
      <c r="EO167" s="414"/>
      <c r="EP167" s="1003"/>
      <c r="EQ167" s="1003"/>
      <c r="ER167" s="1003"/>
      <c r="ES167" s="1003"/>
      <c r="ET167" s="1003"/>
      <c r="EU167" s="1003"/>
      <c r="EV167" s="1003"/>
      <c r="EW167" s="1003"/>
      <c r="EX167" s="1003"/>
      <c r="EY167" s="1003"/>
      <c r="EZ167" s="1003"/>
      <c r="FA167" s="1003"/>
      <c r="FB167" s="1003"/>
      <c r="FC167" s="1003"/>
      <c r="FD167" s="1003"/>
      <c r="FE167" s="1003"/>
      <c r="FF167" s="1003"/>
    </row>
    <row r="168" spans="1:162" ht="15" customHeight="1">
      <c r="A168" s="1001" t="s">
        <v>970</v>
      </c>
      <c r="B168" s="1001"/>
      <c r="C168" s="1001"/>
      <c r="D168" s="1001"/>
      <c r="E168" s="1001"/>
      <c r="F168" s="1001"/>
      <c r="G168" s="1001"/>
      <c r="H168" s="1001"/>
      <c r="I168" s="1001"/>
      <c r="J168" s="1001"/>
      <c r="K168" s="1001"/>
      <c r="L168" s="1001"/>
      <c r="M168" s="1001"/>
      <c r="N168" s="1001"/>
      <c r="O168" s="1001"/>
      <c r="P168" s="1001"/>
      <c r="Q168" s="1001"/>
      <c r="R168" s="1001"/>
      <c r="S168" s="1001"/>
      <c r="T168" s="1001"/>
      <c r="U168" s="1001"/>
      <c r="V168" s="1001"/>
      <c r="W168" s="1001"/>
      <c r="X168" s="1001"/>
      <c r="Y168" s="1001"/>
      <c r="Z168" s="1001"/>
      <c r="AA168" s="1001"/>
      <c r="AB168" s="1001"/>
      <c r="AC168" s="1001"/>
      <c r="AD168" s="1001"/>
      <c r="AE168" s="1001"/>
      <c r="AF168" s="1001"/>
      <c r="AG168" s="1001"/>
      <c r="AH168" s="1001"/>
      <c r="AI168" s="1001"/>
      <c r="AJ168" s="1001"/>
      <c r="AK168" s="1001"/>
      <c r="AL168" s="1001"/>
      <c r="AM168" s="1001"/>
      <c r="AN168" s="1001"/>
      <c r="AO168" s="1001"/>
      <c r="AP168" s="1001"/>
      <c r="AQ168" s="1001"/>
      <c r="AR168" s="1001"/>
      <c r="AS168" s="1001"/>
      <c r="AT168" s="1001"/>
      <c r="AU168" s="1001"/>
      <c r="AV168" s="1001"/>
      <c r="AW168" s="1001"/>
      <c r="AX168" s="1001"/>
      <c r="AY168" s="1001"/>
      <c r="AZ168" s="1001"/>
      <c r="BA168" s="1001"/>
      <c r="BB168" s="1001"/>
      <c r="BC168" s="1001"/>
      <c r="BD168" s="1001"/>
      <c r="BE168" s="1001"/>
      <c r="BF168" s="1001"/>
      <c r="BG168" s="1001"/>
      <c r="BH168" s="1001"/>
      <c r="BI168" s="1001"/>
      <c r="BJ168" s="1001"/>
      <c r="BK168" s="421" t="s">
        <v>12</v>
      </c>
      <c r="BL168" s="422"/>
      <c r="BM168" s="422"/>
      <c r="BN168" s="422"/>
      <c r="BO168" s="422"/>
      <c r="BP168" s="590"/>
      <c r="BQ168" s="385"/>
      <c r="BR168" s="383"/>
      <c r="BS168" s="383"/>
      <c r="BT168" s="383"/>
      <c r="BU168" s="383"/>
      <c r="BV168" s="383"/>
      <c r="BW168" s="383"/>
      <c r="BX168" s="383"/>
      <c r="BY168" s="383"/>
      <c r="BZ168" s="383"/>
      <c r="CA168" s="383"/>
      <c r="CB168" s="383"/>
      <c r="CC168" s="383"/>
      <c r="CD168" s="383"/>
      <c r="CE168" s="383"/>
      <c r="CF168" s="383"/>
      <c r="CG168" s="384"/>
      <c r="CH168" s="385"/>
      <c r="CI168" s="383"/>
      <c r="CJ168" s="383"/>
      <c r="CK168" s="383"/>
      <c r="CL168" s="383"/>
      <c r="CM168" s="383"/>
      <c r="CN168" s="383"/>
      <c r="CO168" s="383"/>
      <c r="CP168" s="383"/>
      <c r="CQ168" s="383"/>
      <c r="CR168" s="383"/>
      <c r="CS168" s="383"/>
      <c r="CT168" s="383"/>
      <c r="CU168" s="383"/>
      <c r="CV168" s="383"/>
      <c r="CW168" s="383"/>
      <c r="CX168" s="384"/>
      <c r="CY168" s="385"/>
      <c r="CZ168" s="383"/>
      <c r="DA168" s="383"/>
      <c r="DB168" s="383"/>
      <c r="DC168" s="383"/>
      <c r="DD168" s="383"/>
      <c r="DE168" s="383"/>
      <c r="DF168" s="383"/>
      <c r="DG168" s="383"/>
      <c r="DH168" s="383"/>
      <c r="DI168" s="383"/>
      <c r="DJ168" s="383"/>
      <c r="DK168" s="383"/>
      <c r="DL168" s="383"/>
      <c r="DM168" s="383"/>
      <c r="DN168" s="383"/>
      <c r="DO168" s="384"/>
      <c r="DP168" s="591"/>
      <c r="DQ168" s="422"/>
      <c r="DR168" s="422"/>
      <c r="DS168" s="422"/>
      <c r="DT168" s="422"/>
      <c r="DU168" s="422"/>
      <c r="DV168" s="422"/>
      <c r="DW168" s="422"/>
      <c r="DX168" s="422"/>
      <c r="DY168" s="422"/>
      <c r="DZ168" s="422"/>
      <c r="EA168" s="590"/>
      <c r="EB168" s="591"/>
      <c r="EC168" s="422"/>
      <c r="ED168" s="422"/>
      <c r="EE168" s="422"/>
      <c r="EF168" s="422"/>
      <c r="EG168" s="422"/>
      <c r="EH168" s="422"/>
      <c r="EI168" s="422"/>
      <c r="EJ168" s="422"/>
      <c r="EK168" s="422"/>
      <c r="EL168" s="422"/>
      <c r="EM168" s="422"/>
      <c r="EN168" s="422"/>
      <c r="EO168" s="423"/>
      <c r="EP168" s="624"/>
      <c r="EQ168" s="624"/>
      <c r="ER168" s="624"/>
      <c r="ES168" s="624"/>
      <c r="ET168" s="624"/>
      <c r="EU168" s="624"/>
      <c r="EV168" s="624"/>
      <c r="EW168" s="624"/>
      <c r="EX168" s="624"/>
      <c r="EY168" s="624"/>
      <c r="EZ168" s="624"/>
      <c r="FA168" s="624"/>
      <c r="FB168" s="624"/>
      <c r="FC168" s="624"/>
      <c r="FD168" s="624"/>
      <c r="FE168" s="624"/>
      <c r="FF168" s="624"/>
    </row>
    <row r="169" spans="1:162" ht="15" customHeight="1">
      <c r="A169" s="1021" t="s">
        <v>316</v>
      </c>
      <c r="B169" s="1021"/>
      <c r="C169" s="1021"/>
      <c r="D169" s="1021"/>
      <c r="E169" s="1021"/>
      <c r="F169" s="1021"/>
      <c r="G169" s="1021"/>
      <c r="H169" s="1021"/>
      <c r="I169" s="1021"/>
      <c r="J169" s="1021"/>
      <c r="K169" s="1021"/>
      <c r="L169" s="1021"/>
      <c r="M169" s="1021"/>
      <c r="N169" s="1021"/>
      <c r="O169" s="1021"/>
      <c r="P169" s="1021"/>
      <c r="Q169" s="1021"/>
      <c r="R169" s="1021"/>
      <c r="S169" s="1021"/>
      <c r="T169" s="1021"/>
      <c r="U169" s="1021"/>
      <c r="V169" s="1021"/>
      <c r="W169" s="1021"/>
      <c r="X169" s="1021"/>
      <c r="Y169" s="1021"/>
      <c r="Z169" s="1021"/>
      <c r="AA169" s="1021"/>
      <c r="AB169" s="1021"/>
      <c r="AC169" s="1021"/>
      <c r="AD169" s="1021"/>
      <c r="AE169" s="1021"/>
      <c r="AF169" s="1021"/>
      <c r="AG169" s="1021"/>
      <c r="AH169" s="1021"/>
      <c r="AI169" s="1021"/>
      <c r="AJ169" s="1021"/>
      <c r="AK169" s="1021"/>
      <c r="AL169" s="1021"/>
      <c r="AM169" s="1021"/>
      <c r="AN169" s="1021"/>
      <c r="AO169" s="1021"/>
      <c r="AP169" s="1021"/>
      <c r="AQ169" s="1021"/>
      <c r="AR169" s="1021"/>
      <c r="AS169" s="1021"/>
      <c r="AT169" s="1021"/>
      <c r="AU169" s="1021"/>
      <c r="AV169" s="1021"/>
      <c r="AW169" s="1021"/>
      <c r="AX169" s="1021"/>
      <c r="AY169" s="1021"/>
      <c r="AZ169" s="1021"/>
      <c r="BA169" s="1021"/>
      <c r="BB169" s="1021"/>
      <c r="BC169" s="1021"/>
      <c r="BD169" s="1021"/>
      <c r="BE169" s="1021"/>
      <c r="BF169" s="1021"/>
      <c r="BG169" s="1021"/>
      <c r="BH169" s="1021"/>
      <c r="BI169" s="1021"/>
      <c r="BJ169" s="1021"/>
      <c r="BK169" s="421" t="s">
        <v>689</v>
      </c>
      <c r="BL169" s="422"/>
      <c r="BM169" s="422"/>
      <c r="BN169" s="422"/>
      <c r="BO169" s="422"/>
      <c r="BP169" s="590"/>
      <c r="BQ169" s="385"/>
      <c r="BR169" s="383"/>
      <c r="BS169" s="383"/>
      <c r="BT169" s="383"/>
      <c r="BU169" s="383"/>
      <c r="BV169" s="383"/>
      <c r="BW169" s="383"/>
      <c r="BX169" s="383"/>
      <c r="BY169" s="383"/>
      <c r="BZ169" s="383"/>
      <c r="CA169" s="383"/>
      <c r="CB169" s="383"/>
      <c r="CC169" s="383"/>
      <c r="CD169" s="383"/>
      <c r="CE169" s="383"/>
      <c r="CF169" s="383"/>
      <c r="CG169" s="384"/>
      <c r="CH169" s="385"/>
      <c r="CI169" s="383"/>
      <c r="CJ169" s="383"/>
      <c r="CK169" s="383"/>
      <c r="CL169" s="383"/>
      <c r="CM169" s="383"/>
      <c r="CN169" s="383"/>
      <c r="CO169" s="383"/>
      <c r="CP169" s="383"/>
      <c r="CQ169" s="383"/>
      <c r="CR169" s="383"/>
      <c r="CS169" s="383"/>
      <c r="CT169" s="383"/>
      <c r="CU169" s="383"/>
      <c r="CV169" s="383"/>
      <c r="CW169" s="383"/>
      <c r="CX169" s="384"/>
      <c r="CY169" s="385"/>
      <c r="CZ169" s="383"/>
      <c r="DA169" s="383"/>
      <c r="DB169" s="383"/>
      <c r="DC169" s="383"/>
      <c r="DD169" s="383"/>
      <c r="DE169" s="383"/>
      <c r="DF169" s="383"/>
      <c r="DG169" s="383"/>
      <c r="DH169" s="383"/>
      <c r="DI169" s="383"/>
      <c r="DJ169" s="383"/>
      <c r="DK169" s="383"/>
      <c r="DL169" s="383"/>
      <c r="DM169" s="383"/>
      <c r="DN169" s="383"/>
      <c r="DO169" s="384"/>
      <c r="DP169" s="591"/>
      <c r="DQ169" s="422"/>
      <c r="DR169" s="422"/>
      <c r="DS169" s="422"/>
      <c r="DT169" s="422"/>
      <c r="DU169" s="422"/>
      <c r="DV169" s="422"/>
      <c r="DW169" s="422"/>
      <c r="DX169" s="422"/>
      <c r="DY169" s="422"/>
      <c r="DZ169" s="422"/>
      <c r="EA169" s="590"/>
      <c r="EB169" s="591"/>
      <c r="EC169" s="422"/>
      <c r="ED169" s="422"/>
      <c r="EE169" s="422"/>
      <c r="EF169" s="422"/>
      <c r="EG169" s="422"/>
      <c r="EH169" s="422"/>
      <c r="EI169" s="422"/>
      <c r="EJ169" s="422"/>
      <c r="EK169" s="422"/>
      <c r="EL169" s="422"/>
      <c r="EM169" s="422"/>
      <c r="EN169" s="422"/>
      <c r="EO169" s="423"/>
      <c r="EP169" s="624"/>
      <c r="EQ169" s="624"/>
      <c r="ER169" s="624"/>
      <c r="ES169" s="624"/>
      <c r="ET169" s="624"/>
      <c r="EU169" s="624"/>
      <c r="EV169" s="624"/>
      <c r="EW169" s="624"/>
      <c r="EX169" s="624"/>
      <c r="EY169" s="624"/>
      <c r="EZ169" s="624"/>
      <c r="FA169" s="624"/>
      <c r="FB169" s="624"/>
      <c r="FC169" s="624"/>
      <c r="FD169" s="624"/>
      <c r="FE169" s="624"/>
      <c r="FF169" s="624"/>
    </row>
    <row r="170" spans="1:162" s="323" customFormat="1" ht="15" customHeight="1">
      <c r="A170" s="992" t="s">
        <v>317</v>
      </c>
      <c r="B170" s="992"/>
      <c r="C170" s="992"/>
      <c r="D170" s="992"/>
      <c r="E170" s="992"/>
      <c r="F170" s="992"/>
      <c r="G170" s="992"/>
      <c r="H170" s="992"/>
      <c r="I170" s="992"/>
      <c r="J170" s="992"/>
      <c r="K170" s="992"/>
      <c r="L170" s="992"/>
      <c r="M170" s="992"/>
      <c r="N170" s="992"/>
      <c r="O170" s="992"/>
      <c r="P170" s="992"/>
      <c r="Q170" s="992"/>
      <c r="R170" s="992"/>
      <c r="S170" s="992"/>
      <c r="T170" s="992"/>
      <c r="U170" s="992"/>
      <c r="V170" s="992"/>
      <c r="W170" s="992"/>
      <c r="X170" s="992"/>
      <c r="Y170" s="992"/>
      <c r="Z170" s="992"/>
      <c r="AA170" s="992"/>
      <c r="AB170" s="992"/>
      <c r="AC170" s="992"/>
      <c r="AD170" s="992"/>
      <c r="AE170" s="992"/>
      <c r="AF170" s="992"/>
      <c r="AG170" s="992"/>
      <c r="AH170" s="992"/>
      <c r="AI170" s="992"/>
      <c r="AJ170" s="992"/>
      <c r="AK170" s="992"/>
      <c r="AL170" s="992"/>
      <c r="AM170" s="992"/>
      <c r="AN170" s="992"/>
      <c r="AO170" s="992"/>
      <c r="AP170" s="992"/>
      <c r="AQ170" s="992"/>
      <c r="AR170" s="992"/>
      <c r="AS170" s="992"/>
      <c r="AT170" s="992"/>
      <c r="AU170" s="992"/>
      <c r="AV170" s="992"/>
      <c r="AW170" s="992"/>
      <c r="AX170" s="992"/>
      <c r="AY170" s="992"/>
      <c r="AZ170" s="992"/>
      <c r="BA170" s="992"/>
      <c r="BB170" s="992"/>
      <c r="BC170" s="992"/>
      <c r="BD170" s="992"/>
      <c r="BE170" s="992"/>
      <c r="BF170" s="992"/>
      <c r="BG170" s="992"/>
      <c r="BH170" s="992"/>
      <c r="BI170" s="992"/>
      <c r="BJ170" s="993"/>
      <c r="BK170" s="415" t="s">
        <v>690</v>
      </c>
      <c r="BL170" s="416"/>
      <c r="BM170" s="416"/>
      <c r="BN170" s="416"/>
      <c r="BO170" s="416"/>
      <c r="BP170" s="964"/>
      <c r="BQ170" s="983"/>
      <c r="BR170" s="659"/>
      <c r="BS170" s="659"/>
      <c r="BT170" s="659"/>
      <c r="BU170" s="659"/>
      <c r="BV170" s="659"/>
      <c r="BW170" s="659"/>
      <c r="BX170" s="659"/>
      <c r="BY170" s="659"/>
      <c r="BZ170" s="659"/>
      <c r="CA170" s="659"/>
      <c r="CB170" s="659"/>
      <c r="CC170" s="659"/>
      <c r="CD170" s="659"/>
      <c r="CE170" s="659"/>
      <c r="CF170" s="659"/>
      <c r="CG170" s="984"/>
      <c r="CH170" s="983"/>
      <c r="CI170" s="659"/>
      <c r="CJ170" s="659"/>
      <c r="CK170" s="659"/>
      <c r="CL170" s="659"/>
      <c r="CM170" s="659"/>
      <c r="CN170" s="659"/>
      <c r="CO170" s="659"/>
      <c r="CP170" s="659"/>
      <c r="CQ170" s="659"/>
      <c r="CR170" s="659"/>
      <c r="CS170" s="659"/>
      <c r="CT170" s="659"/>
      <c r="CU170" s="659"/>
      <c r="CV170" s="659"/>
      <c r="CW170" s="659"/>
      <c r="CX170" s="984"/>
      <c r="CY170" s="983"/>
      <c r="CZ170" s="659"/>
      <c r="DA170" s="659"/>
      <c r="DB170" s="659"/>
      <c r="DC170" s="659"/>
      <c r="DD170" s="659"/>
      <c r="DE170" s="659"/>
      <c r="DF170" s="659"/>
      <c r="DG170" s="659"/>
      <c r="DH170" s="659"/>
      <c r="DI170" s="659"/>
      <c r="DJ170" s="659"/>
      <c r="DK170" s="659"/>
      <c r="DL170" s="659"/>
      <c r="DM170" s="659"/>
      <c r="DN170" s="659"/>
      <c r="DO170" s="984"/>
      <c r="DP170" s="985"/>
      <c r="DQ170" s="416"/>
      <c r="DR170" s="416"/>
      <c r="DS170" s="416"/>
      <c r="DT170" s="416"/>
      <c r="DU170" s="416"/>
      <c r="DV170" s="416"/>
      <c r="DW170" s="416"/>
      <c r="DX170" s="416"/>
      <c r="DY170" s="416"/>
      <c r="DZ170" s="416"/>
      <c r="EA170" s="964"/>
      <c r="EB170" s="985"/>
      <c r="EC170" s="416"/>
      <c r="ED170" s="416"/>
      <c r="EE170" s="416"/>
      <c r="EF170" s="416"/>
      <c r="EG170" s="416"/>
      <c r="EH170" s="416"/>
      <c r="EI170" s="416"/>
      <c r="EJ170" s="416"/>
      <c r="EK170" s="416"/>
      <c r="EL170" s="416"/>
      <c r="EM170" s="416"/>
      <c r="EN170" s="416"/>
      <c r="EO170" s="417"/>
      <c r="EP170" s="990"/>
      <c r="EQ170" s="991"/>
      <c r="ER170" s="991"/>
      <c r="ES170" s="991"/>
      <c r="ET170" s="991"/>
      <c r="EU170" s="991"/>
      <c r="EV170" s="991"/>
      <c r="EW170" s="991"/>
      <c r="EX170" s="991"/>
      <c r="EY170" s="991"/>
      <c r="EZ170" s="991"/>
      <c r="FA170" s="991"/>
      <c r="FB170" s="991"/>
      <c r="FC170" s="991"/>
      <c r="FD170" s="991"/>
      <c r="FE170" s="991"/>
      <c r="FF170" s="991"/>
    </row>
    <row r="171" spans="1:162" s="323" customFormat="1" ht="2.25" customHeight="1" thickBot="1">
      <c r="A171" s="994"/>
      <c r="B171" s="994"/>
      <c r="C171" s="994"/>
      <c r="D171" s="994"/>
      <c r="E171" s="994"/>
      <c r="F171" s="994"/>
      <c r="G171" s="994"/>
      <c r="H171" s="994"/>
      <c r="I171" s="994"/>
      <c r="J171" s="994"/>
      <c r="K171" s="994"/>
      <c r="L171" s="994"/>
      <c r="M171" s="994"/>
      <c r="N171" s="994"/>
      <c r="O171" s="994"/>
      <c r="P171" s="994"/>
      <c r="Q171" s="994"/>
      <c r="R171" s="994"/>
      <c r="S171" s="994"/>
      <c r="T171" s="994"/>
      <c r="U171" s="994"/>
      <c r="V171" s="994"/>
      <c r="W171" s="994"/>
      <c r="X171" s="994"/>
      <c r="Y171" s="994"/>
      <c r="Z171" s="994"/>
      <c r="AA171" s="994"/>
      <c r="AB171" s="994"/>
      <c r="AC171" s="994"/>
      <c r="AD171" s="994"/>
      <c r="AE171" s="994"/>
      <c r="AF171" s="994"/>
      <c r="AG171" s="994"/>
      <c r="AH171" s="994"/>
      <c r="AI171" s="994"/>
      <c r="AJ171" s="994"/>
      <c r="AK171" s="994"/>
      <c r="AL171" s="994"/>
      <c r="AM171" s="994"/>
      <c r="AN171" s="994"/>
      <c r="AO171" s="994"/>
      <c r="AP171" s="994"/>
      <c r="AQ171" s="994"/>
      <c r="AR171" s="994"/>
      <c r="AS171" s="994"/>
      <c r="AT171" s="994"/>
      <c r="AU171" s="994"/>
      <c r="AV171" s="994"/>
      <c r="AW171" s="994"/>
      <c r="AX171" s="994"/>
      <c r="AY171" s="994"/>
      <c r="AZ171" s="994"/>
      <c r="BA171" s="994"/>
      <c r="BB171" s="994"/>
      <c r="BC171" s="994"/>
      <c r="BD171" s="994"/>
      <c r="BE171" s="994"/>
      <c r="BF171" s="994"/>
      <c r="BG171" s="994"/>
      <c r="BH171" s="994"/>
      <c r="BI171" s="994"/>
      <c r="BJ171" s="995"/>
      <c r="BK171" s="978"/>
      <c r="BL171" s="979"/>
      <c r="BM171" s="979"/>
      <c r="BN171" s="979"/>
      <c r="BO171" s="979"/>
      <c r="BP171" s="980"/>
      <c r="BQ171" s="885"/>
      <c r="BR171" s="886"/>
      <c r="BS171" s="886"/>
      <c r="BT171" s="886"/>
      <c r="BU171" s="886"/>
      <c r="BV171" s="886"/>
      <c r="BW171" s="886"/>
      <c r="BX171" s="886"/>
      <c r="BY171" s="886"/>
      <c r="BZ171" s="886"/>
      <c r="CA171" s="886"/>
      <c r="CB171" s="886"/>
      <c r="CC171" s="886"/>
      <c r="CD171" s="886"/>
      <c r="CE171" s="886"/>
      <c r="CF171" s="886"/>
      <c r="CG171" s="887"/>
      <c r="CH171" s="885"/>
      <c r="CI171" s="886"/>
      <c r="CJ171" s="886"/>
      <c r="CK171" s="886"/>
      <c r="CL171" s="886"/>
      <c r="CM171" s="886"/>
      <c r="CN171" s="886"/>
      <c r="CO171" s="886"/>
      <c r="CP171" s="886"/>
      <c r="CQ171" s="886"/>
      <c r="CR171" s="886"/>
      <c r="CS171" s="886"/>
      <c r="CT171" s="886"/>
      <c r="CU171" s="886"/>
      <c r="CV171" s="886"/>
      <c r="CW171" s="886"/>
      <c r="CX171" s="887"/>
      <c r="CY171" s="885"/>
      <c r="CZ171" s="886"/>
      <c r="DA171" s="886"/>
      <c r="DB171" s="886"/>
      <c r="DC171" s="886"/>
      <c r="DD171" s="886"/>
      <c r="DE171" s="886"/>
      <c r="DF171" s="886"/>
      <c r="DG171" s="886"/>
      <c r="DH171" s="886"/>
      <c r="DI171" s="886"/>
      <c r="DJ171" s="886"/>
      <c r="DK171" s="886"/>
      <c r="DL171" s="886"/>
      <c r="DM171" s="886"/>
      <c r="DN171" s="886"/>
      <c r="DO171" s="887"/>
      <c r="DP171" s="987"/>
      <c r="DQ171" s="979"/>
      <c r="DR171" s="979"/>
      <c r="DS171" s="979"/>
      <c r="DT171" s="979"/>
      <c r="DU171" s="979"/>
      <c r="DV171" s="979"/>
      <c r="DW171" s="979"/>
      <c r="DX171" s="979"/>
      <c r="DY171" s="979"/>
      <c r="DZ171" s="979"/>
      <c r="EA171" s="980"/>
      <c r="EB171" s="987"/>
      <c r="EC171" s="979"/>
      <c r="ED171" s="979"/>
      <c r="EE171" s="979"/>
      <c r="EF171" s="979"/>
      <c r="EG171" s="979"/>
      <c r="EH171" s="979"/>
      <c r="EI171" s="979"/>
      <c r="EJ171" s="979"/>
      <c r="EK171" s="979"/>
      <c r="EL171" s="979"/>
      <c r="EM171" s="979"/>
      <c r="EN171" s="979"/>
      <c r="EO171" s="988"/>
      <c r="EP171" s="989"/>
      <c r="EQ171" s="407"/>
      <c r="ER171" s="407"/>
      <c r="ES171" s="407"/>
      <c r="ET171" s="407"/>
      <c r="EU171" s="407"/>
      <c r="EV171" s="407"/>
      <c r="EW171" s="407"/>
      <c r="EX171" s="407"/>
      <c r="EY171" s="407"/>
      <c r="EZ171" s="407"/>
      <c r="FA171" s="407"/>
      <c r="FB171" s="407"/>
      <c r="FC171" s="407"/>
      <c r="FD171" s="407"/>
      <c r="FE171" s="407"/>
      <c r="FF171" s="407"/>
    </row>
    <row r="172" spans="1:162" s="323" customFormat="1" ht="15" customHeight="1">
      <c r="A172" s="981" t="s">
        <v>318</v>
      </c>
      <c r="B172" s="1019"/>
      <c r="C172" s="1019"/>
      <c r="D172" s="1019"/>
      <c r="E172" s="1019"/>
      <c r="F172" s="1019"/>
      <c r="G172" s="1019"/>
      <c r="H172" s="1019"/>
      <c r="I172" s="1019"/>
      <c r="J172" s="1019"/>
      <c r="K172" s="1019"/>
      <c r="L172" s="1019"/>
      <c r="M172" s="1019"/>
      <c r="N172" s="1019"/>
      <c r="O172" s="1019"/>
      <c r="P172" s="1019"/>
      <c r="Q172" s="1019"/>
      <c r="R172" s="1019"/>
      <c r="S172" s="1019"/>
      <c r="T172" s="1019"/>
      <c r="U172" s="1019"/>
      <c r="V172" s="1019"/>
      <c r="W172" s="1019"/>
      <c r="X172" s="1019"/>
      <c r="Y172" s="1019"/>
      <c r="Z172" s="1019"/>
      <c r="AA172" s="1019"/>
      <c r="AB172" s="1019"/>
      <c r="AC172" s="1019"/>
      <c r="AD172" s="1019"/>
      <c r="AE172" s="1019"/>
      <c r="AF172" s="1019"/>
      <c r="AG172" s="1019"/>
      <c r="AH172" s="1019"/>
      <c r="AI172" s="1019"/>
      <c r="AJ172" s="1019"/>
      <c r="AK172" s="1019"/>
      <c r="AL172" s="1019"/>
      <c r="AM172" s="1019"/>
      <c r="AN172" s="1019"/>
      <c r="AO172" s="1019"/>
      <c r="AP172" s="1019"/>
      <c r="AQ172" s="1019"/>
      <c r="AR172" s="1019"/>
      <c r="AS172" s="1019"/>
      <c r="AT172" s="1019"/>
      <c r="AU172" s="1019"/>
      <c r="AV172" s="1019"/>
      <c r="AW172" s="1019"/>
      <c r="AX172" s="1019"/>
      <c r="AY172" s="1019"/>
      <c r="AZ172" s="1019"/>
      <c r="BA172" s="1019"/>
      <c r="BB172" s="1019"/>
      <c r="BC172" s="1019"/>
      <c r="BD172" s="1019"/>
      <c r="BE172" s="1019"/>
      <c r="BF172" s="1019"/>
      <c r="BG172" s="1019"/>
      <c r="BH172" s="1019"/>
      <c r="BI172" s="1019"/>
      <c r="BJ172" s="1020"/>
      <c r="BK172" s="415" t="s">
        <v>999</v>
      </c>
      <c r="BL172" s="416"/>
      <c r="BM172" s="416"/>
      <c r="BN172" s="416"/>
      <c r="BO172" s="416"/>
      <c r="BP172" s="964"/>
      <c r="BQ172" s="983"/>
      <c r="BR172" s="659"/>
      <c r="BS172" s="659"/>
      <c r="BT172" s="659"/>
      <c r="BU172" s="659"/>
      <c r="BV172" s="659"/>
      <c r="BW172" s="659"/>
      <c r="BX172" s="659"/>
      <c r="BY172" s="659"/>
      <c r="BZ172" s="659"/>
      <c r="CA172" s="659"/>
      <c r="CB172" s="659"/>
      <c r="CC172" s="659"/>
      <c r="CD172" s="659"/>
      <c r="CE172" s="659"/>
      <c r="CF172" s="659"/>
      <c r="CG172" s="984"/>
      <c r="CH172" s="983"/>
      <c r="CI172" s="659"/>
      <c r="CJ172" s="659"/>
      <c r="CK172" s="659"/>
      <c r="CL172" s="659"/>
      <c r="CM172" s="659"/>
      <c r="CN172" s="659"/>
      <c r="CO172" s="659"/>
      <c r="CP172" s="659"/>
      <c r="CQ172" s="659"/>
      <c r="CR172" s="659"/>
      <c r="CS172" s="659"/>
      <c r="CT172" s="659"/>
      <c r="CU172" s="659"/>
      <c r="CV172" s="659"/>
      <c r="CW172" s="659"/>
      <c r="CX172" s="984"/>
      <c r="CY172" s="983"/>
      <c r="CZ172" s="659"/>
      <c r="DA172" s="659"/>
      <c r="DB172" s="659"/>
      <c r="DC172" s="659"/>
      <c r="DD172" s="659"/>
      <c r="DE172" s="659"/>
      <c r="DF172" s="659"/>
      <c r="DG172" s="659"/>
      <c r="DH172" s="659"/>
      <c r="DI172" s="659"/>
      <c r="DJ172" s="659"/>
      <c r="DK172" s="659"/>
      <c r="DL172" s="659"/>
      <c r="DM172" s="659"/>
      <c r="DN172" s="659"/>
      <c r="DO172" s="984"/>
      <c r="DP172" s="985"/>
      <c r="DQ172" s="416"/>
      <c r="DR172" s="416"/>
      <c r="DS172" s="416"/>
      <c r="DT172" s="416"/>
      <c r="DU172" s="416"/>
      <c r="DV172" s="416"/>
      <c r="DW172" s="416"/>
      <c r="DX172" s="416"/>
      <c r="DY172" s="416"/>
      <c r="DZ172" s="416"/>
      <c r="EA172" s="964"/>
      <c r="EB172" s="985"/>
      <c r="EC172" s="416"/>
      <c r="ED172" s="416"/>
      <c r="EE172" s="416"/>
      <c r="EF172" s="416"/>
      <c r="EG172" s="416"/>
      <c r="EH172" s="416"/>
      <c r="EI172" s="416"/>
      <c r="EJ172" s="416"/>
      <c r="EK172" s="416"/>
      <c r="EL172" s="416"/>
      <c r="EM172" s="416"/>
      <c r="EN172" s="416"/>
      <c r="EO172" s="417"/>
      <c r="EP172" s="990"/>
      <c r="EQ172" s="991"/>
      <c r="ER172" s="991"/>
      <c r="ES172" s="991"/>
      <c r="ET172" s="991"/>
      <c r="EU172" s="991"/>
      <c r="EV172" s="991"/>
      <c r="EW172" s="991"/>
      <c r="EX172" s="991"/>
      <c r="EY172" s="991"/>
      <c r="EZ172" s="991"/>
      <c r="FA172" s="991"/>
      <c r="FB172" s="991"/>
      <c r="FC172" s="991"/>
      <c r="FD172" s="991"/>
      <c r="FE172" s="991"/>
      <c r="FF172" s="991"/>
    </row>
    <row r="173" spans="1:162" s="323" customFormat="1" ht="2.25" customHeight="1" thickBot="1">
      <c r="A173" s="976"/>
      <c r="B173" s="976"/>
      <c r="C173" s="976"/>
      <c r="D173" s="976"/>
      <c r="E173" s="976"/>
      <c r="F173" s="976"/>
      <c r="G173" s="976"/>
      <c r="H173" s="976"/>
      <c r="I173" s="976"/>
      <c r="J173" s="976"/>
      <c r="K173" s="976"/>
      <c r="L173" s="976"/>
      <c r="M173" s="976"/>
      <c r="N173" s="976"/>
      <c r="O173" s="976"/>
      <c r="P173" s="976"/>
      <c r="Q173" s="976"/>
      <c r="R173" s="976"/>
      <c r="S173" s="976"/>
      <c r="T173" s="976"/>
      <c r="U173" s="976"/>
      <c r="V173" s="976"/>
      <c r="W173" s="976"/>
      <c r="X173" s="976"/>
      <c r="Y173" s="976"/>
      <c r="Z173" s="976"/>
      <c r="AA173" s="976"/>
      <c r="AB173" s="976"/>
      <c r="AC173" s="976"/>
      <c r="AD173" s="976"/>
      <c r="AE173" s="976"/>
      <c r="AF173" s="976"/>
      <c r="AG173" s="976"/>
      <c r="AH173" s="976"/>
      <c r="AI173" s="976"/>
      <c r="AJ173" s="976"/>
      <c r="AK173" s="976"/>
      <c r="AL173" s="976"/>
      <c r="AM173" s="976"/>
      <c r="AN173" s="976"/>
      <c r="AO173" s="976"/>
      <c r="AP173" s="976"/>
      <c r="AQ173" s="976"/>
      <c r="AR173" s="976"/>
      <c r="AS173" s="976"/>
      <c r="AT173" s="976"/>
      <c r="AU173" s="976"/>
      <c r="AV173" s="976"/>
      <c r="AW173" s="976"/>
      <c r="AX173" s="976"/>
      <c r="AY173" s="976"/>
      <c r="AZ173" s="976"/>
      <c r="BA173" s="976"/>
      <c r="BB173" s="976"/>
      <c r="BC173" s="976"/>
      <c r="BD173" s="976"/>
      <c r="BE173" s="976"/>
      <c r="BF173" s="976"/>
      <c r="BG173" s="976"/>
      <c r="BH173" s="976"/>
      <c r="BI173" s="976"/>
      <c r="BJ173" s="977"/>
      <c r="BK173" s="978"/>
      <c r="BL173" s="979"/>
      <c r="BM173" s="979"/>
      <c r="BN173" s="979"/>
      <c r="BO173" s="979"/>
      <c r="BP173" s="980"/>
      <c r="BQ173" s="885"/>
      <c r="BR173" s="886"/>
      <c r="BS173" s="886"/>
      <c r="BT173" s="886"/>
      <c r="BU173" s="886"/>
      <c r="BV173" s="886"/>
      <c r="BW173" s="886"/>
      <c r="BX173" s="886"/>
      <c r="BY173" s="886"/>
      <c r="BZ173" s="886"/>
      <c r="CA173" s="886"/>
      <c r="CB173" s="886"/>
      <c r="CC173" s="886"/>
      <c r="CD173" s="886"/>
      <c r="CE173" s="886"/>
      <c r="CF173" s="886"/>
      <c r="CG173" s="887"/>
      <c r="CH173" s="885"/>
      <c r="CI173" s="886"/>
      <c r="CJ173" s="886"/>
      <c r="CK173" s="886"/>
      <c r="CL173" s="886"/>
      <c r="CM173" s="886"/>
      <c r="CN173" s="886"/>
      <c r="CO173" s="886"/>
      <c r="CP173" s="886"/>
      <c r="CQ173" s="886"/>
      <c r="CR173" s="886"/>
      <c r="CS173" s="886"/>
      <c r="CT173" s="886"/>
      <c r="CU173" s="886"/>
      <c r="CV173" s="886"/>
      <c r="CW173" s="886"/>
      <c r="CX173" s="887"/>
      <c r="CY173" s="885"/>
      <c r="CZ173" s="886"/>
      <c r="DA173" s="886"/>
      <c r="DB173" s="886"/>
      <c r="DC173" s="886"/>
      <c r="DD173" s="886"/>
      <c r="DE173" s="886"/>
      <c r="DF173" s="886"/>
      <c r="DG173" s="886"/>
      <c r="DH173" s="886"/>
      <c r="DI173" s="886"/>
      <c r="DJ173" s="886"/>
      <c r="DK173" s="886"/>
      <c r="DL173" s="886"/>
      <c r="DM173" s="886"/>
      <c r="DN173" s="886"/>
      <c r="DO173" s="887"/>
      <c r="DP173" s="987"/>
      <c r="DQ173" s="979"/>
      <c r="DR173" s="979"/>
      <c r="DS173" s="979"/>
      <c r="DT173" s="979"/>
      <c r="DU173" s="979"/>
      <c r="DV173" s="979"/>
      <c r="DW173" s="979"/>
      <c r="DX173" s="979"/>
      <c r="DY173" s="979"/>
      <c r="DZ173" s="979"/>
      <c r="EA173" s="980"/>
      <c r="EB173" s="987"/>
      <c r="EC173" s="979"/>
      <c r="ED173" s="979"/>
      <c r="EE173" s="979"/>
      <c r="EF173" s="979"/>
      <c r="EG173" s="979"/>
      <c r="EH173" s="979"/>
      <c r="EI173" s="979"/>
      <c r="EJ173" s="979"/>
      <c r="EK173" s="979"/>
      <c r="EL173" s="979"/>
      <c r="EM173" s="979"/>
      <c r="EN173" s="979"/>
      <c r="EO173" s="988"/>
      <c r="EP173" s="989"/>
      <c r="EQ173" s="407"/>
      <c r="ER173" s="407"/>
      <c r="ES173" s="407"/>
      <c r="ET173" s="407"/>
      <c r="EU173" s="407"/>
      <c r="EV173" s="407"/>
      <c r="EW173" s="407"/>
      <c r="EX173" s="407"/>
      <c r="EY173" s="407"/>
      <c r="EZ173" s="407"/>
      <c r="FA173" s="407"/>
      <c r="FB173" s="407"/>
      <c r="FC173" s="407"/>
      <c r="FD173" s="407"/>
      <c r="FE173" s="407"/>
      <c r="FF173" s="407"/>
    </row>
    <row r="174" spans="1:162" ht="15.75" customHeight="1">
      <c r="A174" s="1011" t="s">
        <v>913</v>
      </c>
      <c r="B174" s="1011"/>
      <c r="C174" s="1011"/>
      <c r="D174" s="1011"/>
      <c r="E174" s="1011"/>
      <c r="F174" s="1011"/>
      <c r="G174" s="1011"/>
      <c r="H174" s="1011"/>
      <c r="I174" s="1011"/>
      <c r="J174" s="1011"/>
      <c r="K174" s="1011"/>
      <c r="L174" s="1011"/>
      <c r="M174" s="1011"/>
      <c r="N174" s="1011"/>
      <c r="O174" s="1011"/>
      <c r="P174" s="1011"/>
      <c r="Q174" s="1011"/>
      <c r="R174" s="1011"/>
      <c r="S174" s="1011"/>
      <c r="T174" s="1011"/>
      <c r="U174" s="1011"/>
      <c r="V174" s="1011"/>
      <c r="W174" s="1011"/>
      <c r="X174" s="1011"/>
      <c r="Y174" s="1011"/>
      <c r="Z174" s="1011"/>
      <c r="AA174" s="1011"/>
      <c r="AB174" s="1011"/>
      <c r="AC174" s="1011"/>
      <c r="AD174" s="1011"/>
      <c r="AE174" s="1011"/>
      <c r="AF174" s="1011"/>
      <c r="AG174" s="1011"/>
      <c r="AH174" s="1011"/>
      <c r="AI174" s="1011"/>
      <c r="AJ174" s="1011"/>
      <c r="AK174" s="1011"/>
      <c r="AL174" s="1011"/>
      <c r="AM174" s="1011"/>
      <c r="AN174" s="1011"/>
      <c r="AO174" s="1011"/>
      <c r="AP174" s="1011"/>
      <c r="AQ174" s="1011"/>
      <c r="AR174" s="1011"/>
      <c r="AS174" s="1011"/>
      <c r="AT174" s="1011"/>
      <c r="AU174" s="1011"/>
      <c r="AV174" s="1011"/>
      <c r="AW174" s="1011"/>
      <c r="AX174" s="1011"/>
      <c r="AY174" s="1011"/>
      <c r="AZ174" s="1011"/>
      <c r="BA174" s="1011"/>
      <c r="BB174" s="1011"/>
      <c r="BC174" s="1011"/>
      <c r="BD174" s="1011"/>
      <c r="BE174" s="1011"/>
      <c r="BF174" s="1011"/>
      <c r="BG174" s="1011"/>
      <c r="BH174" s="1011"/>
      <c r="BI174" s="1011"/>
      <c r="BJ174" s="1012"/>
      <c r="BK174" s="1013"/>
      <c r="BL174" s="1014"/>
      <c r="BM174" s="1014"/>
      <c r="BN174" s="1014"/>
      <c r="BO174" s="1014"/>
      <c r="BP174" s="1015"/>
      <c r="BQ174" s="1016"/>
      <c r="BR174" s="615"/>
      <c r="BS174" s="615"/>
      <c r="BT174" s="615"/>
      <c r="BU174" s="615"/>
      <c r="BV174" s="615"/>
      <c r="BW174" s="615"/>
      <c r="BX174" s="615"/>
      <c r="BY174" s="615"/>
      <c r="BZ174" s="615"/>
      <c r="CA174" s="615"/>
      <c r="CB174" s="615"/>
      <c r="CC174" s="615"/>
      <c r="CD174" s="615"/>
      <c r="CE174" s="615"/>
      <c r="CF174" s="615"/>
      <c r="CG174" s="1017"/>
      <c r="CH174" s="1016"/>
      <c r="CI174" s="615"/>
      <c r="CJ174" s="615"/>
      <c r="CK174" s="615"/>
      <c r="CL174" s="615"/>
      <c r="CM174" s="615"/>
      <c r="CN174" s="615"/>
      <c r="CO174" s="615"/>
      <c r="CP174" s="615"/>
      <c r="CQ174" s="615"/>
      <c r="CR174" s="615"/>
      <c r="CS174" s="615"/>
      <c r="CT174" s="615"/>
      <c r="CU174" s="615"/>
      <c r="CV174" s="615"/>
      <c r="CW174" s="615"/>
      <c r="CX174" s="1017"/>
      <c r="CY174" s="1016"/>
      <c r="CZ174" s="615"/>
      <c r="DA174" s="615"/>
      <c r="DB174" s="615"/>
      <c r="DC174" s="615"/>
      <c r="DD174" s="615"/>
      <c r="DE174" s="615"/>
      <c r="DF174" s="615"/>
      <c r="DG174" s="615"/>
      <c r="DH174" s="615"/>
      <c r="DI174" s="615"/>
      <c r="DJ174" s="615"/>
      <c r="DK174" s="615"/>
      <c r="DL174" s="615"/>
      <c r="DM174" s="615"/>
      <c r="DN174" s="615"/>
      <c r="DO174" s="1017"/>
      <c r="DP174" s="1007"/>
      <c r="DQ174" s="1008"/>
      <c r="DR174" s="1008"/>
      <c r="DS174" s="1008"/>
      <c r="DT174" s="1008"/>
      <c r="DU174" s="1008"/>
      <c r="DV174" s="1008"/>
      <c r="DW174" s="1008"/>
      <c r="DX174" s="1008"/>
      <c r="DY174" s="1008"/>
      <c r="DZ174" s="1008"/>
      <c r="EA174" s="1018"/>
      <c r="EB174" s="1007"/>
      <c r="EC174" s="1008"/>
      <c r="ED174" s="1008"/>
      <c r="EE174" s="1008"/>
      <c r="EF174" s="1008"/>
      <c r="EG174" s="1008"/>
      <c r="EH174" s="1008"/>
      <c r="EI174" s="1008"/>
      <c r="EJ174" s="1008"/>
      <c r="EK174" s="1008"/>
      <c r="EL174" s="1008"/>
      <c r="EM174" s="1008"/>
      <c r="EN174" s="1008"/>
      <c r="EO174" s="1009"/>
      <c r="EP174" s="1010"/>
      <c r="EQ174" s="1010"/>
      <c r="ER174" s="1010"/>
      <c r="ES174" s="1010"/>
      <c r="ET174" s="1010"/>
      <c r="EU174" s="1010"/>
      <c r="EV174" s="1010"/>
      <c r="EW174" s="1010"/>
      <c r="EX174" s="1010"/>
      <c r="EY174" s="1010"/>
      <c r="EZ174" s="1010"/>
      <c r="FA174" s="1010"/>
      <c r="FB174" s="1010"/>
      <c r="FC174" s="1010"/>
      <c r="FD174" s="1010"/>
      <c r="FE174" s="1010"/>
      <c r="FF174" s="1010"/>
    </row>
    <row r="175" spans="1:162" ht="15" customHeight="1">
      <c r="A175" s="1006" t="s">
        <v>319</v>
      </c>
      <c r="B175" s="1006"/>
      <c r="C175" s="1006"/>
      <c r="D175" s="1006"/>
      <c r="E175" s="1006"/>
      <c r="F175" s="1006"/>
      <c r="G175" s="1006"/>
      <c r="H175" s="1006"/>
      <c r="I175" s="1006"/>
      <c r="J175" s="1006"/>
      <c r="K175" s="1006"/>
      <c r="L175" s="1006"/>
      <c r="M175" s="1006"/>
      <c r="N175" s="1006"/>
      <c r="O175" s="1006"/>
      <c r="P175" s="1006"/>
      <c r="Q175" s="1006"/>
      <c r="R175" s="1006"/>
      <c r="S175" s="1006"/>
      <c r="T175" s="1006"/>
      <c r="U175" s="1006"/>
      <c r="V175" s="1006"/>
      <c r="W175" s="1006"/>
      <c r="X175" s="1006"/>
      <c r="Y175" s="1006"/>
      <c r="Z175" s="1006"/>
      <c r="AA175" s="1006"/>
      <c r="AB175" s="1006"/>
      <c r="AC175" s="1006"/>
      <c r="AD175" s="1006"/>
      <c r="AE175" s="1006"/>
      <c r="AF175" s="1006"/>
      <c r="AG175" s="1006"/>
      <c r="AH175" s="1006"/>
      <c r="AI175" s="1006"/>
      <c r="AJ175" s="1006"/>
      <c r="AK175" s="1006"/>
      <c r="AL175" s="1006"/>
      <c r="AM175" s="1006"/>
      <c r="AN175" s="1006"/>
      <c r="AO175" s="1006"/>
      <c r="AP175" s="1006"/>
      <c r="AQ175" s="1006"/>
      <c r="AR175" s="1006"/>
      <c r="AS175" s="1006"/>
      <c r="AT175" s="1006"/>
      <c r="AU175" s="1006"/>
      <c r="AV175" s="1006"/>
      <c r="AW175" s="1006"/>
      <c r="AX175" s="1006"/>
      <c r="AY175" s="1006"/>
      <c r="AZ175" s="1006"/>
      <c r="BA175" s="1006"/>
      <c r="BB175" s="1006"/>
      <c r="BC175" s="1006"/>
      <c r="BD175" s="1006"/>
      <c r="BE175" s="1006"/>
      <c r="BF175" s="1006"/>
      <c r="BG175" s="1006"/>
      <c r="BH175" s="1006"/>
      <c r="BI175" s="1006"/>
      <c r="BJ175" s="1006"/>
      <c r="BK175" s="412" t="s">
        <v>1000</v>
      </c>
      <c r="BL175" s="413"/>
      <c r="BM175" s="413"/>
      <c r="BN175" s="413"/>
      <c r="BO175" s="413"/>
      <c r="BP175" s="998"/>
      <c r="BQ175" s="999">
        <f>BQ177+BQ178</f>
        <v>492672.76</v>
      </c>
      <c r="BR175" s="661"/>
      <c r="BS175" s="661"/>
      <c r="BT175" s="661"/>
      <c r="BU175" s="661"/>
      <c r="BV175" s="661"/>
      <c r="BW175" s="661"/>
      <c r="BX175" s="661"/>
      <c r="BY175" s="661"/>
      <c r="BZ175" s="661"/>
      <c r="CA175" s="661"/>
      <c r="CB175" s="661"/>
      <c r="CC175" s="661"/>
      <c r="CD175" s="661"/>
      <c r="CE175" s="661"/>
      <c r="CF175" s="661"/>
      <c r="CG175" s="1000"/>
      <c r="CH175" s="999">
        <f>CH177+CH178</f>
        <v>492672.76</v>
      </c>
      <c r="CI175" s="661"/>
      <c r="CJ175" s="661"/>
      <c r="CK175" s="661"/>
      <c r="CL175" s="661"/>
      <c r="CM175" s="661"/>
      <c r="CN175" s="661"/>
      <c r="CO175" s="661"/>
      <c r="CP175" s="661"/>
      <c r="CQ175" s="661"/>
      <c r="CR175" s="661"/>
      <c r="CS175" s="661"/>
      <c r="CT175" s="661"/>
      <c r="CU175" s="661"/>
      <c r="CV175" s="661"/>
      <c r="CW175" s="661"/>
      <c r="CX175" s="1000"/>
      <c r="CY175" s="999">
        <f>CY177+CY178</f>
        <v>0</v>
      </c>
      <c r="CZ175" s="661"/>
      <c r="DA175" s="661"/>
      <c r="DB175" s="661"/>
      <c r="DC175" s="661"/>
      <c r="DD175" s="661"/>
      <c r="DE175" s="661"/>
      <c r="DF175" s="661"/>
      <c r="DG175" s="661"/>
      <c r="DH175" s="661"/>
      <c r="DI175" s="661"/>
      <c r="DJ175" s="661"/>
      <c r="DK175" s="661"/>
      <c r="DL175" s="661"/>
      <c r="DM175" s="661"/>
      <c r="DN175" s="661"/>
      <c r="DO175" s="1000"/>
      <c r="DP175" s="1002"/>
      <c r="DQ175" s="413"/>
      <c r="DR175" s="413"/>
      <c r="DS175" s="413"/>
      <c r="DT175" s="413"/>
      <c r="DU175" s="413"/>
      <c r="DV175" s="413"/>
      <c r="DW175" s="413"/>
      <c r="DX175" s="413"/>
      <c r="DY175" s="413"/>
      <c r="DZ175" s="413"/>
      <c r="EA175" s="998"/>
      <c r="EB175" s="1002"/>
      <c r="EC175" s="413"/>
      <c r="ED175" s="413"/>
      <c r="EE175" s="413"/>
      <c r="EF175" s="413"/>
      <c r="EG175" s="413"/>
      <c r="EH175" s="413"/>
      <c r="EI175" s="413"/>
      <c r="EJ175" s="413"/>
      <c r="EK175" s="413"/>
      <c r="EL175" s="413"/>
      <c r="EM175" s="413"/>
      <c r="EN175" s="413"/>
      <c r="EO175" s="414"/>
      <c r="EP175" s="1003"/>
      <c r="EQ175" s="1003"/>
      <c r="ER175" s="1003"/>
      <c r="ES175" s="1003"/>
      <c r="ET175" s="1003"/>
      <c r="EU175" s="1003"/>
      <c r="EV175" s="1003"/>
      <c r="EW175" s="1003"/>
      <c r="EX175" s="1003"/>
      <c r="EY175" s="1003"/>
      <c r="EZ175" s="1003"/>
      <c r="FA175" s="1003"/>
      <c r="FB175" s="1003"/>
      <c r="FC175" s="1003"/>
      <c r="FD175" s="1003"/>
      <c r="FE175" s="1003"/>
      <c r="FF175" s="1003"/>
    </row>
    <row r="176" spans="1:162" ht="15" customHeight="1">
      <c r="A176" s="1004" t="s">
        <v>439</v>
      </c>
      <c r="B176" s="1004"/>
      <c r="C176" s="1004"/>
      <c r="D176" s="1004"/>
      <c r="E176" s="1004"/>
      <c r="F176" s="1004"/>
      <c r="G176" s="1004"/>
      <c r="H176" s="1004"/>
      <c r="I176" s="1004"/>
      <c r="J176" s="1004"/>
      <c r="K176" s="1004"/>
      <c r="L176" s="1004"/>
      <c r="M176" s="1004"/>
      <c r="N176" s="1004"/>
      <c r="O176" s="1004"/>
      <c r="P176" s="1004"/>
      <c r="Q176" s="1004"/>
      <c r="R176" s="1004"/>
      <c r="S176" s="1004"/>
      <c r="T176" s="1004"/>
      <c r="U176" s="1004"/>
      <c r="V176" s="1004"/>
      <c r="W176" s="1004"/>
      <c r="X176" s="1004"/>
      <c r="Y176" s="1004"/>
      <c r="Z176" s="1004"/>
      <c r="AA176" s="1004"/>
      <c r="AB176" s="1004"/>
      <c r="AC176" s="1004"/>
      <c r="AD176" s="1004"/>
      <c r="AE176" s="1004"/>
      <c r="AF176" s="1004"/>
      <c r="AG176" s="1004"/>
      <c r="AH176" s="1004"/>
      <c r="AI176" s="1004"/>
      <c r="AJ176" s="1004"/>
      <c r="AK176" s="1004"/>
      <c r="AL176" s="1004"/>
      <c r="AM176" s="1004"/>
      <c r="AN176" s="1004"/>
      <c r="AO176" s="1004"/>
      <c r="AP176" s="1004"/>
      <c r="AQ176" s="1004"/>
      <c r="AR176" s="1004"/>
      <c r="AS176" s="1004"/>
      <c r="AT176" s="1004"/>
      <c r="AU176" s="1004"/>
      <c r="AV176" s="1004"/>
      <c r="AW176" s="1004"/>
      <c r="AX176" s="1004"/>
      <c r="AY176" s="1004"/>
      <c r="AZ176" s="1004"/>
      <c r="BA176" s="1004"/>
      <c r="BB176" s="1004"/>
      <c r="BC176" s="1004"/>
      <c r="BD176" s="1004"/>
      <c r="BE176" s="1004"/>
      <c r="BF176" s="1004"/>
      <c r="BG176" s="1004"/>
      <c r="BH176" s="1004"/>
      <c r="BI176" s="1004"/>
      <c r="BJ176" s="1005"/>
      <c r="BK176" s="415"/>
      <c r="BL176" s="416"/>
      <c r="BM176" s="416"/>
      <c r="BN176" s="416"/>
      <c r="BO176" s="416"/>
      <c r="BP176" s="964"/>
      <c r="BQ176" s="983"/>
      <c r="BR176" s="659"/>
      <c r="BS176" s="659"/>
      <c r="BT176" s="659"/>
      <c r="BU176" s="659"/>
      <c r="BV176" s="659"/>
      <c r="BW176" s="659"/>
      <c r="BX176" s="659"/>
      <c r="BY176" s="659"/>
      <c r="BZ176" s="659"/>
      <c r="CA176" s="659"/>
      <c r="CB176" s="659"/>
      <c r="CC176" s="659"/>
      <c r="CD176" s="659"/>
      <c r="CE176" s="659"/>
      <c r="CF176" s="659"/>
      <c r="CG176" s="984"/>
      <c r="CH176" s="983"/>
      <c r="CI176" s="659"/>
      <c r="CJ176" s="659"/>
      <c r="CK176" s="659"/>
      <c r="CL176" s="659"/>
      <c r="CM176" s="659"/>
      <c r="CN176" s="659"/>
      <c r="CO176" s="659"/>
      <c r="CP176" s="659"/>
      <c r="CQ176" s="659"/>
      <c r="CR176" s="659"/>
      <c r="CS176" s="659"/>
      <c r="CT176" s="659"/>
      <c r="CU176" s="659"/>
      <c r="CV176" s="659"/>
      <c r="CW176" s="659"/>
      <c r="CX176" s="984"/>
      <c r="CY176" s="983"/>
      <c r="CZ176" s="659"/>
      <c r="DA176" s="659"/>
      <c r="DB176" s="659"/>
      <c r="DC176" s="659"/>
      <c r="DD176" s="659"/>
      <c r="DE176" s="659"/>
      <c r="DF176" s="659"/>
      <c r="DG176" s="659"/>
      <c r="DH176" s="659"/>
      <c r="DI176" s="659"/>
      <c r="DJ176" s="659"/>
      <c r="DK176" s="659"/>
      <c r="DL176" s="659"/>
      <c r="DM176" s="659"/>
      <c r="DN176" s="659"/>
      <c r="DO176" s="984"/>
      <c r="DP176" s="985"/>
      <c r="DQ176" s="416"/>
      <c r="DR176" s="416"/>
      <c r="DS176" s="416"/>
      <c r="DT176" s="416"/>
      <c r="DU176" s="416"/>
      <c r="DV176" s="416"/>
      <c r="DW176" s="416"/>
      <c r="DX176" s="416"/>
      <c r="DY176" s="416"/>
      <c r="DZ176" s="416"/>
      <c r="EA176" s="964"/>
      <c r="EB176" s="985"/>
      <c r="EC176" s="416"/>
      <c r="ED176" s="416"/>
      <c r="EE176" s="416"/>
      <c r="EF176" s="416"/>
      <c r="EG176" s="416"/>
      <c r="EH176" s="416"/>
      <c r="EI176" s="416"/>
      <c r="EJ176" s="416"/>
      <c r="EK176" s="416"/>
      <c r="EL176" s="416"/>
      <c r="EM176" s="416"/>
      <c r="EN176" s="416"/>
      <c r="EO176" s="417"/>
      <c r="EP176" s="1010"/>
      <c r="EQ176" s="1010"/>
      <c r="ER176" s="1010"/>
      <c r="ES176" s="1010"/>
      <c r="ET176" s="1010"/>
      <c r="EU176" s="1010"/>
      <c r="EV176" s="1010"/>
      <c r="EW176" s="1010"/>
      <c r="EX176" s="1010"/>
      <c r="EY176" s="1010"/>
      <c r="EZ176" s="1010"/>
      <c r="FA176" s="1010"/>
      <c r="FB176" s="1010"/>
      <c r="FC176" s="1010"/>
      <c r="FD176" s="1010"/>
      <c r="FE176" s="1010"/>
      <c r="FF176" s="1010"/>
    </row>
    <row r="177" spans="1:162" ht="15" customHeight="1">
      <c r="A177" s="996" t="s">
        <v>321</v>
      </c>
      <c r="B177" s="996"/>
      <c r="C177" s="996"/>
      <c r="D177" s="996"/>
      <c r="E177" s="996"/>
      <c r="F177" s="996"/>
      <c r="G177" s="996"/>
      <c r="H177" s="996"/>
      <c r="I177" s="996"/>
      <c r="J177" s="996"/>
      <c r="K177" s="996"/>
      <c r="L177" s="996"/>
      <c r="M177" s="996"/>
      <c r="N177" s="996"/>
      <c r="O177" s="996"/>
      <c r="P177" s="996"/>
      <c r="Q177" s="996"/>
      <c r="R177" s="996"/>
      <c r="S177" s="996"/>
      <c r="T177" s="996"/>
      <c r="U177" s="996"/>
      <c r="V177" s="996"/>
      <c r="W177" s="996"/>
      <c r="X177" s="996"/>
      <c r="Y177" s="996"/>
      <c r="Z177" s="996"/>
      <c r="AA177" s="996"/>
      <c r="AB177" s="996"/>
      <c r="AC177" s="996"/>
      <c r="AD177" s="996"/>
      <c r="AE177" s="996"/>
      <c r="AF177" s="996"/>
      <c r="AG177" s="996"/>
      <c r="AH177" s="996"/>
      <c r="AI177" s="996"/>
      <c r="AJ177" s="996"/>
      <c r="AK177" s="996"/>
      <c r="AL177" s="996"/>
      <c r="AM177" s="996"/>
      <c r="AN177" s="996"/>
      <c r="AO177" s="996"/>
      <c r="AP177" s="996"/>
      <c r="AQ177" s="996"/>
      <c r="AR177" s="996"/>
      <c r="AS177" s="996"/>
      <c r="AT177" s="996"/>
      <c r="AU177" s="996"/>
      <c r="AV177" s="996"/>
      <c r="AW177" s="996"/>
      <c r="AX177" s="996"/>
      <c r="AY177" s="996"/>
      <c r="AZ177" s="996"/>
      <c r="BA177" s="996"/>
      <c r="BB177" s="996"/>
      <c r="BC177" s="996"/>
      <c r="BD177" s="996"/>
      <c r="BE177" s="996"/>
      <c r="BF177" s="996"/>
      <c r="BG177" s="996"/>
      <c r="BH177" s="996"/>
      <c r="BI177" s="996"/>
      <c r="BJ177" s="997"/>
      <c r="BK177" s="412" t="s">
        <v>320</v>
      </c>
      <c r="BL177" s="413"/>
      <c r="BM177" s="413"/>
      <c r="BN177" s="413"/>
      <c r="BO177" s="413"/>
      <c r="BP177" s="998"/>
      <c r="BQ177" s="999">
        <f>BQ67</f>
        <v>436616.68</v>
      </c>
      <c r="BR177" s="661"/>
      <c r="BS177" s="661"/>
      <c r="BT177" s="661"/>
      <c r="BU177" s="661"/>
      <c r="BV177" s="661"/>
      <c r="BW177" s="661"/>
      <c r="BX177" s="661"/>
      <c r="BY177" s="661"/>
      <c r="BZ177" s="661"/>
      <c r="CA177" s="661"/>
      <c r="CB177" s="661"/>
      <c r="CC177" s="661"/>
      <c r="CD177" s="661"/>
      <c r="CE177" s="661"/>
      <c r="CF177" s="661"/>
      <c r="CG177" s="1000"/>
      <c r="CH177" s="999">
        <f>CH67</f>
        <v>436616.68</v>
      </c>
      <c r="CI177" s="661"/>
      <c r="CJ177" s="661"/>
      <c r="CK177" s="661"/>
      <c r="CL177" s="661"/>
      <c r="CM177" s="661"/>
      <c r="CN177" s="661"/>
      <c r="CO177" s="661"/>
      <c r="CP177" s="661"/>
      <c r="CQ177" s="661"/>
      <c r="CR177" s="661"/>
      <c r="CS177" s="661"/>
      <c r="CT177" s="661"/>
      <c r="CU177" s="661"/>
      <c r="CV177" s="661"/>
      <c r="CW177" s="661"/>
      <c r="CX177" s="1000"/>
      <c r="CY177" s="999">
        <f>CY67</f>
        <v>0</v>
      </c>
      <c r="CZ177" s="661"/>
      <c r="DA177" s="661"/>
      <c r="DB177" s="661"/>
      <c r="DC177" s="661"/>
      <c r="DD177" s="661"/>
      <c r="DE177" s="661"/>
      <c r="DF177" s="661"/>
      <c r="DG177" s="661"/>
      <c r="DH177" s="661"/>
      <c r="DI177" s="661"/>
      <c r="DJ177" s="661"/>
      <c r="DK177" s="661"/>
      <c r="DL177" s="661"/>
      <c r="DM177" s="661"/>
      <c r="DN177" s="661"/>
      <c r="DO177" s="1000"/>
      <c r="DP177" s="1002"/>
      <c r="DQ177" s="413"/>
      <c r="DR177" s="413"/>
      <c r="DS177" s="413"/>
      <c r="DT177" s="413"/>
      <c r="DU177" s="413"/>
      <c r="DV177" s="413"/>
      <c r="DW177" s="413"/>
      <c r="DX177" s="413"/>
      <c r="DY177" s="413"/>
      <c r="DZ177" s="413"/>
      <c r="EA177" s="998"/>
      <c r="EB177" s="1002"/>
      <c r="EC177" s="413"/>
      <c r="ED177" s="413"/>
      <c r="EE177" s="413"/>
      <c r="EF177" s="413"/>
      <c r="EG177" s="413"/>
      <c r="EH177" s="413"/>
      <c r="EI177" s="413"/>
      <c r="EJ177" s="413"/>
      <c r="EK177" s="413"/>
      <c r="EL177" s="413"/>
      <c r="EM177" s="413"/>
      <c r="EN177" s="413"/>
      <c r="EO177" s="414"/>
      <c r="EP177" s="1003"/>
      <c r="EQ177" s="1003"/>
      <c r="ER177" s="1003"/>
      <c r="ES177" s="1003"/>
      <c r="ET177" s="1003"/>
      <c r="EU177" s="1003"/>
      <c r="EV177" s="1003"/>
      <c r="EW177" s="1003"/>
      <c r="EX177" s="1003"/>
      <c r="EY177" s="1003"/>
      <c r="EZ177" s="1003"/>
      <c r="FA177" s="1003"/>
      <c r="FB177" s="1003"/>
      <c r="FC177" s="1003"/>
      <c r="FD177" s="1003"/>
      <c r="FE177" s="1003"/>
      <c r="FF177" s="1003"/>
    </row>
    <row r="178" spans="1:162" ht="15" customHeight="1">
      <c r="A178" s="1001" t="s">
        <v>322</v>
      </c>
      <c r="B178" s="1001"/>
      <c r="C178" s="1001"/>
      <c r="D178" s="1001"/>
      <c r="E178" s="1001"/>
      <c r="F178" s="1001"/>
      <c r="G178" s="1001"/>
      <c r="H178" s="1001"/>
      <c r="I178" s="1001"/>
      <c r="J178" s="1001"/>
      <c r="K178" s="1001"/>
      <c r="L178" s="1001"/>
      <c r="M178" s="1001"/>
      <c r="N178" s="1001"/>
      <c r="O178" s="1001"/>
      <c r="P178" s="1001"/>
      <c r="Q178" s="1001"/>
      <c r="R178" s="1001"/>
      <c r="S178" s="1001"/>
      <c r="T178" s="1001"/>
      <c r="U178" s="1001"/>
      <c r="V178" s="1001"/>
      <c r="W178" s="1001"/>
      <c r="X178" s="1001"/>
      <c r="Y178" s="1001"/>
      <c r="Z178" s="1001"/>
      <c r="AA178" s="1001"/>
      <c r="AB178" s="1001"/>
      <c r="AC178" s="1001"/>
      <c r="AD178" s="1001"/>
      <c r="AE178" s="1001"/>
      <c r="AF178" s="1001"/>
      <c r="AG178" s="1001"/>
      <c r="AH178" s="1001"/>
      <c r="AI178" s="1001"/>
      <c r="AJ178" s="1001"/>
      <c r="AK178" s="1001"/>
      <c r="AL178" s="1001"/>
      <c r="AM178" s="1001"/>
      <c r="AN178" s="1001"/>
      <c r="AO178" s="1001"/>
      <c r="AP178" s="1001"/>
      <c r="AQ178" s="1001"/>
      <c r="AR178" s="1001"/>
      <c r="AS178" s="1001"/>
      <c r="AT178" s="1001"/>
      <c r="AU178" s="1001"/>
      <c r="AV178" s="1001"/>
      <c r="AW178" s="1001"/>
      <c r="AX178" s="1001"/>
      <c r="AY178" s="1001"/>
      <c r="AZ178" s="1001"/>
      <c r="BA178" s="1001"/>
      <c r="BB178" s="1001"/>
      <c r="BC178" s="1001"/>
      <c r="BD178" s="1001"/>
      <c r="BE178" s="1001"/>
      <c r="BF178" s="1001"/>
      <c r="BG178" s="1001"/>
      <c r="BH178" s="1001"/>
      <c r="BI178" s="1001"/>
      <c r="BJ178" s="1001"/>
      <c r="BK178" s="421" t="s">
        <v>323</v>
      </c>
      <c r="BL178" s="422"/>
      <c r="BM178" s="422"/>
      <c r="BN178" s="422"/>
      <c r="BO178" s="422"/>
      <c r="BP178" s="590"/>
      <c r="BQ178" s="385">
        <f>BQ134</f>
        <v>56056.08</v>
      </c>
      <c r="BR178" s="383"/>
      <c r="BS178" s="383"/>
      <c r="BT178" s="383"/>
      <c r="BU178" s="383"/>
      <c r="BV178" s="383"/>
      <c r="BW178" s="383"/>
      <c r="BX178" s="383"/>
      <c r="BY178" s="383"/>
      <c r="BZ178" s="383"/>
      <c r="CA178" s="383"/>
      <c r="CB178" s="383"/>
      <c r="CC178" s="383"/>
      <c r="CD178" s="383"/>
      <c r="CE178" s="383"/>
      <c r="CF178" s="383"/>
      <c r="CG178" s="384"/>
      <c r="CH178" s="385">
        <f>CH134</f>
        <v>56056.08</v>
      </c>
      <c r="CI178" s="383"/>
      <c r="CJ178" s="383"/>
      <c r="CK178" s="383"/>
      <c r="CL178" s="383"/>
      <c r="CM178" s="383"/>
      <c r="CN178" s="383"/>
      <c r="CO178" s="383"/>
      <c r="CP178" s="383"/>
      <c r="CQ178" s="383"/>
      <c r="CR178" s="383"/>
      <c r="CS178" s="383"/>
      <c r="CT178" s="383"/>
      <c r="CU178" s="383"/>
      <c r="CV178" s="383"/>
      <c r="CW178" s="383"/>
      <c r="CX178" s="384"/>
      <c r="CY178" s="385">
        <f>CY134</f>
        <v>0</v>
      </c>
      <c r="CZ178" s="383"/>
      <c r="DA178" s="383"/>
      <c r="DB178" s="383"/>
      <c r="DC178" s="383"/>
      <c r="DD178" s="383"/>
      <c r="DE178" s="383"/>
      <c r="DF178" s="383"/>
      <c r="DG178" s="383"/>
      <c r="DH178" s="383"/>
      <c r="DI178" s="383"/>
      <c r="DJ178" s="383"/>
      <c r="DK178" s="383"/>
      <c r="DL178" s="383"/>
      <c r="DM178" s="383"/>
      <c r="DN178" s="383"/>
      <c r="DO178" s="384"/>
      <c r="DP178" s="591"/>
      <c r="DQ178" s="422"/>
      <c r="DR178" s="422"/>
      <c r="DS178" s="422"/>
      <c r="DT178" s="422"/>
      <c r="DU178" s="422"/>
      <c r="DV178" s="422"/>
      <c r="DW178" s="422"/>
      <c r="DX178" s="422"/>
      <c r="DY178" s="422"/>
      <c r="DZ178" s="422"/>
      <c r="EA178" s="590"/>
      <c r="EB178" s="591"/>
      <c r="EC178" s="422"/>
      <c r="ED178" s="422"/>
      <c r="EE178" s="422"/>
      <c r="EF178" s="422"/>
      <c r="EG178" s="422"/>
      <c r="EH178" s="422"/>
      <c r="EI178" s="422"/>
      <c r="EJ178" s="422"/>
      <c r="EK178" s="422"/>
      <c r="EL178" s="422"/>
      <c r="EM178" s="422"/>
      <c r="EN178" s="422"/>
      <c r="EO178" s="423"/>
      <c r="EP178" s="624"/>
      <c r="EQ178" s="624"/>
      <c r="ER178" s="624"/>
      <c r="ES178" s="624"/>
      <c r="ET178" s="624"/>
      <c r="EU178" s="624"/>
      <c r="EV178" s="624"/>
      <c r="EW178" s="624"/>
      <c r="EX178" s="624"/>
      <c r="EY178" s="624"/>
      <c r="EZ178" s="624"/>
      <c r="FA178" s="624"/>
      <c r="FB178" s="624"/>
      <c r="FC178" s="624"/>
      <c r="FD178" s="624"/>
      <c r="FE178" s="624"/>
      <c r="FF178" s="624"/>
    </row>
    <row r="179" spans="1:162" s="323" customFormat="1" ht="15" customHeight="1">
      <c r="A179" s="992" t="s">
        <v>324</v>
      </c>
      <c r="B179" s="992"/>
      <c r="C179" s="992"/>
      <c r="D179" s="992"/>
      <c r="E179" s="992"/>
      <c r="F179" s="992"/>
      <c r="G179" s="992"/>
      <c r="H179" s="992"/>
      <c r="I179" s="992"/>
      <c r="J179" s="992"/>
      <c r="K179" s="992"/>
      <c r="L179" s="992"/>
      <c r="M179" s="992"/>
      <c r="N179" s="992"/>
      <c r="O179" s="992"/>
      <c r="P179" s="992"/>
      <c r="Q179" s="992"/>
      <c r="R179" s="992"/>
      <c r="S179" s="992"/>
      <c r="T179" s="992"/>
      <c r="U179" s="992"/>
      <c r="V179" s="992"/>
      <c r="W179" s="992"/>
      <c r="X179" s="992"/>
      <c r="Y179" s="992"/>
      <c r="Z179" s="992"/>
      <c r="AA179" s="992"/>
      <c r="AB179" s="992"/>
      <c r="AC179" s="992"/>
      <c r="AD179" s="992"/>
      <c r="AE179" s="992"/>
      <c r="AF179" s="992"/>
      <c r="AG179" s="992"/>
      <c r="AH179" s="992"/>
      <c r="AI179" s="992"/>
      <c r="AJ179" s="992"/>
      <c r="AK179" s="992"/>
      <c r="AL179" s="992"/>
      <c r="AM179" s="992"/>
      <c r="AN179" s="992"/>
      <c r="AO179" s="992"/>
      <c r="AP179" s="992"/>
      <c r="AQ179" s="992"/>
      <c r="AR179" s="992"/>
      <c r="AS179" s="992"/>
      <c r="AT179" s="992"/>
      <c r="AU179" s="992"/>
      <c r="AV179" s="992"/>
      <c r="AW179" s="992"/>
      <c r="AX179" s="992"/>
      <c r="AY179" s="992"/>
      <c r="AZ179" s="992"/>
      <c r="BA179" s="992"/>
      <c r="BB179" s="992"/>
      <c r="BC179" s="992"/>
      <c r="BD179" s="992"/>
      <c r="BE179" s="992"/>
      <c r="BF179" s="992"/>
      <c r="BG179" s="992"/>
      <c r="BH179" s="992"/>
      <c r="BI179" s="992"/>
      <c r="BJ179" s="993"/>
      <c r="BK179" s="415" t="s">
        <v>325</v>
      </c>
      <c r="BL179" s="416"/>
      <c r="BM179" s="416"/>
      <c r="BN179" s="416"/>
      <c r="BO179" s="416"/>
      <c r="BP179" s="964"/>
      <c r="BQ179" s="983"/>
      <c r="BR179" s="659"/>
      <c r="BS179" s="659"/>
      <c r="BT179" s="659"/>
      <c r="BU179" s="659"/>
      <c r="BV179" s="659"/>
      <c r="BW179" s="659"/>
      <c r="BX179" s="659"/>
      <c r="BY179" s="659"/>
      <c r="BZ179" s="659"/>
      <c r="CA179" s="659"/>
      <c r="CB179" s="659"/>
      <c r="CC179" s="659"/>
      <c r="CD179" s="659"/>
      <c r="CE179" s="659"/>
      <c r="CF179" s="659"/>
      <c r="CG179" s="984"/>
      <c r="CH179" s="983"/>
      <c r="CI179" s="659"/>
      <c r="CJ179" s="659"/>
      <c r="CK179" s="659"/>
      <c r="CL179" s="659"/>
      <c r="CM179" s="659"/>
      <c r="CN179" s="659"/>
      <c r="CO179" s="659"/>
      <c r="CP179" s="659"/>
      <c r="CQ179" s="659"/>
      <c r="CR179" s="659"/>
      <c r="CS179" s="659"/>
      <c r="CT179" s="659"/>
      <c r="CU179" s="659"/>
      <c r="CV179" s="659"/>
      <c r="CW179" s="659"/>
      <c r="CX179" s="984"/>
      <c r="CY179" s="983"/>
      <c r="CZ179" s="659"/>
      <c r="DA179" s="659"/>
      <c r="DB179" s="659"/>
      <c r="DC179" s="659"/>
      <c r="DD179" s="659"/>
      <c r="DE179" s="659"/>
      <c r="DF179" s="659"/>
      <c r="DG179" s="659"/>
      <c r="DH179" s="659"/>
      <c r="DI179" s="659"/>
      <c r="DJ179" s="659"/>
      <c r="DK179" s="659"/>
      <c r="DL179" s="659"/>
      <c r="DM179" s="659"/>
      <c r="DN179" s="659"/>
      <c r="DO179" s="984"/>
      <c r="DP179" s="985"/>
      <c r="DQ179" s="416"/>
      <c r="DR179" s="416"/>
      <c r="DS179" s="416"/>
      <c r="DT179" s="416"/>
      <c r="DU179" s="416"/>
      <c r="DV179" s="416"/>
      <c r="DW179" s="416"/>
      <c r="DX179" s="416"/>
      <c r="DY179" s="416"/>
      <c r="DZ179" s="416"/>
      <c r="EA179" s="964"/>
      <c r="EB179" s="985"/>
      <c r="EC179" s="416"/>
      <c r="ED179" s="416"/>
      <c r="EE179" s="416"/>
      <c r="EF179" s="416"/>
      <c r="EG179" s="416"/>
      <c r="EH179" s="416"/>
      <c r="EI179" s="416"/>
      <c r="EJ179" s="416"/>
      <c r="EK179" s="416"/>
      <c r="EL179" s="416"/>
      <c r="EM179" s="416"/>
      <c r="EN179" s="416"/>
      <c r="EO179" s="417"/>
      <c r="EP179" s="990"/>
      <c r="EQ179" s="991"/>
      <c r="ER179" s="991"/>
      <c r="ES179" s="991"/>
      <c r="ET179" s="991"/>
      <c r="EU179" s="991"/>
      <c r="EV179" s="991"/>
      <c r="EW179" s="991"/>
      <c r="EX179" s="991"/>
      <c r="EY179" s="991"/>
      <c r="EZ179" s="991"/>
      <c r="FA179" s="991"/>
      <c r="FB179" s="991"/>
      <c r="FC179" s="991"/>
      <c r="FD179" s="991"/>
      <c r="FE179" s="991"/>
      <c r="FF179" s="991"/>
    </row>
    <row r="180" spans="1:162" s="323" customFormat="1" ht="2.25" customHeight="1" thickBot="1">
      <c r="A180" s="994"/>
      <c r="B180" s="994"/>
      <c r="C180" s="994"/>
      <c r="D180" s="994"/>
      <c r="E180" s="994"/>
      <c r="F180" s="994"/>
      <c r="G180" s="994"/>
      <c r="H180" s="994"/>
      <c r="I180" s="994"/>
      <c r="J180" s="994"/>
      <c r="K180" s="994"/>
      <c r="L180" s="994"/>
      <c r="M180" s="994"/>
      <c r="N180" s="994"/>
      <c r="O180" s="994"/>
      <c r="P180" s="994"/>
      <c r="Q180" s="994"/>
      <c r="R180" s="994"/>
      <c r="S180" s="994"/>
      <c r="T180" s="994"/>
      <c r="U180" s="994"/>
      <c r="V180" s="994"/>
      <c r="W180" s="994"/>
      <c r="X180" s="994"/>
      <c r="Y180" s="994"/>
      <c r="Z180" s="994"/>
      <c r="AA180" s="994"/>
      <c r="AB180" s="994"/>
      <c r="AC180" s="994"/>
      <c r="AD180" s="994"/>
      <c r="AE180" s="994"/>
      <c r="AF180" s="994"/>
      <c r="AG180" s="994"/>
      <c r="AH180" s="994"/>
      <c r="AI180" s="994"/>
      <c r="AJ180" s="994"/>
      <c r="AK180" s="994"/>
      <c r="AL180" s="994"/>
      <c r="AM180" s="994"/>
      <c r="AN180" s="994"/>
      <c r="AO180" s="994"/>
      <c r="AP180" s="994"/>
      <c r="AQ180" s="994"/>
      <c r="AR180" s="994"/>
      <c r="AS180" s="994"/>
      <c r="AT180" s="994"/>
      <c r="AU180" s="994"/>
      <c r="AV180" s="994"/>
      <c r="AW180" s="994"/>
      <c r="AX180" s="994"/>
      <c r="AY180" s="994"/>
      <c r="AZ180" s="994"/>
      <c r="BA180" s="994"/>
      <c r="BB180" s="994"/>
      <c r="BC180" s="994"/>
      <c r="BD180" s="994"/>
      <c r="BE180" s="994"/>
      <c r="BF180" s="994"/>
      <c r="BG180" s="994"/>
      <c r="BH180" s="994"/>
      <c r="BI180" s="994"/>
      <c r="BJ180" s="995"/>
      <c r="BK180" s="978"/>
      <c r="BL180" s="979"/>
      <c r="BM180" s="979"/>
      <c r="BN180" s="979"/>
      <c r="BO180" s="979"/>
      <c r="BP180" s="980"/>
      <c r="BQ180" s="885"/>
      <c r="BR180" s="886"/>
      <c r="BS180" s="886"/>
      <c r="BT180" s="886"/>
      <c r="BU180" s="886"/>
      <c r="BV180" s="886"/>
      <c r="BW180" s="886"/>
      <c r="BX180" s="886"/>
      <c r="BY180" s="886"/>
      <c r="BZ180" s="886"/>
      <c r="CA180" s="886"/>
      <c r="CB180" s="886"/>
      <c r="CC180" s="886"/>
      <c r="CD180" s="886"/>
      <c r="CE180" s="886"/>
      <c r="CF180" s="886"/>
      <c r="CG180" s="887"/>
      <c r="CH180" s="885"/>
      <c r="CI180" s="886"/>
      <c r="CJ180" s="886"/>
      <c r="CK180" s="886"/>
      <c r="CL180" s="886"/>
      <c r="CM180" s="886"/>
      <c r="CN180" s="886"/>
      <c r="CO180" s="886"/>
      <c r="CP180" s="886"/>
      <c r="CQ180" s="886"/>
      <c r="CR180" s="886"/>
      <c r="CS180" s="886"/>
      <c r="CT180" s="886"/>
      <c r="CU180" s="886"/>
      <c r="CV180" s="886"/>
      <c r="CW180" s="886"/>
      <c r="CX180" s="887"/>
      <c r="CY180" s="885"/>
      <c r="CZ180" s="886"/>
      <c r="DA180" s="886"/>
      <c r="DB180" s="886"/>
      <c r="DC180" s="886"/>
      <c r="DD180" s="886"/>
      <c r="DE180" s="886"/>
      <c r="DF180" s="886"/>
      <c r="DG180" s="886"/>
      <c r="DH180" s="886"/>
      <c r="DI180" s="886"/>
      <c r="DJ180" s="886"/>
      <c r="DK180" s="886"/>
      <c r="DL180" s="886"/>
      <c r="DM180" s="886"/>
      <c r="DN180" s="886"/>
      <c r="DO180" s="887"/>
      <c r="DP180" s="987"/>
      <c r="DQ180" s="979"/>
      <c r="DR180" s="979"/>
      <c r="DS180" s="979"/>
      <c r="DT180" s="979"/>
      <c r="DU180" s="979"/>
      <c r="DV180" s="979"/>
      <c r="DW180" s="979"/>
      <c r="DX180" s="979"/>
      <c r="DY180" s="979"/>
      <c r="DZ180" s="979"/>
      <c r="EA180" s="980"/>
      <c r="EB180" s="987"/>
      <c r="EC180" s="979"/>
      <c r="ED180" s="979"/>
      <c r="EE180" s="979"/>
      <c r="EF180" s="979"/>
      <c r="EG180" s="979"/>
      <c r="EH180" s="979"/>
      <c r="EI180" s="979"/>
      <c r="EJ180" s="979"/>
      <c r="EK180" s="979"/>
      <c r="EL180" s="979"/>
      <c r="EM180" s="979"/>
      <c r="EN180" s="979"/>
      <c r="EO180" s="988"/>
      <c r="EP180" s="989"/>
      <c r="EQ180" s="407"/>
      <c r="ER180" s="407"/>
      <c r="ES180" s="407"/>
      <c r="ET180" s="407"/>
      <c r="EU180" s="407"/>
      <c r="EV180" s="407"/>
      <c r="EW180" s="407"/>
      <c r="EX180" s="407"/>
      <c r="EY180" s="407"/>
      <c r="EZ180" s="407"/>
      <c r="FA180" s="407"/>
      <c r="FB180" s="407"/>
      <c r="FC180" s="407"/>
      <c r="FD180" s="407"/>
      <c r="FE180" s="407"/>
      <c r="FF180" s="407"/>
    </row>
    <row r="181" spans="1:162" s="323" customFormat="1" ht="18" customHeight="1">
      <c r="A181" s="981" t="s">
        <v>326</v>
      </c>
      <c r="B181" s="981"/>
      <c r="C181" s="981"/>
      <c r="D181" s="981"/>
      <c r="E181" s="981"/>
      <c r="F181" s="981"/>
      <c r="G181" s="981"/>
      <c r="H181" s="981"/>
      <c r="I181" s="981"/>
      <c r="J181" s="981"/>
      <c r="K181" s="981"/>
      <c r="L181" s="981"/>
      <c r="M181" s="981"/>
      <c r="N181" s="981"/>
      <c r="O181" s="981"/>
      <c r="P181" s="981"/>
      <c r="Q181" s="981"/>
      <c r="R181" s="981"/>
      <c r="S181" s="981"/>
      <c r="T181" s="981"/>
      <c r="U181" s="981"/>
      <c r="V181" s="981"/>
      <c r="W181" s="981"/>
      <c r="X181" s="981"/>
      <c r="Y181" s="981"/>
      <c r="Z181" s="981"/>
      <c r="AA181" s="981"/>
      <c r="AB181" s="981"/>
      <c r="AC181" s="981"/>
      <c r="AD181" s="981"/>
      <c r="AE181" s="981"/>
      <c r="AF181" s="981"/>
      <c r="AG181" s="981"/>
      <c r="AH181" s="981"/>
      <c r="AI181" s="981"/>
      <c r="AJ181" s="981"/>
      <c r="AK181" s="981"/>
      <c r="AL181" s="981"/>
      <c r="AM181" s="981"/>
      <c r="AN181" s="981"/>
      <c r="AO181" s="981"/>
      <c r="AP181" s="981"/>
      <c r="AQ181" s="981"/>
      <c r="AR181" s="981"/>
      <c r="AS181" s="981"/>
      <c r="AT181" s="981"/>
      <c r="AU181" s="981"/>
      <c r="AV181" s="981"/>
      <c r="AW181" s="981"/>
      <c r="AX181" s="981"/>
      <c r="AY181" s="981"/>
      <c r="AZ181" s="981"/>
      <c r="BA181" s="981"/>
      <c r="BB181" s="981"/>
      <c r="BC181" s="981"/>
      <c r="BD181" s="981"/>
      <c r="BE181" s="981"/>
      <c r="BF181" s="981"/>
      <c r="BG181" s="981"/>
      <c r="BH181" s="981"/>
      <c r="BI181" s="981"/>
      <c r="BJ181" s="982"/>
      <c r="BK181" s="415" t="s">
        <v>1001</v>
      </c>
      <c r="BL181" s="416"/>
      <c r="BM181" s="416"/>
      <c r="BN181" s="416"/>
      <c r="BO181" s="416"/>
      <c r="BP181" s="964"/>
      <c r="BQ181" s="986">
        <f>BQ175</f>
        <v>492672.76</v>
      </c>
      <c r="BR181" s="659"/>
      <c r="BS181" s="659"/>
      <c r="BT181" s="659"/>
      <c r="BU181" s="659"/>
      <c r="BV181" s="659"/>
      <c r="BW181" s="659"/>
      <c r="BX181" s="659"/>
      <c r="BY181" s="659"/>
      <c r="BZ181" s="659"/>
      <c r="CA181" s="659"/>
      <c r="CB181" s="659"/>
      <c r="CC181" s="659"/>
      <c r="CD181" s="659"/>
      <c r="CE181" s="659"/>
      <c r="CF181" s="659"/>
      <c r="CG181" s="984"/>
      <c r="CH181" s="986">
        <f>CH175</f>
        <v>492672.76</v>
      </c>
      <c r="CI181" s="659"/>
      <c r="CJ181" s="659"/>
      <c r="CK181" s="659"/>
      <c r="CL181" s="659"/>
      <c r="CM181" s="659"/>
      <c r="CN181" s="659"/>
      <c r="CO181" s="659"/>
      <c r="CP181" s="659"/>
      <c r="CQ181" s="659"/>
      <c r="CR181" s="659"/>
      <c r="CS181" s="659"/>
      <c r="CT181" s="659"/>
      <c r="CU181" s="659"/>
      <c r="CV181" s="659"/>
      <c r="CW181" s="659"/>
      <c r="CX181" s="984"/>
      <c r="CY181" s="986">
        <f>CY175</f>
        <v>0</v>
      </c>
      <c r="CZ181" s="659"/>
      <c r="DA181" s="659"/>
      <c r="DB181" s="659"/>
      <c r="DC181" s="659"/>
      <c r="DD181" s="659"/>
      <c r="DE181" s="659"/>
      <c r="DF181" s="659"/>
      <c r="DG181" s="659"/>
      <c r="DH181" s="659"/>
      <c r="DI181" s="659"/>
      <c r="DJ181" s="659"/>
      <c r="DK181" s="659"/>
      <c r="DL181" s="659"/>
      <c r="DM181" s="659"/>
      <c r="DN181" s="659"/>
      <c r="DO181" s="984"/>
      <c r="DP181" s="985"/>
      <c r="DQ181" s="416"/>
      <c r="DR181" s="416"/>
      <c r="DS181" s="416"/>
      <c r="DT181" s="416"/>
      <c r="DU181" s="416"/>
      <c r="DV181" s="416"/>
      <c r="DW181" s="416"/>
      <c r="DX181" s="416"/>
      <c r="DY181" s="416"/>
      <c r="DZ181" s="416"/>
      <c r="EA181" s="964"/>
      <c r="EB181" s="985"/>
      <c r="EC181" s="416"/>
      <c r="ED181" s="416"/>
      <c r="EE181" s="416"/>
      <c r="EF181" s="416"/>
      <c r="EG181" s="416"/>
      <c r="EH181" s="416"/>
      <c r="EI181" s="416"/>
      <c r="EJ181" s="416"/>
      <c r="EK181" s="416"/>
      <c r="EL181" s="416"/>
      <c r="EM181" s="416"/>
      <c r="EN181" s="416"/>
      <c r="EO181" s="417"/>
      <c r="EP181" s="990"/>
      <c r="EQ181" s="991"/>
      <c r="ER181" s="991"/>
      <c r="ES181" s="991"/>
      <c r="ET181" s="991"/>
      <c r="EU181" s="991"/>
      <c r="EV181" s="991"/>
      <c r="EW181" s="991"/>
      <c r="EX181" s="991"/>
      <c r="EY181" s="991"/>
      <c r="EZ181" s="991"/>
      <c r="FA181" s="991"/>
      <c r="FB181" s="991"/>
      <c r="FC181" s="991"/>
      <c r="FD181" s="991"/>
      <c r="FE181" s="991"/>
      <c r="FF181" s="991"/>
    </row>
    <row r="182" spans="1:162" s="323" customFormat="1" ht="2.25" customHeight="1" thickBot="1">
      <c r="A182" s="976"/>
      <c r="B182" s="976"/>
      <c r="C182" s="976"/>
      <c r="D182" s="976"/>
      <c r="E182" s="976"/>
      <c r="F182" s="976"/>
      <c r="G182" s="976"/>
      <c r="H182" s="976"/>
      <c r="I182" s="976"/>
      <c r="J182" s="976"/>
      <c r="K182" s="976"/>
      <c r="L182" s="976"/>
      <c r="M182" s="976"/>
      <c r="N182" s="976"/>
      <c r="O182" s="976"/>
      <c r="P182" s="976"/>
      <c r="Q182" s="976"/>
      <c r="R182" s="976"/>
      <c r="S182" s="976"/>
      <c r="T182" s="976"/>
      <c r="U182" s="976"/>
      <c r="V182" s="976"/>
      <c r="W182" s="976"/>
      <c r="X182" s="976"/>
      <c r="Y182" s="976"/>
      <c r="Z182" s="976"/>
      <c r="AA182" s="976"/>
      <c r="AB182" s="976"/>
      <c r="AC182" s="976"/>
      <c r="AD182" s="976"/>
      <c r="AE182" s="976"/>
      <c r="AF182" s="976"/>
      <c r="AG182" s="976"/>
      <c r="AH182" s="976"/>
      <c r="AI182" s="976"/>
      <c r="AJ182" s="976"/>
      <c r="AK182" s="976"/>
      <c r="AL182" s="976"/>
      <c r="AM182" s="976"/>
      <c r="AN182" s="976"/>
      <c r="AO182" s="976"/>
      <c r="AP182" s="976"/>
      <c r="AQ182" s="976"/>
      <c r="AR182" s="976"/>
      <c r="AS182" s="976"/>
      <c r="AT182" s="976"/>
      <c r="AU182" s="976"/>
      <c r="AV182" s="976"/>
      <c r="AW182" s="976"/>
      <c r="AX182" s="976"/>
      <c r="AY182" s="976"/>
      <c r="AZ182" s="976"/>
      <c r="BA182" s="976"/>
      <c r="BB182" s="976"/>
      <c r="BC182" s="976"/>
      <c r="BD182" s="976"/>
      <c r="BE182" s="976"/>
      <c r="BF182" s="976"/>
      <c r="BG182" s="976"/>
      <c r="BH182" s="976"/>
      <c r="BI182" s="976"/>
      <c r="BJ182" s="977"/>
      <c r="BK182" s="978"/>
      <c r="BL182" s="979"/>
      <c r="BM182" s="979"/>
      <c r="BN182" s="979"/>
      <c r="BO182" s="979"/>
      <c r="BP182" s="980"/>
      <c r="BQ182" s="885"/>
      <c r="BR182" s="886"/>
      <c r="BS182" s="886"/>
      <c r="BT182" s="886"/>
      <c r="BU182" s="886"/>
      <c r="BV182" s="886"/>
      <c r="BW182" s="886"/>
      <c r="BX182" s="886"/>
      <c r="BY182" s="886"/>
      <c r="BZ182" s="886"/>
      <c r="CA182" s="886"/>
      <c r="CB182" s="886"/>
      <c r="CC182" s="886"/>
      <c r="CD182" s="886"/>
      <c r="CE182" s="886"/>
      <c r="CF182" s="886"/>
      <c r="CG182" s="887"/>
      <c r="CH182" s="885"/>
      <c r="CI182" s="886"/>
      <c r="CJ182" s="886"/>
      <c r="CK182" s="886"/>
      <c r="CL182" s="886"/>
      <c r="CM182" s="886"/>
      <c r="CN182" s="886"/>
      <c r="CO182" s="886"/>
      <c r="CP182" s="886"/>
      <c r="CQ182" s="886"/>
      <c r="CR182" s="886"/>
      <c r="CS182" s="886"/>
      <c r="CT182" s="886"/>
      <c r="CU182" s="886"/>
      <c r="CV182" s="886"/>
      <c r="CW182" s="886"/>
      <c r="CX182" s="887"/>
      <c r="CY182" s="885"/>
      <c r="CZ182" s="886"/>
      <c r="DA182" s="886"/>
      <c r="DB182" s="886"/>
      <c r="DC182" s="886"/>
      <c r="DD182" s="886"/>
      <c r="DE182" s="886"/>
      <c r="DF182" s="886"/>
      <c r="DG182" s="886"/>
      <c r="DH182" s="886"/>
      <c r="DI182" s="886"/>
      <c r="DJ182" s="886"/>
      <c r="DK182" s="886"/>
      <c r="DL182" s="886"/>
      <c r="DM182" s="886"/>
      <c r="DN182" s="886"/>
      <c r="DO182" s="887"/>
      <c r="DP182" s="987"/>
      <c r="DQ182" s="979"/>
      <c r="DR182" s="979"/>
      <c r="DS182" s="979"/>
      <c r="DT182" s="979"/>
      <c r="DU182" s="979"/>
      <c r="DV182" s="979"/>
      <c r="DW182" s="979"/>
      <c r="DX182" s="979"/>
      <c r="DY182" s="979"/>
      <c r="DZ182" s="979"/>
      <c r="EA182" s="980"/>
      <c r="EB182" s="987"/>
      <c r="EC182" s="979"/>
      <c r="ED182" s="979"/>
      <c r="EE182" s="979"/>
      <c r="EF182" s="979"/>
      <c r="EG182" s="979"/>
      <c r="EH182" s="979"/>
      <c r="EI182" s="979"/>
      <c r="EJ182" s="979"/>
      <c r="EK182" s="979"/>
      <c r="EL182" s="979"/>
      <c r="EM182" s="979"/>
      <c r="EN182" s="979"/>
      <c r="EO182" s="988"/>
      <c r="EP182" s="989"/>
      <c r="EQ182" s="407"/>
      <c r="ER182" s="407"/>
      <c r="ES182" s="407"/>
      <c r="ET182" s="407"/>
      <c r="EU182" s="407"/>
      <c r="EV182" s="407"/>
      <c r="EW182" s="407"/>
      <c r="EX182" s="407"/>
      <c r="EY182" s="407"/>
      <c r="EZ182" s="407"/>
      <c r="FA182" s="407"/>
      <c r="FB182" s="407"/>
      <c r="FC182" s="407"/>
      <c r="FD182" s="407"/>
      <c r="FE182" s="407"/>
      <c r="FF182" s="407"/>
    </row>
  </sheetData>
  <sheetProtection/>
  <mergeCells count="1238">
    <mergeCell ref="DP8:EO8"/>
    <mergeCell ref="EP8:FF9"/>
    <mergeCell ref="DP9:EA9"/>
    <mergeCell ref="EB9:EO9"/>
    <mergeCell ref="BQ8:CX8"/>
    <mergeCell ref="CY8:DO9"/>
    <mergeCell ref="A8:BJ9"/>
    <mergeCell ref="BK8:BP9"/>
    <mergeCell ref="BQ9:CG9"/>
    <mergeCell ref="CH9:CX9"/>
    <mergeCell ref="EB10:EO10"/>
    <mergeCell ref="EP10:FF10"/>
    <mergeCell ref="CY10:DO10"/>
    <mergeCell ref="DP10:EA10"/>
    <mergeCell ref="EP1:FF1"/>
    <mergeCell ref="A3:FF3"/>
    <mergeCell ref="BK5:FF5"/>
    <mergeCell ref="BK6:FF6"/>
    <mergeCell ref="A10:BJ10"/>
    <mergeCell ref="BK10:BP10"/>
    <mergeCell ref="BQ10:CG10"/>
    <mergeCell ref="CH10:CX10"/>
    <mergeCell ref="CY11:DO11"/>
    <mergeCell ref="DP11:EA11"/>
    <mergeCell ref="A11:BJ11"/>
    <mergeCell ref="BK11:BP11"/>
    <mergeCell ref="BQ11:CG11"/>
    <mergeCell ref="CH11:CX11"/>
    <mergeCell ref="CY12:DO12"/>
    <mergeCell ref="DP12:EA12"/>
    <mergeCell ref="A12:BJ12"/>
    <mergeCell ref="BK12:BP12"/>
    <mergeCell ref="BQ12:CG12"/>
    <mergeCell ref="CH12:CX12"/>
    <mergeCell ref="CY13:DO13"/>
    <mergeCell ref="DP13:EA13"/>
    <mergeCell ref="EB13:EO13"/>
    <mergeCell ref="EP13:FF13"/>
    <mergeCell ref="A13:BJ13"/>
    <mergeCell ref="BK13:BP13"/>
    <mergeCell ref="BQ13:CG13"/>
    <mergeCell ref="CH13:CX13"/>
    <mergeCell ref="EB11:EO11"/>
    <mergeCell ref="EP11:FF11"/>
    <mergeCell ref="EB14:EO14"/>
    <mergeCell ref="EP14:FF14"/>
    <mergeCell ref="EB12:EO12"/>
    <mergeCell ref="EP12:FF12"/>
    <mergeCell ref="EB15:EO15"/>
    <mergeCell ref="EP15:FF15"/>
    <mergeCell ref="A15:BJ15"/>
    <mergeCell ref="BK15:BP15"/>
    <mergeCell ref="BQ15:CG15"/>
    <mergeCell ref="CH15:CX15"/>
    <mergeCell ref="A14:BJ14"/>
    <mergeCell ref="BK14:BP14"/>
    <mergeCell ref="BQ14:CG14"/>
    <mergeCell ref="CH14:CX14"/>
    <mergeCell ref="CY16:DO16"/>
    <mergeCell ref="DP16:EA16"/>
    <mergeCell ref="CY14:DO14"/>
    <mergeCell ref="DP14:EA14"/>
    <mergeCell ref="CY15:DO15"/>
    <mergeCell ref="DP15:EA15"/>
    <mergeCell ref="EB16:EO16"/>
    <mergeCell ref="EP16:FF16"/>
    <mergeCell ref="A17:BJ17"/>
    <mergeCell ref="BK17:BP17"/>
    <mergeCell ref="A16:BJ16"/>
    <mergeCell ref="BK16:BP16"/>
    <mergeCell ref="BQ16:CG16"/>
    <mergeCell ref="CH16:CX16"/>
    <mergeCell ref="BQ17:CG17"/>
    <mergeCell ref="CH17:CX17"/>
    <mergeCell ref="EB19:EO19"/>
    <mergeCell ref="EP19:FF19"/>
    <mergeCell ref="EB18:EO18"/>
    <mergeCell ref="EP18:FF18"/>
    <mergeCell ref="CY18:DO18"/>
    <mergeCell ref="DP18:EA18"/>
    <mergeCell ref="EB17:EO17"/>
    <mergeCell ref="EP17:FF17"/>
    <mergeCell ref="CY17:DO17"/>
    <mergeCell ref="DP17:EA17"/>
    <mergeCell ref="A18:BJ18"/>
    <mergeCell ref="BK18:BP18"/>
    <mergeCell ref="BQ18:CG18"/>
    <mergeCell ref="CH18:CX18"/>
    <mergeCell ref="A19:BJ19"/>
    <mergeCell ref="BK19:BP19"/>
    <mergeCell ref="BQ19:CG19"/>
    <mergeCell ref="CH19:CX19"/>
    <mergeCell ref="EB21:EO21"/>
    <mergeCell ref="EP21:FF21"/>
    <mergeCell ref="A20:BJ20"/>
    <mergeCell ref="BK20:BP20"/>
    <mergeCell ref="BQ20:CG20"/>
    <mergeCell ref="CH20:CX20"/>
    <mergeCell ref="EB20:EO20"/>
    <mergeCell ref="EP20:FF20"/>
    <mergeCell ref="CY20:DO20"/>
    <mergeCell ref="DP20:EA20"/>
    <mergeCell ref="A21:BJ21"/>
    <mergeCell ref="BK21:BP21"/>
    <mergeCell ref="BQ21:CG21"/>
    <mergeCell ref="CH21:CX21"/>
    <mergeCell ref="CY21:DO21"/>
    <mergeCell ref="DP21:EA21"/>
    <mergeCell ref="CY19:DO19"/>
    <mergeCell ref="DP19:EA19"/>
    <mergeCell ref="A22:BJ22"/>
    <mergeCell ref="BK22:BP22"/>
    <mergeCell ref="BQ22:CG22"/>
    <mergeCell ref="CH22:CX22"/>
    <mergeCell ref="EB22:EO22"/>
    <mergeCell ref="EP22:FF22"/>
    <mergeCell ref="CY22:DO22"/>
    <mergeCell ref="DP22:EA22"/>
    <mergeCell ref="EB24:EO24"/>
    <mergeCell ref="EP24:FF24"/>
    <mergeCell ref="CY23:DO23"/>
    <mergeCell ref="DP23:EA23"/>
    <mergeCell ref="EB23:EO23"/>
    <mergeCell ref="EP23:FF23"/>
    <mergeCell ref="CY24:DO24"/>
    <mergeCell ref="DP24:EA24"/>
    <mergeCell ref="CY25:DO25"/>
    <mergeCell ref="DP25:EA25"/>
    <mergeCell ref="A23:BJ23"/>
    <mergeCell ref="BK23:BP23"/>
    <mergeCell ref="BQ23:CG23"/>
    <mergeCell ref="CH23:CX23"/>
    <mergeCell ref="A24:BJ24"/>
    <mergeCell ref="BK24:BP24"/>
    <mergeCell ref="BQ24:CG24"/>
    <mergeCell ref="CH24:CX24"/>
    <mergeCell ref="A25:BJ25"/>
    <mergeCell ref="BK25:BP25"/>
    <mergeCell ref="BQ25:CG25"/>
    <mergeCell ref="CH25:CX25"/>
    <mergeCell ref="EB25:EO25"/>
    <mergeCell ref="EP25:FF25"/>
    <mergeCell ref="DP26:EA26"/>
    <mergeCell ref="EB26:EO26"/>
    <mergeCell ref="EP26:FF26"/>
    <mergeCell ref="BK26:BP26"/>
    <mergeCell ref="BQ26:CG26"/>
    <mergeCell ref="CH26:CX26"/>
    <mergeCell ref="CY26:DO26"/>
    <mergeCell ref="EP27:FF27"/>
    <mergeCell ref="A27:BJ27"/>
    <mergeCell ref="BK27:BP27"/>
    <mergeCell ref="BQ27:CG27"/>
    <mergeCell ref="CH27:CX27"/>
    <mergeCell ref="CY27:DO27"/>
    <mergeCell ref="DP27:EA27"/>
    <mergeCell ref="EB27:EO27"/>
    <mergeCell ref="A30:BJ31"/>
    <mergeCell ref="BK30:BP31"/>
    <mergeCell ref="BQ30:CX30"/>
    <mergeCell ref="CY30:DO31"/>
    <mergeCell ref="EP30:FF31"/>
    <mergeCell ref="BQ31:CG31"/>
    <mergeCell ref="CH31:CX31"/>
    <mergeCell ref="DP31:EA31"/>
    <mergeCell ref="EB31:EO31"/>
    <mergeCell ref="DP30:EO30"/>
    <mergeCell ref="EB32:EO32"/>
    <mergeCell ref="EP32:FF32"/>
    <mergeCell ref="CY32:DO32"/>
    <mergeCell ref="DP32:EA32"/>
    <mergeCell ref="A32:BJ32"/>
    <mergeCell ref="BK32:BP32"/>
    <mergeCell ref="BQ32:CG32"/>
    <mergeCell ref="CH32:CX32"/>
    <mergeCell ref="A33:BJ33"/>
    <mergeCell ref="BK33:BP33"/>
    <mergeCell ref="BQ33:CG33"/>
    <mergeCell ref="CH33:CX33"/>
    <mergeCell ref="EB33:EO33"/>
    <mergeCell ref="EP33:FF33"/>
    <mergeCell ref="EB35:EO35"/>
    <mergeCell ref="EP35:FF35"/>
    <mergeCell ref="EB34:EO34"/>
    <mergeCell ref="EP34:FF34"/>
    <mergeCell ref="CY34:DO34"/>
    <mergeCell ref="DP34:EA34"/>
    <mergeCell ref="CY33:DO33"/>
    <mergeCell ref="DP33:EA33"/>
    <mergeCell ref="A34:BJ34"/>
    <mergeCell ref="BK34:BP34"/>
    <mergeCell ref="BQ34:CG34"/>
    <mergeCell ref="CH34:CX34"/>
    <mergeCell ref="EB36:EO36"/>
    <mergeCell ref="EP36:FF36"/>
    <mergeCell ref="A36:BJ36"/>
    <mergeCell ref="BK36:BP36"/>
    <mergeCell ref="BQ36:CG36"/>
    <mergeCell ref="CH36:CX36"/>
    <mergeCell ref="A35:BJ35"/>
    <mergeCell ref="BK35:BP35"/>
    <mergeCell ref="BQ35:CG35"/>
    <mergeCell ref="CH35:CX35"/>
    <mergeCell ref="CY37:DO37"/>
    <mergeCell ref="DP37:EA37"/>
    <mergeCell ref="CY35:DO35"/>
    <mergeCell ref="DP35:EA35"/>
    <mergeCell ref="CY36:DO36"/>
    <mergeCell ref="DP36:EA36"/>
    <mergeCell ref="EB38:EO38"/>
    <mergeCell ref="EP38:FF38"/>
    <mergeCell ref="A37:BJ37"/>
    <mergeCell ref="BK37:BP37"/>
    <mergeCell ref="BQ37:CG37"/>
    <mergeCell ref="CH37:CX37"/>
    <mergeCell ref="EB37:EO37"/>
    <mergeCell ref="EP37:FF37"/>
    <mergeCell ref="A38:BJ38"/>
    <mergeCell ref="BK38:BP38"/>
    <mergeCell ref="BQ38:CG38"/>
    <mergeCell ref="CH38:CX38"/>
    <mergeCell ref="CY38:DO38"/>
    <mergeCell ref="DP38:EA38"/>
    <mergeCell ref="EB39:EO39"/>
    <mergeCell ref="EP39:FF39"/>
    <mergeCell ref="CY39:DO39"/>
    <mergeCell ref="DP39:EA39"/>
    <mergeCell ref="A39:BJ39"/>
    <mergeCell ref="BK39:BP39"/>
    <mergeCell ref="BQ39:CG39"/>
    <mergeCell ref="CH39:CX39"/>
    <mergeCell ref="CY40:DO40"/>
    <mergeCell ref="DP40:EA40"/>
    <mergeCell ref="A40:BJ40"/>
    <mergeCell ref="BK40:BP40"/>
    <mergeCell ref="BQ40:CG40"/>
    <mergeCell ref="CH40:CX40"/>
    <mergeCell ref="CY41:DO41"/>
    <mergeCell ref="DP41:EA41"/>
    <mergeCell ref="A41:BJ41"/>
    <mergeCell ref="BK41:BP41"/>
    <mergeCell ref="BQ41:CG41"/>
    <mergeCell ref="CH41:CX41"/>
    <mergeCell ref="CY42:DO42"/>
    <mergeCell ref="DP42:EA42"/>
    <mergeCell ref="EB42:EO42"/>
    <mergeCell ref="EP42:FF42"/>
    <mergeCell ref="A42:BJ42"/>
    <mergeCell ref="BK42:BP42"/>
    <mergeCell ref="BQ42:CG42"/>
    <mergeCell ref="CH42:CX42"/>
    <mergeCell ref="EB40:EO40"/>
    <mergeCell ref="EP40:FF40"/>
    <mergeCell ref="EB43:EO43"/>
    <mergeCell ref="EP43:FF43"/>
    <mergeCell ref="EB41:EO41"/>
    <mergeCell ref="EP41:FF41"/>
    <mergeCell ref="EB44:EO44"/>
    <mergeCell ref="EP44:FF44"/>
    <mergeCell ref="A44:BJ44"/>
    <mergeCell ref="BK44:BP44"/>
    <mergeCell ref="BQ44:CG44"/>
    <mergeCell ref="CH44:CX44"/>
    <mergeCell ref="A43:BJ43"/>
    <mergeCell ref="BK43:BP43"/>
    <mergeCell ref="BQ43:CG43"/>
    <mergeCell ref="CH43:CX43"/>
    <mergeCell ref="CY45:DO45"/>
    <mergeCell ref="DP45:EA45"/>
    <mergeCell ref="CY43:DO43"/>
    <mergeCell ref="DP43:EA43"/>
    <mergeCell ref="CY44:DO44"/>
    <mergeCell ref="DP44:EA44"/>
    <mergeCell ref="EB45:EO45"/>
    <mergeCell ref="EP45:FF45"/>
    <mergeCell ref="A46:BJ46"/>
    <mergeCell ref="BK46:BP46"/>
    <mergeCell ref="A45:BJ45"/>
    <mergeCell ref="BK45:BP45"/>
    <mergeCell ref="BQ45:CG45"/>
    <mergeCell ref="CH45:CX45"/>
    <mergeCell ref="BQ46:CG46"/>
    <mergeCell ref="CH46:CX46"/>
    <mergeCell ref="A48:BJ48"/>
    <mergeCell ref="BK48:BP48"/>
    <mergeCell ref="BQ48:CG48"/>
    <mergeCell ref="CH48:CX48"/>
    <mergeCell ref="A47:BJ47"/>
    <mergeCell ref="BK47:BP47"/>
    <mergeCell ref="BQ47:CG47"/>
    <mergeCell ref="CH47:CX47"/>
    <mergeCell ref="BQ49:CG49"/>
    <mergeCell ref="CH49:CX49"/>
    <mergeCell ref="EB47:EO47"/>
    <mergeCell ref="EP47:FF47"/>
    <mergeCell ref="CY47:DO47"/>
    <mergeCell ref="DP47:EA47"/>
    <mergeCell ref="EB48:EO48"/>
    <mergeCell ref="EP48:FF48"/>
    <mergeCell ref="CY48:DO48"/>
    <mergeCell ref="DP48:EA48"/>
    <mergeCell ref="CY46:DO46"/>
    <mergeCell ref="DP46:EA46"/>
    <mergeCell ref="EB46:EO46"/>
    <mergeCell ref="EP46:FF46"/>
    <mergeCell ref="CY49:DO49"/>
    <mergeCell ref="DP49:EA49"/>
    <mergeCell ref="EB50:EO50"/>
    <mergeCell ref="EP50:FF50"/>
    <mergeCell ref="EB49:EO49"/>
    <mergeCell ref="EP49:FF49"/>
    <mergeCell ref="BQ51:CG51"/>
    <mergeCell ref="CH51:CX51"/>
    <mergeCell ref="EB51:EO51"/>
    <mergeCell ref="EP51:FF51"/>
    <mergeCell ref="CY51:DO51"/>
    <mergeCell ref="DP51:EA51"/>
    <mergeCell ref="BQ50:CG50"/>
    <mergeCell ref="CH50:CX50"/>
    <mergeCell ref="CY50:DO50"/>
    <mergeCell ref="DP50:EA50"/>
    <mergeCell ref="A49:BJ49"/>
    <mergeCell ref="BK49:BP49"/>
    <mergeCell ref="A51:BJ51"/>
    <mergeCell ref="BK51:BP51"/>
    <mergeCell ref="A50:BJ50"/>
    <mergeCell ref="BK50:BP50"/>
    <mergeCell ref="A55:BJ56"/>
    <mergeCell ref="BK55:BP56"/>
    <mergeCell ref="BQ55:CX55"/>
    <mergeCell ref="CY55:DO56"/>
    <mergeCell ref="BQ56:CG56"/>
    <mergeCell ref="CH56:CX56"/>
    <mergeCell ref="EB52:EO52"/>
    <mergeCell ref="EP52:FF52"/>
    <mergeCell ref="A52:BJ52"/>
    <mergeCell ref="BK52:BP52"/>
    <mergeCell ref="BQ52:CG52"/>
    <mergeCell ref="CH52:CX52"/>
    <mergeCell ref="CY52:DO52"/>
    <mergeCell ref="DP52:EA52"/>
    <mergeCell ref="EB57:EO57"/>
    <mergeCell ref="EP57:FF57"/>
    <mergeCell ref="DP55:EO55"/>
    <mergeCell ref="EP55:FF56"/>
    <mergeCell ref="DP56:EA56"/>
    <mergeCell ref="EB56:EO56"/>
    <mergeCell ref="EB58:EO58"/>
    <mergeCell ref="EP58:FF58"/>
    <mergeCell ref="A58:BJ58"/>
    <mergeCell ref="BK58:BP58"/>
    <mergeCell ref="BQ58:CG58"/>
    <mergeCell ref="CH58:CX58"/>
    <mergeCell ref="A57:BJ57"/>
    <mergeCell ref="BK57:BP57"/>
    <mergeCell ref="BQ57:CG57"/>
    <mergeCell ref="CH57:CX57"/>
    <mergeCell ref="CY59:DO59"/>
    <mergeCell ref="DP59:EA59"/>
    <mergeCell ref="CY57:DO57"/>
    <mergeCell ref="DP57:EA57"/>
    <mergeCell ref="CY58:DO58"/>
    <mergeCell ref="DP58:EA58"/>
    <mergeCell ref="EB60:EO60"/>
    <mergeCell ref="EP60:FF60"/>
    <mergeCell ref="A59:BJ59"/>
    <mergeCell ref="BK59:BP59"/>
    <mergeCell ref="BQ59:CG59"/>
    <mergeCell ref="CH59:CX59"/>
    <mergeCell ref="EB59:EO59"/>
    <mergeCell ref="EP59:FF59"/>
    <mergeCell ref="A60:BJ60"/>
    <mergeCell ref="BK60:BP60"/>
    <mergeCell ref="BQ60:CG60"/>
    <mergeCell ref="CH60:CX60"/>
    <mergeCell ref="CY60:DO60"/>
    <mergeCell ref="DP60:EA60"/>
    <mergeCell ref="EB61:EO61"/>
    <mergeCell ref="EP61:FF61"/>
    <mergeCell ref="CY61:DO61"/>
    <mergeCell ref="DP61:EA61"/>
    <mergeCell ref="A61:BJ61"/>
    <mergeCell ref="BK61:BP61"/>
    <mergeCell ref="BQ61:CG61"/>
    <mergeCell ref="CH61:CX61"/>
    <mergeCell ref="CY62:DO62"/>
    <mergeCell ref="DP62:EA62"/>
    <mergeCell ref="A62:BJ62"/>
    <mergeCell ref="BK62:BP62"/>
    <mergeCell ref="BQ62:CG62"/>
    <mergeCell ref="CH62:CX62"/>
    <mergeCell ref="CY63:DO63"/>
    <mergeCell ref="DP63:EA63"/>
    <mergeCell ref="A63:BJ63"/>
    <mergeCell ref="BK63:BP63"/>
    <mergeCell ref="BQ63:CG63"/>
    <mergeCell ref="CH63:CX63"/>
    <mergeCell ref="CY64:DO64"/>
    <mergeCell ref="DP64:EA64"/>
    <mergeCell ref="EB64:EO64"/>
    <mergeCell ref="EP64:FF64"/>
    <mergeCell ref="A64:BJ64"/>
    <mergeCell ref="BK64:BP64"/>
    <mergeCell ref="BQ64:CG64"/>
    <mergeCell ref="CH64:CX64"/>
    <mergeCell ref="EB62:EO62"/>
    <mergeCell ref="EP62:FF62"/>
    <mergeCell ref="EB65:EO65"/>
    <mergeCell ref="EP65:FF65"/>
    <mergeCell ref="EB63:EO63"/>
    <mergeCell ref="EP63:FF63"/>
    <mergeCell ref="EB66:EO66"/>
    <mergeCell ref="EP66:FF66"/>
    <mergeCell ref="A66:BJ66"/>
    <mergeCell ref="BK66:BP66"/>
    <mergeCell ref="BQ66:CG66"/>
    <mergeCell ref="CH66:CX66"/>
    <mergeCell ref="A65:BJ65"/>
    <mergeCell ref="BK65:BP65"/>
    <mergeCell ref="BQ65:CG65"/>
    <mergeCell ref="CH65:CX65"/>
    <mergeCell ref="CY67:DO67"/>
    <mergeCell ref="DP67:EA67"/>
    <mergeCell ref="CY65:DO65"/>
    <mergeCell ref="DP65:EA65"/>
    <mergeCell ref="CY66:DO66"/>
    <mergeCell ref="DP66:EA66"/>
    <mergeCell ref="EB67:EO67"/>
    <mergeCell ref="EP67:FF67"/>
    <mergeCell ref="A68:BJ68"/>
    <mergeCell ref="BK68:BP68"/>
    <mergeCell ref="A67:BJ67"/>
    <mergeCell ref="BK67:BP67"/>
    <mergeCell ref="BQ67:CG67"/>
    <mergeCell ref="CH67:CX67"/>
    <mergeCell ref="BQ68:CG68"/>
    <mergeCell ref="CH68:CX68"/>
    <mergeCell ref="A70:BJ70"/>
    <mergeCell ref="BK70:BP70"/>
    <mergeCell ref="BQ70:CG70"/>
    <mergeCell ref="CH70:CX70"/>
    <mergeCell ref="A69:BJ69"/>
    <mergeCell ref="BK69:BP69"/>
    <mergeCell ref="BQ69:CG69"/>
    <mergeCell ref="CH69:CX69"/>
    <mergeCell ref="BQ71:CG71"/>
    <mergeCell ref="CH71:CX71"/>
    <mergeCell ref="EB69:EO69"/>
    <mergeCell ref="EP69:FF69"/>
    <mergeCell ref="CY69:DO69"/>
    <mergeCell ref="DP69:EA69"/>
    <mergeCell ref="EB70:EO70"/>
    <mergeCell ref="EP70:FF70"/>
    <mergeCell ref="CY70:DO70"/>
    <mergeCell ref="DP70:EA70"/>
    <mergeCell ref="CY68:DO68"/>
    <mergeCell ref="DP68:EA68"/>
    <mergeCell ref="EB68:EO68"/>
    <mergeCell ref="EP68:FF68"/>
    <mergeCell ref="CY71:DO71"/>
    <mergeCell ref="DP71:EA71"/>
    <mergeCell ref="EB72:EO72"/>
    <mergeCell ref="EP72:FF72"/>
    <mergeCell ref="EB71:EO71"/>
    <mergeCell ref="EP71:FF71"/>
    <mergeCell ref="BQ73:CG73"/>
    <mergeCell ref="CH73:CX73"/>
    <mergeCell ref="EB73:EO73"/>
    <mergeCell ref="EP73:FF73"/>
    <mergeCell ref="CY73:DO73"/>
    <mergeCell ref="DP73:EA73"/>
    <mergeCell ref="BQ72:CG72"/>
    <mergeCell ref="CH72:CX72"/>
    <mergeCell ref="CY72:DO72"/>
    <mergeCell ref="DP72:EA72"/>
    <mergeCell ref="A71:BJ71"/>
    <mergeCell ref="BK71:BP71"/>
    <mergeCell ref="A73:BJ73"/>
    <mergeCell ref="BK73:BP73"/>
    <mergeCell ref="A72:BJ72"/>
    <mergeCell ref="BK72:BP72"/>
    <mergeCell ref="A77:BJ78"/>
    <mergeCell ref="BK77:BP78"/>
    <mergeCell ref="BQ77:CX77"/>
    <mergeCell ref="CY77:DO78"/>
    <mergeCell ref="BQ78:CG78"/>
    <mergeCell ref="CH78:CX78"/>
    <mergeCell ref="EB74:EO74"/>
    <mergeCell ref="EP74:FF74"/>
    <mergeCell ref="A74:BJ74"/>
    <mergeCell ref="BK74:BP74"/>
    <mergeCell ref="BQ74:CG74"/>
    <mergeCell ref="CH74:CX74"/>
    <mergeCell ref="CY74:DO74"/>
    <mergeCell ref="DP74:EA74"/>
    <mergeCell ref="EB79:EO79"/>
    <mergeCell ref="EP79:FF79"/>
    <mergeCell ref="DP77:EO77"/>
    <mergeCell ref="EP77:FF78"/>
    <mergeCell ref="DP78:EA78"/>
    <mergeCell ref="EB78:EO78"/>
    <mergeCell ref="EB80:EO80"/>
    <mergeCell ref="EP80:FF80"/>
    <mergeCell ref="A80:BJ80"/>
    <mergeCell ref="BK80:BP80"/>
    <mergeCell ref="BQ80:CG80"/>
    <mergeCell ref="CH80:CX80"/>
    <mergeCell ref="A79:BJ79"/>
    <mergeCell ref="BK79:BP79"/>
    <mergeCell ref="BQ79:CG79"/>
    <mergeCell ref="CH79:CX79"/>
    <mergeCell ref="CY81:DO81"/>
    <mergeCell ref="DP81:EA81"/>
    <mergeCell ref="CY79:DO79"/>
    <mergeCell ref="DP79:EA79"/>
    <mergeCell ref="CY80:DO80"/>
    <mergeCell ref="DP80:EA80"/>
    <mergeCell ref="EB82:EO82"/>
    <mergeCell ref="EP82:FF82"/>
    <mergeCell ref="A81:BJ81"/>
    <mergeCell ref="BK81:BP81"/>
    <mergeCell ref="BQ81:CG81"/>
    <mergeCell ref="CH81:CX81"/>
    <mergeCell ref="EB81:EO81"/>
    <mergeCell ref="EP81:FF81"/>
    <mergeCell ref="A82:BJ82"/>
    <mergeCell ref="BK82:BP82"/>
    <mergeCell ref="BQ82:CG82"/>
    <mergeCell ref="CH82:CX82"/>
    <mergeCell ref="CY82:DO82"/>
    <mergeCell ref="DP82:EA82"/>
    <mergeCell ref="EB83:EO83"/>
    <mergeCell ref="EP83:FF83"/>
    <mergeCell ref="CY83:DO83"/>
    <mergeCell ref="DP83:EA83"/>
    <mergeCell ref="A83:BJ83"/>
    <mergeCell ref="BK83:BP83"/>
    <mergeCell ref="BQ83:CG83"/>
    <mergeCell ref="CH83:CX83"/>
    <mergeCell ref="CY84:DO84"/>
    <mergeCell ref="DP84:EA84"/>
    <mergeCell ref="A84:BJ84"/>
    <mergeCell ref="BK84:BP84"/>
    <mergeCell ref="BQ84:CG84"/>
    <mergeCell ref="CH84:CX84"/>
    <mergeCell ref="A85:BJ85"/>
    <mergeCell ref="BK85:BP85"/>
    <mergeCell ref="BQ85:CG85"/>
    <mergeCell ref="CH85:CX85"/>
    <mergeCell ref="EB85:EO85"/>
    <mergeCell ref="EP85:FF85"/>
    <mergeCell ref="CY85:DO85"/>
    <mergeCell ref="DP85:EA85"/>
    <mergeCell ref="A86:BJ86"/>
    <mergeCell ref="BK86:BP86"/>
    <mergeCell ref="BQ86:CG86"/>
    <mergeCell ref="CH86:CX86"/>
    <mergeCell ref="CY87:DO87"/>
    <mergeCell ref="DP87:EA87"/>
    <mergeCell ref="EB84:EO84"/>
    <mergeCell ref="EP84:FF84"/>
    <mergeCell ref="EB87:EO87"/>
    <mergeCell ref="EP87:FF87"/>
    <mergeCell ref="CY86:DO86"/>
    <mergeCell ref="DP86:EA86"/>
    <mergeCell ref="EB86:EO86"/>
    <mergeCell ref="EP86:FF86"/>
    <mergeCell ref="A87:BJ87"/>
    <mergeCell ref="BK87:BP87"/>
    <mergeCell ref="BQ87:CG87"/>
    <mergeCell ref="CH87:CX87"/>
    <mergeCell ref="A88:BJ88"/>
    <mergeCell ref="BK88:BP88"/>
    <mergeCell ref="BQ88:CG88"/>
    <mergeCell ref="CH88:CX88"/>
    <mergeCell ref="CY88:DO88"/>
    <mergeCell ref="DP88:EA88"/>
    <mergeCell ref="EB89:EO89"/>
    <mergeCell ref="EP89:FF89"/>
    <mergeCell ref="EB88:EO88"/>
    <mergeCell ref="EP88:FF88"/>
    <mergeCell ref="CY89:DO89"/>
    <mergeCell ref="DP89:EA89"/>
    <mergeCell ref="A89:BJ89"/>
    <mergeCell ref="BK89:BP89"/>
    <mergeCell ref="BQ89:CG89"/>
    <mergeCell ref="CH89:CX89"/>
    <mergeCell ref="A90:BJ90"/>
    <mergeCell ref="BK90:BP90"/>
    <mergeCell ref="BQ90:CG90"/>
    <mergeCell ref="CH90:CX90"/>
    <mergeCell ref="CY90:DO90"/>
    <mergeCell ref="DP90:EA90"/>
    <mergeCell ref="EB90:EO90"/>
    <mergeCell ref="EP90:FF90"/>
    <mergeCell ref="A91:BJ91"/>
    <mergeCell ref="BK91:BP91"/>
    <mergeCell ref="BQ91:CG91"/>
    <mergeCell ref="CH91:CX91"/>
    <mergeCell ref="EP93:FF93"/>
    <mergeCell ref="CY92:DO92"/>
    <mergeCell ref="DP92:EA92"/>
    <mergeCell ref="EB92:EO92"/>
    <mergeCell ref="EP92:FF92"/>
    <mergeCell ref="EP91:FF91"/>
    <mergeCell ref="CY93:DO93"/>
    <mergeCell ref="DP93:EA93"/>
    <mergeCell ref="A92:BJ92"/>
    <mergeCell ref="BK92:BP92"/>
    <mergeCell ref="BQ92:CG92"/>
    <mergeCell ref="CH92:CX92"/>
    <mergeCell ref="A93:BJ93"/>
    <mergeCell ref="BK93:BP93"/>
    <mergeCell ref="EB93:EO93"/>
    <mergeCell ref="EB91:EO91"/>
    <mergeCell ref="CY91:DO91"/>
    <mergeCell ref="DP91:EA91"/>
    <mergeCell ref="BQ93:CG93"/>
    <mergeCell ref="CH93:CX93"/>
    <mergeCell ref="A97:BJ98"/>
    <mergeCell ref="BK97:BP98"/>
    <mergeCell ref="BQ97:CX97"/>
    <mergeCell ref="EB94:EO94"/>
    <mergeCell ref="CY97:DO98"/>
    <mergeCell ref="BQ98:CG98"/>
    <mergeCell ref="CH98:CX98"/>
    <mergeCell ref="EP94:FF94"/>
    <mergeCell ref="A94:BJ94"/>
    <mergeCell ref="BK94:BP94"/>
    <mergeCell ref="BQ94:CG94"/>
    <mergeCell ref="CH94:CX94"/>
    <mergeCell ref="CY94:DO94"/>
    <mergeCell ref="DP94:EA94"/>
    <mergeCell ref="EB99:EO99"/>
    <mergeCell ref="EP99:FF99"/>
    <mergeCell ref="DP97:EO97"/>
    <mergeCell ref="EP97:FF98"/>
    <mergeCell ref="DP98:EA98"/>
    <mergeCell ref="EB98:EO98"/>
    <mergeCell ref="EB100:EO100"/>
    <mergeCell ref="EP100:FF100"/>
    <mergeCell ref="A100:BJ100"/>
    <mergeCell ref="BK100:BP100"/>
    <mergeCell ref="BQ100:CG100"/>
    <mergeCell ref="CH100:CX100"/>
    <mergeCell ref="A99:BJ99"/>
    <mergeCell ref="BK99:BP99"/>
    <mergeCell ref="BQ99:CG99"/>
    <mergeCell ref="CH99:CX99"/>
    <mergeCell ref="CY101:DO101"/>
    <mergeCell ref="DP101:EA101"/>
    <mergeCell ref="CY99:DO99"/>
    <mergeCell ref="DP99:EA99"/>
    <mergeCell ref="CY100:DO100"/>
    <mergeCell ref="DP100:EA100"/>
    <mergeCell ref="EB102:EO102"/>
    <mergeCell ref="EP102:FF102"/>
    <mergeCell ref="A101:BJ101"/>
    <mergeCell ref="BK101:BP101"/>
    <mergeCell ref="BQ101:CG101"/>
    <mergeCell ref="CH101:CX101"/>
    <mergeCell ref="EB101:EO101"/>
    <mergeCell ref="EP101:FF101"/>
    <mergeCell ref="A102:BJ102"/>
    <mergeCell ref="BK102:BP102"/>
    <mergeCell ref="BQ102:CG102"/>
    <mergeCell ref="CH102:CX102"/>
    <mergeCell ref="CY102:DO102"/>
    <mergeCell ref="DP102:EA102"/>
    <mergeCell ref="EB103:EO103"/>
    <mergeCell ref="EP103:FF103"/>
    <mergeCell ref="CY103:DO103"/>
    <mergeCell ref="DP103:EA103"/>
    <mergeCell ref="A103:BJ103"/>
    <mergeCell ref="BK103:BP103"/>
    <mergeCell ref="BQ103:CG103"/>
    <mergeCell ref="CH103:CX103"/>
    <mergeCell ref="CY104:DO104"/>
    <mergeCell ref="DP104:EA104"/>
    <mergeCell ref="A104:BJ104"/>
    <mergeCell ref="BK104:BP104"/>
    <mergeCell ref="BQ104:CG104"/>
    <mergeCell ref="CH104:CX104"/>
    <mergeCell ref="CY105:DO105"/>
    <mergeCell ref="DP105:EA105"/>
    <mergeCell ref="A105:BJ105"/>
    <mergeCell ref="BK105:BP105"/>
    <mergeCell ref="BQ105:CG105"/>
    <mergeCell ref="CH105:CX105"/>
    <mergeCell ref="CY106:DO106"/>
    <mergeCell ref="DP106:EA106"/>
    <mergeCell ref="EB106:EO106"/>
    <mergeCell ref="EP106:FF106"/>
    <mergeCell ref="A106:BJ106"/>
    <mergeCell ref="BK106:BP106"/>
    <mergeCell ref="BQ106:CG106"/>
    <mergeCell ref="CH106:CX106"/>
    <mergeCell ref="EB104:EO104"/>
    <mergeCell ref="EP104:FF104"/>
    <mergeCell ref="EB107:EO107"/>
    <mergeCell ref="EP107:FF107"/>
    <mergeCell ref="EB105:EO105"/>
    <mergeCell ref="EP105:FF105"/>
    <mergeCell ref="EB108:EO108"/>
    <mergeCell ref="EP108:FF108"/>
    <mergeCell ref="A108:BJ108"/>
    <mergeCell ref="BK108:BP108"/>
    <mergeCell ref="BQ108:CG108"/>
    <mergeCell ref="CH108:CX108"/>
    <mergeCell ref="A107:BJ107"/>
    <mergeCell ref="BK107:BP107"/>
    <mergeCell ref="BQ107:CG107"/>
    <mergeCell ref="CH107:CX107"/>
    <mergeCell ref="CY109:DO109"/>
    <mergeCell ref="DP109:EA109"/>
    <mergeCell ref="CY107:DO107"/>
    <mergeCell ref="DP107:EA107"/>
    <mergeCell ref="CY108:DO108"/>
    <mergeCell ref="DP108:EA108"/>
    <mergeCell ref="EB110:EO110"/>
    <mergeCell ref="EP110:FF110"/>
    <mergeCell ref="A109:BJ109"/>
    <mergeCell ref="BK109:BP109"/>
    <mergeCell ref="BQ109:CG109"/>
    <mergeCell ref="CH109:CX109"/>
    <mergeCell ref="EB109:EO109"/>
    <mergeCell ref="EP109:FF109"/>
    <mergeCell ref="A110:BJ110"/>
    <mergeCell ref="BK110:BP110"/>
    <mergeCell ref="BQ110:CG110"/>
    <mergeCell ref="CH110:CX110"/>
    <mergeCell ref="CY110:DO110"/>
    <mergeCell ref="DP110:EA110"/>
    <mergeCell ref="EB111:EO111"/>
    <mergeCell ref="EP111:FF111"/>
    <mergeCell ref="CY111:DO111"/>
    <mergeCell ref="DP111:EA111"/>
    <mergeCell ref="A111:BJ111"/>
    <mergeCell ref="BK111:BP111"/>
    <mergeCell ref="BQ111:CG111"/>
    <mergeCell ref="CH111:CX111"/>
    <mergeCell ref="A112:BJ112"/>
    <mergeCell ref="BK112:BP112"/>
    <mergeCell ref="BQ112:CG112"/>
    <mergeCell ref="CH112:CX112"/>
    <mergeCell ref="EB112:EO112"/>
    <mergeCell ref="EP112:FF112"/>
    <mergeCell ref="CY114:DO114"/>
    <mergeCell ref="DP114:EA114"/>
    <mergeCell ref="EB114:EO114"/>
    <mergeCell ref="EP114:FF114"/>
    <mergeCell ref="EB113:EO113"/>
    <mergeCell ref="EP113:FF113"/>
    <mergeCell ref="CY112:DO112"/>
    <mergeCell ref="DP112:EA112"/>
    <mergeCell ref="CY113:DO113"/>
    <mergeCell ref="DP113:EA113"/>
    <mergeCell ref="A114:BJ114"/>
    <mergeCell ref="BK114:BP114"/>
    <mergeCell ref="BQ114:CG114"/>
    <mergeCell ref="CH114:CX114"/>
    <mergeCell ref="A113:BJ113"/>
    <mergeCell ref="BK113:BP113"/>
    <mergeCell ref="BQ113:CG113"/>
    <mergeCell ref="CH113:CX113"/>
    <mergeCell ref="EP117:FF117"/>
    <mergeCell ref="CY116:DO116"/>
    <mergeCell ref="DP116:EA116"/>
    <mergeCell ref="EB116:EO116"/>
    <mergeCell ref="EP116:FF116"/>
    <mergeCell ref="EP115:FF115"/>
    <mergeCell ref="A115:BJ115"/>
    <mergeCell ref="BK115:BP115"/>
    <mergeCell ref="BQ115:CG115"/>
    <mergeCell ref="CH115:CX115"/>
    <mergeCell ref="CH117:CX117"/>
    <mergeCell ref="CY115:DO115"/>
    <mergeCell ref="DP115:EA115"/>
    <mergeCell ref="EB117:EO117"/>
    <mergeCell ref="EB115:EO115"/>
    <mergeCell ref="CY117:DO117"/>
    <mergeCell ref="DP117:EA117"/>
    <mergeCell ref="A117:BJ117"/>
    <mergeCell ref="BK117:BP117"/>
    <mergeCell ref="BQ117:CG117"/>
    <mergeCell ref="A121:BJ122"/>
    <mergeCell ref="BK121:BP122"/>
    <mergeCell ref="A116:BJ116"/>
    <mergeCell ref="BK116:BP116"/>
    <mergeCell ref="BQ116:CG116"/>
    <mergeCell ref="CH116:CX116"/>
    <mergeCell ref="CY121:DO122"/>
    <mergeCell ref="EB118:EO118"/>
    <mergeCell ref="EP118:FF118"/>
    <mergeCell ref="A118:BJ118"/>
    <mergeCell ref="BK118:BP118"/>
    <mergeCell ref="BQ118:CG118"/>
    <mergeCell ref="CH118:CX118"/>
    <mergeCell ref="CY118:DO118"/>
    <mergeCell ref="DP118:EA118"/>
    <mergeCell ref="DP121:EO121"/>
    <mergeCell ref="CY123:DO123"/>
    <mergeCell ref="DP123:EA123"/>
    <mergeCell ref="EP121:FF122"/>
    <mergeCell ref="BQ122:CG122"/>
    <mergeCell ref="CH122:CX122"/>
    <mergeCell ref="DP122:EA122"/>
    <mergeCell ref="EB122:EO122"/>
    <mergeCell ref="EB123:EO123"/>
    <mergeCell ref="EP123:FF123"/>
    <mergeCell ref="BQ121:CX121"/>
    <mergeCell ref="A123:BJ123"/>
    <mergeCell ref="BK123:BP123"/>
    <mergeCell ref="BQ123:CG123"/>
    <mergeCell ref="CH123:CX123"/>
    <mergeCell ref="CY125:DO125"/>
    <mergeCell ref="BK124:BP124"/>
    <mergeCell ref="BQ124:CG124"/>
    <mergeCell ref="CH124:CX124"/>
    <mergeCell ref="CY124:DO124"/>
    <mergeCell ref="BK125:BP125"/>
    <mergeCell ref="BQ125:CG125"/>
    <mergeCell ref="CH125:CX125"/>
    <mergeCell ref="EP126:FF126"/>
    <mergeCell ref="DP124:EA124"/>
    <mergeCell ref="EB124:EO124"/>
    <mergeCell ref="EP124:FF124"/>
    <mergeCell ref="DP125:EA125"/>
    <mergeCell ref="EB125:EO125"/>
    <mergeCell ref="EP125:FF125"/>
    <mergeCell ref="EB126:EO126"/>
    <mergeCell ref="EB127:EO127"/>
    <mergeCell ref="EP127:FF127"/>
    <mergeCell ref="A127:BJ127"/>
    <mergeCell ref="BK127:BP127"/>
    <mergeCell ref="BQ127:CG127"/>
    <mergeCell ref="CH127:CX127"/>
    <mergeCell ref="A126:BJ126"/>
    <mergeCell ref="BK126:BP126"/>
    <mergeCell ref="BQ126:CG126"/>
    <mergeCell ref="CH126:CX126"/>
    <mergeCell ref="CY128:DO128"/>
    <mergeCell ref="DP128:EA128"/>
    <mergeCell ref="CY126:DO126"/>
    <mergeCell ref="DP126:EA126"/>
    <mergeCell ref="CY127:DO127"/>
    <mergeCell ref="DP127:EA127"/>
    <mergeCell ref="EB129:EO129"/>
    <mergeCell ref="EP129:FF129"/>
    <mergeCell ref="A128:BJ128"/>
    <mergeCell ref="BK128:BP128"/>
    <mergeCell ref="BQ128:CG128"/>
    <mergeCell ref="CH128:CX128"/>
    <mergeCell ref="EB128:EO128"/>
    <mergeCell ref="EP128:FF128"/>
    <mergeCell ref="A129:BJ129"/>
    <mergeCell ref="BK129:BP129"/>
    <mergeCell ref="BQ129:CG129"/>
    <mergeCell ref="CH129:CX129"/>
    <mergeCell ref="CY129:DO129"/>
    <mergeCell ref="DP129:EA129"/>
    <mergeCell ref="EB130:EO130"/>
    <mergeCell ref="EP130:FF130"/>
    <mergeCell ref="CY130:DO130"/>
    <mergeCell ref="DP130:EA130"/>
    <mergeCell ref="A130:BJ130"/>
    <mergeCell ref="BK130:BP130"/>
    <mergeCell ref="BQ130:CG130"/>
    <mergeCell ref="CH130:CX130"/>
    <mergeCell ref="A131:BJ131"/>
    <mergeCell ref="BK131:BP131"/>
    <mergeCell ref="BQ131:CG131"/>
    <mergeCell ref="CH131:CX131"/>
    <mergeCell ref="EB131:EO131"/>
    <mergeCell ref="EP131:FF131"/>
    <mergeCell ref="CY133:DO133"/>
    <mergeCell ref="DP133:EA133"/>
    <mergeCell ref="EB133:EO133"/>
    <mergeCell ref="EP133:FF133"/>
    <mergeCell ref="EB132:EO132"/>
    <mergeCell ref="EP132:FF132"/>
    <mergeCell ref="CY131:DO131"/>
    <mergeCell ref="DP131:EA131"/>
    <mergeCell ref="CY132:DO132"/>
    <mergeCell ref="DP132:EA132"/>
    <mergeCell ref="A133:BJ133"/>
    <mergeCell ref="BK133:BP133"/>
    <mergeCell ref="BQ133:CG133"/>
    <mergeCell ref="CH133:CX133"/>
    <mergeCell ref="A132:BJ132"/>
    <mergeCell ref="BK132:BP132"/>
    <mergeCell ref="BQ132:CG132"/>
    <mergeCell ref="CH132:CX132"/>
    <mergeCell ref="A134:BJ134"/>
    <mergeCell ref="BK134:BP134"/>
    <mergeCell ref="BQ134:CG134"/>
    <mergeCell ref="CH134:CX134"/>
    <mergeCell ref="EP136:FF136"/>
    <mergeCell ref="CY135:DO135"/>
    <mergeCell ref="DP135:EA135"/>
    <mergeCell ref="EB135:EO135"/>
    <mergeCell ref="EP135:FF135"/>
    <mergeCell ref="EP134:FF134"/>
    <mergeCell ref="CY136:DO136"/>
    <mergeCell ref="DP136:EA136"/>
    <mergeCell ref="A135:BJ135"/>
    <mergeCell ref="BK135:BP135"/>
    <mergeCell ref="BQ135:CG135"/>
    <mergeCell ref="CH135:CX135"/>
    <mergeCell ref="A136:BJ136"/>
    <mergeCell ref="BK136:BP136"/>
    <mergeCell ref="EB136:EO136"/>
    <mergeCell ref="EB134:EO134"/>
    <mergeCell ref="CY134:DO134"/>
    <mergeCell ref="DP134:EA134"/>
    <mergeCell ref="BQ136:CG136"/>
    <mergeCell ref="CH136:CX136"/>
    <mergeCell ref="A140:BJ141"/>
    <mergeCell ref="BK140:BP141"/>
    <mergeCell ref="BQ140:CX140"/>
    <mergeCell ref="EB137:EO137"/>
    <mergeCell ref="DP140:EO140"/>
    <mergeCell ref="CY140:DO141"/>
    <mergeCell ref="BQ141:CG141"/>
    <mergeCell ref="CH141:CX141"/>
    <mergeCell ref="EP137:FF137"/>
    <mergeCell ref="A137:BJ137"/>
    <mergeCell ref="BK137:BP137"/>
    <mergeCell ref="BQ137:CG137"/>
    <mergeCell ref="CH137:CX137"/>
    <mergeCell ref="CY137:DO137"/>
    <mergeCell ref="DP137:EA137"/>
    <mergeCell ref="EP140:FF141"/>
    <mergeCell ref="DP141:EA141"/>
    <mergeCell ref="EB141:EO141"/>
    <mergeCell ref="CY142:DO142"/>
    <mergeCell ref="DP142:EA142"/>
    <mergeCell ref="EB142:EO142"/>
    <mergeCell ref="EP142:FF142"/>
    <mergeCell ref="EB143:EO143"/>
    <mergeCell ref="EP143:FF143"/>
    <mergeCell ref="CY143:DO143"/>
    <mergeCell ref="DP143:EA143"/>
    <mergeCell ref="A143:BJ143"/>
    <mergeCell ref="BK143:BP143"/>
    <mergeCell ref="BQ143:CG143"/>
    <mergeCell ref="CH143:CX143"/>
    <mergeCell ref="A142:BJ142"/>
    <mergeCell ref="BK142:BP142"/>
    <mergeCell ref="BQ142:CG142"/>
    <mergeCell ref="CH142:CX142"/>
    <mergeCell ref="BK144:BP144"/>
    <mergeCell ref="BQ144:CG144"/>
    <mergeCell ref="CH144:CX144"/>
    <mergeCell ref="CY144:DO144"/>
    <mergeCell ref="BK145:BP145"/>
    <mergeCell ref="BQ145:CG145"/>
    <mergeCell ref="CH145:CX145"/>
    <mergeCell ref="CY145:DO145"/>
    <mergeCell ref="EB146:EO146"/>
    <mergeCell ref="EP146:FF146"/>
    <mergeCell ref="DP144:EA144"/>
    <mergeCell ref="EB144:EO144"/>
    <mergeCell ref="EP144:FF144"/>
    <mergeCell ref="DP145:EA145"/>
    <mergeCell ref="EB145:EO145"/>
    <mergeCell ref="EP145:FF145"/>
    <mergeCell ref="EB147:EO147"/>
    <mergeCell ref="EP147:FF147"/>
    <mergeCell ref="A147:BJ147"/>
    <mergeCell ref="BK147:BP147"/>
    <mergeCell ref="BQ147:CG147"/>
    <mergeCell ref="CH147:CX147"/>
    <mergeCell ref="A146:BJ146"/>
    <mergeCell ref="BK146:BP146"/>
    <mergeCell ref="BQ146:CG146"/>
    <mergeCell ref="CH146:CX146"/>
    <mergeCell ref="CY148:DO148"/>
    <mergeCell ref="DP148:EA148"/>
    <mergeCell ref="CY146:DO146"/>
    <mergeCell ref="DP146:EA146"/>
    <mergeCell ref="CY147:DO147"/>
    <mergeCell ref="DP147:EA147"/>
    <mergeCell ref="EB148:EO148"/>
    <mergeCell ref="EP148:FF148"/>
    <mergeCell ref="A149:BJ149"/>
    <mergeCell ref="BK149:BP149"/>
    <mergeCell ref="A148:BJ148"/>
    <mergeCell ref="BK148:BP148"/>
    <mergeCell ref="BQ148:CG148"/>
    <mergeCell ref="CH148:CX148"/>
    <mergeCell ref="BQ149:CG149"/>
    <mergeCell ref="CH149:CX149"/>
    <mergeCell ref="EB151:EO151"/>
    <mergeCell ref="EP151:FF151"/>
    <mergeCell ref="EB150:EO150"/>
    <mergeCell ref="EP150:FF150"/>
    <mergeCell ref="CY150:DO150"/>
    <mergeCell ref="DP150:EA150"/>
    <mergeCell ref="EB149:EO149"/>
    <mergeCell ref="EP149:FF149"/>
    <mergeCell ref="CY149:DO149"/>
    <mergeCell ref="DP149:EA149"/>
    <mergeCell ref="A150:BJ150"/>
    <mergeCell ref="BK150:BP150"/>
    <mergeCell ref="BQ150:CG150"/>
    <mergeCell ref="CH150:CX150"/>
    <mergeCell ref="A151:BJ151"/>
    <mergeCell ref="BK151:BP151"/>
    <mergeCell ref="BQ151:CG151"/>
    <mergeCell ref="CH151:CX151"/>
    <mergeCell ref="EB153:EO153"/>
    <mergeCell ref="EP153:FF153"/>
    <mergeCell ref="A152:BJ152"/>
    <mergeCell ref="BK152:BP152"/>
    <mergeCell ref="BQ152:CG152"/>
    <mergeCell ref="CH152:CX152"/>
    <mergeCell ref="EB152:EO152"/>
    <mergeCell ref="EP152:FF152"/>
    <mergeCell ref="CY152:DO152"/>
    <mergeCell ref="DP152:EA152"/>
    <mergeCell ref="A153:BJ153"/>
    <mergeCell ref="BK153:BP153"/>
    <mergeCell ref="BQ153:CG153"/>
    <mergeCell ref="CH153:CX153"/>
    <mergeCell ref="CY153:DO153"/>
    <mergeCell ref="DP153:EA153"/>
    <mergeCell ref="CY151:DO151"/>
    <mergeCell ref="DP151:EA151"/>
    <mergeCell ref="A154:BJ154"/>
    <mergeCell ref="BK154:BP154"/>
    <mergeCell ref="BQ154:CG154"/>
    <mergeCell ref="CH154:CX154"/>
    <mergeCell ref="EB154:EO154"/>
    <mergeCell ref="EP154:FF154"/>
    <mergeCell ref="CY154:DO154"/>
    <mergeCell ref="DP154:EA154"/>
    <mergeCell ref="EB156:EO156"/>
    <mergeCell ref="EP156:FF156"/>
    <mergeCell ref="CY155:DO155"/>
    <mergeCell ref="DP155:EA155"/>
    <mergeCell ref="EB155:EO155"/>
    <mergeCell ref="EP155:FF155"/>
    <mergeCell ref="CY156:DO156"/>
    <mergeCell ref="DP156:EA156"/>
    <mergeCell ref="A156:BJ156"/>
    <mergeCell ref="BK156:BP156"/>
    <mergeCell ref="BQ156:CG156"/>
    <mergeCell ref="CH156:CX156"/>
    <mergeCell ref="A155:BJ155"/>
    <mergeCell ref="BK155:BP155"/>
    <mergeCell ref="BQ155:CG155"/>
    <mergeCell ref="CH155:CX155"/>
    <mergeCell ref="A157:BJ157"/>
    <mergeCell ref="BK157:BP157"/>
    <mergeCell ref="BQ157:CG157"/>
    <mergeCell ref="CH157:CX157"/>
    <mergeCell ref="CY157:DO157"/>
    <mergeCell ref="DP157:EA157"/>
    <mergeCell ref="EB157:EO157"/>
    <mergeCell ref="EP157:FF157"/>
    <mergeCell ref="A158:BJ158"/>
    <mergeCell ref="BK158:BP158"/>
    <mergeCell ref="BQ158:CG158"/>
    <mergeCell ref="CH158:CX158"/>
    <mergeCell ref="CY158:DO158"/>
    <mergeCell ref="DP158:EA158"/>
    <mergeCell ref="EB158:EO158"/>
    <mergeCell ref="EP158:FF158"/>
    <mergeCell ref="EP159:FF159"/>
    <mergeCell ref="A159:BJ159"/>
    <mergeCell ref="BK159:BP159"/>
    <mergeCell ref="BQ159:CG159"/>
    <mergeCell ref="CH159:CX159"/>
    <mergeCell ref="CY159:DO159"/>
    <mergeCell ref="DP159:EA159"/>
    <mergeCell ref="EP164:FF164"/>
    <mergeCell ref="A162:BJ163"/>
    <mergeCell ref="BK162:BP163"/>
    <mergeCell ref="BQ162:CX162"/>
    <mergeCell ref="CY162:DO163"/>
    <mergeCell ref="EP162:FF163"/>
    <mergeCell ref="BQ163:CG163"/>
    <mergeCell ref="CH163:CX163"/>
    <mergeCell ref="DP163:EA163"/>
    <mergeCell ref="EB163:EO163"/>
    <mergeCell ref="BK165:BP165"/>
    <mergeCell ref="DP162:EO162"/>
    <mergeCell ref="EB159:EO159"/>
    <mergeCell ref="A164:BJ164"/>
    <mergeCell ref="BK164:BP164"/>
    <mergeCell ref="BQ164:CG164"/>
    <mergeCell ref="CH164:CX164"/>
    <mergeCell ref="CY166:DO166"/>
    <mergeCell ref="EB164:EO164"/>
    <mergeCell ref="BQ165:CG165"/>
    <mergeCell ref="CH165:CX165"/>
    <mergeCell ref="CY165:DO165"/>
    <mergeCell ref="DP165:EA165"/>
    <mergeCell ref="EB165:EO165"/>
    <mergeCell ref="CY164:DO164"/>
    <mergeCell ref="DP164:EA164"/>
    <mergeCell ref="CH166:CX166"/>
    <mergeCell ref="EP165:FF165"/>
    <mergeCell ref="DP166:EA166"/>
    <mergeCell ref="EB166:EO166"/>
    <mergeCell ref="EP166:FF166"/>
    <mergeCell ref="CH169:CX169"/>
    <mergeCell ref="EP167:FF167"/>
    <mergeCell ref="EP169:FF169"/>
    <mergeCell ref="CY170:DO170"/>
    <mergeCell ref="DP170:EA170"/>
    <mergeCell ref="EB167:EO167"/>
    <mergeCell ref="EP168:FF168"/>
    <mergeCell ref="EB169:EO169"/>
    <mergeCell ref="CY167:DO167"/>
    <mergeCell ref="DP167:EA167"/>
    <mergeCell ref="CH168:CX168"/>
    <mergeCell ref="BK167:BP167"/>
    <mergeCell ref="BQ167:CG167"/>
    <mergeCell ref="CH167:CX167"/>
    <mergeCell ref="A166:BJ166"/>
    <mergeCell ref="BK168:BP168"/>
    <mergeCell ref="BQ168:CG168"/>
    <mergeCell ref="A169:BJ169"/>
    <mergeCell ref="BK166:BP166"/>
    <mergeCell ref="BQ166:CG166"/>
    <mergeCell ref="A168:BJ168"/>
    <mergeCell ref="A167:BJ167"/>
    <mergeCell ref="BK169:BP169"/>
    <mergeCell ref="BQ169:CG169"/>
    <mergeCell ref="CY168:DO168"/>
    <mergeCell ref="EB171:EO171"/>
    <mergeCell ref="EP171:FF171"/>
    <mergeCell ref="EB170:EO170"/>
    <mergeCell ref="EP170:FF170"/>
    <mergeCell ref="DP169:EA169"/>
    <mergeCell ref="EB168:EO168"/>
    <mergeCell ref="DP168:EA168"/>
    <mergeCell ref="CY169:DO169"/>
    <mergeCell ref="A170:BJ170"/>
    <mergeCell ref="BK170:BP170"/>
    <mergeCell ref="BQ170:CG170"/>
    <mergeCell ref="CH170:CX170"/>
    <mergeCell ref="A171:BJ171"/>
    <mergeCell ref="DP171:EA171"/>
    <mergeCell ref="BK171:BP171"/>
    <mergeCell ref="BQ171:CG171"/>
    <mergeCell ref="CH171:CX171"/>
    <mergeCell ref="CY171:DO171"/>
    <mergeCell ref="DP174:EA174"/>
    <mergeCell ref="A172:BJ172"/>
    <mergeCell ref="BK172:BP172"/>
    <mergeCell ref="BQ172:CG172"/>
    <mergeCell ref="CH172:CX172"/>
    <mergeCell ref="A173:BJ173"/>
    <mergeCell ref="BK173:BP173"/>
    <mergeCell ref="BQ173:CG173"/>
    <mergeCell ref="CH173:CX173"/>
    <mergeCell ref="CY172:DO172"/>
    <mergeCell ref="DP172:EA172"/>
    <mergeCell ref="CY173:DO173"/>
    <mergeCell ref="DP173:EA173"/>
    <mergeCell ref="EP173:FF173"/>
    <mergeCell ref="EB172:EO172"/>
    <mergeCell ref="EP172:FF172"/>
    <mergeCell ref="EB173:EO173"/>
    <mergeCell ref="CH175:CX175"/>
    <mergeCell ref="CY175:DO175"/>
    <mergeCell ref="A174:BJ174"/>
    <mergeCell ref="BK174:BP174"/>
    <mergeCell ref="BQ174:CG174"/>
    <mergeCell ref="CH174:CX174"/>
    <mergeCell ref="CY174:DO174"/>
    <mergeCell ref="EB174:EO174"/>
    <mergeCell ref="EB176:EO176"/>
    <mergeCell ref="EP176:FF176"/>
    <mergeCell ref="EP174:FF174"/>
    <mergeCell ref="DP175:EA175"/>
    <mergeCell ref="EP175:FF175"/>
    <mergeCell ref="A176:BJ176"/>
    <mergeCell ref="BK176:BP176"/>
    <mergeCell ref="BQ176:CG176"/>
    <mergeCell ref="CH176:CX176"/>
    <mergeCell ref="EB175:EO175"/>
    <mergeCell ref="A175:BJ175"/>
    <mergeCell ref="BK175:BP175"/>
    <mergeCell ref="BQ175:CG175"/>
    <mergeCell ref="CY176:DO176"/>
    <mergeCell ref="DP176:EA176"/>
    <mergeCell ref="CY177:DO177"/>
    <mergeCell ref="DP177:EA177"/>
    <mergeCell ref="EB177:EO177"/>
    <mergeCell ref="EP177:FF177"/>
    <mergeCell ref="CY178:DO178"/>
    <mergeCell ref="DP178:EA178"/>
    <mergeCell ref="EB178:EO178"/>
    <mergeCell ref="EP178:FF178"/>
    <mergeCell ref="EB179:EO179"/>
    <mergeCell ref="EP179:FF179"/>
    <mergeCell ref="A178:BJ178"/>
    <mergeCell ref="BK178:BP178"/>
    <mergeCell ref="BQ178:CG178"/>
    <mergeCell ref="CH178:CX178"/>
    <mergeCell ref="A177:BJ177"/>
    <mergeCell ref="BK177:BP177"/>
    <mergeCell ref="BQ177:CG177"/>
    <mergeCell ref="CH177:CX177"/>
    <mergeCell ref="EB180:EO180"/>
    <mergeCell ref="EP180:FF180"/>
    <mergeCell ref="A179:BJ179"/>
    <mergeCell ref="BK179:BP179"/>
    <mergeCell ref="A180:BJ180"/>
    <mergeCell ref="BK180:BP180"/>
    <mergeCell ref="BQ180:CG180"/>
    <mergeCell ref="CH180:CX180"/>
    <mergeCell ref="BQ179:CG179"/>
    <mergeCell ref="CH179:CX179"/>
    <mergeCell ref="EB182:EO182"/>
    <mergeCell ref="EP182:FF182"/>
    <mergeCell ref="CY181:DO181"/>
    <mergeCell ref="DP181:EA181"/>
    <mergeCell ref="EB181:EO181"/>
    <mergeCell ref="EP181:FF181"/>
    <mergeCell ref="CY182:DO182"/>
    <mergeCell ref="DP182:EA182"/>
    <mergeCell ref="A181:BJ181"/>
    <mergeCell ref="BK181:BP181"/>
    <mergeCell ref="CY179:DO179"/>
    <mergeCell ref="DP179:EA179"/>
    <mergeCell ref="BQ181:CG181"/>
    <mergeCell ref="CH181:CX181"/>
    <mergeCell ref="CY180:DO180"/>
    <mergeCell ref="DP180:EA180"/>
    <mergeCell ref="A182:BJ182"/>
    <mergeCell ref="BK182:BP182"/>
    <mergeCell ref="BQ182:CG182"/>
    <mergeCell ref="CH182:CX182"/>
  </mergeCells>
  <printOptions/>
  <pageMargins left="0.25" right="0.25" top="0.75" bottom="0.75" header="0.3" footer="0.3"/>
  <pageSetup horizontalDpi="180" verticalDpi="180" orientation="landscape" paperSize="9" r:id="rId1"/>
  <rowBreaks count="7" manualBreakCount="7">
    <brk id="28" max="255" man="1"/>
    <brk id="53" max="255" man="1"/>
    <brk id="75" max="255" man="1"/>
    <brk id="95" max="255" man="1"/>
    <brk id="119" max="255" man="1"/>
    <brk id="138" max="255" man="1"/>
    <brk id="16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2:DD33"/>
  <sheetViews>
    <sheetView view="pageBreakPreview" zoomScale="125" zoomScaleSheetLayoutView="125" zoomScalePageLayoutView="0" workbookViewId="0" topLeftCell="A1">
      <selection activeCell="C34" sqref="C34"/>
    </sheetView>
  </sheetViews>
  <sheetFormatPr defaultColWidth="0.875" defaultRowHeight="12.75"/>
  <cols>
    <col min="1" max="20" width="0.875" style="311" customWidth="1"/>
    <col min="21" max="21" width="1.00390625" style="311" customWidth="1"/>
    <col min="22" max="16384" width="0.875" style="311" customWidth="1"/>
  </cols>
  <sheetData>
    <row r="1" ht="12" thickBot="1"/>
    <row r="2" spans="75:108" ht="15" customHeight="1" thickBot="1">
      <c r="BW2" s="311" t="s">
        <v>557</v>
      </c>
      <c r="CQ2" s="507" t="s">
        <v>815</v>
      </c>
      <c r="CR2" s="508"/>
      <c r="CS2" s="508"/>
      <c r="CT2" s="508"/>
      <c r="CU2" s="508"/>
      <c r="CV2" s="508"/>
      <c r="CW2" s="508"/>
      <c r="CX2" s="508"/>
      <c r="CY2" s="508"/>
      <c r="CZ2" s="508"/>
      <c r="DA2" s="508"/>
      <c r="DB2" s="508"/>
      <c r="DC2" s="508"/>
      <c r="DD2" s="509"/>
    </row>
    <row r="4" spans="1:108" ht="12.75">
      <c r="A4" s="433" t="s">
        <v>200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33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  <c r="BJ4" s="433"/>
      <c r="BK4" s="433"/>
      <c r="BL4" s="433"/>
      <c r="BM4" s="433"/>
      <c r="BN4" s="433"/>
      <c r="BO4" s="433"/>
      <c r="BP4" s="433"/>
      <c r="BQ4" s="433"/>
      <c r="BR4" s="433"/>
      <c r="BS4" s="433"/>
      <c r="BT4" s="433"/>
      <c r="BU4" s="433"/>
      <c r="BV4" s="433"/>
      <c r="BW4" s="433"/>
      <c r="BX4" s="433"/>
      <c r="BY4" s="433"/>
      <c r="BZ4" s="433"/>
      <c r="CA4" s="433"/>
      <c r="CB4" s="433"/>
      <c r="CC4" s="433"/>
      <c r="CD4" s="433"/>
      <c r="CE4" s="433"/>
      <c r="CF4" s="433"/>
      <c r="CG4" s="433"/>
      <c r="CH4" s="433"/>
      <c r="CI4" s="433"/>
      <c r="CJ4" s="433"/>
      <c r="CK4" s="433"/>
      <c r="CL4" s="433"/>
      <c r="CM4" s="433"/>
      <c r="CN4" s="433"/>
      <c r="CO4" s="433"/>
      <c r="CP4" s="433"/>
      <c r="CQ4" s="433"/>
      <c r="CR4" s="433"/>
      <c r="CS4" s="433"/>
      <c r="CT4" s="433"/>
      <c r="CU4" s="433"/>
      <c r="CV4" s="433"/>
      <c r="CW4" s="433"/>
      <c r="CX4" s="433"/>
      <c r="CY4" s="433"/>
      <c r="CZ4" s="433"/>
      <c r="DA4" s="433"/>
      <c r="DB4" s="433"/>
      <c r="DC4" s="433"/>
      <c r="DD4" s="433"/>
    </row>
    <row r="5" spans="1:108" ht="12.75">
      <c r="A5" s="433" t="s">
        <v>201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3"/>
      <c r="AP5" s="433"/>
      <c r="AQ5" s="433"/>
      <c r="AR5" s="433"/>
      <c r="AS5" s="433"/>
      <c r="AT5" s="433"/>
      <c r="AU5" s="433"/>
      <c r="AV5" s="433"/>
      <c r="AW5" s="433"/>
      <c r="AX5" s="433"/>
      <c r="AY5" s="433"/>
      <c r="AZ5" s="433"/>
      <c r="BA5" s="433"/>
      <c r="BB5" s="433"/>
      <c r="BC5" s="433"/>
      <c r="BD5" s="433"/>
      <c r="BE5" s="433"/>
      <c r="BF5" s="433"/>
      <c r="BG5" s="433"/>
      <c r="BH5" s="433"/>
      <c r="BI5" s="433"/>
      <c r="BJ5" s="433"/>
      <c r="BK5" s="433"/>
      <c r="BL5" s="433"/>
      <c r="BM5" s="433"/>
      <c r="BN5" s="433"/>
      <c r="BO5" s="433"/>
      <c r="BP5" s="433"/>
      <c r="BQ5" s="433"/>
      <c r="BR5" s="433"/>
      <c r="BS5" s="433"/>
      <c r="BT5" s="433"/>
      <c r="BU5" s="433"/>
      <c r="BV5" s="433"/>
      <c r="BW5" s="433"/>
      <c r="BX5" s="433"/>
      <c r="BY5" s="433"/>
      <c r="BZ5" s="433"/>
      <c r="CA5" s="433"/>
      <c r="CB5" s="433"/>
      <c r="CC5" s="433"/>
      <c r="CD5" s="433"/>
      <c r="CE5" s="433"/>
      <c r="CF5" s="433"/>
      <c r="CG5" s="433"/>
      <c r="CH5" s="433"/>
      <c r="CI5" s="433"/>
      <c r="CJ5" s="433"/>
      <c r="CK5" s="433"/>
      <c r="CL5" s="433"/>
      <c r="CM5" s="433"/>
      <c r="CN5" s="433"/>
      <c r="CO5" s="433"/>
      <c r="CP5" s="433"/>
      <c r="CQ5" s="433"/>
      <c r="CR5" s="433"/>
      <c r="CS5" s="433"/>
      <c r="CT5" s="433"/>
      <c r="CU5" s="433"/>
      <c r="CV5" s="433"/>
      <c r="CW5" s="433"/>
      <c r="CX5" s="433"/>
      <c r="CY5" s="433"/>
      <c r="CZ5" s="433"/>
      <c r="DA5" s="433"/>
      <c r="DB5" s="433"/>
      <c r="DC5" s="433"/>
      <c r="DD5" s="433"/>
    </row>
    <row r="6" ht="9.75" customHeight="1"/>
    <row r="7" spans="1:108" s="2" customFormat="1" ht="11.25">
      <c r="A7" s="1081" t="s">
        <v>818</v>
      </c>
      <c r="B7" s="1081"/>
      <c r="C7" s="1081"/>
      <c r="D7" s="1081"/>
      <c r="E7" s="1081"/>
      <c r="F7" s="1081"/>
      <c r="G7" s="1081"/>
      <c r="H7" s="1081"/>
      <c r="I7" s="1081"/>
      <c r="J7" s="1081"/>
      <c r="K7" s="1081"/>
      <c r="L7" s="1081"/>
      <c r="M7" s="1081"/>
      <c r="N7" s="1081"/>
      <c r="O7" s="1081"/>
      <c r="P7" s="1081"/>
      <c r="Q7" s="1081"/>
      <c r="R7" s="1081"/>
      <c r="S7" s="1081"/>
      <c r="T7" s="1081"/>
      <c r="U7" s="1081"/>
      <c r="V7" s="1081"/>
      <c r="W7" s="1081"/>
      <c r="X7" s="1081"/>
      <c r="Y7" s="1081"/>
      <c r="Z7" s="1081"/>
      <c r="AA7" s="1081"/>
      <c r="AB7" s="1081"/>
      <c r="AC7" s="1081"/>
      <c r="AD7" s="1081"/>
      <c r="AE7" s="1081"/>
      <c r="AF7" s="1081"/>
      <c r="AG7" s="1081"/>
      <c r="AH7" s="1081"/>
      <c r="AI7" s="1081"/>
      <c r="AJ7" s="1081"/>
      <c r="AK7" s="1081"/>
      <c r="AL7" s="1081"/>
      <c r="AM7" s="1082"/>
      <c r="AN7" s="1087" t="s">
        <v>202</v>
      </c>
      <c r="AO7" s="786"/>
      <c r="AP7" s="786"/>
      <c r="AQ7" s="786"/>
      <c r="AR7" s="786"/>
      <c r="AS7" s="786"/>
      <c r="AT7" s="787"/>
      <c r="AU7" s="1094" t="s">
        <v>465</v>
      </c>
      <c r="AV7" s="1095"/>
      <c r="AW7" s="1095"/>
      <c r="AX7" s="1095"/>
      <c r="AY7" s="1095"/>
      <c r="AZ7" s="1095"/>
      <c r="BA7" s="1095"/>
      <c r="BB7" s="1095"/>
      <c r="BC7" s="1095"/>
      <c r="BD7" s="1095"/>
      <c r="BE7" s="1095"/>
      <c r="BF7" s="1095"/>
      <c r="BG7" s="1095"/>
      <c r="BH7" s="1095"/>
      <c r="BI7" s="1095"/>
      <c r="BJ7" s="1095"/>
      <c r="BK7" s="1095"/>
      <c r="BL7" s="1095"/>
      <c r="BM7" s="1095"/>
      <c r="BN7" s="1095"/>
      <c r="BO7" s="1095"/>
      <c r="BP7" s="1095"/>
      <c r="BQ7" s="1095"/>
      <c r="BR7" s="1095"/>
      <c r="BS7" s="1095"/>
      <c r="BT7" s="1095"/>
      <c r="BU7" s="1095"/>
      <c r="BV7" s="1095"/>
      <c r="BW7" s="1095"/>
      <c r="BX7" s="1095"/>
      <c r="BY7" s="1095"/>
      <c r="BZ7" s="1095"/>
      <c r="CA7" s="1095"/>
      <c r="CB7" s="1095"/>
      <c r="CC7" s="1095"/>
      <c r="CD7" s="1095"/>
      <c r="CE7" s="1095"/>
      <c r="CF7" s="1095"/>
      <c r="CG7" s="1095"/>
      <c r="CH7" s="1095"/>
      <c r="CI7" s="1095"/>
      <c r="CJ7" s="1095"/>
      <c r="CK7" s="1095"/>
      <c r="CL7" s="1095"/>
      <c r="CM7" s="1095"/>
      <c r="CN7" s="1095"/>
      <c r="CO7" s="1095"/>
      <c r="CP7" s="1095"/>
      <c r="CQ7" s="1095"/>
      <c r="CR7" s="1095"/>
      <c r="CS7" s="1095"/>
      <c r="CT7" s="1095"/>
      <c r="CU7" s="1095"/>
      <c r="CV7" s="1095"/>
      <c r="CW7" s="1095"/>
      <c r="CX7" s="1095"/>
      <c r="CY7" s="1095"/>
      <c r="CZ7" s="1095"/>
      <c r="DA7" s="1095"/>
      <c r="DB7" s="1095"/>
      <c r="DC7" s="1095"/>
      <c r="DD7" s="1095"/>
    </row>
    <row r="8" spans="1:108" s="2" customFormat="1" ht="11.25">
      <c r="A8" s="1083"/>
      <c r="B8" s="1083"/>
      <c r="C8" s="1083"/>
      <c r="D8" s="1083"/>
      <c r="E8" s="1083"/>
      <c r="F8" s="1083"/>
      <c r="G8" s="1083"/>
      <c r="H8" s="1083"/>
      <c r="I8" s="1083"/>
      <c r="J8" s="1083"/>
      <c r="K8" s="1083"/>
      <c r="L8" s="1083"/>
      <c r="M8" s="1083"/>
      <c r="N8" s="1083"/>
      <c r="O8" s="1083"/>
      <c r="P8" s="1083"/>
      <c r="Q8" s="1083"/>
      <c r="R8" s="1083"/>
      <c r="S8" s="1083"/>
      <c r="T8" s="1083"/>
      <c r="U8" s="1083"/>
      <c r="V8" s="1083"/>
      <c r="W8" s="1083"/>
      <c r="X8" s="1083"/>
      <c r="Y8" s="1083"/>
      <c r="Z8" s="1083"/>
      <c r="AA8" s="1083"/>
      <c r="AB8" s="1083"/>
      <c r="AC8" s="1083"/>
      <c r="AD8" s="1083"/>
      <c r="AE8" s="1083"/>
      <c r="AF8" s="1083"/>
      <c r="AG8" s="1083"/>
      <c r="AH8" s="1083"/>
      <c r="AI8" s="1083"/>
      <c r="AJ8" s="1083"/>
      <c r="AK8" s="1083"/>
      <c r="AL8" s="1083"/>
      <c r="AM8" s="1084"/>
      <c r="AN8" s="1088"/>
      <c r="AO8" s="1089"/>
      <c r="AP8" s="1089"/>
      <c r="AQ8" s="1089"/>
      <c r="AR8" s="1089"/>
      <c r="AS8" s="1089"/>
      <c r="AT8" s="1090"/>
      <c r="AU8" s="785" t="s">
        <v>820</v>
      </c>
      <c r="AV8" s="786"/>
      <c r="AW8" s="786"/>
      <c r="AX8" s="786"/>
      <c r="AY8" s="786"/>
      <c r="AZ8" s="786"/>
      <c r="BA8" s="786"/>
      <c r="BB8" s="786"/>
      <c r="BC8" s="786"/>
      <c r="BD8" s="786"/>
      <c r="BE8" s="786"/>
      <c r="BF8" s="786"/>
      <c r="BG8" s="786"/>
      <c r="BH8" s="786"/>
      <c r="BI8" s="786"/>
      <c r="BJ8" s="786"/>
      <c r="BK8" s="786"/>
      <c r="BL8" s="786"/>
      <c r="BM8" s="786"/>
      <c r="BN8" s="787"/>
      <c r="BO8" s="1094" t="s">
        <v>819</v>
      </c>
      <c r="BP8" s="1095"/>
      <c r="BQ8" s="1095"/>
      <c r="BR8" s="1095"/>
      <c r="BS8" s="1095"/>
      <c r="BT8" s="1095"/>
      <c r="BU8" s="1095"/>
      <c r="BV8" s="1095"/>
      <c r="BW8" s="1095"/>
      <c r="BX8" s="1095"/>
      <c r="BY8" s="1095"/>
      <c r="BZ8" s="1095"/>
      <c r="CA8" s="1095"/>
      <c r="CB8" s="1095"/>
      <c r="CC8" s="1095"/>
      <c r="CD8" s="1095"/>
      <c r="CE8" s="1095"/>
      <c r="CF8" s="1095"/>
      <c r="CG8" s="1095"/>
      <c r="CH8" s="1095"/>
      <c r="CI8" s="1095"/>
      <c r="CJ8" s="1095"/>
      <c r="CK8" s="1095"/>
      <c r="CL8" s="1095"/>
      <c r="CM8" s="1095"/>
      <c r="CN8" s="1095"/>
      <c r="CO8" s="1095"/>
      <c r="CP8" s="1095"/>
      <c r="CQ8" s="1095"/>
      <c r="CR8" s="1095"/>
      <c r="CS8" s="1095"/>
      <c r="CT8" s="1095"/>
      <c r="CU8" s="1095"/>
      <c r="CV8" s="1095"/>
      <c r="CW8" s="1095"/>
      <c r="CX8" s="1095"/>
      <c r="CY8" s="1095"/>
      <c r="CZ8" s="1095"/>
      <c r="DA8" s="1095"/>
      <c r="DB8" s="1095"/>
      <c r="DC8" s="1095"/>
      <c r="DD8" s="1095"/>
    </row>
    <row r="9" spans="1:108" s="2" customFormat="1" ht="33.75" customHeight="1">
      <c r="A9" s="1085"/>
      <c r="B9" s="1085"/>
      <c r="C9" s="1085"/>
      <c r="D9" s="1085"/>
      <c r="E9" s="1085"/>
      <c r="F9" s="1085"/>
      <c r="G9" s="1085"/>
      <c r="H9" s="1085"/>
      <c r="I9" s="1085"/>
      <c r="J9" s="1085"/>
      <c r="K9" s="1085"/>
      <c r="L9" s="1085"/>
      <c r="M9" s="1085"/>
      <c r="N9" s="1085"/>
      <c r="O9" s="1085"/>
      <c r="P9" s="1085"/>
      <c r="Q9" s="1085"/>
      <c r="R9" s="1085"/>
      <c r="S9" s="1085"/>
      <c r="T9" s="1085"/>
      <c r="U9" s="1085"/>
      <c r="V9" s="1085"/>
      <c r="W9" s="1085"/>
      <c r="X9" s="1085"/>
      <c r="Y9" s="1085"/>
      <c r="Z9" s="1085"/>
      <c r="AA9" s="1085"/>
      <c r="AB9" s="1085"/>
      <c r="AC9" s="1085"/>
      <c r="AD9" s="1085"/>
      <c r="AE9" s="1085"/>
      <c r="AF9" s="1085"/>
      <c r="AG9" s="1085"/>
      <c r="AH9" s="1085"/>
      <c r="AI9" s="1085"/>
      <c r="AJ9" s="1085"/>
      <c r="AK9" s="1085"/>
      <c r="AL9" s="1085"/>
      <c r="AM9" s="1086"/>
      <c r="AN9" s="1091"/>
      <c r="AO9" s="1092"/>
      <c r="AP9" s="1092"/>
      <c r="AQ9" s="1092"/>
      <c r="AR9" s="1092"/>
      <c r="AS9" s="1092"/>
      <c r="AT9" s="1093"/>
      <c r="AU9" s="1091"/>
      <c r="AV9" s="1092"/>
      <c r="AW9" s="1092"/>
      <c r="AX9" s="1092"/>
      <c r="AY9" s="1092"/>
      <c r="AZ9" s="1092"/>
      <c r="BA9" s="1092"/>
      <c r="BB9" s="1092"/>
      <c r="BC9" s="1092"/>
      <c r="BD9" s="1092"/>
      <c r="BE9" s="1092"/>
      <c r="BF9" s="1092"/>
      <c r="BG9" s="1092"/>
      <c r="BH9" s="1092"/>
      <c r="BI9" s="1092"/>
      <c r="BJ9" s="1092"/>
      <c r="BK9" s="1092"/>
      <c r="BL9" s="1092"/>
      <c r="BM9" s="1092"/>
      <c r="BN9" s="1093"/>
      <c r="BO9" s="1087" t="s">
        <v>203</v>
      </c>
      <c r="BP9" s="1081"/>
      <c r="BQ9" s="1081"/>
      <c r="BR9" s="1081"/>
      <c r="BS9" s="1081"/>
      <c r="BT9" s="1081"/>
      <c r="BU9" s="1081"/>
      <c r="BV9" s="1081"/>
      <c r="BW9" s="1081"/>
      <c r="BX9" s="1081"/>
      <c r="BY9" s="1081"/>
      <c r="BZ9" s="1081"/>
      <c r="CA9" s="1081"/>
      <c r="CB9" s="1081"/>
      <c r="CC9" s="1081"/>
      <c r="CD9" s="1081"/>
      <c r="CE9" s="1081"/>
      <c r="CF9" s="1081"/>
      <c r="CG9" s="1081"/>
      <c r="CH9" s="1081"/>
      <c r="CI9" s="1082"/>
      <c r="CJ9" s="1087" t="s">
        <v>204</v>
      </c>
      <c r="CK9" s="1081"/>
      <c r="CL9" s="1081"/>
      <c r="CM9" s="1081"/>
      <c r="CN9" s="1081"/>
      <c r="CO9" s="1081"/>
      <c r="CP9" s="1081"/>
      <c r="CQ9" s="1081"/>
      <c r="CR9" s="1081"/>
      <c r="CS9" s="1081"/>
      <c r="CT9" s="1081"/>
      <c r="CU9" s="1081"/>
      <c r="CV9" s="1081"/>
      <c r="CW9" s="1081"/>
      <c r="CX9" s="1081"/>
      <c r="CY9" s="1081"/>
      <c r="CZ9" s="1081"/>
      <c r="DA9" s="1081"/>
      <c r="DB9" s="1081"/>
      <c r="DC9" s="1081"/>
      <c r="DD9" s="1081"/>
    </row>
    <row r="10" spans="1:108" s="2" customFormat="1" ht="12" thickBot="1">
      <c r="A10" s="1096">
        <v>1</v>
      </c>
      <c r="B10" s="1096"/>
      <c r="C10" s="1096"/>
      <c r="D10" s="1096"/>
      <c r="E10" s="1096"/>
      <c r="F10" s="1096"/>
      <c r="G10" s="1096"/>
      <c r="H10" s="1096"/>
      <c r="I10" s="1096"/>
      <c r="J10" s="1096"/>
      <c r="K10" s="1096"/>
      <c r="L10" s="1096"/>
      <c r="M10" s="1096"/>
      <c r="N10" s="1096"/>
      <c r="O10" s="1096"/>
      <c r="P10" s="1096"/>
      <c r="Q10" s="1096"/>
      <c r="R10" s="1096"/>
      <c r="S10" s="1096"/>
      <c r="T10" s="1096"/>
      <c r="U10" s="1096"/>
      <c r="V10" s="1096"/>
      <c r="W10" s="1096"/>
      <c r="X10" s="1096"/>
      <c r="Y10" s="1096"/>
      <c r="Z10" s="1096"/>
      <c r="AA10" s="1096"/>
      <c r="AB10" s="1096"/>
      <c r="AC10" s="1096"/>
      <c r="AD10" s="1096"/>
      <c r="AE10" s="1096"/>
      <c r="AF10" s="1096"/>
      <c r="AG10" s="1096"/>
      <c r="AH10" s="1096"/>
      <c r="AI10" s="1096"/>
      <c r="AJ10" s="1096"/>
      <c r="AK10" s="1096"/>
      <c r="AL10" s="1096"/>
      <c r="AM10" s="1097"/>
      <c r="AN10" s="1078">
        <v>2</v>
      </c>
      <c r="AO10" s="1079"/>
      <c r="AP10" s="1079"/>
      <c r="AQ10" s="1079"/>
      <c r="AR10" s="1079"/>
      <c r="AS10" s="1079"/>
      <c r="AT10" s="1080"/>
      <c r="AU10" s="1078">
        <v>3</v>
      </c>
      <c r="AV10" s="1079"/>
      <c r="AW10" s="1079"/>
      <c r="AX10" s="1079"/>
      <c r="AY10" s="1079"/>
      <c r="AZ10" s="1079"/>
      <c r="BA10" s="1079"/>
      <c r="BB10" s="1079"/>
      <c r="BC10" s="1079"/>
      <c r="BD10" s="1079"/>
      <c r="BE10" s="1079"/>
      <c r="BF10" s="1079"/>
      <c r="BG10" s="1079"/>
      <c r="BH10" s="1079"/>
      <c r="BI10" s="1079"/>
      <c r="BJ10" s="1079"/>
      <c r="BK10" s="1079"/>
      <c r="BL10" s="1079"/>
      <c r="BM10" s="1079"/>
      <c r="BN10" s="1080"/>
      <c r="BO10" s="1078">
        <v>4</v>
      </c>
      <c r="BP10" s="1079"/>
      <c r="BQ10" s="1079"/>
      <c r="BR10" s="1079"/>
      <c r="BS10" s="1079"/>
      <c r="BT10" s="1079"/>
      <c r="BU10" s="1079"/>
      <c r="BV10" s="1079"/>
      <c r="BW10" s="1079"/>
      <c r="BX10" s="1079"/>
      <c r="BY10" s="1079"/>
      <c r="BZ10" s="1079"/>
      <c r="CA10" s="1079"/>
      <c r="CB10" s="1079"/>
      <c r="CC10" s="1079"/>
      <c r="CD10" s="1079"/>
      <c r="CE10" s="1079"/>
      <c r="CF10" s="1079"/>
      <c r="CG10" s="1079"/>
      <c r="CH10" s="1079"/>
      <c r="CI10" s="1080"/>
      <c r="CJ10" s="1078">
        <v>5</v>
      </c>
      <c r="CK10" s="1079"/>
      <c r="CL10" s="1079"/>
      <c r="CM10" s="1079"/>
      <c r="CN10" s="1079"/>
      <c r="CO10" s="1079"/>
      <c r="CP10" s="1079"/>
      <c r="CQ10" s="1079"/>
      <c r="CR10" s="1079"/>
      <c r="CS10" s="1079"/>
      <c r="CT10" s="1079"/>
      <c r="CU10" s="1079"/>
      <c r="CV10" s="1079"/>
      <c r="CW10" s="1079"/>
      <c r="CX10" s="1079"/>
      <c r="CY10" s="1079"/>
      <c r="CZ10" s="1079"/>
      <c r="DA10" s="1079"/>
      <c r="DB10" s="1079"/>
      <c r="DC10" s="1079"/>
      <c r="DD10" s="1079"/>
    </row>
    <row r="11" spans="1:108" ht="15" customHeight="1">
      <c r="A11" s="1115" t="s">
        <v>825</v>
      </c>
      <c r="B11" s="1115"/>
      <c r="C11" s="1115"/>
      <c r="D11" s="1115"/>
      <c r="E11" s="1115"/>
      <c r="F11" s="1115"/>
      <c r="G11" s="1115"/>
      <c r="H11" s="1115"/>
      <c r="I11" s="1115"/>
      <c r="J11" s="1115"/>
      <c r="K11" s="1115"/>
      <c r="L11" s="1115"/>
      <c r="M11" s="1115"/>
      <c r="N11" s="1115"/>
      <c r="O11" s="1115"/>
      <c r="P11" s="1115"/>
      <c r="Q11" s="1115"/>
      <c r="R11" s="1115"/>
      <c r="S11" s="1115"/>
      <c r="T11" s="1115"/>
      <c r="U11" s="1115"/>
      <c r="V11" s="1115"/>
      <c r="W11" s="1115"/>
      <c r="X11" s="1115"/>
      <c r="Y11" s="1115"/>
      <c r="Z11" s="1115"/>
      <c r="AA11" s="1115"/>
      <c r="AB11" s="1115"/>
      <c r="AC11" s="1115"/>
      <c r="AD11" s="1115"/>
      <c r="AE11" s="1115"/>
      <c r="AF11" s="1115"/>
      <c r="AG11" s="1115"/>
      <c r="AH11" s="1115"/>
      <c r="AI11" s="1115"/>
      <c r="AJ11" s="1115"/>
      <c r="AK11" s="1115"/>
      <c r="AL11" s="1115"/>
      <c r="AM11" s="1115"/>
      <c r="AN11" s="1116" t="s">
        <v>973</v>
      </c>
      <c r="AO11" s="872"/>
      <c r="AP11" s="872"/>
      <c r="AQ11" s="872"/>
      <c r="AR11" s="872"/>
      <c r="AS11" s="872"/>
      <c r="AT11" s="873"/>
      <c r="AU11" s="1098"/>
      <c r="AV11" s="1099"/>
      <c r="AW11" s="1099"/>
      <c r="AX11" s="1099"/>
      <c r="AY11" s="1099"/>
      <c r="AZ11" s="1099"/>
      <c r="BA11" s="1099"/>
      <c r="BB11" s="1099"/>
      <c r="BC11" s="1099"/>
      <c r="BD11" s="1099"/>
      <c r="BE11" s="1099"/>
      <c r="BF11" s="1099"/>
      <c r="BG11" s="1099"/>
      <c r="BH11" s="1099"/>
      <c r="BI11" s="1099"/>
      <c r="BJ11" s="1099"/>
      <c r="BK11" s="1099"/>
      <c r="BL11" s="1099"/>
      <c r="BM11" s="1099"/>
      <c r="BN11" s="1100"/>
      <c r="BO11" s="1098"/>
      <c r="BP11" s="1099"/>
      <c r="BQ11" s="1099"/>
      <c r="BR11" s="1099"/>
      <c r="BS11" s="1099"/>
      <c r="BT11" s="1099"/>
      <c r="BU11" s="1099"/>
      <c r="BV11" s="1099"/>
      <c r="BW11" s="1099"/>
      <c r="BX11" s="1099"/>
      <c r="BY11" s="1099"/>
      <c r="BZ11" s="1099"/>
      <c r="CA11" s="1099"/>
      <c r="CB11" s="1099"/>
      <c r="CC11" s="1099"/>
      <c r="CD11" s="1099"/>
      <c r="CE11" s="1099"/>
      <c r="CF11" s="1099"/>
      <c r="CG11" s="1099"/>
      <c r="CH11" s="1099"/>
      <c r="CI11" s="1100"/>
      <c r="CJ11" s="1098"/>
      <c r="CK11" s="1099"/>
      <c r="CL11" s="1099"/>
      <c r="CM11" s="1099"/>
      <c r="CN11" s="1099"/>
      <c r="CO11" s="1099"/>
      <c r="CP11" s="1099"/>
      <c r="CQ11" s="1099"/>
      <c r="CR11" s="1099"/>
      <c r="CS11" s="1099"/>
      <c r="CT11" s="1099"/>
      <c r="CU11" s="1099"/>
      <c r="CV11" s="1099"/>
      <c r="CW11" s="1099"/>
      <c r="CX11" s="1099"/>
      <c r="CY11" s="1099"/>
      <c r="CZ11" s="1099"/>
      <c r="DA11" s="1099"/>
      <c r="DB11" s="1099"/>
      <c r="DC11" s="1099"/>
      <c r="DD11" s="1102"/>
    </row>
    <row r="12" spans="1:108" ht="12.75">
      <c r="A12" s="1113" t="s">
        <v>205</v>
      </c>
      <c r="B12" s="1113"/>
      <c r="C12" s="1113"/>
      <c r="D12" s="1113"/>
      <c r="E12" s="1113"/>
      <c r="F12" s="1113"/>
      <c r="G12" s="1113"/>
      <c r="H12" s="1113"/>
      <c r="I12" s="1113"/>
      <c r="J12" s="1113"/>
      <c r="K12" s="1113"/>
      <c r="L12" s="1113"/>
      <c r="M12" s="1113"/>
      <c r="N12" s="1113"/>
      <c r="O12" s="1113"/>
      <c r="P12" s="1113"/>
      <c r="Q12" s="1113"/>
      <c r="R12" s="1113"/>
      <c r="S12" s="1113"/>
      <c r="T12" s="1113"/>
      <c r="U12" s="1113"/>
      <c r="V12" s="1113"/>
      <c r="W12" s="1113"/>
      <c r="X12" s="1113"/>
      <c r="Y12" s="1113"/>
      <c r="Z12" s="1113"/>
      <c r="AA12" s="1113"/>
      <c r="AB12" s="1113"/>
      <c r="AC12" s="1113"/>
      <c r="AD12" s="1113"/>
      <c r="AE12" s="1113"/>
      <c r="AF12" s="1113"/>
      <c r="AG12" s="1113"/>
      <c r="AH12" s="1113"/>
      <c r="AI12" s="1113"/>
      <c r="AJ12" s="1113"/>
      <c r="AK12" s="1113"/>
      <c r="AL12" s="1113"/>
      <c r="AM12" s="1113"/>
      <c r="AN12" s="1114" t="s">
        <v>1048</v>
      </c>
      <c r="AO12" s="854"/>
      <c r="AP12" s="854"/>
      <c r="AQ12" s="854"/>
      <c r="AR12" s="854"/>
      <c r="AS12" s="854"/>
      <c r="AT12" s="855"/>
      <c r="AU12" s="1104"/>
      <c r="AV12" s="1105"/>
      <c r="AW12" s="1105"/>
      <c r="AX12" s="1105"/>
      <c r="AY12" s="1105"/>
      <c r="AZ12" s="1105"/>
      <c r="BA12" s="1105"/>
      <c r="BB12" s="1105"/>
      <c r="BC12" s="1105"/>
      <c r="BD12" s="1105"/>
      <c r="BE12" s="1105"/>
      <c r="BF12" s="1105"/>
      <c r="BG12" s="1105"/>
      <c r="BH12" s="1105"/>
      <c r="BI12" s="1105"/>
      <c r="BJ12" s="1105"/>
      <c r="BK12" s="1105"/>
      <c r="BL12" s="1105"/>
      <c r="BM12" s="1105"/>
      <c r="BN12" s="1106"/>
      <c r="BO12" s="1104"/>
      <c r="BP12" s="1105"/>
      <c r="BQ12" s="1105"/>
      <c r="BR12" s="1105"/>
      <c r="BS12" s="1105"/>
      <c r="BT12" s="1105"/>
      <c r="BU12" s="1105"/>
      <c r="BV12" s="1105"/>
      <c r="BW12" s="1105"/>
      <c r="BX12" s="1105"/>
      <c r="BY12" s="1105"/>
      <c r="BZ12" s="1105"/>
      <c r="CA12" s="1105"/>
      <c r="CB12" s="1105"/>
      <c r="CC12" s="1105"/>
      <c r="CD12" s="1105"/>
      <c r="CE12" s="1105"/>
      <c r="CF12" s="1105"/>
      <c r="CG12" s="1105"/>
      <c r="CH12" s="1105"/>
      <c r="CI12" s="1106"/>
      <c r="CJ12" s="1104"/>
      <c r="CK12" s="1105"/>
      <c r="CL12" s="1105"/>
      <c r="CM12" s="1105"/>
      <c r="CN12" s="1105"/>
      <c r="CO12" s="1105"/>
      <c r="CP12" s="1105"/>
      <c r="CQ12" s="1105"/>
      <c r="CR12" s="1105"/>
      <c r="CS12" s="1105"/>
      <c r="CT12" s="1105"/>
      <c r="CU12" s="1105"/>
      <c r="CV12" s="1105"/>
      <c r="CW12" s="1105"/>
      <c r="CX12" s="1105"/>
      <c r="CY12" s="1105"/>
      <c r="CZ12" s="1105"/>
      <c r="DA12" s="1105"/>
      <c r="DB12" s="1105"/>
      <c r="DC12" s="1105"/>
      <c r="DD12" s="1110"/>
    </row>
    <row r="13" spans="1:108" ht="12.75">
      <c r="A13" s="1112" t="s">
        <v>827</v>
      </c>
      <c r="B13" s="1112"/>
      <c r="C13" s="1112"/>
      <c r="D13" s="1112"/>
      <c r="E13" s="1112"/>
      <c r="F13" s="1112"/>
      <c r="G13" s="1112"/>
      <c r="H13" s="1112"/>
      <c r="I13" s="1112"/>
      <c r="J13" s="1112"/>
      <c r="K13" s="1112"/>
      <c r="L13" s="1112"/>
      <c r="M13" s="1112"/>
      <c r="N13" s="1112"/>
      <c r="O13" s="1112"/>
      <c r="P13" s="1112"/>
      <c r="Q13" s="1112"/>
      <c r="R13" s="1112"/>
      <c r="S13" s="1112"/>
      <c r="T13" s="1112"/>
      <c r="U13" s="1112"/>
      <c r="V13" s="1112"/>
      <c r="W13" s="1112"/>
      <c r="X13" s="1112"/>
      <c r="Y13" s="1112"/>
      <c r="Z13" s="1112"/>
      <c r="AA13" s="1112"/>
      <c r="AB13" s="1112"/>
      <c r="AC13" s="1112"/>
      <c r="AD13" s="1112"/>
      <c r="AE13" s="1112"/>
      <c r="AF13" s="1112"/>
      <c r="AG13" s="1112"/>
      <c r="AH13" s="1112"/>
      <c r="AI13" s="1112"/>
      <c r="AJ13" s="1112"/>
      <c r="AK13" s="1112"/>
      <c r="AL13" s="1112"/>
      <c r="AM13" s="1112"/>
      <c r="AN13" s="804"/>
      <c r="AO13" s="805"/>
      <c r="AP13" s="805"/>
      <c r="AQ13" s="805"/>
      <c r="AR13" s="805"/>
      <c r="AS13" s="805"/>
      <c r="AT13" s="806"/>
      <c r="AU13" s="1107"/>
      <c r="AV13" s="1108"/>
      <c r="AW13" s="1108"/>
      <c r="AX13" s="1108"/>
      <c r="AY13" s="1108"/>
      <c r="AZ13" s="1108"/>
      <c r="BA13" s="1108"/>
      <c r="BB13" s="1108"/>
      <c r="BC13" s="1108"/>
      <c r="BD13" s="1108"/>
      <c r="BE13" s="1108"/>
      <c r="BF13" s="1108"/>
      <c r="BG13" s="1108"/>
      <c r="BH13" s="1108"/>
      <c r="BI13" s="1108"/>
      <c r="BJ13" s="1108"/>
      <c r="BK13" s="1108"/>
      <c r="BL13" s="1108"/>
      <c r="BM13" s="1108"/>
      <c r="BN13" s="1109"/>
      <c r="BO13" s="1107"/>
      <c r="BP13" s="1108"/>
      <c r="BQ13" s="1108"/>
      <c r="BR13" s="1108"/>
      <c r="BS13" s="1108"/>
      <c r="BT13" s="1108"/>
      <c r="BU13" s="1108"/>
      <c r="BV13" s="1108"/>
      <c r="BW13" s="1108"/>
      <c r="BX13" s="1108"/>
      <c r="BY13" s="1108"/>
      <c r="BZ13" s="1108"/>
      <c r="CA13" s="1108"/>
      <c r="CB13" s="1108"/>
      <c r="CC13" s="1108"/>
      <c r="CD13" s="1108"/>
      <c r="CE13" s="1108"/>
      <c r="CF13" s="1108"/>
      <c r="CG13" s="1108"/>
      <c r="CH13" s="1108"/>
      <c r="CI13" s="1109"/>
      <c r="CJ13" s="1107"/>
      <c r="CK13" s="1108"/>
      <c r="CL13" s="1108"/>
      <c r="CM13" s="1108"/>
      <c r="CN13" s="1108"/>
      <c r="CO13" s="1108"/>
      <c r="CP13" s="1108"/>
      <c r="CQ13" s="1108"/>
      <c r="CR13" s="1108"/>
      <c r="CS13" s="1108"/>
      <c r="CT13" s="1108"/>
      <c r="CU13" s="1108"/>
      <c r="CV13" s="1108"/>
      <c r="CW13" s="1108"/>
      <c r="CX13" s="1108"/>
      <c r="CY13" s="1108"/>
      <c r="CZ13" s="1108"/>
      <c r="DA13" s="1108"/>
      <c r="DB13" s="1108"/>
      <c r="DC13" s="1108"/>
      <c r="DD13" s="1111"/>
    </row>
    <row r="14" spans="1:108" ht="15" customHeight="1">
      <c r="A14" s="1117" t="s">
        <v>828</v>
      </c>
      <c r="B14" s="1117"/>
      <c r="C14" s="1117"/>
      <c r="D14" s="1117"/>
      <c r="E14" s="1117"/>
      <c r="F14" s="1117"/>
      <c r="G14" s="1117"/>
      <c r="H14" s="1117"/>
      <c r="I14" s="1117"/>
      <c r="J14" s="1117"/>
      <c r="K14" s="1117"/>
      <c r="L14" s="1117"/>
      <c r="M14" s="1117"/>
      <c r="N14" s="1117"/>
      <c r="O14" s="1117"/>
      <c r="P14" s="1117"/>
      <c r="Q14" s="1117"/>
      <c r="R14" s="1117"/>
      <c r="S14" s="1117"/>
      <c r="T14" s="1117"/>
      <c r="U14" s="1117"/>
      <c r="V14" s="1117"/>
      <c r="W14" s="1117"/>
      <c r="X14" s="1117"/>
      <c r="Y14" s="1117"/>
      <c r="Z14" s="1117"/>
      <c r="AA14" s="1117"/>
      <c r="AB14" s="1117"/>
      <c r="AC14" s="1117"/>
      <c r="AD14" s="1117"/>
      <c r="AE14" s="1117"/>
      <c r="AF14" s="1117"/>
      <c r="AG14" s="1117"/>
      <c r="AH14" s="1117"/>
      <c r="AI14" s="1117"/>
      <c r="AJ14" s="1117"/>
      <c r="AK14" s="1117"/>
      <c r="AL14" s="1117"/>
      <c r="AM14" s="1117"/>
      <c r="AN14" s="869" t="s">
        <v>1049</v>
      </c>
      <c r="AO14" s="827"/>
      <c r="AP14" s="827"/>
      <c r="AQ14" s="827"/>
      <c r="AR14" s="827"/>
      <c r="AS14" s="827"/>
      <c r="AT14" s="828"/>
      <c r="AU14" s="1094"/>
      <c r="AV14" s="1095"/>
      <c r="AW14" s="1095"/>
      <c r="AX14" s="1095"/>
      <c r="AY14" s="1095"/>
      <c r="AZ14" s="1095"/>
      <c r="BA14" s="1095"/>
      <c r="BB14" s="1095"/>
      <c r="BC14" s="1095"/>
      <c r="BD14" s="1095"/>
      <c r="BE14" s="1095"/>
      <c r="BF14" s="1095"/>
      <c r="BG14" s="1095"/>
      <c r="BH14" s="1095"/>
      <c r="BI14" s="1095"/>
      <c r="BJ14" s="1095"/>
      <c r="BK14" s="1095"/>
      <c r="BL14" s="1095"/>
      <c r="BM14" s="1095"/>
      <c r="BN14" s="1101"/>
      <c r="BO14" s="1094"/>
      <c r="BP14" s="1095"/>
      <c r="BQ14" s="1095"/>
      <c r="BR14" s="1095"/>
      <c r="BS14" s="1095"/>
      <c r="BT14" s="1095"/>
      <c r="BU14" s="1095"/>
      <c r="BV14" s="1095"/>
      <c r="BW14" s="1095"/>
      <c r="BX14" s="1095"/>
      <c r="BY14" s="1095"/>
      <c r="BZ14" s="1095"/>
      <c r="CA14" s="1095"/>
      <c r="CB14" s="1095"/>
      <c r="CC14" s="1095"/>
      <c r="CD14" s="1095"/>
      <c r="CE14" s="1095"/>
      <c r="CF14" s="1095"/>
      <c r="CG14" s="1095"/>
      <c r="CH14" s="1095"/>
      <c r="CI14" s="1101"/>
      <c r="CJ14" s="1094"/>
      <c r="CK14" s="1095"/>
      <c r="CL14" s="1095"/>
      <c r="CM14" s="1095"/>
      <c r="CN14" s="1095"/>
      <c r="CO14" s="1095"/>
      <c r="CP14" s="1095"/>
      <c r="CQ14" s="1095"/>
      <c r="CR14" s="1095"/>
      <c r="CS14" s="1095"/>
      <c r="CT14" s="1095"/>
      <c r="CU14" s="1095"/>
      <c r="CV14" s="1095"/>
      <c r="CW14" s="1095"/>
      <c r="CX14" s="1095"/>
      <c r="CY14" s="1095"/>
      <c r="CZ14" s="1095"/>
      <c r="DA14" s="1095"/>
      <c r="DB14" s="1095"/>
      <c r="DC14" s="1095"/>
      <c r="DD14" s="1103"/>
    </row>
    <row r="15" spans="1:108" ht="33" customHeight="1">
      <c r="A15" s="1117" t="s">
        <v>206</v>
      </c>
      <c r="B15" s="1117"/>
      <c r="C15" s="1117"/>
      <c r="D15" s="1117"/>
      <c r="E15" s="1117"/>
      <c r="F15" s="1117"/>
      <c r="G15" s="1117"/>
      <c r="H15" s="1117"/>
      <c r="I15" s="1117"/>
      <c r="J15" s="1117"/>
      <c r="K15" s="1117"/>
      <c r="L15" s="1117"/>
      <c r="M15" s="1117"/>
      <c r="N15" s="1117"/>
      <c r="O15" s="1117"/>
      <c r="P15" s="1117"/>
      <c r="Q15" s="1117"/>
      <c r="R15" s="1117"/>
      <c r="S15" s="1117"/>
      <c r="T15" s="1117"/>
      <c r="U15" s="1117"/>
      <c r="V15" s="1117"/>
      <c r="W15" s="1117"/>
      <c r="X15" s="1117"/>
      <c r="Y15" s="1117"/>
      <c r="Z15" s="1117"/>
      <c r="AA15" s="1117"/>
      <c r="AB15" s="1117"/>
      <c r="AC15" s="1117"/>
      <c r="AD15" s="1117"/>
      <c r="AE15" s="1117"/>
      <c r="AF15" s="1117"/>
      <c r="AG15" s="1117"/>
      <c r="AH15" s="1117"/>
      <c r="AI15" s="1117"/>
      <c r="AJ15" s="1117"/>
      <c r="AK15" s="1117"/>
      <c r="AL15" s="1117"/>
      <c r="AM15" s="1117"/>
      <c r="AN15" s="869" t="s">
        <v>974</v>
      </c>
      <c r="AO15" s="827"/>
      <c r="AP15" s="827"/>
      <c r="AQ15" s="827"/>
      <c r="AR15" s="827"/>
      <c r="AS15" s="827"/>
      <c r="AT15" s="828"/>
      <c r="AU15" s="1094"/>
      <c r="AV15" s="1095"/>
      <c r="AW15" s="1095"/>
      <c r="AX15" s="1095"/>
      <c r="AY15" s="1095"/>
      <c r="AZ15" s="1095"/>
      <c r="BA15" s="1095"/>
      <c r="BB15" s="1095"/>
      <c r="BC15" s="1095"/>
      <c r="BD15" s="1095"/>
      <c r="BE15" s="1095"/>
      <c r="BF15" s="1095"/>
      <c r="BG15" s="1095"/>
      <c r="BH15" s="1095"/>
      <c r="BI15" s="1095"/>
      <c r="BJ15" s="1095"/>
      <c r="BK15" s="1095"/>
      <c r="BL15" s="1095"/>
      <c r="BM15" s="1095"/>
      <c r="BN15" s="1101"/>
      <c r="BO15" s="1094"/>
      <c r="BP15" s="1095"/>
      <c r="BQ15" s="1095"/>
      <c r="BR15" s="1095"/>
      <c r="BS15" s="1095"/>
      <c r="BT15" s="1095"/>
      <c r="BU15" s="1095"/>
      <c r="BV15" s="1095"/>
      <c r="BW15" s="1095"/>
      <c r="BX15" s="1095"/>
      <c r="BY15" s="1095"/>
      <c r="BZ15" s="1095"/>
      <c r="CA15" s="1095"/>
      <c r="CB15" s="1095"/>
      <c r="CC15" s="1095"/>
      <c r="CD15" s="1095"/>
      <c r="CE15" s="1095"/>
      <c r="CF15" s="1095"/>
      <c r="CG15" s="1095"/>
      <c r="CH15" s="1095"/>
      <c r="CI15" s="1101"/>
      <c r="CJ15" s="1094"/>
      <c r="CK15" s="1095"/>
      <c r="CL15" s="1095"/>
      <c r="CM15" s="1095"/>
      <c r="CN15" s="1095"/>
      <c r="CO15" s="1095"/>
      <c r="CP15" s="1095"/>
      <c r="CQ15" s="1095"/>
      <c r="CR15" s="1095"/>
      <c r="CS15" s="1095"/>
      <c r="CT15" s="1095"/>
      <c r="CU15" s="1095"/>
      <c r="CV15" s="1095"/>
      <c r="CW15" s="1095"/>
      <c r="CX15" s="1095"/>
      <c r="CY15" s="1095"/>
      <c r="CZ15" s="1095"/>
      <c r="DA15" s="1095"/>
      <c r="DB15" s="1095"/>
      <c r="DC15" s="1095"/>
      <c r="DD15" s="1103"/>
    </row>
    <row r="16" spans="1:108" ht="21.75" customHeight="1">
      <c r="A16" s="1118" t="s">
        <v>830</v>
      </c>
      <c r="B16" s="1119"/>
      <c r="C16" s="1119"/>
      <c r="D16" s="1119"/>
      <c r="E16" s="1119"/>
      <c r="F16" s="1119"/>
      <c r="G16" s="1119"/>
      <c r="H16" s="1119"/>
      <c r="I16" s="1119"/>
      <c r="J16" s="1119"/>
      <c r="K16" s="1119"/>
      <c r="L16" s="1119"/>
      <c r="M16" s="1119"/>
      <c r="N16" s="1119"/>
      <c r="O16" s="1119"/>
      <c r="P16" s="1119"/>
      <c r="Q16" s="1119"/>
      <c r="R16" s="1119"/>
      <c r="S16" s="1119"/>
      <c r="T16" s="1119"/>
      <c r="U16" s="1119"/>
      <c r="V16" s="1119"/>
      <c r="W16" s="1119"/>
      <c r="X16" s="1119"/>
      <c r="Y16" s="1119"/>
      <c r="Z16" s="1119"/>
      <c r="AA16" s="1119"/>
      <c r="AB16" s="1119"/>
      <c r="AC16" s="1119"/>
      <c r="AD16" s="1119"/>
      <c r="AE16" s="1119"/>
      <c r="AF16" s="1119"/>
      <c r="AG16" s="1119"/>
      <c r="AH16" s="1119"/>
      <c r="AI16" s="1119"/>
      <c r="AJ16" s="1119"/>
      <c r="AK16" s="1119"/>
      <c r="AL16" s="1119"/>
      <c r="AM16" s="1119"/>
      <c r="AN16" s="869" t="s">
        <v>831</v>
      </c>
      <c r="AO16" s="827"/>
      <c r="AP16" s="827"/>
      <c r="AQ16" s="827"/>
      <c r="AR16" s="827"/>
      <c r="AS16" s="827"/>
      <c r="AT16" s="828"/>
      <c r="AU16" s="1094"/>
      <c r="AV16" s="1095"/>
      <c r="AW16" s="1095"/>
      <c r="AX16" s="1095"/>
      <c r="AY16" s="1095"/>
      <c r="AZ16" s="1095"/>
      <c r="BA16" s="1095"/>
      <c r="BB16" s="1095"/>
      <c r="BC16" s="1095"/>
      <c r="BD16" s="1095"/>
      <c r="BE16" s="1095"/>
      <c r="BF16" s="1095"/>
      <c r="BG16" s="1095"/>
      <c r="BH16" s="1095"/>
      <c r="BI16" s="1095"/>
      <c r="BJ16" s="1095"/>
      <c r="BK16" s="1095"/>
      <c r="BL16" s="1095"/>
      <c r="BM16" s="1095"/>
      <c r="BN16" s="1101"/>
      <c r="BO16" s="1094"/>
      <c r="BP16" s="1095"/>
      <c r="BQ16" s="1095"/>
      <c r="BR16" s="1095"/>
      <c r="BS16" s="1095"/>
      <c r="BT16" s="1095"/>
      <c r="BU16" s="1095"/>
      <c r="BV16" s="1095"/>
      <c r="BW16" s="1095"/>
      <c r="BX16" s="1095"/>
      <c r="BY16" s="1095"/>
      <c r="BZ16" s="1095"/>
      <c r="CA16" s="1095"/>
      <c r="CB16" s="1095"/>
      <c r="CC16" s="1095"/>
      <c r="CD16" s="1095"/>
      <c r="CE16" s="1095"/>
      <c r="CF16" s="1095"/>
      <c r="CG16" s="1095"/>
      <c r="CH16" s="1095"/>
      <c r="CI16" s="1101"/>
      <c r="CJ16" s="1094"/>
      <c r="CK16" s="1095"/>
      <c r="CL16" s="1095"/>
      <c r="CM16" s="1095"/>
      <c r="CN16" s="1095"/>
      <c r="CO16" s="1095"/>
      <c r="CP16" s="1095"/>
      <c r="CQ16" s="1095"/>
      <c r="CR16" s="1095"/>
      <c r="CS16" s="1095"/>
      <c r="CT16" s="1095"/>
      <c r="CU16" s="1095"/>
      <c r="CV16" s="1095"/>
      <c r="CW16" s="1095"/>
      <c r="CX16" s="1095"/>
      <c r="CY16" s="1095"/>
      <c r="CZ16" s="1095"/>
      <c r="DA16" s="1095"/>
      <c r="DB16" s="1095"/>
      <c r="DC16" s="1095"/>
      <c r="DD16" s="1103"/>
    </row>
    <row r="17" spans="1:108" ht="15" customHeight="1">
      <c r="A17" s="1117" t="s">
        <v>832</v>
      </c>
      <c r="B17" s="1117"/>
      <c r="C17" s="1117"/>
      <c r="D17" s="1117"/>
      <c r="E17" s="1117"/>
      <c r="F17" s="1117"/>
      <c r="G17" s="1117"/>
      <c r="H17" s="1117"/>
      <c r="I17" s="1117"/>
      <c r="J17" s="1117"/>
      <c r="K17" s="1117"/>
      <c r="L17" s="1117"/>
      <c r="M17" s="1117"/>
      <c r="N17" s="1117"/>
      <c r="O17" s="1117"/>
      <c r="P17" s="1117"/>
      <c r="Q17" s="1117"/>
      <c r="R17" s="1117"/>
      <c r="S17" s="1117"/>
      <c r="T17" s="1117"/>
      <c r="U17" s="1117"/>
      <c r="V17" s="1117"/>
      <c r="W17" s="1117"/>
      <c r="X17" s="1117"/>
      <c r="Y17" s="1117"/>
      <c r="Z17" s="1117"/>
      <c r="AA17" s="1117"/>
      <c r="AB17" s="1117"/>
      <c r="AC17" s="1117"/>
      <c r="AD17" s="1117"/>
      <c r="AE17" s="1117"/>
      <c r="AF17" s="1117"/>
      <c r="AG17" s="1117"/>
      <c r="AH17" s="1117"/>
      <c r="AI17" s="1117"/>
      <c r="AJ17" s="1117"/>
      <c r="AK17" s="1117"/>
      <c r="AL17" s="1117"/>
      <c r="AM17" s="1117"/>
      <c r="AN17" s="869" t="s">
        <v>976</v>
      </c>
      <c r="AO17" s="827"/>
      <c r="AP17" s="827"/>
      <c r="AQ17" s="827"/>
      <c r="AR17" s="827"/>
      <c r="AS17" s="827"/>
      <c r="AT17" s="828"/>
      <c r="AU17" s="1094"/>
      <c r="AV17" s="1095"/>
      <c r="AW17" s="1095"/>
      <c r="AX17" s="1095"/>
      <c r="AY17" s="1095"/>
      <c r="AZ17" s="1095"/>
      <c r="BA17" s="1095"/>
      <c r="BB17" s="1095"/>
      <c r="BC17" s="1095"/>
      <c r="BD17" s="1095"/>
      <c r="BE17" s="1095"/>
      <c r="BF17" s="1095"/>
      <c r="BG17" s="1095"/>
      <c r="BH17" s="1095"/>
      <c r="BI17" s="1095"/>
      <c r="BJ17" s="1095"/>
      <c r="BK17" s="1095"/>
      <c r="BL17" s="1095"/>
      <c r="BM17" s="1095"/>
      <c r="BN17" s="1101"/>
      <c r="BO17" s="1094"/>
      <c r="BP17" s="1095"/>
      <c r="BQ17" s="1095"/>
      <c r="BR17" s="1095"/>
      <c r="BS17" s="1095"/>
      <c r="BT17" s="1095"/>
      <c r="BU17" s="1095"/>
      <c r="BV17" s="1095"/>
      <c r="BW17" s="1095"/>
      <c r="BX17" s="1095"/>
      <c r="BY17" s="1095"/>
      <c r="BZ17" s="1095"/>
      <c r="CA17" s="1095"/>
      <c r="CB17" s="1095"/>
      <c r="CC17" s="1095"/>
      <c r="CD17" s="1095"/>
      <c r="CE17" s="1095"/>
      <c r="CF17" s="1095"/>
      <c r="CG17" s="1095"/>
      <c r="CH17" s="1095"/>
      <c r="CI17" s="1101"/>
      <c r="CJ17" s="1094"/>
      <c r="CK17" s="1095"/>
      <c r="CL17" s="1095"/>
      <c r="CM17" s="1095"/>
      <c r="CN17" s="1095"/>
      <c r="CO17" s="1095"/>
      <c r="CP17" s="1095"/>
      <c r="CQ17" s="1095"/>
      <c r="CR17" s="1095"/>
      <c r="CS17" s="1095"/>
      <c r="CT17" s="1095"/>
      <c r="CU17" s="1095"/>
      <c r="CV17" s="1095"/>
      <c r="CW17" s="1095"/>
      <c r="CX17" s="1095"/>
      <c r="CY17" s="1095"/>
      <c r="CZ17" s="1095"/>
      <c r="DA17" s="1095"/>
      <c r="DB17" s="1095"/>
      <c r="DC17" s="1095"/>
      <c r="DD17" s="1103"/>
    </row>
    <row r="18" spans="1:108" ht="15" customHeight="1">
      <c r="A18" s="1113" t="s">
        <v>833</v>
      </c>
      <c r="B18" s="1113"/>
      <c r="C18" s="1113"/>
      <c r="D18" s="1113"/>
      <c r="E18" s="1113"/>
      <c r="F18" s="1113"/>
      <c r="G18" s="1113"/>
      <c r="H18" s="1113"/>
      <c r="I18" s="1113"/>
      <c r="J18" s="1113"/>
      <c r="K18" s="1113"/>
      <c r="L18" s="1113"/>
      <c r="M18" s="1113"/>
      <c r="N18" s="1113"/>
      <c r="O18" s="1113"/>
      <c r="P18" s="1113"/>
      <c r="Q18" s="1113"/>
      <c r="R18" s="1113"/>
      <c r="S18" s="1113"/>
      <c r="T18" s="1113"/>
      <c r="U18" s="1113"/>
      <c r="V18" s="1113"/>
      <c r="W18" s="1113"/>
      <c r="X18" s="1113"/>
      <c r="Y18" s="1113"/>
      <c r="Z18" s="1113"/>
      <c r="AA18" s="1113"/>
      <c r="AB18" s="1113"/>
      <c r="AC18" s="1113"/>
      <c r="AD18" s="1113"/>
      <c r="AE18" s="1113"/>
      <c r="AF18" s="1113"/>
      <c r="AG18" s="1113"/>
      <c r="AH18" s="1113"/>
      <c r="AI18" s="1113"/>
      <c r="AJ18" s="1113"/>
      <c r="AK18" s="1113"/>
      <c r="AL18" s="1113"/>
      <c r="AM18" s="1113"/>
      <c r="AN18" s="869" t="s">
        <v>977</v>
      </c>
      <c r="AO18" s="827"/>
      <c r="AP18" s="827"/>
      <c r="AQ18" s="827"/>
      <c r="AR18" s="827"/>
      <c r="AS18" s="827"/>
      <c r="AT18" s="828"/>
      <c r="AU18" s="1094"/>
      <c r="AV18" s="1095"/>
      <c r="AW18" s="1095"/>
      <c r="AX18" s="1095"/>
      <c r="AY18" s="1095"/>
      <c r="AZ18" s="1095"/>
      <c r="BA18" s="1095"/>
      <c r="BB18" s="1095"/>
      <c r="BC18" s="1095"/>
      <c r="BD18" s="1095"/>
      <c r="BE18" s="1095"/>
      <c r="BF18" s="1095"/>
      <c r="BG18" s="1095"/>
      <c r="BH18" s="1095"/>
      <c r="BI18" s="1095"/>
      <c r="BJ18" s="1095"/>
      <c r="BK18" s="1095"/>
      <c r="BL18" s="1095"/>
      <c r="BM18" s="1095"/>
      <c r="BN18" s="1101"/>
      <c r="BO18" s="1094"/>
      <c r="BP18" s="1095"/>
      <c r="BQ18" s="1095"/>
      <c r="BR18" s="1095"/>
      <c r="BS18" s="1095"/>
      <c r="BT18" s="1095"/>
      <c r="BU18" s="1095"/>
      <c r="BV18" s="1095"/>
      <c r="BW18" s="1095"/>
      <c r="BX18" s="1095"/>
      <c r="BY18" s="1095"/>
      <c r="BZ18" s="1095"/>
      <c r="CA18" s="1095"/>
      <c r="CB18" s="1095"/>
      <c r="CC18" s="1095"/>
      <c r="CD18" s="1095"/>
      <c r="CE18" s="1095"/>
      <c r="CF18" s="1095"/>
      <c r="CG18" s="1095"/>
      <c r="CH18" s="1095"/>
      <c r="CI18" s="1101"/>
      <c r="CJ18" s="1094"/>
      <c r="CK18" s="1095"/>
      <c r="CL18" s="1095"/>
      <c r="CM18" s="1095"/>
      <c r="CN18" s="1095"/>
      <c r="CO18" s="1095"/>
      <c r="CP18" s="1095"/>
      <c r="CQ18" s="1095"/>
      <c r="CR18" s="1095"/>
      <c r="CS18" s="1095"/>
      <c r="CT18" s="1095"/>
      <c r="CU18" s="1095"/>
      <c r="CV18" s="1095"/>
      <c r="CW18" s="1095"/>
      <c r="CX18" s="1095"/>
      <c r="CY18" s="1095"/>
      <c r="CZ18" s="1095"/>
      <c r="DA18" s="1095"/>
      <c r="DB18" s="1095"/>
      <c r="DC18" s="1095"/>
      <c r="DD18" s="1103"/>
    </row>
    <row r="19" spans="1:108" ht="21.75" customHeight="1">
      <c r="A19" s="1117" t="s">
        <v>207</v>
      </c>
      <c r="B19" s="1117"/>
      <c r="C19" s="1117"/>
      <c r="D19" s="1117"/>
      <c r="E19" s="1117"/>
      <c r="F19" s="1117"/>
      <c r="G19" s="1117"/>
      <c r="H19" s="1117"/>
      <c r="I19" s="1117"/>
      <c r="J19" s="1117"/>
      <c r="K19" s="1117"/>
      <c r="L19" s="1117"/>
      <c r="M19" s="1117"/>
      <c r="N19" s="1117"/>
      <c r="O19" s="1117"/>
      <c r="P19" s="1117"/>
      <c r="Q19" s="1117"/>
      <c r="R19" s="1117"/>
      <c r="S19" s="1117"/>
      <c r="T19" s="1117"/>
      <c r="U19" s="1117"/>
      <c r="V19" s="1117"/>
      <c r="W19" s="1117"/>
      <c r="X19" s="1117"/>
      <c r="Y19" s="1117"/>
      <c r="Z19" s="1117"/>
      <c r="AA19" s="1117"/>
      <c r="AB19" s="1117"/>
      <c r="AC19" s="1117"/>
      <c r="AD19" s="1117"/>
      <c r="AE19" s="1117"/>
      <c r="AF19" s="1117"/>
      <c r="AG19" s="1117"/>
      <c r="AH19" s="1117"/>
      <c r="AI19" s="1117"/>
      <c r="AJ19" s="1117"/>
      <c r="AK19" s="1117"/>
      <c r="AL19" s="1117"/>
      <c r="AM19" s="1117"/>
      <c r="AN19" s="869" t="s">
        <v>978</v>
      </c>
      <c r="AO19" s="827"/>
      <c r="AP19" s="827"/>
      <c r="AQ19" s="827"/>
      <c r="AR19" s="827"/>
      <c r="AS19" s="827"/>
      <c r="AT19" s="828"/>
      <c r="AU19" s="1094"/>
      <c r="AV19" s="1095"/>
      <c r="AW19" s="1095"/>
      <c r="AX19" s="1095"/>
      <c r="AY19" s="1095"/>
      <c r="AZ19" s="1095"/>
      <c r="BA19" s="1095"/>
      <c r="BB19" s="1095"/>
      <c r="BC19" s="1095"/>
      <c r="BD19" s="1095"/>
      <c r="BE19" s="1095"/>
      <c r="BF19" s="1095"/>
      <c r="BG19" s="1095"/>
      <c r="BH19" s="1095"/>
      <c r="BI19" s="1095"/>
      <c r="BJ19" s="1095"/>
      <c r="BK19" s="1095"/>
      <c r="BL19" s="1095"/>
      <c r="BM19" s="1095"/>
      <c r="BN19" s="1101"/>
      <c r="BO19" s="1094"/>
      <c r="BP19" s="1095"/>
      <c r="BQ19" s="1095"/>
      <c r="BR19" s="1095"/>
      <c r="BS19" s="1095"/>
      <c r="BT19" s="1095"/>
      <c r="BU19" s="1095"/>
      <c r="BV19" s="1095"/>
      <c r="BW19" s="1095"/>
      <c r="BX19" s="1095"/>
      <c r="BY19" s="1095"/>
      <c r="BZ19" s="1095"/>
      <c r="CA19" s="1095"/>
      <c r="CB19" s="1095"/>
      <c r="CC19" s="1095"/>
      <c r="CD19" s="1095"/>
      <c r="CE19" s="1095"/>
      <c r="CF19" s="1095"/>
      <c r="CG19" s="1095"/>
      <c r="CH19" s="1095"/>
      <c r="CI19" s="1101"/>
      <c r="CJ19" s="1094"/>
      <c r="CK19" s="1095"/>
      <c r="CL19" s="1095"/>
      <c r="CM19" s="1095"/>
      <c r="CN19" s="1095"/>
      <c r="CO19" s="1095"/>
      <c r="CP19" s="1095"/>
      <c r="CQ19" s="1095"/>
      <c r="CR19" s="1095"/>
      <c r="CS19" s="1095"/>
      <c r="CT19" s="1095"/>
      <c r="CU19" s="1095"/>
      <c r="CV19" s="1095"/>
      <c r="CW19" s="1095"/>
      <c r="CX19" s="1095"/>
      <c r="CY19" s="1095"/>
      <c r="CZ19" s="1095"/>
      <c r="DA19" s="1095"/>
      <c r="DB19" s="1095"/>
      <c r="DC19" s="1095"/>
      <c r="DD19" s="1103"/>
    </row>
    <row r="20" spans="1:108" ht="12.75">
      <c r="A20" s="1113" t="s">
        <v>826</v>
      </c>
      <c r="B20" s="1113"/>
      <c r="C20" s="1113"/>
      <c r="D20" s="1113"/>
      <c r="E20" s="1113"/>
      <c r="F20" s="1113"/>
      <c r="G20" s="1113"/>
      <c r="H20" s="1113"/>
      <c r="I20" s="1113"/>
      <c r="J20" s="1113"/>
      <c r="K20" s="1113"/>
      <c r="L20" s="1113"/>
      <c r="M20" s="1113"/>
      <c r="N20" s="1113"/>
      <c r="O20" s="1113"/>
      <c r="P20" s="1113"/>
      <c r="Q20" s="1113"/>
      <c r="R20" s="1113"/>
      <c r="S20" s="1113"/>
      <c r="T20" s="1113"/>
      <c r="U20" s="1113"/>
      <c r="V20" s="1113"/>
      <c r="W20" s="1113"/>
      <c r="X20" s="1113"/>
      <c r="Y20" s="1113"/>
      <c r="Z20" s="1113"/>
      <c r="AA20" s="1113"/>
      <c r="AB20" s="1113"/>
      <c r="AC20" s="1113"/>
      <c r="AD20" s="1113"/>
      <c r="AE20" s="1113"/>
      <c r="AF20" s="1113"/>
      <c r="AG20" s="1113"/>
      <c r="AH20" s="1113"/>
      <c r="AI20" s="1113"/>
      <c r="AJ20" s="1113"/>
      <c r="AK20" s="1113"/>
      <c r="AL20" s="1113"/>
      <c r="AM20" s="1113"/>
      <c r="AN20" s="1114" t="s">
        <v>379</v>
      </c>
      <c r="AO20" s="854"/>
      <c r="AP20" s="854"/>
      <c r="AQ20" s="854"/>
      <c r="AR20" s="854"/>
      <c r="AS20" s="854"/>
      <c r="AT20" s="855"/>
      <c r="AU20" s="1104"/>
      <c r="AV20" s="1105"/>
      <c r="AW20" s="1105"/>
      <c r="AX20" s="1105"/>
      <c r="AY20" s="1105"/>
      <c r="AZ20" s="1105"/>
      <c r="BA20" s="1105"/>
      <c r="BB20" s="1105"/>
      <c r="BC20" s="1105"/>
      <c r="BD20" s="1105"/>
      <c r="BE20" s="1105"/>
      <c r="BF20" s="1105"/>
      <c r="BG20" s="1105"/>
      <c r="BH20" s="1105"/>
      <c r="BI20" s="1105"/>
      <c r="BJ20" s="1105"/>
      <c r="BK20" s="1105"/>
      <c r="BL20" s="1105"/>
      <c r="BM20" s="1105"/>
      <c r="BN20" s="1106"/>
      <c r="BO20" s="1104"/>
      <c r="BP20" s="1105"/>
      <c r="BQ20" s="1105"/>
      <c r="BR20" s="1105"/>
      <c r="BS20" s="1105"/>
      <c r="BT20" s="1105"/>
      <c r="BU20" s="1105"/>
      <c r="BV20" s="1105"/>
      <c r="BW20" s="1105"/>
      <c r="BX20" s="1105"/>
      <c r="BY20" s="1105"/>
      <c r="BZ20" s="1105"/>
      <c r="CA20" s="1105"/>
      <c r="CB20" s="1105"/>
      <c r="CC20" s="1105"/>
      <c r="CD20" s="1105"/>
      <c r="CE20" s="1105"/>
      <c r="CF20" s="1105"/>
      <c r="CG20" s="1105"/>
      <c r="CH20" s="1105"/>
      <c r="CI20" s="1106"/>
      <c r="CJ20" s="1104"/>
      <c r="CK20" s="1105"/>
      <c r="CL20" s="1105"/>
      <c r="CM20" s="1105"/>
      <c r="CN20" s="1105"/>
      <c r="CO20" s="1105"/>
      <c r="CP20" s="1105"/>
      <c r="CQ20" s="1105"/>
      <c r="CR20" s="1105"/>
      <c r="CS20" s="1105"/>
      <c r="CT20" s="1105"/>
      <c r="CU20" s="1105"/>
      <c r="CV20" s="1105"/>
      <c r="CW20" s="1105"/>
      <c r="CX20" s="1105"/>
      <c r="CY20" s="1105"/>
      <c r="CZ20" s="1105"/>
      <c r="DA20" s="1105"/>
      <c r="DB20" s="1105"/>
      <c r="DC20" s="1105"/>
      <c r="DD20" s="1110"/>
    </row>
    <row r="21" spans="1:108" ht="12.75">
      <c r="A21" s="1112" t="s">
        <v>827</v>
      </c>
      <c r="B21" s="1112"/>
      <c r="C21" s="1112"/>
      <c r="D21" s="1112"/>
      <c r="E21" s="1112"/>
      <c r="F21" s="1112"/>
      <c r="G21" s="1112"/>
      <c r="H21" s="1112"/>
      <c r="I21" s="1112"/>
      <c r="J21" s="1112"/>
      <c r="K21" s="1112"/>
      <c r="L21" s="1112"/>
      <c r="M21" s="1112"/>
      <c r="N21" s="1112"/>
      <c r="O21" s="1112"/>
      <c r="P21" s="1112"/>
      <c r="Q21" s="1112"/>
      <c r="R21" s="1112"/>
      <c r="S21" s="1112"/>
      <c r="T21" s="1112"/>
      <c r="U21" s="1112"/>
      <c r="V21" s="1112"/>
      <c r="W21" s="1112"/>
      <c r="X21" s="1112"/>
      <c r="Y21" s="1112"/>
      <c r="Z21" s="1112"/>
      <c r="AA21" s="1112"/>
      <c r="AB21" s="1112"/>
      <c r="AC21" s="1112"/>
      <c r="AD21" s="1112"/>
      <c r="AE21" s="1112"/>
      <c r="AF21" s="1112"/>
      <c r="AG21" s="1112"/>
      <c r="AH21" s="1112"/>
      <c r="AI21" s="1112"/>
      <c r="AJ21" s="1112"/>
      <c r="AK21" s="1112"/>
      <c r="AL21" s="1112"/>
      <c r="AM21" s="1112"/>
      <c r="AN21" s="804"/>
      <c r="AO21" s="805"/>
      <c r="AP21" s="805"/>
      <c r="AQ21" s="805"/>
      <c r="AR21" s="805"/>
      <c r="AS21" s="805"/>
      <c r="AT21" s="806"/>
      <c r="AU21" s="1107"/>
      <c r="AV21" s="1108"/>
      <c r="AW21" s="1108"/>
      <c r="AX21" s="1108"/>
      <c r="AY21" s="1108"/>
      <c r="AZ21" s="1108"/>
      <c r="BA21" s="1108"/>
      <c r="BB21" s="1108"/>
      <c r="BC21" s="1108"/>
      <c r="BD21" s="1108"/>
      <c r="BE21" s="1108"/>
      <c r="BF21" s="1108"/>
      <c r="BG21" s="1108"/>
      <c r="BH21" s="1108"/>
      <c r="BI21" s="1108"/>
      <c r="BJ21" s="1108"/>
      <c r="BK21" s="1108"/>
      <c r="BL21" s="1108"/>
      <c r="BM21" s="1108"/>
      <c r="BN21" s="1109"/>
      <c r="BO21" s="1107"/>
      <c r="BP21" s="1108"/>
      <c r="BQ21" s="1108"/>
      <c r="BR21" s="1108"/>
      <c r="BS21" s="1108"/>
      <c r="BT21" s="1108"/>
      <c r="BU21" s="1108"/>
      <c r="BV21" s="1108"/>
      <c r="BW21" s="1108"/>
      <c r="BX21" s="1108"/>
      <c r="BY21" s="1108"/>
      <c r="BZ21" s="1108"/>
      <c r="CA21" s="1108"/>
      <c r="CB21" s="1108"/>
      <c r="CC21" s="1108"/>
      <c r="CD21" s="1108"/>
      <c r="CE21" s="1108"/>
      <c r="CF21" s="1108"/>
      <c r="CG21" s="1108"/>
      <c r="CH21" s="1108"/>
      <c r="CI21" s="1109"/>
      <c r="CJ21" s="1107"/>
      <c r="CK21" s="1108"/>
      <c r="CL21" s="1108"/>
      <c r="CM21" s="1108"/>
      <c r="CN21" s="1108"/>
      <c r="CO21" s="1108"/>
      <c r="CP21" s="1108"/>
      <c r="CQ21" s="1108"/>
      <c r="CR21" s="1108"/>
      <c r="CS21" s="1108"/>
      <c r="CT21" s="1108"/>
      <c r="CU21" s="1108"/>
      <c r="CV21" s="1108"/>
      <c r="CW21" s="1108"/>
      <c r="CX21" s="1108"/>
      <c r="CY21" s="1108"/>
      <c r="CZ21" s="1108"/>
      <c r="DA21" s="1108"/>
      <c r="DB21" s="1108"/>
      <c r="DC21" s="1108"/>
      <c r="DD21" s="1111"/>
    </row>
    <row r="22" spans="1:108" ht="19.5" customHeight="1">
      <c r="A22" s="1113" t="s">
        <v>828</v>
      </c>
      <c r="B22" s="1123"/>
      <c r="C22" s="1123"/>
      <c r="D22" s="1123"/>
      <c r="E22" s="1123"/>
      <c r="F22" s="1123"/>
      <c r="G22" s="1123"/>
      <c r="H22" s="1123"/>
      <c r="I22" s="1123"/>
      <c r="J22" s="1123"/>
      <c r="K22" s="1123"/>
      <c r="L22" s="1123"/>
      <c r="M22" s="1123"/>
      <c r="N22" s="1123"/>
      <c r="O22" s="1123"/>
      <c r="P22" s="1123"/>
      <c r="Q22" s="1123"/>
      <c r="R22" s="1123"/>
      <c r="S22" s="1123"/>
      <c r="T22" s="1123"/>
      <c r="U22" s="1123"/>
      <c r="V22" s="1123"/>
      <c r="W22" s="1123"/>
      <c r="X22" s="1123"/>
      <c r="Y22" s="1123"/>
      <c r="Z22" s="1123"/>
      <c r="AA22" s="1123"/>
      <c r="AB22" s="1123"/>
      <c r="AC22" s="1123"/>
      <c r="AD22" s="1123"/>
      <c r="AE22" s="1123"/>
      <c r="AF22" s="1123"/>
      <c r="AG22" s="1123"/>
      <c r="AH22" s="1123"/>
      <c r="AI22" s="1123"/>
      <c r="AJ22" s="1123"/>
      <c r="AK22" s="1123"/>
      <c r="AL22" s="1123"/>
      <c r="AM22" s="1123"/>
      <c r="AN22" s="1114" t="s">
        <v>381</v>
      </c>
      <c r="AO22" s="854"/>
      <c r="AP22" s="854"/>
      <c r="AQ22" s="854"/>
      <c r="AR22" s="854"/>
      <c r="AS22" s="854"/>
      <c r="AT22" s="855"/>
      <c r="AU22" s="1104"/>
      <c r="AV22" s="1105"/>
      <c r="AW22" s="1105"/>
      <c r="AX22" s="1105"/>
      <c r="AY22" s="1105"/>
      <c r="AZ22" s="1105"/>
      <c r="BA22" s="1105"/>
      <c r="BB22" s="1105"/>
      <c r="BC22" s="1105"/>
      <c r="BD22" s="1105"/>
      <c r="BE22" s="1105"/>
      <c r="BF22" s="1105"/>
      <c r="BG22" s="1105"/>
      <c r="BH22" s="1105"/>
      <c r="BI22" s="1105"/>
      <c r="BJ22" s="1105"/>
      <c r="BK22" s="1105"/>
      <c r="BL22" s="1105"/>
      <c r="BM22" s="1105"/>
      <c r="BN22" s="1106"/>
      <c r="BO22" s="1104"/>
      <c r="BP22" s="1105"/>
      <c r="BQ22" s="1105"/>
      <c r="BR22" s="1105"/>
      <c r="BS22" s="1105"/>
      <c r="BT22" s="1105"/>
      <c r="BU22" s="1105"/>
      <c r="BV22" s="1105"/>
      <c r="BW22" s="1105"/>
      <c r="BX22" s="1105"/>
      <c r="BY22" s="1105"/>
      <c r="BZ22" s="1105"/>
      <c r="CA22" s="1105"/>
      <c r="CB22" s="1105"/>
      <c r="CC22" s="1105"/>
      <c r="CD22" s="1105"/>
      <c r="CE22" s="1105"/>
      <c r="CF22" s="1105"/>
      <c r="CG22" s="1105"/>
      <c r="CH22" s="1105"/>
      <c r="CI22" s="1106"/>
      <c r="CJ22" s="1104"/>
      <c r="CK22" s="1105"/>
      <c r="CL22" s="1105"/>
      <c r="CM22" s="1105"/>
      <c r="CN22" s="1105"/>
      <c r="CO22" s="1105"/>
      <c r="CP22" s="1105"/>
      <c r="CQ22" s="1105"/>
      <c r="CR22" s="1105"/>
      <c r="CS22" s="1105"/>
      <c r="CT22" s="1105"/>
      <c r="CU22" s="1105"/>
      <c r="CV22" s="1105"/>
      <c r="CW22" s="1105"/>
      <c r="CX22" s="1105"/>
      <c r="CY22" s="1105"/>
      <c r="CZ22" s="1105"/>
      <c r="DA22" s="1105"/>
      <c r="DB22" s="1105"/>
      <c r="DC22" s="1105"/>
      <c r="DD22" s="1110"/>
    </row>
    <row r="23" spans="1:108" ht="0.75" customHeight="1" hidden="1" thickBot="1">
      <c r="A23" s="335"/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49"/>
      <c r="AO23" s="342"/>
      <c r="AP23" s="342"/>
      <c r="AQ23" s="342"/>
      <c r="AR23" s="342"/>
      <c r="AS23" s="342"/>
      <c r="AT23" s="74"/>
      <c r="AU23" s="1120"/>
      <c r="AV23" s="1121"/>
      <c r="AW23" s="1121"/>
      <c r="AX23" s="1121"/>
      <c r="AY23" s="1121"/>
      <c r="AZ23" s="1121"/>
      <c r="BA23" s="1121"/>
      <c r="BB23" s="1121"/>
      <c r="BC23" s="1121"/>
      <c r="BD23" s="1121"/>
      <c r="BE23" s="1121"/>
      <c r="BF23" s="1121"/>
      <c r="BG23" s="1121"/>
      <c r="BH23" s="1121"/>
      <c r="BI23" s="1121"/>
      <c r="BJ23" s="1121"/>
      <c r="BK23" s="1121"/>
      <c r="BL23" s="1121"/>
      <c r="BM23" s="1121"/>
      <c r="BN23" s="1124"/>
      <c r="BO23" s="1120"/>
      <c r="BP23" s="1121"/>
      <c r="BQ23" s="1121"/>
      <c r="BR23" s="1121"/>
      <c r="BS23" s="1121"/>
      <c r="BT23" s="1121"/>
      <c r="BU23" s="1121"/>
      <c r="BV23" s="1121"/>
      <c r="BW23" s="1121"/>
      <c r="BX23" s="1121"/>
      <c r="BY23" s="1121"/>
      <c r="BZ23" s="1121"/>
      <c r="CA23" s="1121"/>
      <c r="CB23" s="1121"/>
      <c r="CC23" s="1121"/>
      <c r="CD23" s="1121"/>
      <c r="CE23" s="1121"/>
      <c r="CF23" s="1121"/>
      <c r="CG23" s="1121"/>
      <c r="CH23" s="1121"/>
      <c r="CI23" s="1124"/>
      <c r="CJ23" s="1120"/>
      <c r="CK23" s="1121"/>
      <c r="CL23" s="1121"/>
      <c r="CM23" s="1121"/>
      <c r="CN23" s="1121"/>
      <c r="CO23" s="1121"/>
      <c r="CP23" s="1121"/>
      <c r="CQ23" s="1121"/>
      <c r="CR23" s="1121"/>
      <c r="CS23" s="1121"/>
      <c r="CT23" s="1121"/>
      <c r="CU23" s="1121"/>
      <c r="CV23" s="1121"/>
      <c r="CW23" s="1121"/>
      <c r="CX23" s="1121"/>
      <c r="CY23" s="1121"/>
      <c r="CZ23" s="1121"/>
      <c r="DA23" s="1121"/>
      <c r="DB23" s="1121"/>
      <c r="DC23" s="1121"/>
      <c r="DD23" s="1122"/>
    </row>
    <row r="26" spans="1:17" ht="17.25" customHeight="1">
      <c r="A26" s="278" t="s">
        <v>514</v>
      </c>
      <c r="B26" s="278"/>
      <c r="C26" s="278"/>
      <c r="D26" s="278"/>
      <c r="E26" s="278"/>
      <c r="F26" s="278"/>
      <c r="G26" s="278"/>
      <c r="H26" s="3"/>
      <c r="I26" s="24"/>
      <c r="J26" s="24"/>
      <c r="K26" s="25"/>
      <c r="L26" s="25"/>
      <c r="M26" s="25"/>
      <c r="N26" s="25"/>
      <c r="O26" s="25"/>
      <c r="P26" s="25"/>
      <c r="Q26" s="25"/>
    </row>
    <row r="27" spans="1:17" ht="12.75" customHeight="1">
      <c r="A27" s="3" t="s">
        <v>516</v>
      </c>
      <c r="B27" s="3"/>
      <c r="C27" s="3"/>
      <c r="D27" s="3"/>
      <c r="E27" s="3"/>
      <c r="F27" s="3"/>
      <c r="G27" s="3"/>
      <c r="H27" s="3"/>
      <c r="I27" s="24"/>
      <c r="J27" s="24"/>
      <c r="K27" s="25"/>
      <c r="L27" s="25"/>
      <c r="M27" s="25"/>
      <c r="N27" s="25"/>
      <c r="O27" s="25"/>
      <c r="P27" s="25"/>
      <c r="Q27" s="25"/>
    </row>
    <row r="28" spans="1:17" ht="12.75" customHeight="1">
      <c r="A28" s="3"/>
      <c r="B28" s="3"/>
      <c r="C28" s="3"/>
      <c r="D28" s="3"/>
      <c r="E28" s="2"/>
      <c r="F28" s="3"/>
      <c r="G28" s="3"/>
      <c r="H28" s="3"/>
      <c r="I28" s="24"/>
      <c r="J28" s="24"/>
      <c r="K28" s="25"/>
      <c r="L28" s="25"/>
      <c r="M28" s="25"/>
      <c r="N28" s="25"/>
      <c r="O28" s="25"/>
      <c r="P28" s="25"/>
      <c r="Q28" s="25"/>
    </row>
    <row r="29" spans="1:17" ht="12.75" customHeight="1">
      <c r="A29" s="3"/>
      <c r="B29" s="3"/>
      <c r="C29" s="3"/>
      <c r="D29" s="3"/>
      <c r="E29" s="2"/>
      <c r="F29" s="3"/>
      <c r="G29" s="3"/>
      <c r="H29" s="3"/>
      <c r="I29" s="24"/>
      <c r="J29" s="24"/>
      <c r="K29" s="25"/>
      <c r="L29" s="25"/>
      <c r="M29" s="25"/>
      <c r="N29" s="25"/>
      <c r="O29" s="25"/>
      <c r="P29" s="25"/>
      <c r="Q29" s="25"/>
    </row>
    <row r="30" spans="1:17" ht="20.25" customHeight="1">
      <c r="A30" s="278" t="s">
        <v>515</v>
      </c>
      <c r="B30" s="278"/>
      <c r="C30" s="278"/>
      <c r="D30" s="278"/>
      <c r="E30" s="278"/>
      <c r="F30" s="278"/>
      <c r="G30" s="278"/>
      <c r="H30" s="3"/>
      <c r="I30" s="24"/>
      <c r="J30" s="24"/>
      <c r="K30" s="25"/>
      <c r="L30" s="25"/>
      <c r="M30" s="25"/>
      <c r="N30" s="25"/>
      <c r="O30" s="25"/>
      <c r="P30" s="25"/>
      <c r="Q30" s="25"/>
    </row>
    <row r="31" spans="1:17" ht="9.75" customHeight="1">
      <c r="A31" s="3" t="s">
        <v>517</v>
      </c>
      <c r="B31" s="3"/>
      <c r="C31" s="3"/>
      <c r="D31" s="3"/>
      <c r="E31" s="3"/>
      <c r="F31" s="3"/>
      <c r="G31" s="3"/>
      <c r="H31" s="3"/>
      <c r="I31" s="24"/>
      <c r="J31" s="24"/>
      <c r="K31" s="25"/>
      <c r="L31" s="25"/>
      <c r="M31" s="25"/>
      <c r="N31" s="25"/>
      <c r="O31" s="25"/>
      <c r="P31" s="25"/>
      <c r="Q31" s="25"/>
    </row>
    <row r="32" spans="1:17" ht="12.75" customHeight="1">
      <c r="A32" s="3"/>
      <c r="B32" s="3"/>
      <c r="C32" s="3"/>
      <c r="D32" s="3"/>
      <c r="E32" s="2"/>
      <c r="F32" s="3"/>
      <c r="G32" s="3"/>
      <c r="H32" s="3"/>
      <c r="I32" s="24"/>
      <c r="J32" s="24"/>
      <c r="K32" s="25"/>
      <c r="L32" s="25"/>
      <c r="M32" s="25"/>
      <c r="N32" s="25"/>
      <c r="O32" s="25"/>
      <c r="P32" s="25"/>
      <c r="Q32" s="25"/>
    </row>
    <row r="33" spans="1:17" ht="21" customHeight="1">
      <c r="A33" s="3"/>
      <c r="B33" s="3"/>
      <c r="C33" s="23" t="s">
        <v>642</v>
      </c>
      <c r="D33" s="23"/>
      <c r="E33" s="23"/>
      <c r="F33" s="23"/>
      <c r="G33" s="3"/>
      <c r="H33" s="3"/>
      <c r="I33" s="24"/>
      <c r="J33" s="24"/>
      <c r="K33" s="25"/>
      <c r="L33" s="25"/>
      <c r="M33" s="25"/>
      <c r="N33" s="25"/>
      <c r="O33" s="25"/>
      <c r="P33" s="25"/>
      <c r="Q33" s="25"/>
    </row>
  </sheetData>
  <sheetProtection/>
  <mergeCells count="67">
    <mergeCell ref="A21:AM21"/>
    <mergeCell ref="CJ22:DD23"/>
    <mergeCell ref="A22:AM22"/>
    <mergeCell ref="AN22:AT22"/>
    <mergeCell ref="AU22:BN23"/>
    <mergeCell ref="BO22:CI23"/>
    <mergeCell ref="CJ19:DD19"/>
    <mergeCell ref="A20:AM20"/>
    <mergeCell ref="AN20:AT21"/>
    <mergeCell ref="AU20:BN21"/>
    <mergeCell ref="A19:AM19"/>
    <mergeCell ref="AN19:AT19"/>
    <mergeCell ref="AU19:BN19"/>
    <mergeCell ref="BO19:CI19"/>
    <mergeCell ref="BO20:CI21"/>
    <mergeCell ref="CJ20:DD21"/>
    <mergeCell ref="CJ17:DD17"/>
    <mergeCell ref="A18:AM18"/>
    <mergeCell ref="AN18:AT18"/>
    <mergeCell ref="AU18:BN18"/>
    <mergeCell ref="BO18:CI18"/>
    <mergeCell ref="CJ18:DD18"/>
    <mergeCell ref="A17:AM17"/>
    <mergeCell ref="AN17:AT17"/>
    <mergeCell ref="AU17:BN17"/>
    <mergeCell ref="BO17:CI17"/>
    <mergeCell ref="CJ16:DD16"/>
    <mergeCell ref="A15:AM15"/>
    <mergeCell ref="AN15:AT15"/>
    <mergeCell ref="AU15:BN15"/>
    <mergeCell ref="BO15:CI15"/>
    <mergeCell ref="A16:AM16"/>
    <mergeCell ref="AN16:AT16"/>
    <mergeCell ref="AU16:BN16"/>
    <mergeCell ref="BO16:CI16"/>
    <mergeCell ref="CJ15:DD15"/>
    <mergeCell ref="A11:AM11"/>
    <mergeCell ref="AN11:AT11"/>
    <mergeCell ref="AU11:BN11"/>
    <mergeCell ref="A14:AM14"/>
    <mergeCell ref="AN14:AT14"/>
    <mergeCell ref="BO12:CI13"/>
    <mergeCell ref="CJ12:DD13"/>
    <mergeCell ref="A13:AM13"/>
    <mergeCell ref="A12:AM12"/>
    <mergeCell ref="AN12:AT13"/>
    <mergeCell ref="AU12:BN13"/>
    <mergeCell ref="BO11:CI11"/>
    <mergeCell ref="BO8:DD8"/>
    <mergeCell ref="AU14:BN14"/>
    <mergeCell ref="CJ9:DD9"/>
    <mergeCell ref="BO14:CI14"/>
    <mergeCell ref="CJ10:DD10"/>
    <mergeCell ref="CJ11:DD11"/>
    <mergeCell ref="CJ14:DD14"/>
    <mergeCell ref="BO9:CI9"/>
    <mergeCell ref="AU10:BN10"/>
    <mergeCell ref="AN10:AT10"/>
    <mergeCell ref="CQ2:DD2"/>
    <mergeCell ref="BO10:CI10"/>
    <mergeCell ref="A4:DD4"/>
    <mergeCell ref="A5:DD5"/>
    <mergeCell ref="A7:AM9"/>
    <mergeCell ref="AN7:AT9"/>
    <mergeCell ref="AU7:DD7"/>
    <mergeCell ref="AU8:BN9"/>
    <mergeCell ref="A10:AM10"/>
  </mergeCells>
  <conditionalFormatting sqref="R26:IV33">
    <cfRule type="cellIs" priority="1" dxfId="1" operator="equal" stopIfTrue="1">
      <formula>0</formula>
    </cfRule>
  </conditionalFormatting>
  <printOptions/>
  <pageMargins left="0.75" right="0.09" top="0.32" bottom="0.18" header="0.19" footer="0.06"/>
  <pageSetup horizontalDpi="180" verticalDpi="18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DC47"/>
  <sheetViews>
    <sheetView view="pageBreakPreview" zoomScale="125" zoomScaleSheetLayoutView="125" zoomScalePageLayoutView="0" workbookViewId="0" topLeftCell="A1">
      <selection activeCell="B43" sqref="B43:C43"/>
    </sheetView>
  </sheetViews>
  <sheetFormatPr defaultColWidth="0.875" defaultRowHeight="12.75"/>
  <cols>
    <col min="1" max="16384" width="0.875" style="311" customWidth="1"/>
  </cols>
  <sheetData>
    <row r="1" spans="91:107" ht="15" customHeight="1" thickBot="1">
      <c r="CM1" s="312" t="s">
        <v>557</v>
      </c>
      <c r="CP1" s="507" t="s">
        <v>875</v>
      </c>
      <c r="CQ1" s="508"/>
      <c r="CR1" s="508"/>
      <c r="CS1" s="508"/>
      <c r="CT1" s="508"/>
      <c r="CU1" s="508"/>
      <c r="CV1" s="508"/>
      <c r="CW1" s="508"/>
      <c r="CX1" s="508"/>
      <c r="CY1" s="508"/>
      <c r="CZ1" s="508"/>
      <c r="DA1" s="508"/>
      <c r="DB1" s="508"/>
      <c r="DC1" s="509"/>
    </row>
    <row r="3" spans="1:107" ht="15" customHeight="1">
      <c r="A3" s="433" t="s">
        <v>208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  <c r="BK3" s="433"/>
      <c r="BL3" s="433"/>
      <c r="BM3" s="433"/>
      <c r="BN3" s="433"/>
      <c r="BO3" s="433"/>
      <c r="BP3" s="433"/>
      <c r="BQ3" s="433"/>
      <c r="BR3" s="433"/>
      <c r="BS3" s="433"/>
      <c r="BT3" s="433"/>
      <c r="BU3" s="433"/>
      <c r="BV3" s="433"/>
      <c r="BW3" s="433"/>
      <c r="BX3" s="433"/>
      <c r="BY3" s="433"/>
      <c r="BZ3" s="433"/>
      <c r="CA3" s="433"/>
      <c r="CB3" s="433"/>
      <c r="CC3" s="433"/>
      <c r="CD3" s="433"/>
      <c r="CE3" s="433"/>
      <c r="CF3" s="433"/>
      <c r="CG3" s="433"/>
      <c r="CH3" s="433"/>
      <c r="CI3" s="433"/>
      <c r="CJ3" s="433"/>
      <c r="CK3" s="433"/>
      <c r="CL3" s="433"/>
      <c r="CM3" s="433"/>
      <c r="CN3" s="433"/>
      <c r="CO3" s="433"/>
      <c r="CP3" s="433"/>
      <c r="CQ3" s="433"/>
      <c r="CR3" s="433"/>
      <c r="CS3" s="433"/>
      <c r="CT3" s="433"/>
      <c r="CU3" s="433"/>
      <c r="CV3" s="433"/>
      <c r="CW3" s="433"/>
      <c r="CX3" s="433"/>
      <c r="CY3" s="433"/>
      <c r="CZ3" s="433"/>
      <c r="DA3" s="433"/>
      <c r="DB3" s="433"/>
      <c r="DC3" s="433"/>
    </row>
    <row r="4" spans="1:107" ht="15" customHeight="1">
      <c r="A4" s="433" t="s">
        <v>209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33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  <c r="BJ4" s="433"/>
      <c r="BK4" s="433"/>
      <c r="BL4" s="433"/>
      <c r="BM4" s="433"/>
      <c r="BN4" s="433"/>
      <c r="BO4" s="433"/>
      <c r="BP4" s="433"/>
      <c r="BQ4" s="433"/>
      <c r="BR4" s="433"/>
      <c r="BS4" s="433"/>
      <c r="BT4" s="433"/>
      <c r="BU4" s="433"/>
      <c r="BV4" s="433"/>
      <c r="BW4" s="433"/>
      <c r="BX4" s="433"/>
      <c r="BY4" s="433"/>
      <c r="BZ4" s="433"/>
      <c r="CA4" s="433"/>
      <c r="CB4" s="433"/>
      <c r="CC4" s="433"/>
      <c r="CD4" s="433"/>
      <c r="CE4" s="433"/>
      <c r="CF4" s="433"/>
      <c r="CG4" s="433"/>
      <c r="CH4" s="433"/>
      <c r="CI4" s="433"/>
      <c r="CJ4" s="433"/>
      <c r="CK4" s="433"/>
      <c r="CL4" s="433"/>
      <c r="CM4" s="433"/>
      <c r="CN4" s="433"/>
      <c r="CO4" s="433"/>
      <c r="CP4" s="433"/>
      <c r="CQ4" s="433"/>
      <c r="CR4" s="433"/>
      <c r="CS4" s="433"/>
      <c r="CT4" s="433"/>
      <c r="CU4" s="433"/>
      <c r="CV4" s="433"/>
      <c r="CW4" s="433"/>
      <c r="CX4" s="433"/>
      <c r="CY4" s="433"/>
      <c r="CZ4" s="433"/>
      <c r="DA4" s="433"/>
      <c r="DB4" s="433"/>
      <c r="DC4" s="433"/>
    </row>
    <row r="5" ht="16.5" customHeight="1"/>
    <row r="6" spans="1:107" s="350" customFormat="1" ht="22.5" customHeight="1">
      <c r="A6" s="510" t="s">
        <v>455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1"/>
      <c r="X6" s="522" t="s">
        <v>703</v>
      </c>
      <c r="Y6" s="510"/>
      <c r="Z6" s="510"/>
      <c r="AA6" s="510"/>
      <c r="AB6" s="510"/>
      <c r="AC6" s="510"/>
      <c r="AD6" s="511"/>
      <c r="AE6" s="522" t="s">
        <v>210</v>
      </c>
      <c r="AF6" s="510"/>
      <c r="AG6" s="510"/>
      <c r="AH6" s="510"/>
      <c r="AI6" s="510"/>
      <c r="AJ6" s="510"/>
      <c r="AK6" s="510"/>
      <c r="AL6" s="510"/>
      <c r="AM6" s="510"/>
      <c r="AN6" s="510"/>
      <c r="AO6" s="510"/>
      <c r="AP6" s="510"/>
      <c r="AQ6" s="510"/>
      <c r="AR6" s="510"/>
      <c r="AS6" s="511"/>
      <c r="AT6" s="522" t="s">
        <v>436</v>
      </c>
      <c r="AU6" s="510"/>
      <c r="AV6" s="510"/>
      <c r="AW6" s="510"/>
      <c r="AX6" s="510"/>
      <c r="AY6" s="510"/>
      <c r="AZ6" s="510"/>
      <c r="BA6" s="510"/>
      <c r="BB6" s="510"/>
      <c r="BC6" s="510"/>
      <c r="BD6" s="510"/>
      <c r="BE6" s="510"/>
      <c r="BF6" s="511"/>
      <c r="BG6" s="519" t="s">
        <v>437</v>
      </c>
      <c r="BH6" s="520"/>
      <c r="BI6" s="520"/>
      <c r="BJ6" s="520"/>
      <c r="BK6" s="520"/>
      <c r="BL6" s="520"/>
      <c r="BM6" s="520"/>
      <c r="BN6" s="520"/>
      <c r="BO6" s="520"/>
      <c r="BP6" s="520"/>
      <c r="BQ6" s="520"/>
      <c r="BR6" s="520"/>
      <c r="BS6" s="520"/>
      <c r="BT6" s="520"/>
      <c r="BU6" s="520"/>
      <c r="BV6" s="520"/>
      <c r="BW6" s="520"/>
      <c r="BX6" s="520"/>
      <c r="BY6" s="520"/>
      <c r="BZ6" s="520"/>
      <c r="CA6" s="520"/>
      <c r="CB6" s="520"/>
      <c r="CC6" s="520"/>
      <c r="CD6" s="520"/>
      <c r="CE6" s="520"/>
      <c r="CF6" s="520"/>
      <c r="CG6" s="520"/>
      <c r="CH6" s="520"/>
      <c r="CI6" s="520"/>
      <c r="CJ6" s="520"/>
      <c r="CK6" s="520"/>
      <c r="CL6" s="520"/>
      <c r="CM6" s="520"/>
      <c r="CN6" s="520"/>
      <c r="CO6" s="520"/>
      <c r="CP6" s="520"/>
      <c r="CQ6" s="520"/>
      <c r="CR6" s="520"/>
      <c r="CS6" s="520"/>
      <c r="CT6" s="520"/>
      <c r="CU6" s="520"/>
      <c r="CV6" s="520"/>
      <c r="CW6" s="520"/>
      <c r="CX6" s="520"/>
      <c r="CY6" s="520"/>
      <c r="CZ6" s="520"/>
      <c r="DA6" s="520"/>
      <c r="DB6" s="520"/>
      <c r="DC6" s="520"/>
    </row>
    <row r="7" spans="1:107" s="350" customFormat="1" ht="54.75" customHeight="1">
      <c r="A7" s="514"/>
      <c r="B7" s="514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4"/>
      <c r="V7" s="514"/>
      <c r="W7" s="515"/>
      <c r="X7" s="524"/>
      <c r="Y7" s="514"/>
      <c r="Z7" s="514"/>
      <c r="AA7" s="514"/>
      <c r="AB7" s="514"/>
      <c r="AC7" s="514"/>
      <c r="AD7" s="515"/>
      <c r="AE7" s="524"/>
      <c r="AF7" s="514"/>
      <c r="AG7" s="514"/>
      <c r="AH7" s="514"/>
      <c r="AI7" s="514"/>
      <c r="AJ7" s="514"/>
      <c r="AK7" s="514"/>
      <c r="AL7" s="514"/>
      <c r="AM7" s="514"/>
      <c r="AN7" s="514"/>
      <c r="AO7" s="514"/>
      <c r="AP7" s="514"/>
      <c r="AQ7" s="514"/>
      <c r="AR7" s="514"/>
      <c r="AS7" s="515"/>
      <c r="AT7" s="524"/>
      <c r="AU7" s="514"/>
      <c r="AV7" s="514"/>
      <c r="AW7" s="514"/>
      <c r="AX7" s="514"/>
      <c r="AY7" s="514"/>
      <c r="AZ7" s="514"/>
      <c r="BA7" s="514"/>
      <c r="BB7" s="514"/>
      <c r="BC7" s="514"/>
      <c r="BD7" s="514"/>
      <c r="BE7" s="514"/>
      <c r="BF7" s="515"/>
      <c r="BG7" s="519" t="s">
        <v>41</v>
      </c>
      <c r="BH7" s="520"/>
      <c r="BI7" s="520"/>
      <c r="BJ7" s="520"/>
      <c r="BK7" s="520"/>
      <c r="BL7" s="520"/>
      <c r="BM7" s="520"/>
      <c r="BN7" s="520"/>
      <c r="BO7" s="520"/>
      <c r="BP7" s="520"/>
      <c r="BQ7" s="520"/>
      <c r="BR7" s="520"/>
      <c r="BS7" s="520"/>
      <c r="BT7" s="520"/>
      <c r="BU7" s="520"/>
      <c r="BV7" s="521"/>
      <c r="BW7" s="519" t="s">
        <v>211</v>
      </c>
      <c r="BX7" s="520"/>
      <c r="BY7" s="520"/>
      <c r="BZ7" s="520"/>
      <c r="CA7" s="520"/>
      <c r="CB7" s="520"/>
      <c r="CC7" s="520"/>
      <c r="CD7" s="520"/>
      <c r="CE7" s="520"/>
      <c r="CF7" s="520"/>
      <c r="CG7" s="520"/>
      <c r="CH7" s="520"/>
      <c r="CI7" s="520"/>
      <c r="CJ7" s="520"/>
      <c r="CK7" s="520"/>
      <c r="CL7" s="521"/>
      <c r="CM7" s="519" t="s">
        <v>212</v>
      </c>
      <c r="CN7" s="520"/>
      <c r="CO7" s="520"/>
      <c r="CP7" s="520"/>
      <c r="CQ7" s="520"/>
      <c r="CR7" s="520"/>
      <c r="CS7" s="520"/>
      <c r="CT7" s="520"/>
      <c r="CU7" s="520"/>
      <c r="CV7" s="520"/>
      <c r="CW7" s="520"/>
      <c r="CX7" s="520"/>
      <c r="CY7" s="520"/>
      <c r="CZ7" s="520"/>
      <c r="DA7" s="520"/>
      <c r="DB7" s="520"/>
      <c r="DC7" s="520"/>
    </row>
    <row r="8" spans="1:107" s="314" customFormat="1" ht="12" thickBot="1">
      <c r="A8" s="529">
        <v>1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958"/>
      <c r="X8" s="476">
        <v>2</v>
      </c>
      <c r="Y8" s="472"/>
      <c r="Z8" s="472"/>
      <c r="AA8" s="472"/>
      <c r="AB8" s="472"/>
      <c r="AC8" s="472"/>
      <c r="AD8" s="473"/>
      <c r="AE8" s="476">
        <v>3</v>
      </c>
      <c r="AF8" s="472"/>
      <c r="AG8" s="472"/>
      <c r="AH8" s="472"/>
      <c r="AI8" s="472"/>
      <c r="AJ8" s="472"/>
      <c r="AK8" s="472"/>
      <c r="AL8" s="472"/>
      <c r="AM8" s="472"/>
      <c r="AN8" s="472"/>
      <c r="AO8" s="472"/>
      <c r="AP8" s="472"/>
      <c r="AQ8" s="472"/>
      <c r="AR8" s="472"/>
      <c r="AS8" s="473"/>
      <c r="AT8" s="476">
        <v>4</v>
      </c>
      <c r="AU8" s="472"/>
      <c r="AV8" s="472"/>
      <c r="AW8" s="472"/>
      <c r="AX8" s="472"/>
      <c r="AY8" s="472"/>
      <c r="AZ8" s="472"/>
      <c r="BA8" s="472"/>
      <c r="BB8" s="472"/>
      <c r="BC8" s="472"/>
      <c r="BD8" s="472"/>
      <c r="BE8" s="472"/>
      <c r="BF8" s="473"/>
      <c r="BG8" s="476">
        <v>5</v>
      </c>
      <c r="BH8" s="472"/>
      <c r="BI8" s="472"/>
      <c r="BJ8" s="472"/>
      <c r="BK8" s="472"/>
      <c r="BL8" s="472"/>
      <c r="BM8" s="472"/>
      <c r="BN8" s="472"/>
      <c r="BO8" s="472"/>
      <c r="BP8" s="472"/>
      <c r="BQ8" s="472"/>
      <c r="BR8" s="472"/>
      <c r="BS8" s="472"/>
      <c r="BT8" s="472"/>
      <c r="BU8" s="472"/>
      <c r="BV8" s="473"/>
      <c r="BW8" s="476">
        <v>6</v>
      </c>
      <c r="BX8" s="472"/>
      <c r="BY8" s="472"/>
      <c r="BZ8" s="472"/>
      <c r="CA8" s="472"/>
      <c r="CB8" s="472"/>
      <c r="CC8" s="472"/>
      <c r="CD8" s="472"/>
      <c r="CE8" s="472"/>
      <c r="CF8" s="472"/>
      <c r="CG8" s="472"/>
      <c r="CH8" s="472"/>
      <c r="CI8" s="472"/>
      <c r="CJ8" s="472"/>
      <c r="CK8" s="472"/>
      <c r="CL8" s="473"/>
      <c r="CM8" s="528">
        <v>7</v>
      </c>
      <c r="CN8" s="529"/>
      <c r="CO8" s="529"/>
      <c r="CP8" s="529"/>
      <c r="CQ8" s="529"/>
      <c r="CR8" s="529"/>
      <c r="CS8" s="529"/>
      <c r="CT8" s="529"/>
      <c r="CU8" s="529"/>
      <c r="CV8" s="529"/>
      <c r="CW8" s="529"/>
      <c r="CX8" s="529"/>
      <c r="CY8" s="529"/>
      <c r="CZ8" s="529"/>
      <c r="DA8" s="529"/>
      <c r="DB8" s="529"/>
      <c r="DC8" s="529"/>
    </row>
    <row r="9" spans="1:107" ht="16.5" customHeight="1">
      <c r="A9" s="624" t="s">
        <v>719</v>
      </c>
      <c r="B9" s="624"/>
      <c r="C9" s="624"/>
      <c r="D9" s="624"/>
      <c r="E9" s="624"/>
      <c r="F9" s="624"/>
      <c r="G9" s="624"/>
      <c r="H9" s="624"/>
      <c r="I9" s="624"/>
      <c r="J9" s="624"/>
      <c r="K9" s="624"/>
      <c r="L9" s="624"/>
      <c r="M9" s="624"/>
      <c r="N9" s="624"/>
      <c r="O9" s="624"/>
      <c r="P9" s="624"/>
      <c r="Q9" s="624"/>
      <c r="R9" s="624"/>
      <c r="S9" s="624"/>
      <c r="T9" s="624"/>
      <c r="U9" s="624"/>
      <c r="V9" s="624"/>
      <c r="W9" s="624"/>
      <c r="X9" s="428" t="s">
        <v>973</v>
      </c>
      <c r="Y9" s="429"/>
      <c r="Z9" s="429"/>
      <c r="AA9" s="429"/>
      <c r="AB9" s="429"/>
      <c r="AC9" s="429"/>
      <c r="AD9" s="760"/>
      <c r="AE9" s="764"/>
      <c r="AF9" s="762"/>
      <c r="AG9" s="762"/>
      <c r="AH9" s="762"/>
      <c r="AI9" s="762"/>
      <c r="AJ9" s="762"/>
      <c r="AK9" s="762"/>
      <c r="AL9" s="762"/>
      <c r="AM9" s="762"/>
      <c r="AN9" s="762"/>
      <c r="AO9" s="762"/>
      <c r="AP9" s="762"/>
      <c r="AQ9" s="762"/>
      <c r="AR9" s="762"/>
      <c r="AS9" s="763"/>
      <c r="AT9" s="764"/>
      <c r="AU9" s="762"/>
      <c r="AV9" s="762"/>
      <c r="AW9" s="762"/>
      <c r="AX9" s="762"/>
      <c r="AY9" s="762"/>
      <c r="AZ9" s="762"/>
      <c r="BA9" s="762"/>
      <c r="BB9" s="762"/>
      <c r="BC9" s="762"/>
      <c r="BD9" s="762"/>
      <c r="BE9" s="762"/>
      <c r="BF9" s="763"/>
      <c r="BG9" s="764"/>
      <c r="BH9" s="762"/>
      <c r="BI9" s="762"/>
      <c r="BJ9" s="762"/>
      <c r="BK9" s="762"/>
      <c r="BL9" s="762"/>
      <c r="BM9" s="762"/>
      <c r="BN9" s="762"/>
      <c r="BO9" s="762"/>
      <c r="BP9" s="762"/>
      <c r="BQ9" s="762"/>
      <c r="BR9" s="762"/>
      <c r="BS9" s="762"/>
      <c r="BT9" s="762"/>
      <c r="BU9" s="762"/>
      <c r="BV9" s="763"/>
      <c r="BW9" s="764"/>
      <c r="BX9" s="762"/>
      <c r="BY9" s="762"/>
      <c r="BZ9" s="762"/>
      <c r="CA9" s="762"/>
      <c r="CB9" s="762"/>
      <c r="CC9" s="762"/>
      <c r="CD9" s="762"/>
      <c r="CE9" s="762"/>
      <c r="CF9" s="762"/>
      <c r="CG9" s="762"/>
      <c r="CH9" s="762"/>
      <c r="CI9" s="762"/>
      <c r="CJ9" s="762"/>
      <c r="CK9" s="762"/>
      <c r="CL9" s="765"/>
      <c r="CM9" s="624"/>
      <c r="CN9" s="624"/>
      <c r="CO9" s="624"/>
      <c r="CP9" s="624"/>
      <c r="CQ9" s="624"/>
      <c r="CR9" s="624"/>
      <c r="CS9" s="624"/>
      <c r="CT9" s="624"/>
      <c r="CU9" s="624"/>
      <c r="CV9" s="624"/>
      <c r="CW9" s="624"/>
      <c r="CX9" s="624"/>
      <c r="CY9" s="624"/>
      <c r="CZ9" s="624"/>
      <c r="DA9" s="624"/>
      <c r="DB9" s="624"/>
      <c r="DC9" s="624"/>
    </row>
    <row r="10" spans="1:107" ht="12" customHeight="1">
      <c r="A10" s="1125" t="s">
        <v>439</v>
      </c>
      <c r="B10" s="1125"/>
      <c r="C10" s="1125"/>
      <c r="D10" s="1125"/>
      <c r="E10" s="1125"/>
      <c r="F10" s="1125"/>
      <c r="G10" s="1125"/>
      <c r="H10" s="1125"/>
      <c r="I10" s="1125"/>
      <c r="J10" s="1125"/>
      <c r="K10" s="1125"/>
      <c r="L10" s="1125"/>
      <c r="M10" s="1125"/>
      <c r="N10" s="1125"/>
      <c r="O10" s="1125"/>
      <c r="P10" s="1125"/>
      <c r="Q10" s="1125"/>
      <c r="R10" s="1125"/>
      <c r="S10" s="1125"/>
      <c r="T10" s="1125"/>
      <c r="U10" s="1125"/>
      <c r="V10" s="1125"/>
      <c r="W10" s="1125"/>
      <c r="X10" s="415"/>
      <c r="Y10" s="416"/>
      <c r="Z10" s="416"/>
      <c r="AA10" s="416"/>
      <c r="AB10" s="416"/>
      <c r="AC10" s="416"/>
      <c r="AD10" s="964"/>
      <c r="AE10" s="983"/>
      <c r="AF10" s="659"/>
      <c r="AG10" s="659"/>
      <c r="AH10" s="659"/>
      <c r="AI10" s="659"/>
      <c r="AJ10" s="659"/>
      <c r="AK10" s="659"/>
      <c r="AL10" s="659"/>
      <c r="AM10" s="659"/>
      <c r="AN10" s="659"/>
      <c r="AO10" s="659"/>
      <c r="AP10" s="659"/>
      <c r="AQ10" s="659"/>
      <c r="AR10" s="659"/>
      <c r="AS10" s="984"/>
      <c r="AT10" s="983"/>
      <c r="AU10" s="659"/>
      <c r="AV10" s="659"/>
      <c r="AW10" s="659"/>
      <c r="AX10" s="659"/>
      <c r="AY10" s="659"/>
      <c r="AZ10" s="659"/>
      <c r="BA10" s="659"/>
      <c r="BB10" s="659"/>
      <c r="BC10" s="659"/>
      <c r="BD10" s="659"/>
      <c r="BE10" s="659"/>
      <c r="BF10" s="984"/>
      <c r="BG10" s="385"/>
      <c r="BH10" s="383"/>
      <c r="BI10" s="383"/>
      <c r="BJ10" s="383"/>
      <c r="BK10" s="383"/>
      <c r="BL10" s="383"/>
      <c r="BM10" s="383"/>
      <c r="BN10" s="383"/>
      <c r="BO10" s="383"/>
      <c r="BP10" s="383"/>
      <c r="BQ10" s="383"/>
      <c r="BR10" s="383"/>
      <c r="BS10" s="383"/>
      <c r="BT10" s="383"/>
      <c r="BU10" s="383"/>
      <c r="BV10" s="384"/>
      <c r="BW10" s="385"/>
      <c r="BX10" s="383"/>
      <c r="BY10" s="383"/>
      <c r="BZ10" s="383"/>
      <c r="CA10" s="383"/>
      <c r="CB10" s="383"/>
      <c r="CC10" s="383"/>
      <c r="CD10" s="383"/>
      <c r="CE10" s="383"/>
      <c r="CF10" s="383"/>
      <c r="CG10" s="383"/>
      <c r="CH10" s="383"/>
      <c r="CI10" s="383"/>
      <c r="CJ10" s="383"/>
      <c r="CK10" s="383"/>
      <c r="CL10" s="754"/>
      <c r="CM10" s="1010"/>
      <c r="CN10" s="1010"/>
      <c r="CO10" s="1010"/>
      <c r="CP10" s="1010"/>
      <c r="CQ10" s="1010"/>
      <c r="CR10" s="1010"/>
      <c r="CS10" s="1010"/>
      <c r="CT10" s="1010"/>
      <c r="CU10" s="1010"/>
      <c r="CV10" s="1010"/>
      <c r="CW10" s="1010"/>
      <c r="CX10" s="1010"/>
      <c r="CY10" s="1010"/>
      <c r="CZ10" s="1010"/>
      <c r="DA10" s="1010"/>
      <c r="DB10" s="1010"/>
      <c r="DC10" s="1010"/>
    </row>
    <row r="11" spans="1:107" ht="12" customHeight="1">
      <c r="A11" s="1126"/>
      <c r="B11" s="1126"/>
      <c r="C11" s="1126"/>
      <c r="D11" s="1126"/>
      <c r="E11" s="1126"/>
      <c r="F11" s="1126"/>
      <c r="G11" s="1126"/>
      <c r="H11" s="1126"/>
      <c r="I11" s="1126"/>
      <c r="J11" s="1126"/>
      <c r="K11" s="1126"/>
      <c r="L11" s="1126"/>
      <c r="M11" s="1126"/>
      <c r="N11" s="1126"/>
      <c r="O11" s="1126"/>
      <c r="P11" s="1126"/>
      <c r="Q11" s="1126"/>
      <c r="R11" s="1126"/>
      <c r="S11" s="1126"/>
      <c r="T11" s="1126"/>
      <c r="U11" s="1126"/>
      <c r="V11" s="1126"/>
      <c r="W11" s="1126"/>
      <c r="X11" s="412"/>
      <c r="Y11" s="413"/>
      <c r="Z11" s="413"/>
      <c r="AA11" s="413"/>
      <c r="AB11" s="413"/>
      <c r="AC11" s="413"/>
      <c r="AD11" s="998"/>
      <c r="AE11" s="1023"/>
      <c r="AF11" s="661"/>
      <c r="AG11" s="661"/>
      <c r="AH11" s="661"/>
      <c r="AI11" s="661"/>
      <c r="AJ11" s="661"/>
      <c r="AK11" s="661"/>
      <c r="AL11" s="661"/>
      <c r="AM11" s="661"/>
      <c r="AN11" s="661"/>
      <c r="AO11" s="661"/>
      <c r="AP11" s="661"/>
      <c r="AQ11" s="661"/>
      <c r="AR11" s="661"/>
      <c r="AS11" s="1000"/>
      <c r="AT11" s="1023"/>
      <c r="AU11" s="661"/>
      <c r="AV11" s="661"/>
      <c r="AW11" s="661"/>
      <c r="AX11" s="661"/>
      <c r="AY11" s="661"/>
      <c r="AZ11" s="661"/>
      <c r="BA11" s="661"/>
      <c r="BB11" s="661"/>
      <c r="BC11" s="661"/>
      <c r="BD11" s="661"/>
      <c r="BE11" s="661"/>
      <c r="BF11" s="1000"/>
      <c r="BG11" s="385"/>
      <c r="BH11" s="383"/>
      <c r="BI11" s="383"/>
      <c r="BJ11" s="383"/>
      <c r="BK11" s="383"/>
      <c r="BL11" s="383"/>
      <c r="BM11" s="383"/>
      <c r="BN11" s="383"/>
      <c r="BO11" s="383"/>
      <c r="BP11" s="383"/>
      <c r="BQ11" s="383"/>
      <c r="BR11" s="383"/>
      <c r="BS11" s="383"/>
      <c r="BT11" s="383"/>
      <c r="BU11" s="383"/>
      <c r="BV11" s="384"/>
      <c r="BW11" s="385"/>
      <c r="BX11" s="383"/>
      <c r="BY11" s="383"/>
      <c r="BZ11" s="383"/>
      <c r="CA11" s="383"/>
      <c r="CB11" s="383"/>
      <c r="CC11" s="383"/>
      <c r="CD11" s="383"/>
      <c r="CE11" s="383"/>
      <c r="CF11" s="383"/>
      <c r="CG11" s="383"/>
      <c r="CH11" s="383"/>
      <c r="CI11" s="383"/>
      <c r="CJ11" s="383"/>
      <c r="CK11" s="383"/>
      <c r="CL11" s="754"/>
      <c r="CM11" s="1003"/>
      <c r="CN11" s="1003"/>
      <c r="CO11" s="1003"/>
      <c r="CP11" s="1003"/>
      <c r="CQ11" s="1003"/>
      <c r="CR11" s="1003"/>
      <c r="CS11" s="1003"/>
      <c r="CT11" s="1003"/>
      <c r="CU11" s="1003"/>
      <c r="CV11" s="1003"/>
      <c r="CW11" s="1003"/>
      <c r="CX11" s="1003"/>
      <c r="CY11" s="1003"/>
      <c r="CZ11" s="1003"/>
      <c r="DA11" s="1003"/>
      <c r="DB11" s="1003"/>
      <c r="DC11" s="1003"/>
    </row>
    <row r="12" spans="1:107" ht="16.5" customHeight="1">
      <c r="A12" s="1127"/>
      <c r="B12" s="1127"/>
      <c r="C12" s="1127"/>
      <c r="D12" s="1127"/>
      <c r="E12" s="1127"/>
      <c r="F12" s="1127"/>
      <c r="G12" s="1127"/>
      <c r="H12" s="1127"/>
      <c r="I12" s="1127"/>
      <c r="J12" s="1127"/>
      <c r="K12" s="1127"/>
      <c r="L12" s="1127"/>
      <c r="M12" s="1127"/>
      <c r="N12" s="1127"/>
      <c r="O12" s="1127"/>
      <c r="P12" s="1127"/>
      <c r="Q12" s="1127"/>
      <c r="R12" s="1127"/>
      <c r="S12" s="1127"/>
      <c r="T12" s="1127"/>
      <c r="U12" s="1127"/>
      <c r="V12" s="1127"/>
      <c r="W12" s="1127"/>
      <c r="X12" s="421"/>
      <c r="Y12" s="422"/>
      <c r="Z12" s="422"/>
      <c r="AA12" s="422"/>
      <c r="AB12" s="422"/>
      <c r="AC12" s="422"/>
      <c r="AD12" s="590"/>
      <c r="AE12" s="385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4"/>
      <c r="AT12" s="385"/>
      <c r="AU12" s="383"/>
      <c r="AV12" s="383"/>
      <c r="AW12" s="383"/>
      <c r="AX12" s="383"/>
      <c r="AY12" s="383"/>
      <c r="AZ12" s="383"/>
      <c r="BA12" s="383"/>
      <c r="BB12" s="383"/>
      <c r="BC12" s="383"/>
      <c r="BD12" s="383"/>
      <c r="BE12" s="383"/>
      <c r="BF12" s="384"/>
      <c r="BG12" s="385"/>
      <c r="BH12" s="383"/>
      <c r="BI12" s="383"/>
      <c r="BJ12" s="383"/>
      <c r="BK12" s="383"/>
      <c r="BL12" s="383"/>
      <c r="BM12" s="383"/>
      <c r="BN12" s="383"/>
      <c r="BO12" s="383"/>
      <c r="BP12" s="383"/>
      <c r="BQ12" s="383"/>
      <c r="BR12" s="383"/>
      <c r="BS12" s="383"/>
      <c r="BT12" s="383"/>
      <c r="BU12" s="383"/>
      <c r="BV12" s="384"/>
      <c r="BW12" s="385"/>
      <c r="BX12" s="383"/>
      <c r="BY12" s="383"/>
      <c r="BZ12" s="383"/>
      <c r="CA12" s="383"/>
      <c r="CB12" s="383"/>
      <c r="CC12" s="383"/>
      <c r="CD12" s="383"/>
      <c r="CE12" s="383"/>
      <c r="CF12" s="383"/>
      <c r="CG12" s="383"/>
      <c r="CH12" s="383"/>
      <c r="CI12" s="383"/>
      <c r="CJ12" s="383"/>
      <c r="CK12" s="383"/>
      <c r="CL12" s="754"/>
      <c r="CM12" s="624"/>
      <c r="CN12" s="624"/>
      <c r="CO12" s="624"/>
      <c r="CP12" s="624"/>
      <c r="CQ12" s="624"/>
      <c r="CR12" s="624"/>
      <c r="CS12" s="624"/>
      <c r="CT12" s="624"/>
      <c r="CU12" s="624"/>
      <c r="CV12" s="624"/>
      <c r="CW12" s="624"/>
      <c r="CX12" s="624"/>
      <c r="CY12" s="624"/>
      <c r="CZ12" s="624"/>
      <c r="DA12" s="624"/>
      <c r="DB12" s="624"/>
      <c r="DC12" s="624"/>
    </row>
    <row r="13" spans="1:107" ht="16.5" customHeight="1">
      <c r="A13" s="1127"/>
      <c r="B13" s="1127"/>
      <c r="C13" s="1127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7"/>
      <c r="U13" s="1127"/>
      <c r="V13" s="1127"/>
      <c r="W13" s="1127"/>
      <c r="X13" s="421"/>
      <c r="Y13" s="422"/>
      <c r="Z13" s="422"/>
      <c r="AA13" s="422"/>
      <c r="AB13" s="422"/>
      <c r="AC13" s="422"/>
      <c r="AD13" s="590"/>
      <c r="AE13" s="385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4"/>
      <c r="AT13" s="385"/>
      <c r="AU13" s="383"/>
      <c r="AV13" s="383"/>
      <c r="AW13" s="383"/>
      <c r="AX13" s="383"/>
      <c r="AY13" s="383"/>
      <c r="AZ13" s="383"/>
      <c r="BA13" s="383"/>
      <c r="BB13" s="383"/>
      <c r="BC13" s="383"/>
      <c r="BD13" s="383"/>
      <c r="BE13" s="383"/>
      <c r="BF13" s="384"/>
      <c r="BG13" s="385"/>
      <c r="BH13" s="383"/>
      <c r="BI13" s="383"/>
      <c r="BJ13" s="383"/>
      <c r="BK13" s="383"/>
      <c r="BL13" s="383"/>
      <c r="BM13" s="383"/>
      <c r="BN13" s="383"/>
      <c r="BO13" s="383"/>
      <c r="BP13" s="383"/>
      <c r="BQ13" s="383"/>
      <c r="BR13" s="383"/>
      <c r="BS13" s="383"/>
      <c r="BT13" s="383"/>
      <c r="BU13" s="383"/>
      <c r="BV13" s="384"/>
      <c r="BW13" s="385"/>
      <c r="BX13" s="383"/>
      <c r="BY13" s="383"/>
      <c r="BZ13" s="383"/>
      <c r="CA13" s="383"/>
      <c r="CB13" s="383"/>
      <c r="CC13" s="383"/>
      <c r="CD13" s="383"/>
      <c r="CE13" s="383"/>
      <c r="CF13" s="383"/>
      <c r="CG13" s="383"/>
      <c r="CH13" s="383"/>
      <c r="CI13" s="383"/>
      <c r="CJ13" s="383"/>
      <c r="CK13" s="383"/>
      <c r="CL13" s="754"/>
      <c r="CM13" s="624"/>
      <c r="CN13" s="624"/>
      <c r="CO13" s="624"/>
      <c r="CP13" s="624"/>
      <c r="CQ13" s="624"/>
      <c r="CR13" s="624"/>
      <c r="CS13" s="624"/>
      <c r="CT13" s="624"/>
      <c r="CU13" s="624"/>
      <c r="CV13" s="624"/>
      <c r="CW13" s="624"/>
      <c r="CX13" s="624"/>
      <c r="CY13" s="624"/>
      <c r="CZ13" s="624"/>
      <c r="DA13" s="624"/>
      <c r="DB13" s="624"/>
      <c r="DC13" s="624"/>
    </row>
    <row r="14" spans="1:107" ht="16.5" customHeight="1">
      <c r="A14" s="1127"/>
      <c r="B14" s="1127"/>
      <c r="C14" s="1127"/>
      <c r="D14" s="1127"/>
      <c r="E14" s="1127"/>
      <c r="F14" s="1127"/>
      <c r="G14" s="1127"/>
      <c r="H14" s="1127"/>
      <c r="I14" s="1127"/>
      <c r="J14" s="1127"/>
      <c r="K14" s="1127"/>
      <c r="L14" s="1127"/>
      <c r="M14" s="1127"/>
      <c r="N14" s="1127"/>
      <c r="O14" s="1127"/>
      <c r="P14" s="1127"/>
      <c r="Q14" s="1127"/>
      <c r="R14" s="1127"/>
      <c r="S14" s="1127"/>
      <c r="T14" s="1127"/>
      <c r="U14" s="1127"/>
      <c r="V14" s="1127"/>
      <c r="W14" s="1127"/>
      <c r="X14" s="421"/>
      <c r="Y14" s="422"/>
      <c r="Z14" s="422"/>
      <c r="AA14" s="422"/>
      <c r="AB14" s="422"/>
      <c r="AC14" s="422"/>
      <c r="AD14" s="590"/>
      <c r="AE14" s="385"/>
      <c r="AF14" s="383"/>
      <c r="AG14" s="383"/>
      <c r="AH14" s="383"/>
      <c r="AI14" s="383"/>
      <c r="AJ14" s="383"/>
      <c r="AK14" s="383"/>
      <c r="AL14" s="383"/>
      <c r="AM14" s="383"/>
      <c r="AN14" s="383"/>
      <c r="AO14" s="383"/>
      <c r="AP14" s="383"/>
      <c r="AQ14" s="383"/>
      <c r="AR14" s="383"/>
      <c r="AS14" s="384"/>
      <c r="AT14" s="385"/>
      <c r="AU14" s="383"/>
      <c r="AV14" s="383"/>
      <c r="AW14" s="383"/>
      <c r="AX14" s="383"/>
      <c r="AY14" s="383"/>
      <c r="AZ14" s="383"/>
      <c r="BA14" s="383"/>
      <c r="BB14" s="383"/>
      <c r="BC14" s="383"/>
      <c r="BD14" s="383"/>
      <c r="BE14" s="383"/>
      <c r="BF14" s="384"/>
      <c r="BG14" s="385"/>
      <c r="BH14" s="383"/>
      <c r="BI14" s="383"/>
      <c r="BJ14" s="383"/>
      <c r="BK14" s="383"/>
      <c r="BL14" s="383"/>
      <c r="BM14" s="383"/>
      <c r="BN14" s="383"/>
      <c r="BO14" s="383"/>
      <c r="BP14" s="383"/>
      <c r="BQ14" s="383"/>
      <c r="BR14" s="383"/>
      <c r="BS14" s="383"/>
      <c r="BT14" s="383"/>
      <c r="BU14" s="383"/>
      <c r="BV14" s="384"/>
      <c r="BW14" s="385"/>
      <c r="BX14" s="383"/>
      <c r="BY14" s="383"/>
      <c r="BZ14" s="383"/>
      <c r="CA14" s="383"/>
      <c r="CB14" s="383"/>
      <c r="CC14" s="383"/>
      <c r="CD14" s="383"/>
      <c r="CE14" s="383"/>
      <c r="CF14" s="383"/>
      <c r="CG14" s="383"/>
      <c r="CH14" s="383"/>
      <c r="CI14" s="383"/>
      <c r="CJ14" s="383"/>
      <c r="CK14" s="383"/>
      <c r="CL14" s="754"/>
      <c r="CM14" s="624"/>
      <c r="CN14" s="624"/>
      <c r="CO14" s="624"/>
      <c r="CP14" s="624"/>
      <c r="CQ14" s="624"/>
      <c r="CR14" s="624"/>
      <c r="CS14" s="624"/>
      <c r="CT14" s="624"/>
      <c r="CU14" s="624"/>
      <c r="CV14" s="624"/>
      <c r="CW14" s="624"/>
      <c r="CX14" s="624"/>
      <c r="CY14" s="624"/>
      <c r="CZ14" s="624"/>
      <c r="DA14" s="624"/>
      <c r="DB14" s="624"/>
      <c r="DC14" s="624"/>
    </row>
    <row r="15" spans="1:107" ht="16.5" customHeight="1">
      <c r="A15" s="1127"/>
      <c r="B15" s="1127"/>
      <c r="C15" s="1127"/>
      <c r="D15" s="1127"/>
      <c r="E15" s="1127"/>
      <c r="F15" s="1127"/>
      <c r="G15" s="1127"/>
      <c r="H15" s="1127"/>
      <c r="I15" s="1127"/>
      <c r="J15" s="1127"/>
      <c r="K15" s="1127"/>
      <c r="L15" s="1127"/>
      <c r="M15" s="1127"/>
      <c r="N15" s="1127"/>
      <c r="O15" s="1127"/>
      <c r="P15" s="1127"/>
      <c r="Q15" s="1127"/>
      <c r="R15" s="1127"/>
      <c r="S15" s="1127"/>
      <c r="T15" s="1127"/>
      <c r="U15" s="1127"/>
      <c r="V15" s="1127"/>
      <c r="W15" s="1127"/>
      <c r="X15" s="421"/>
      <c r="Y15" s="422"/>
      <c r="Z15" s="422"/>
      <c r="AA15" s="422"/>
      <c r="AB15" s="422"/>
      <c r="AC15" s="422"/>
      <c r="AD15" s="590"/>
      <c r="AE15" s="385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4"/>
      <c r="AT15" s="385"/>
      <c r="AU15" s="383"/>
      <c r="AV15" s="383"/>
      <c r="AW15" s="383"/>
      <c r="AX15" s="383"/>
      <c r="AY15" s="383"/>
      <c r="AZ15" s="383"/>
      <c r="BA15" s="383"/>
      <c r="BB15" s="383"/>
      <c r="BC15" s="383"/>
      <c r="BD15" s="383"/>
      <c r="BE15" s="383"/>
      <c r="BF15" s="384"/>
      <c r="BG15" s="385"/>
      <c r="BH15" s="383"/>
      <c r="BI15" s="383"/>
      <c r="BJ15" s="383"/>
      <c r="BK15" s="383"/>
      <c r="BL15" s="383"/>
      <c r="BM15" s="383"/>
      <c r="BN15" s="383"/>
      <c r="BO15" s="383"/>
      <c r="BP15" s="383"/>
      <c r="BQ15" s="383"/>
      <c r="BR15" s="383"/>
      <c r="BS15" s="383"/>
      <c r="BT15" s="383"/>
      <c r="BU15" s="383"/>
      <c r="BV15" s="384"/>
      <c r="BW15" s="385"/>
      <c r="BX15" s="383"/>
      <c r="BY15" s="383"/>
      <c r="BZ15" s="383"/>
      <c r="CA15" s="383"/>
      <c r="CB15" s="383"/>
      <c r="CC15" s="383"/>
      <c r="CD15" s="383"/>
      <c r="CE15" s="383"/>
      <c r="CF15" s="383"/>
      <c r="CG15" s="383"/>
      <c r="CH15" s="383"/>
      <c r="CI15" s="383"/>
      <c r="CJ15" s="383"/>
      <c r="CK15" s="383"/>
      <c r="CL15" s="754"/>
      <c r="CM15" s="624"/>
      <c r="CN15" s="624"/>
      <c r="CO15" s="624"/>
      <c r="CP15" s="624"/>
      <c r="CQ15" s="624"/>
      <c r="CR15" s="624"/>
      <c r="CS15" s="624"/>
      <c r="CT15" s="624"/>
      <c r="CU15" s="624"/>
      <c r="CV15" s="624"/>
      <c r="CW15" s="624"/>
      <c r="CX15" s="624"/>
      <c r="CY15" s="624"/>
      <c r="CZ15" s="624"/>
      <c r="DA15" s="624"/>
      <c r="DB15" s="624"/>
      <c r="DC15" s="624"/>
    </row>
    <row r="16" spans="1:107" ht="16.5" customHeight="1">
      <c r="A16" s="624" t="s">
        <v>720</v>
      </c>
      <c r="B16" s="624"/>
      <c r="C16" s="624"/>
      <c r="D16" s="624"/>
      <c r="E16" s="624"/>
      <c r="F16" s="624"/>
      <c r="G16" s="624"/>
      <c r="H16" s="624"/>
      <c r="I16" s="624"/>
      <c r="J16" s="624"/>
      <c r="K16" s="624"/>
      <c r="L16" s="624"/>
      <c r="M16" s="624"/>
      <c r="N16" s="624"/>
      <c r="O16" s="624"/>
      <c r="P16" s="624"/>
      <c r="Q16" s="624"/>
      <c r="R16" s="624"/>
      <c r="S16" s="624"/>
      <c r="T16" s="624"/>
      <c r="U16" s="624"/>
      <c r="V16" s="624"/>
      <c r="W16" s="624"/>
      <c r="X16" s="421" t="s">
        <v>385</v>
      </c>
      <c r="Y16" s="422"/>
      <c r="Z16" s="422"/>
      <c r="AA16" s="422"/>
      <c r="AB16" s="422"/>
      <c r="AC16" s="422"/>
      <c r="AD16" s="590"/>
      <c r="AE16" s="385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83"/>
      <c r="AQ16" s="383"/>
      <c r="AR16" s="383"/>
      <c r="AS16" s="384"/>
      <c r="AT16" s="385"/>
      <c r="AU16" s="383"/>
      <c r="AV16" s="383"/>
      <c r="AW16" s="383"/>
      <c r="AX16" s="383"/>
      <c r="AY16" s="383"/>
      <c r="AZ16" s="383"/>
      <c r="BA16" s="383"/>
      <c r="BB16" s="383"/>
      <c r="BC16" s="383"/>
      <c r="BD16" s="383"/>
      <c r="BE16" s="383"/>
      <c r="BF16" s="384"/>
      <c r="BG16" s="385"/>
      <c r="BH16" s="383"/>
      <c r="BI16" s="383"/>
      <c r="BJ16" s="383"/>
      <c r="BK16" s="383"/>
      <c r="BL16" s="383"/>
      <c r="BM16" s="383"/>
      <c r="BN16" s="383"/>
      <c r="BO16" s="383"/>
      <c r="BP16" s="383"/>
      <c r="BQ16" s="383"/>
      <c r="BR16" s="383"/>
      <c r="BS16" s="383"/>
      <c r="BT16" s="383"/>
      <c r="BU16" s="383"/>
      <c r="BV16" s="384"/>
      <c r="BW16" s="385"/>
      <c r="BX16" s="383"/>
      <c r="BY16" s="383"/>
      <c r="BZ16" s="383"/>
      <c r="CA16" s="383"/>
      <c r="CB16" s="383"/>
      <c r="CC16" s="383"/>
      <c r="CD16" s="383"/>
      <c r="CE16" s="383"/>
      <c r="CF16" s="383"/>
      <c r="CG16" s="383"/>
      <c r="CH16" s="383"/>
      <c r="CI16" s="383"/>
      <c r="CJ16" s="383"/>
      <c r="CK16" s="383"/>
      <c r="CL16" s="754"/>
      <c r="CM16" s="624"/>
      <c r="CN16" s="624"/>
      <c r="CO16" s="624"/>
      <c r="CP16" s="624"/>
      <c r="CQ16" s="624"/>
      <c r="CR16" s="624"/>
      <c r="CS16" s="624"/>
      <c r="CT16" s="624"/>
      <c r="CU16" s="624"/>
      <c r="CV16" s="624"/>
      <c r="CW16" s="624"/>
      <c r="CX16" s="624"/>
      <c r="CY16" s="624"/>
      <c r="CZ16" s="624"/>
      <c r="DA16" s="624"/>
      <c r="DB16" s="624"/>
      <c r="DC16" s="624"/>
    </row>
    <row r="17" spans="1:107" ht="12" customHeight="1">
      <c r="A17" s="1125" t="s">
        <v>439</v>
      </c>
      <c r="B17" s="1125"/>
      <c r="C17" s="1125"/>
      <c r="D17" s="1125"/>
      <c r="E17" s="1125"/>
      <c r="F17" s="1125"/>
      <c r="G17" s="1125"/>
      <c r="H17" s="1125"/>
      <c r="I17" s="1125"/>
      <c r="J17" s="1125"/>
      <c r="K17" s="1125"/>
      <c r="L17" s="1125"/>
      <c r="M17" s="1125"/>
      <c r="N17" s="1125"/>
      <c r="O17" s="1125"/>
      <c r="P17" s="1125"/>
      <c r="Q17" s="1125"/>
      <c r="R17" s="1125"/>
      <c r="S17" s="1125"/>
      <c r="T17" s="1125"/>
      <c r="U17" s="1125"/>
      <c r="V17" s="1125"/>
      <c r="W17" s="1125"/>
      <c r="X17" s="415"/>
      <c r="Y17" s="416"/>
      <c r="Z17" s="416"/>
      <c r="AA17" s="416"/>
      <c r="AB17" s="416"/>
      <c r="AC17" s="416"/>
      <c r="AD17" s="964"/>
      <c r="AE17" s="983"/>
      <c r="AF17" s="659"/>
      <c r="AG17" s="659"/>
      <c r="AH17" s="659"/>
      <c r="AI17" s="659"/>
      <c r="AJ17" s="659"/>
      <c r="AK17" s="659"/>
      <c r="AL17" s="659"/>
      <c r="AM17" s="659"/>
      <c r="AN17" s="659"/>
      <c r="AO17" s="659"/>
      <c r="AP17" s="659"/>
      <c r="AQ17" s="659"/>
      <c r="AR17" s="659"/>
      <c r="AS17" s="984"/>
      <c r="AT17" s="983"/>
      <c r="AU17" s="659"/>
      <c r="AV17" s="659"/>
      <c r="AW17" s="659"/>
      <c r="AX17" s="659"/>
      <c r="AY17" s="659"/>
      <c r="AZ17" s="659"/>
      <c r="BA17" s="659"/>
      <c r="BB17" s="659"/>
      <c r="BC17" s="659"/>
      <c r="BD17" s="659"/>
      <c r="BE17" s="659"/>
      <c r="BF17" s="984"/>
      <c r="BG17" s="385"/>
      <c r="BH17" s="383"/>
      <c r="BI17" s="383"/>
      <c r="BJ17" s="383"/>
      <c r="BK17" s="383"/>
      <c r="BL17" s="383"/>
      <c r="BM17" s="383"/>
      <c r="BN17" s="383"/>
      <c r="BO17" s="383"/>
      <c r="BP17" s="383"/>
      <c r="BQ17" s="383"/>
      <c r="BR17" s="383"/>
      <c r="BS17" s="383"/>
      <c r="BT17" s="383"/>
      <c r="BU17" s="383"/>
      <c r="BV17" s="384"/>
      <c r="BW17" s="385"/>
      <c r="BX17" s="383"/>
      <c r="BY17" s="383"/>
      <c r="BZ17" s="383"/>
      <c r="CA17" s="383"/>
      <c r="CB17" s="383"/>
      <c r="CC17" s="383"/>
      <c r="CD17" s="383"/>
      <c r="CE17" s="383"/>
      <c r="CF17" s="383"/>
      <c r="CG17" s="383"/>
      <c r="CH17" s="383"/>
      <c r="CI17" s="383"/>
      <c r="CJ17" s="383"/>
      <c r="CK17" s="383"/>
      <c r="CL17" s="754"/>
      <c r="CM17" s="1010"/>
      <c r="CN17" s="1010"/>
      <c r="CO17" s="1010"/>
      <c r="CP17" s="1010"/>
      <c r="CQ17" s="1010"/>
      <c r="CR17" s="1010"/>
      <c r="CS17" s="1010"/>
      <c r="CT17" s="1010"/>
      <c r="CU17" s="1010"/>
      <c r="CV17" s="1010"/>
      <c r="CW17" s="1010"/>
      <c r="CX17" s="1010"/>
      <c r="CY17" s="1010"/>
      <c r="CZ17" s="1010"/>
      <c r="DA17" s="1010"/>
      <c r="DB17" s="1010"/>
      <c r="DC17" s="1010"/>
    </row>
    <row r="18" spans="1:107" ht="12" customHeight="1">
      <c r="A18" s="1126"/>
      <c r="B18" s="1126"/>
      <c r="C18" s="1126"/>
      <c r="D18" s="1126"/>
      <c r="E18" s="1126"/>
      <c r="F18" s="1126"/>
      <c r="G18" s="1126"/>
      <c r="H18" s="1126"/>
      <c r="I18" s="1126"/>
      <c r="J18" s="1126"/>
      <c r="K18" s="1126"/>
      <c r="L18" s="1126"/>
      <c r="M18" s="1126"/>
      <c r="N18" s="1126"/>
      <c r="O18" s="1126"/>
      <c r="P18" s="1126"/>
      <c r="Q18" s="1126"/>
      <c r="R18" s="1126"/>
      <c r="S18" s="1126"/>
      <c r="T18" s="1126"/>
      <c r="U18" s="1126"/>
      <c r="V18" s="1126"/>
      <c r="W18" s="1126"/>
      <c r="X18" s="412"/>
      <c r="Y18" s="413"/>
      <c r="Z18" s="413"/>
      <c r="AA18" s="413"/>
      <c r="AB18" s="413"/>
      <c r="AC18" s="413"/>
      <c r="AD18" s="998"/>
      <c r="AE18" s="1023"/>
      <c r="AF18" s="661"/>
      <c r="AG18" s="661"/>
      <c r="AH18" s="661"/>
      <c r="AI18" s="661"/>
      <c r="AJ18" s="661"/>
      <c r="AK18" s="661"/>
      <c r="AL18" s="661"/>
      <c r="AM18" s="661"/>
      <c r="AN18" s="661"/>
      <c r="AO18" s="661"/>
      <c r="AP18" s="661"/>
      <c r="AQ18" s="661"/>
      <c r="AR18" s="661"/>
      <c r="AS18" s="1000"/>
      <c r="AT18" s="1023"/>
      <c r="AU18" s="661"/>
      <c r="AV18" s="661"/>
      <c r="AW18" s="661"/>
      <c r="AX18" s="661"/>
      <c r="AY18" s="661"/>
      <c r="AZ18" s="661"/>
      <c r="BA18" s="661"/>
      <c r="BB18" s="661"/>
      <c r="BC18" s="661"/>
      <c r="BD18" s="661"/>
      <c r="BE18" s="661"/>
      <c r="BF18" s="1000"/>
      <c r="BG18" s="385"/>
      <c r="BH18" s="383"/>
      <c r="BI18" s="383"/>
      <c r="BJ18" s="383"/>
      <c r="BK18" s="383"/>
      <c r="BL18" s="383"/>
      <c r="BM18" s="383"/>
      <c r="BN18" s="383"/>
      <c r="BO18" s="383"/>
      <c r="BP18" s="383"/>
      <c r="BQ18" s="383"/>
      <c r="BR18" s="383"/>
      <c r="BS18" s="383"/>
      <c r="BT18" s="383"/>
      <c r="BU18" s="383"/>
      <c r="BV18" s="384"/>
      <c r="BW18" s="385"/>
      <c r="BX18" s="383"/>
      <c r="BY18" s="383"/>
      <c r="BZ18" s="383"/>
      <c r="CA18" s="383"/>
      <c r="CB18" s="383"/>
      <c r="CC18" s="383"/>
      <c r="CD18" s="383"/>
      <c r="CE18" s="383"/>
      <c r="CF18" s="383"/>
      <c r="CG18" s="383"/>
      <c r="CH18" s="383"/>
      <c r="CI18" s="383"/>
      <c r="CJ18" s="383"/>
      <c r="CK18" s="383"/>
      <c r="CL18" s="754"/>
      <c r="CM18" s="1003"/>
      <c r="CN18" s="1003"/>
      <c r="CO18" s="1003"/>
      <c r="CP18" s="1003"/>
      <c r="CQ18" s="1003"/>
      <c r="CR18" s="1003"/>
      <c r="CS18" s="1003"/>
      <c r="CT18" s="1003"/>
      <c r="CU18" s="1003"/>
      <c r="CV18" s="1003"/>
      <c r="CW18" s="1003"/>
      <c r="CX18" s="1003"/>
      <c r="CY18" s="1003"/>
      <c r="CZ18" s="1003"/>
      <c r="DA18" s="1003"/>
      <c r="DB18" s="1003"/>
      <c r="DC18" s="1003"/>
    </row>
    <row r="19" spans="1:107" ht="16.5" customHeight="1">
      <c r="A19" s="1127"/>
      <c r="B19" s="1127"/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7"/>
      <c r="V19" s="1127"/>
      <c r="W19" s="1127"/>
      <c r="X19" s="421"/>
      <c r="Y19" s="422"/>
      <c r="Z19" s="422"/>
      <c r="AA19" s="422"/>
      <c r="AB19" s="422"/>
      <c r="AC19" s="422"/>
      <c r="AD19" s="590"/>
      <c r="AE19" s="385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383"/>
      <c r="AQ19" s="383"/>
      <c r="AR19" s="383"/>
      <c r="AS19" s="384"/>
      <c r="AT19" s="385"/>
      <c r="AU19" s="383"/>
      <c r="AV19" s="383"/>
      <c r="AW19" s="383"/>
      <c r="AX19" s="383"/>
      <c r="AY19" s="383"/>
      <c r="AZ19" s="383"/>
      <c r="BA19" s="383"/>
      <c r="BB19" s="383"/>
      <c r="BC19" s="383"/>
      <c r="BD19" s="383"/>
      <c r="BE19" s="383"/>
      <c r="BF19" s="384"/>
      <c r="BG19" s="385"/>
      <c r="BH19" s="383"/>
      <c r="BI19" s="383"/>
      <c r="BJ19" s="383"/>
      <c r="BK19" s="383"/>
      <c r="BL19" s="383"/>
      <c r="BM19" s="383"/>
      <c r="BN19" s="383"/>
      <c r="BO19" s="383"/>
      <c r="BP19" s="383"/>
      <c r="BQ19" s="383"/>
      <c r="BR19" s="383"/>
      <c r="BS19" s="383"/>
      <c r="BT19" s="383"/>
      <c r="BU19" s="383"/>
      <c r="BV19" s="384"/>
      <c r="BW19" s="385"/>
      <c r="BX19" s="383"/>
      <c r="BY19" s="383"/>
      <c r="BZ19" s="383"/>
      <c r="CA19" s="383"/>
      <c r="CB19" s="383"/>
      <c r="CC19" s="383"/>
      <c r="CD19" s="383"/>
      <c r="CE19" s="383"/>
      <c r="CF19" s="383"/>
      <c r="CG19" s="383"/>
      <c r="CH19" s="383"/>
      <c r="CI19" s="383"/>
      <c r="CJ19" s="383"/>
      <c r="CK19" s="383"/>
      <c r="CL19" s="754"/>
      <c r="CM19" s="624"/>
      <c r="CN19" s="624"/>
      <c r="CO19" s="624"/>
      <c r="CP19" s="624"/>
      <c r="CQ19" s="624"/>
      <c r="CR19" s="624"/>
      <c r="CS19" s="624"/>
      <c r="CT19" s="624"/>
      <c r="CU19" s="624"/>
      <c r="CV19" s="624"/>
      <c r="CW19" s="624"/>
      <c r="CX19" s="624"/>
      <c r="CY19" s="624"/>
      <c r="CZ19" s="624"/>
      <c r="DA19" s="624"/>
      <c r="DB19" s="624"/>
      <c r="DC19" s="624"/>
    </row>
    <row r="20" spans="1:107" ht="16.5" customHeight="1">
      <c r="A20" s="1127"/>
      <c r="B20" s="1127"/>
      <c r="C20" s="1127"/>
      <c r="D20" s="1127"/>
      <c r="E20" s="1127"/>
      <c r="F20" s="1127"/>
      <c r="G20" s="1127"/>
      <c r="H20" s="1127"/>
      <c r="I20" s="1127"/>
      <c r="J20" s="1127"/>
      <c r="K20" s="1127"/>
      <c r="L20" s="1127"/>
      <c r="M20" s="1127"/>
      <c r="N20" s="1127"/>
      <c r="O20" s="1127"/>
      <c r="P20" s="1127"/>
      <c r="Q20" s="1127"/>
      <c r="R20" s="1127"/>
      <c r="S20" s="1127"/>
      <c r="T20" s="1127"/>
      <c r="U20" s="1127"/>
      <c r="V20" s="1127"/>
      <c r="W20" s="1127"/>
      <c r="X20" s="421"/>
      <c r="Y20" s="422"/>
      <c r="Z20" s="422"/>
      <c r="AA20" s="422"/>
      <c r="AB20" s="422"/>
      <c r="AC20" s="422"/>
      <c r="AD20" s="590"/>
      <c r="AE20" s="385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83"/>
      <c r="AQ20" s="383"/>
      <c r="AR20" s="383"/>
      <c r="AS20" s="384"/>
      <c r="AT20" s="385"/>
      <c r="AU20" s="383"/>
      <c r="AV20" s="383"/>
      <c r="AW20" s="383"/>
      <c r="AX20" s="383"/>
      <c r="AY20" s="383"/>
      <c r="AZ20" s="383"/>
      <c r="BA20" s="383"/>
      <c r="BB20" s="383"/>
      <c r="BC20" s="383"/>
      <c r="BD20" s="383"/>
      <c r="BE20" s="383"/>
      <c r="BF20" s="384"/>
      <c r="BG20" s="385"/>
      <c r="BH20" s="383"/>
      <c r="BI20" s="383"/>
      <c r="BJ20" s="383"/>
      <c r="BK20" s="383"/>
      <c r="BL20" s="383"/>
      <c r="BM20" s="383"/>
      <c r="BN20" s="383"/>
      <c r="BO20" s="383"/>
      <c r="BP20" s="383"/>
      <c r="BQ20" s="383"/>
      <c r="BR20" s="383"/>
      <c r="BS20" s="383"/>
      <c r="BT20" s="383"/>
      <c r="BU20" s="383"/>
      <c r="BV20" s="384"/>
      <c r="BW20" s="385"/>
      <c r="BX20" s="383"/>
      <c r="BY20" s="383"/>
      <c r="BZ20" s="383"/>
      <c r="CA20" s="383"/>
      <c r="CB20" s="383"/>
      <c r="CC20" s="383"/>
      <c r="CD20" s="383"/>
      <c r="CE20" s="383"/>
      <c r="CF20" s="383"/>
      <c r="CG20" s="383"/>
      <c r="CH20" s="383"/>
      <c r="CI20" s="383"/>
      <c r="CJ20" s="383"/>
      <c r="CK20" s="383"/>
      <c r="CL20" s="754"/>
      <c r="CM20" s="624"/>
      <c r="CN20" s="624"/>
      <c r="CO20" s="624"/>
      <c r="CP20" s="624"/>
      <c r="CQ20" s="624"/>
      <c r="CR20" s="624"/>
      <c r="CS20" s="624"/>
      <c r="CT20" s="624"/>
      <c r="CU20" s="624"/>
      <c r="CV20" s="624"/>
      <c r="CW20" s="624"/>
      <c r="CX20" s="624"/>
      <c r="CY20" s="624"/>
      <c r="CZ20" s="624"/>
      <c r="DA20" s="624"/>
      <c r="DB20" s="624"/>
      <c r="DC20" s="624"/>
    </row>
    <row r="21" spans="1:107" ht="16.5" customHeight="1">
      <c r="A21" s="1127"/>
      <c r="B21" s="1127"/>
      <c r="C21" s="1127"/>
      <c r="D21" s="1127"/>
      <c r="E21" s="1127"/>
      <c r="F21" s="1127"/>
      <c r="G21" s="1127"/>
      <c r="H21" s="1127"/>
      <c r="I21" s="1127"/>
      <c r="J21" s="1127"/>
      <c r="K21" s="1127"/>
      <c r="L21" s="1127"/>
      <c r="M21" s="1127"/>
      <c r="N21" s="1127"/>
      <c r="O21" s="1127"/>
      <c r="P21" s="1127"/>
      <c r="Q21" s="1127"/>
      <c r="R21" s="1127"/>
      <c r="S21" s="1127"/>
      <c r="T21" s="1127"/>
      <c r="U21" s="1127"/>
      <c r="V21" s="1127"/>
      <c r="W21" s="1127"/>
      <c r="X21" s="421"/>
      <c r="Y21" s="422"/>
      <c r="Z21" s="422"/>
      <c r="AA21" s="422"/>
      <c r="AB21" s="422"/>
      <c r="AC21" s="422"/>
      <c r="AD21" s="590"/>
      <c r="AE21" s="385"/>
      <c r="AF21" s="383"/>
      <c r="AG21" s="383"/>
      <c r="AH21" s="383"/>
      <c r="AI21" s="383"/>
      <c r="AJ21" s="383"/>
      <c r="AK21" s="383"/>
      <c r="AL21" s="383"/>
      <c r="AM21" s="383"/>
      <c r="AN21" s="383"/>
      <c r="AO21" s="383"/>
      <c r="AP21" s="383"/>
      <c r="AQ21" s="383"/>
      <c r="AR21" s="383"/>
      <c r="AS21" s="384"/>
      <c r="AT21" s="385"/>
      <c r="AU21" s="383"/>
      <c r="AV21" s="383"/>
      <c r="AW21" s="383"/>
      <c r="AX21" s="383"/>
      <c r="AY21" s="383"/>
      <c r="AZ21" s="383"/>
      <c r="BA21" s="383"/>
      <c r="BB21" s="383"/>
      <c r="BC21" s="383"/>
      <c r="BD21" s="383"/>
      <c r="BE21" s="383"/>
      <c r="BF21" s="384"/>
      <c r="BG21" s="385"/>
      <c r="BH21" s="383"/>
      <c r="BI21" s="383"/>
      <c r="BJ21" s="383"/>
      <c r="BK21" s="383"/>
      <c r="BL21" s="383"/>
      <c r="BM21" s="383"/>
      <c r="BN21" s="383"/>
      <c r="BO21" s="383"/>
      <c r="BP21" s="383"/>
      <c r="BQ21" s="383"/>
      <c r="BR21" s="383"/>
      <c r="BS21" s="383"/>
      <c r="BT21" s="383"/>
      <c r="BU21" s="383"/>
      <c r="BV21" s="384"/>
      <c r="BW21" s="385"/>
      <c r="BX21" s="383"/>
      <c r="BY21" s="383"/>
      <c r="BZ21" s="383"/>
      <c r="CA21" s="383"/>
      <c r="CB21" s="383"/>
      <c r="CC21" s="383"/>
      <c r="CD21" s="383"/>
      <c r="CE21" s="383"/>
      <c r="CF21" s="383"/>
      <c r="CG21" s="383"/>
      <c r="CH21" s="383"/>
      <c r="CI21" s="383"/>
      <c r="CJ21" s="383"/>
      <c r="CK21" s="383"/>
      <c r="CL21" s="754"/>
      <c r="CM21" s="624"/>
      <c r="CN21" s="624"/>
      <c r="CO21" s="624"/>
      <c r="CP21" s="624"/>
      <c r="CQ21" s="624"/>
      <c r="CR21" s="624"/>
      <c r="CS21" s="624"/>
      <c r="CT21" s="624"/>
      <c r="CU21" s="624"/>
      <c r="CV21" s="624"/>
      <c r="CW21" s="624"/>
      <c r="CX21" s="624"/>
      <c r="CY21" s="624"/>
      <c r="CZ21" s="624"/>
      <c r="DA21" s="624"/>
      <c r="DB21" s="624"/>
      <c r="DC21" s="624"/>
    </row>
    <row r="22" spans="1:107" ht="16.5" customHeight="1">
      <c r="A22" s="1127"/>
      <c r="B22" s="1127"/>
      <c r="C22" s="1127"/>
      <c r="D22" s="1127"/>
      <c r="E22" s="1127"/>
      <c r="F22" s="1127"/>
      <c r="G22" s="1127"/>
      <c r="H22" s="1127"/>
      <c r="I22" s="1127"/>
      <c r="J22" s="1127"/>
      <c r="K22" s="1127"/>
      <c r="L22" s="1127"/>
      <c r="M22" s="1127"/>
      <c r="N22" s="1127"/>
      <c r="O22" s="1127"/>
      <c r="P22" s="1127"/>
      <c r="Q22" s="1127"/>
      <c r="R22" s="1127"/>
      <c r="S22" s="1127"/>
      <c r="T22" s="1127"/>
      <c r="U22" s="1127"/>
      <c r="V22" s="1127"/>
      <c r="W22" s="1127"/>
      <c r="X22" s="421"/>
      <c r="Y22" s="422"/>
      <c r="Z22" s="422"/>
      <c r="AA22" s="422"/>
      <c r="AB22" s="422"/>
      <c r="AC22" s="422"/>
      <c r="AD22" s="590"/>
      <c r="AE22" s="385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4"/>
      <c r="AT22" s="385"/>
      <c r="AU22" s="383"/>
      <c r="AV22" s="383"/>
      <c r="AW22" s="383"/>
      <c r="AX22" s="383"/>
      <c r="AY22" s="383"/>
      <c r="AZ22" s="383"/>
      <c r="BA22" s="383"/>
      <c r="BB22" s="383"/>
      <c r="BC22" s="383"/>
      <c r="BD22" s="383"/>
      <c r="BE22" s="383"/>
      <c r="BF22" s="384"/>
      <c r="BG22" s="385"/>
      <c r="BH22" s="383"/>
      <c r="BI22" s="383"/>
      <c r="BJ22" s="383"/>
      <c r="BK22" s="383"/>
      <c r="BL22" s="383"/>
      <c r="BM22" s="383"/>
      <c r="BN22" s="383"/>
      <c r="BO22" s="383"/>
      <c r="BP22" s="383"/>
      <c r="BQ22" s="383"/>
      <c r="BR22" s="383"/>
      <c r="BS22" s="383"/>
      <c r="BT22" s="383"/>
      <c r="BU22" s="383"/>
      <c r="BV22" s="384"/>
      <c r="BW22" s="385"/>
      <c r="BX22" s="383"/>
      <c r="BY22" s="383"/>
      <c r="BZ22" s="383"/>
      <c r="CA22" s="383"/>
      <c r="CB22" s="383"/>
      <c r="CC22" s="383"/>
      <c r="CD22" s="383"/>
      <c r="CE22" s="383"/>
      <c r="CF22" s="383"/>
      <c r="CG22" s="383"/>
      <c r="CH22" s="383"/>
      <c r="CI22" s="383"/>
      <c r="CJ22" s="383"/>
      <c r="CK22" s="383"/>
      <c r="CL22" s="754"/>
      <c r="CM22" s="624"/>
      <c r="CN22" s="624"/>
      <c r="CO22" s="624"/>
      <c r="CP22" s="624"/>
      <c r="CQ22" s="624"/>
      <c r="CR22" s="624"/>
      <c r="CS22" s="624"/>
      <c r="CT22" s="624"/>
      <c r="CU22" s="624"/>
      <c r="CV22" s="624"/>
      <c r="CW22" s="624"/>
      <c r="CX22" s="624"/>
      <c r="CY22" s="624"/>
      <c r="CZ22" s="624"/>
      <c r="DA22" s="624"/>
      <c r="DB22" s="624"/>
      <c r="DC22" s="624"/>
    </row>
    <row r="23" spans="1:107" ht="16.5" customHeight="1">
      <c r="A23" s="1127"/>
      <c r="B23" s="1127"/>
      <c r="C23" s="1127"/>
      <c r="D23" s="1127"/>
      <c r="E23" s="1127"/>
      <c r="F23" s="1127"/>
      <c r="G23" s="1127"/>
      <c r="H23" s="1127"/>
      <c r="I23" s="1127"/>
      <c r="J23" s="1127"/>
      <c r="K23" s="1127"/>
      <c r="L23" s="1127"/>
      <c r="M23" s="1127"/>
      <c r="N23" s="1127"/>
      <c r="O23" s="1127"/>
      <c r="P23" s="1127"/>
      <c r="Q23" s="1127"/>
      <c r="R23" s="1127"/>
      <c r="S23" s="1127"/>
      <c r="T23" s="1127"/>
      <c r="U23" s="1127"/>
      <c r="V23" s="1127"/>
      <c r="W23" s="1127"/>
      <c r="X23" s="421"/>
      <c r="Y23" s="422"/>
      <c r="Z23" s="422"/>
      <c r="AA23" s="422"/>
      <c r="AB23" s="422"/>
      <c r="AC23" s="422"/>
      <c r="AD23" s="590"/>
      <c r="AE23" s="385"/>
      <c r="AF23" s="383"/>
      <c r="AG23" s="383"/>
      <c r="AH23" s="383"/>
      <c r="AI23" s="383"/>
      <c r="AJ23" s="383"/>
      <c r="AK23" s="383"/>
      <c r="AL23" s="383"/>
      <c r="AM23" s="383"/>
      <c r="AN23" s="383"/>
      <c r="AO23" s="383"/>
      <c r="AP23" s="383"/>
      <c r="AQ23" s="383"/>
      <c r="AR23" s="383"/>
      <c r="AS23" s="384"/>
      <c r="AT23" s="385"/>
      <c r="AU23" s="383"/>
      <c r="AV23" s="383"/>
      <c r="AW23" s="383"/>
      <c r="AX23" s="383"/>
      <c r="AY23" s="383"/>
      <c r="AZ23" s="383"/>
      <c r="BA23" s="383"/>
      <c r="BB23" s="383"/>
      <c r="BC23" s="383"/>
      <c r="BD23" s="383"/>
      <c r="BE23" s="383"/>
      <c r="BF23" s="384"/>
      <c r="BG23" s="385"/>
      <c r="BH23" s="383"/>
      <c r="BI23" s="383"/>
      <c r="BJ23" s="383"/>
      <c r="BK23" s="383"/>
      <c r="BL23" s="383"/>
      <c r="BM23" s="383"/>
      <c r="BN23" s="383"/>
      <c r="BO23" s="383"/>
      <c r="BP23" s="383"/>
      <c r="BQ23" s="383"/>
      <c r="BR23" s="383"/>
      <c r="BS23" s="383"/>
      <c r="BT23" s="383"/>
      <c r="BU23" s="383"/>
      <c r="BV23" s="384"/>
      <c r="BW23" s="385"/>
      <c r="BX23" s="383"/>
      <c r="BY23" s="383"/>
      <c r="BZ23" s="383"/>
      <c r="CA23" s="383"/>
      <c r="CB23" s="383"/>
      <c r="CC23" s="383"/>
      <c r="CD23" s="383"/>
      <c r="CE23" s="383"/>
      <c r="CF23" s="383"/>
      <c r="CG23" s="383"/>
      <c r="CH23" s="383"/>
      <c r="CI23" s="383"/>
      <c r="CJ23" s="383"/>
      <c r="CK23" s="383"/>
      <c r="CL23" s="754"/>
      <c r="CM23" s="624"/>
      <c r="CN23" s="624"/>
      <c r="CO23" s="624"/>
      <c r="CP23" s="624"/>
      <c r="CQ23" s="624"/>
      <c r="CR23" s="624"/>
      <c r="CS23" s="624"/>
      <c r="CT23" s="624"/>
      <c r="CU23" s="624"/>
      <c r="CV23" s="624"/>
      <c r="CW23" s="624"/>
      <c r="CX23" s="624"/>
      <c r="CY23" s="624"/>
      <c r="CZ23" s="624"/>
      <c r="DA23" s="624"/>
      <c r="DB23" s="624"/>
      <c r="DC23" s="624"/>
    </row>
    <row r="24" spans="1:107" ht="16.5" customHeight="1">
      <c r="A24" s="1127"/>
      <c r="B24" s="1127"/>
      <c r="C24" s="1127"/>
      <c r="D24" s="1127"/>
      <c r="E24" s="1127"/>
      <c r="F24" s="1127"/>
      <c r="G24" s="1127"/>
      <c r="H24" s="1127"/>
      <c r="I24" s="1127"/>
      <c r="J24" s="1127"/>
      <c r="K24" s="1127"/>
      <c r="L24" s="1127"/>
      <c r="M24" s="1127"/>
      <c r="N24" s="1127"/>
      <c r="O24" s="1127"/>
      <c r="P24" s="1127"/>
      <c r="Q24" s="1127"/>
      <c r="R24" s="1127"/>
      <c r="S24" s="1127"/>
      <c r="T24" s="1127"/>
      <c r="U24" s="1127"/>
      <c r="V24" s="1127"/>
      <c r="W24" s="1127"/>
      <c r="X24" s="421"/>
      <c r="Y24" s="422"/>
      <c r="Z24" s="422"/>
      <c r="AA24" s="422"/>
      <c r="AB24" s="422"/>
      <c r="AC24" s="422"/>
      <c r="AD24" s="590"/>
      <c r="AE24" s="385"/>
      <c r="AF24" s="383"/>
      <c r="AG24" s="383"/>
      <c r="AH24" s="383"/>
      <c r="AI24" s="38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4"/>
      <c r="AT24" s="385"/>
      <c r="AU24" s="383"/>
      <c r="AV24" s="383"/>
      <c r="AW24" s="383"/>
      <c r="AX24" s="383"/>
      <c r="AY24" s="383"/>
      <c r="AZ24" s="383"/>
      <c r="BA24" s="383"/>
      <c r="BB24" s="383"/>
      <c r="BC24" s="383"/>
      <c r="BD24" s="383"/>
      <c r="BE24" s="383"/>
      <c r="BF24" s="384"/>
      <c r="BG24" s="385"/>
      <c r="BH24" s="383"/>
      <c r="BI24" s="383"/>
      <c r="BJ24" s="383"/>
      <c r="BK24" s="383"/>
      <c r="BL24" s="383"/>
      <c r="BM24" s="383"/>
      <c r="BN24" s="383"/>
      <c r="BO24" s="383"/>
      <c r="BP24" s="383"/>
      <c r="BQ24" s="383"/>
      <c r="BR24" s="383"/>
      <c r="BS24" s="383"/>
      <c r="BT24" s="383"/>
      <c r="BU24" s="383"/>
      <c r="BV24" s="384"/>
      <c r="BW24" s="385"/>
      <c r="BX24" s="383"/>
      <c r="BY24" s="383"/>
      <c r="BZ24" s="383"/>
      <c r="CA24" s="383"/>
      <c r="CB24" s="383"/>
      <c r="CC24" s="383"/>
      <c r="CD24" s="383"/>
      <c r="CE24" s="383"/>
      <c r="CF24" s="383"/>
      <c r="CG24" s="383"/>
      <c r="CH24" s="383"/>
      <c r="CI24" s="383"/>
      <c r="CJ24" s="383"/>
      <c r="CK24" s="383"/>
      <c r="CL24" s="754"/>
      <c r="CM24" s="624"/>
      <c r="CN24" s="624"/>
      <c r="CO24" s="624"/>
      <c r="CP24" s="624"/>
      <c r="CQ24" s="624"/>
      <c r="CR24" s="624"/>
      <c r="CS24" s="624"/>
      <c r="CT24" s="624"/>
      <c r="CU24" s="624"/>
      <c r="CV24" s="624"/>
      <c r="CW24" s="624"/>
      <c r="CX24" s="624"/>
      <c r="CY24" s="624"/>
      <c r="CZ24" s="624"/>
      <c r="DA24" s="624"/>
      <c r="DB24" s="624"/>
      <c r="DC24" s="624"/>
    </row>
    <row r="25" spans="1:107" ht="24.75" customHeight="1">
      <c r="A25" s="399" t="s">
        <v>213</v>
      </c>
      <c r="B25" s="399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421" t="s">
        <v>723</v>
      </c>
      <c r="Y25" s="422"/>
      <c r="Z25" s="422"/>
      <c r="AA25" s="422"/>
      <c r="AB25" s="422"/>
      <c r="AC25" s="422"/>
      <c r="AD25" s="590"/>
      <c r="AE25" s="385" t="s">
        <v>10</v>
      </c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4"/>
      <c r="AT25" s="385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4"/>
      <c r="BG25" s="385"/>
      <c r="BH25" s="383"/>
      <c r="BI25" s="383"/>
      <c r="BJ25" s="383"/>
      <c r="BK25" s="383"/>
      <c r="BL25" s="383"/>
      <c r="BM25" s="383"/>
      <c r="BN25" s="383"/>
      <c r="BO25" s="383"/>
      <c r="BP25" s="383"/>
      <c r="BQ25" s="383"/>
      <c r="BR25" s="383"/>
      <c r="BS25" s="383"/>
      <c r="BT25" s="383"/>
      <c r="BU25" s="383"/>
      <c r="BV25" s="384"/>
      <c r="BW25" s="385"/>
      <c r="BX25" s="383"/>
      <c r="BY25" s="383"/>
      <c r="BZ25" s="383"/>
      <c r="CA25" s="383"/>
      <c r="CB25" s="383"/>
      <c r="CC25" s="383"/>
      <c r="CD25" s="383"/>
      <c r="CE25" s="383"/>
      <c r="CF25" s="383"/>
      <c r="CG25" s="383"/>
      <c r="CH25" s="383"/>
      <c r="CI25" s="383"/>
      <c r="CJ25" s="383"/>
      <c r="CK25" s="383"/>
      <c r="CL25" s="754"/>
      <c r="CM25" s="624"/>
      <c r="CN25" s="624"/>
      <c r="CO25" s="624"/>
      <c r="CP25" s="624"/>
      <c r="CQ25" s="624"/>
      <c r="CR25" s="624"/>
      <c r="CS25" s="624"/>
      <c r="CT25" s="624"/>
      <c r="CU25" s="624"/>
      <c r="CV25" s="624"/>
      <c r="CW25" s="624"/>
      <c r="CX25" s="624"/>
      <c r="CY25" s="624"/>
      <c r="CZ25" s="624"/>
      <c r="DA25" s="624"/>
      <c r="DB25" s="624"/>
      <c r="DC25" s="624"/>
    </row>
    <row r="26" spans="1:107" ht="24.75" customHeight="1">
      <c r="A26" s="624" t="s">
        <v>214</v>
      </c>
      <c r="B26" s="624"/>
      <c r="C26" s="624"/>
      <c r="D26" s="624"/>
      <c r="E26" s="624"/>
      <c r="F26" s="624"/>
      <c r="G26" s="624"/>
      <c r="H26" s="624"/>
      <c r="I26" s="624"/>
      <c r="J26" s="624"/>
      <c r="K26" s="624"/>
      <c r="L26" s="624"/>
      <c r="M26" s="624"/>
      <c r="N26" s="624"/>
      <c r="O26" s="624"/>
      <c r="P26" s="624"/>
      <c r="Q26" s="624"/>
      <c r="R26" s="624"/>
      <c r="S26" s="624"/>
      <c r="T26" s="624"/>
      <c r="U26" s="624"/>
      <c r="V26" s="624"/>
      <c r="W26" s="624"/>
      <c r="X26" s="421" t="s">
        <v>476</v>
      </c>
      <c r="Y26" s="422"/>
      <c r="Z26" s="422"/>
      <c r="AA26" s="422"/>
      <c r="AB26" s="422"/>
      <c r="AC26" s="422"/>
      <c r="AD26" s="590"/>
      <c r="AE26" s="385"/>
      <c r="AF26" s="383"/>
      <c r="AG26" s="383"/>
      <c r="AH26" s="38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4"/>
      <c r="AT26" s="385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4"/>
      <c r="BG26" s="385"/>
      <c r="BH26" s="383"/>
      <c r="BI26" s="383"/>
      <c r="BJ26" s="383"/>
      <c r="BK26" s="383"/>
      <c r="BL26" s="383"/>
      <c r="BM26" s="383"/>
      <c r="BN26" s="383"/>
      <c r="BO26" s="383"/>
      <c r="BP26" s="383"/>
      <c r="BQ26" s="383"/>
      <c r="BR26" s="383"/>
      <c r="BS26" s="383"/>
      <c r="BT26" s="383"/>
      <c r="BU26" s="383"/>
      <c r="BV26" s="384"/>
      <c r="BW26" s="385"/>
      <c r="BX26" s="383"/>
      <c r="BY26" s="383"/>
      <c r="BZ26" s="383"/>
      <c r="CA26" s="383"/>
      <c r="CB26" s="383"/>
      <c r="CC26" s="383"/>
      <c r="CD26" s="383"/>
      <c r="CE26" s="383"/>
      <c r="CF26" s="383"/>
      <c r="CG26" s="383"/>
      <c r="CH26" s="383"/>
      <c r="CI26" s="383"/>
      <c r="CJ26" s="383"/>
      <c r="CK26" s="383"/>
      <c r="CL26" s="754"/>
      <c r="CM26" s="624"/>
      <c r="CN26" s="624"/>
      <c r="CO26" s="624"/>
      <c r="CP26" s="624"/>
      <c r="CQ26" s="624"/>
      <c r="CR26" s="624"/>
      <c r="CS26" s="624"/>
      <c r="CT26" s="624"/>
      <c r="CU26" s="624"/>
      <c r="CV26" s="624"/>
      <c r="CW26" s="624"/>
      <c r="CX26" s="624"/>
      <c r="CY26" s="624"/>
      <c r="CZ26" s="624"/>
      <c r="DA26" s="624"/>
      <c r="DB26" s="624"/>
      <c r="DC26" s="624"/>
    </row>
    <row r="27" spans="1:107" ht="12" customHeight="1">
      <c r="A27" s="1125" t="s">
        <v>439</v>
      </c>
      <c r="B27" s="1125"/>
      <c r="C27" s="1125"/>
      <c r="D27" s="1125"/>
      <c r="E27" s="1125"/>
      <c r="F27" s="1125"/>
      <c r="G27" s="1125"/>
      <c r="H27" s="1125"/>
      <c r="I27" s="1125"/>
      <c r="J27" s="1125"/>
      <c r="K27" s="1125"/>
      <c r="L27" s="1125"/>
      <c r="M27" s="1125"/>
      <c r="N27" s="1125"/>
      <c r="O27" s="1125"/>
      <c r="P27" s="1125"/>
      <c r="Q27" s="1125"/>
      <c r="R27" s="1125"/>
      <c r="S27" s="1125"/>
      <c r="T27" s="1125"/>
      <c r="U27" s="1125"/>
      <c r="V27" s="1125"/>
      <c r="W27" s="1125"/>
      <c r="X27" s="415"/>
      <c r="Y27" s="416"/>
      <c r="Z27" s="416"/>
      <c r="AA27" s="416"/>
      <c r="AB27" s="416"/>
      <c r="AC27" s="416"/>
      <c r="AD27" s="964"/>
      <c r="AE27" s="983"/>
      <c r="AF27" s="659"/>
      <c r="AG27" s="659"/>
      <c r="AH27" s="659"/>
      <c r="AI27" s="659"/>
      <c r="AJ27" s="659"/>
      <c r="AK27" s="659"/>
      <c r="AL27" s="659"/>
      <c r="AM27" s="659"/>
      <c r="AN27" s="659"/>
      <c r="AO27" s="659"/>
      <c r="AP27" s="659"/>
      <c r="AQ27" s="659"/>
      <c r="AR27" s="659"/>
      <c r="AS27" s="984"/>
      <c r="AT27" s="983"/>
      <c r="AU27" s="659"/>
      <c r="AV27" s="659"/>
      <c r="AW27" s="659"/>
      <c r="AX27" s="659"/>
      <c r="AY27" s="659"/>
      <c r="AZ27" s="659"/>
      <c r="BA27" s="659"/>
      <c r="BB27" s="659"/>
      <c r="BC27" s="659"/>
      <c r="BD27" s="659"/>
      <c r="BE27" s="659"/>
      <c r="BF27" s="984"/>
      <c r="BG27" s="385"/>
      <c r="BH27" s="383"/>
      <c r="BI27" s="383"/>
      <c r="BJ27" s="383"/>
      <c r="BK27" s="383"/>
      <c r="BL27" s="383"/>
      <c r="BM27" s="383"/>
      <c r="BN27" s="383"/>
      <c r="BO27" s="383"/>
      <c r="BP27" s="383"/>
      <c r="BQ27" s="383"/>
      <c r="BR27" s="383"/>
      <c r="BS27" s="383"/>
      <c r="BT27" s="383"/>
      <c r="BU27" s="383"/>
      <c r="BV27" s="384"/>
      <c r="BW27" s="385"/>
      <c r="BX27" s="383"/>
      <c r="BY27" s="383"/>
      <c r="BZ27" s="383"/>
      <c r="CA27" s="383"/>
      <c r="CB27" s="383"/>
      <c r="CC27" s="383"/>
      <c r="CD27" s="383"/>
      <c r="CE27" s="383"/>
      <c r="CF27" s="383"/>
      <c r="CG27" s="383"/>
      <c r="CH27" s="383"/>
      <c r="CI27" s="383"/>
      <c r="CJ27" s="383"/>
      <c r="CK27" s="383"/>
      <c r="CL27" s="754"/>
      <c r="CM27" s="1010"/>
      <c r="CN27" s="1010"/>
      <c r="CO27" s="1010"/>
      <c r="CP27" s="1010"/>
      <c r="CQ27" s="1010"/>
      <c r="CR27" s="1010"/>
      <c r="CS27" s="1010"/>
      <c r="CT27" s="1010"/>
      <c r="CU27" s="1010"/>
      <c r="CV27" s="1010"/>
      <c r="CW27" s="1010"/>
      <c r="CX27" s="1010"/>
      <c r="CY27" s="1010"/>
      <c r="CZ27" s="1010"/>
      <c r="DA27" s="1010"/>
      <c r="DB27" s="1010"/>
      <c r="DC27" s="1010"/>
    </row>
    <row r="28" spans="1:107" ht="12" customHeight="1">
      <c r="A28" s="1126"/>
      <c r="B28" s="1126"/>
      <c r="C28" s="1126"/>
      <c r="D28" s="1126"/>
      <c r="E28" s="1126"/>
      <c r="F28" s="1126"/>
      <c r="G28" s="1126"/>
      <c r="H28" s="1126"/>
      <c r="I28" s="1126"/>
      <c r="J28" s="1126"/>
      <c r="K28" s="1126"/>
      <c r="L28" s="1126"/>
      <c r="M28" s="1126"/>
      <c r="N28" s="1126"/>
      <c r="O28" s="1126"/>
      <c r="P28" s="1126"/>
      <c r="Q28" s="1126"/>
      <c r="R28" s="1126"/>
      <c r="S28" s="1126"/>
      <c r="T28" s="1126"/>
      <c r="U28" s="1126"/>
      <c r="V28" s="1126"/>
      <c r="W28" s="1126"/>
      <c r="X28" s="412"/>
      <c r="Y28" s="413"/>
      <c r="Z28" s="413"/>
      <c r="AA28" s="413"/>
      <c r="AB28" s="413"/>
      <c r="AC28" s="413"/>
      <c r="AD28" s="998"/>
      <c r="AE28" s="1023"/>
      <c r="AF28" s="661"/>
      <c r="AG28" s="661"/>
      <c r="AH28" s="661"/>
      <c r="AI28" s="661"/>
      <c r="AJ28" s="661"/>
      <c r="AK28" s="661"/>
      <c r="AL28" s="661"/>
      <c r="AM28" s="661"/>
      <c r="AN28" s="661"/>
      <c r="AO28" s="661"/>
      <c r="AP28" s="661"/>
      <c r="AQ28" s="661"/>
      <c r="AR28" s="661"/>
      <c r="AS28" s="1000"/>
      <c r="AT28" s="1023"/>
      <c r="AU28" s="661"/>
      <c r="AV28" s="661"/>
      <c r="AW28" s="661"/>
      <c r="AX28" s="661"/>
      <c r="AY28" s="661"/>
      <c r="AZ28" s="661"/>
      <c r="BA28" s="661"/>
      <c r="BB28" s="661"/>
      <c r="BC28" s="661"/>
      <c r="BD28" s="661"/>
      <c r="BE28" s="661"/>
      <c r="BF28" s="1000"/>
      <c r="BG28" s="385"/>
      <c r="BH28" s="383"/>
      <c r="BI28" s="383"/>
      <c r="BJ28" s="383"/>
      <c r="BK28" s="383"/>
      <c r="BL28" s="383"/>
      <c r="BM28" s="383"/>
      <c r="BN28" s="383"/>
      <c r="BO28" s="383"/>
      <c r="BP28" s="383"/>
      <c r="BQ28" s="383"/>
      <c r="BR28" s="383"/>
      <c r="BS28" s="383"/>
      <c r="BT28" s="383"/>
      <c r="BU28" s="383"/>
      <c r="BV28" s="384"/>
      <c r="BW28" s="385"/>
      <c r="BX28" s="383"/>
      <c r="BY28" s="383"/>
      <c r="BZ28" s="383"/>
      <c r="CA28" s="383"/>
      <c r="CB28" s="383"/>
      <c r="CC28" s="383"/>
      <c r="CD28" s="383"/>
      <c r="CE28" s="383"/>
      <c r="CF28" s="383"/>
      <c r="CG28" s="383"/>
      <c r="CH28" s="383"/>
      <c r="CI28" s="383"/>
      <c r="CJ28" s="383"/>
      <c r="CK28" s="383"/>
      <c r="CL28" s="754"/>
      <c r="CM28" s="1003"/>
      <c r="CN28" s="1003"/>
      <c r="CO28" s="1003"/>
      <c r="CP28" s="1003"/>
      <c r="CQ28" s="1003"/>
      <c r="CR28" s="1003"/>
      <c r="CS28" s="1003"/>
      <c r="CT28" s="1003"/>
      <c r="CU28" s="1003"/>
      <c r="CV28" s="1003"/>
      <c r="CW28" s="1003"/>
      <c r="CX28" s="1003"/>
      <c r="CY28" s="1003"/>
      <c r="CZ28" s="1003"/>
      <c r="DA28" s="1003"/>
      <c r="DB28" s="1003"/>
      <c r="DC28" s="1003"/>
    </row>
    <row r="29" spans="1:107" ht="16.5" customHeight="1">
      <c r="A29" s="1127"/>
      <c r="B29" s="1127"/>
      <c r="C29" s="1127"/>
      <c r="D29" s="1127"/>
      <c r="E29" s="1127"/>
      <c r="F29" s="1127"/>
      <c r="G29" s="1127"/>
      <c r="H29" s="1127"/>
      <c r="I29" s="1127"/>
      <c r="J29" s="1127"/>
      <c r="K29" s="1127"/>
      <c r="L29" s="1127"/>
      <c r="M29" s="1127"/>
      <c r="N29" s="1127"/>
      <c r="O29" s="1127"/>
      <c r="P29" s="1127"/>
      <c r="Q29" s="1127"/>
      <c r="R29" s="1127"/>
      <c r="S29" s="1127"/>
      <c r="T29" s="1127"/>
      <c r="U29" s="1127"/>
      <c r="V29" s="1127"/>
      <c r="W29" s="1127"/>
      <c r="X29" s="421"/>
      <c r="Y29" s="422"/>
      <c r="Z29" s="422"/>
      <c r="AA29" s="422"/>
      <c r="AB29" s="422"/>
      <c r="AC29" s="422"/>
      <c r="AD29" s="590"/>
      <c r="AE29" s="385"/>
      <c r="AF29" s="383"/>
      <c r="AG29" s="383"/>
      <c r="AH29" s="383"/>
      <c r="AI29" s="383"/>
      <c r="AJ29" s="383"/>
      <c r="AK29" s="383"/>
      <c r="AL29" s="383"/>
      <c r="AM29" s="383"/>
      <c r="AN29" s="383"/>
      <c r="AO29" s="383"/>
      <c r="AP29" s="383"/>
      <c r="AQ29" s="383"/>
      <c r="AR29" s="383"/>
      <c r="AS29" s="384"/>
      <c r="AT29" s="385"/>
      <c r="AU29" s="383"/>
      <c r="AV29" s="383"/>
      <c r="AW29" s="383"/>
      <c r="AX29" s="383"/>
      <c r="AY29" s="383"/>
      <c r="AZ29" s="383"/>
      <c r="BA29" s="383"/>
      <c r="BB29" s="383"/>
      <c r="BC29" s="383"/>
      <c r="BD29" s="383"/>
      <c r="BE29" s="383"/>
      <c r="BF29" s="384"/>
      <c r="BG29" s="385"/>
      <c r="BH29" s="383"/>
      <c r="BI29" s="383"/>
      <c r="BJ29" s="383"/>
      <c r="BK29" s="383"/>
      <c r="BL29" s="383"/>
      <c r="BM29" s="383"/>
      <c r="BN29" s="383"/>
      <c r="BO29" s="383"/>
      <c r="BP29" s="383"/>
      <c r="BQ29" s="383"/>
      <c r="BR29" s="383"/>
      <c r="BS29" s="383"/>
      <c r="BT29" s="383"/>
      <c r="BU29" s="383"/>
      <c r="BV29" s="384"/>
      <c r="BW29" s="385"/>
      <c r="BX29" s="383"/>
      <c r="BY29" s="383"/>
      <c r="BZ29" s="383"/>
      <c r="CA29" s="383"/>
      <c r="CB29" s="383"/>
      <c r="CC29" s="383"/>
      <c r="CD29" s="383"/>
      <c r="CE29" s="383"/>
      <c r="CF29" s="383"/>
      <c r="CG29" s="383"/>
      <c r="CH29" s="383"/>
      <c r="CI29" s="383"/>
      <c r="CJ29" s="383"/>
      <c r="CK29" s="383"/>
      <c r="CL29" s="754"/>
      <c r="CM29" s="624"/>
      <c r="CN29" s="624"/>
      <c r="CO29" s="624"/>
      <c r="CP29" s="624"/>
      <c r="CQ29" s="624"/>
      <c r="CR29" s="624"/>
      <c r="CS29" s="624"/>
      <c r="CT29" s="624"/>
      <c r="CU29" s="624"/>
      <c r="CV29" s="624"/>
      <c r="CW29" s="624"/>
      <c r="CX29" s="624"/>
      <c r="CY29" s="624"/>
      <c r="CZ29" s="624"/>
      <c r="DA29" s="624"/>
      <c r="DB29" s="624"/>
      <c r="DC29" s="624"/>
    </row>
    <row r="30" spans="1:107" ht="16.5" customHeight="1">
      <c r="A30" s="1127"/>
      <c r="B30" s="1127"/>
      <c r="C30" s="1127"/>
      <c r="D30" s="1127"/>
      <c r="E30" s="1127"/>
      <c r="F30" s="1127"/>
      <c r="G30" s="1127"/>
      <c r="H30" s="1127"/>
      <c r="I30" s="1127"/>
      <c r="J30" s="1127"/>
      <c r="K30" s="1127"/>
      <c r="L30" s="1127"/>
      <c r="M30" s="1127"/>
      <c r="N30" s="1127"/>
      <c r="O30" s="1127"/>
      <c r="P30" s="1127"/>
      <c r="Q30" s="1127"/>
      <c r="R30" s="1127"/>
      <c r="S30" s="1127"/>
      <c r="T30" s="1127"/>
      <c r="U30" s="1127"/>
      <c r="V30" s="1127"/>
      <c r="W30" s="1127"/>
      <c r="X30" s="421"/>
      <c r="Y30" s="422"/>
      <c r="Z30" s="422"/>
      <c r="AA30" s="422"/>
      <c r="AB30" s="422"/>
      <c r="AC30" s="422"/>
      <c r="AD30" s="590"/>
      <c r="AE30" s="385"/>
      <c r="AF30" s="383"/>
      <c r="AG30" s="383"/>
      <c r="AH30" s="383"/>
      <c r="AI30" s="383"/>
      <c r="AJ30" s="383"/>
      <c r="AK30" s="383"/>
      <c r="AL30" s="383"/>
      <c r="AM30" s="383"/>
      <c r="AN30" s="383"/>
      <c r="AO30" s="383"/>
      <c r="AP30" s="383"/>
      <c r="AQ30" s="383"/>
      <c r="AR30" s="383"/>
      <c r="AS30" s="384"/>
      <c r="AT30" s="385"/>
      <c r="AU30" s="383"/>
      <c r="AV30" s="383"/>
      <c r="AW30" s="383"/>
      <c r="AX30" s="383"/>
      <c r="AY30" s="383"/>
      <c r="AZ30" s="383"/>
      <c r="BA30" s="383"/>
      <c r="BB30" s="383"/>
      <c r="BC30" s="383"/>
      <c r="BD30" s="383"/>
      <c r="BE30" s="383"/>
      <c r="BF30" s="384"/>
      <c r="BG30" s="385"/>
      <c r="BH30" s="383"/>
      <c r="BI30" s="383"/>
      <c r="BJ30" s="383"/>
      <c r="BK30" s="383"/>
      <c r="BL30" s="383"/>
      <c r="BM30" s="383"/>
      <c r="BN30" s="383"/>
      <c r="BO30" s="383"/>
      <c r="BP30" s="383"/>
      <c r="BQ30" s="383"/>
      <c r="BR30" s="383"/>
      <c r="BS30" s="383"/>
      <c r="BT30" s="383"/>
      <c r="BU30" s="383"/>
      <c r="BV30" s="384"/>
      <c r="BW30" s="385"/>
      <c r="BX30" s="383"/>
      <c r="BY30" s="383"/>
      <c r="BZ30" s="383"/>
      <c r="CA30" s="383"/>
      <c r="CB30" s="383"/>
      <c r="CC30" s="383"/>
      <c r="CD30" s="383"/>
      <c r="CE30" s="383"/>
      <c r="CF30" s="383"/>
      <c r="CG30" s="383"/>
      <c r="CH30" s="383"/>
      <c r="CI30" s="383"/>
      <c r="CJ30" s="383"/>
      <c r="CK30" s="383"/>
      <c r="CL30" s="754"/>
      <c r="CM30" s="624"/>
      <c r="CN30" s="624"/>
      <c r="CO30" s="624"/>
      <c r="CP30" s="624"/>
      <c r="CQ30" s="624"/>
      <c r="CR30" s="624"/>
      <c r="CS30" s="624"/>
      <c r="CT30" s="624"/>
      <c r="CU30" s="624"/>
      <c r="CV30" s="624"/>
      <c r="CW30" s="624"/>
      <c r="CX30" s="624"/>
      <c r="CY30" s="624"/>
      <c r="CZ30" s="624"/>
      <c r="DA30" s="624"/>
      <c r="DB30" s="624"/>
      <c r="DC30" s="624"/>
    </row>
    <row r="31" spans="1:107" ht="16.5" customHeight="1">
      <c r="A31" s="1127"/>
      <c r="B31" s="1127"/>
      <c r="C31" s="1127"/>
      <c r="D31" s="1127"/>
      <c r="E31" s="1127"/>
      <c r="F31" s="1127"/>
      <c r="G31" s="1127"/>
      <c r="H31" s="1127"/>
      <c r="I31" s="1127"/>
      <c r="J31" s="1127"/>
      <c r="K31" s="1127"/>
      <c r="L31" s="1127"/>
      <c r="M31" s="1127"/>
      <c r="N31" s="1127"/>
      <c r="O31" s="1127"/>
      <c r="P31" s="1127"/>
      <c r="Q31" s="1127"/>
      <c r="R31" s="1127"/>
      <c r="S31" s="1127"/>
      <c r="T31" s="1127"/>
      <c r="U31" s="1127"/>
      <c r="V31" s="1127"/>
      <c r="W31" s="1127"/>
      <c r="X31" s="421"/>
      <c r="Y31" s="422"/>
      <c r="Z31" s="422"/>
      <c r="AA31" s="422"/>
      <c r="AB31" s="422"/>
      <c r="AC31" s="422"/>
      <c r="AD31" s="590"/>
      <c r="AE31" s="385"/>
      <c r="AF31" s="383"/>
      <c r="AG31" s="383"/>
      <c r="AH31" s="383"/>
      <c r="AI31" s="383"/>
      <c r="AJ31" s="383"/>
      <c r="AK31" s="383"/>
      <c r="AL31" s="383"/>
      <c r="AM31" s="383"/>
      <c r="AN31" s="383"/>
      <c r="AO31" s="383"/>
      <c r="AP31" s="383"/>
      <c r="AQ31" s="383"/>
      <c r="AR31" s="383"/>
      <c r="AS31" s="384"/>
      <c r="AT31" s="385"/>
      <c r="AU31" s="383"/>
      <c r="AV31" s="383"/>
      <c r="AW31" s="383"/>
      <c r="AX31" s="383"/>
      <c r="AY31" s="383"/>
      <c r="AZ31" s="383"/>
      <c r="BA31" s="383"/>
      <c r="BB31" s="383"/>
      <c r="BC31" s="383"/>
      <c r="BD31" s="383"/>
      <c r="BE31" s="383"/>
      <c r="BF31" s="384"/>
      <c r="BG31" s="385"/>
      <c r="BH31" s="383"/>
      <c r="BI31" s="383"/>
      <c r="BJ31" s="383"/>
      <c r="BK31" s="383"/>
      <c r="BL31" s="383"/>
      <c r="BM31" s="383"/>
      <c r="BN31" s="383"/>
      <c r="BO31" s="383"/>
      <c r="BP31" s="383"/>
      <c r="BQ31" s="383"/>
      <c r="BR31" s="383"/>
      <c r="BS31" s="383"/>
      <c r="BT31" s="383"/>
      <c r="BU31" s="383"/>
      <c r="BV31" s="384"/>
      <c r="BW31" s="385"/>
      <c r="BX31" s="383"/>
      <c r="BY31" s="383"/>
      <c r="BZ31" s="383"/>
      <c r="CA31" s="383"/>
      <c r="CB31" s="383"/>
      <c r="CC31" s="383"/>
      <c r="CD31" s="383"/>
      <c r="CE31" s="383"/>
      <c r="CF31" s="383"/>
      <c r="CG31" s="383"/>
      <c r="CH31" s="383"/>
      <c r="CI31" s="383"/>
      <c r="CJ31" s="383"/>
      <c r="CK31" s="383"/>
      <c r="CL31" s="754"/>
      <c r="CM31" s="624"/>
      <c r="CN31" s="624"/>
      <c r="CO31" s="624"/>
      <c r="CP31" s="624"/>
      <c r="CQ31" s="624"/>
      <c r="CR31" s="624"/>
      <c r="CS31" s="624"/>
      <c r="CT31" s="624"/>
      <c r="CU31" s="624"/>
      <c r="CV31" s="624"/>
      <c r="CW31" s="624"/>
      <c r="CX31" s="624"/>
      <c r="CY31" s="624"/>
      <c r="CZ31" s="624"/>
      <c r="DA31" s="624"/>
      <c r="DB31" s="624"/>
      <c r="DC31" s="624"/>
    </row>
    <row r="32" spans="1:107" ht="16.5" customHeight="1">
      <c r="A32" s="1127"/>
      <c r="B32" s="1127"/>
      <c r="C32" s="1127"/>
      <c r="D32" s="1127"/>
      <c r="E32" s="1127"/>
      <c r="F32" s="1127"/>
      <c r="G32" s="1127"/>
      <c r="H32" s="1127"/>
      <c r="I32" s="1127"/>
      <c r="J32" s="1127"/>
      <c r="K32" s="1127"/>
      <c r="L32" s="1127"/>
      <c r="M32" s="1127"/>
      <c r="N32" s="1127"/>
      <c r="O32" s="1127"/>
      <c r="P32" s="1127"/>
      <c r="Q32" s="1127"/>
      <c r="R32" s="1127"/>
      <c r="S32" s="1127"/>
      <c r="T32" s="1127"/>
      <c r="U32" s="1127"/>
      <c r="V32" s="1127"/>
      <c r="W32" s="1127"/>
      <c r="X32" s="421"/>
      <c r="Y32" s="422"/>
      <c r="Z32" s="422"/>
      <c r="AA32" s="422"/>
      <c r="AB32" s="422"/>
      <c r="AC32" s="422"/>
      <c r="AD32" s="590"/>
      <c r="AE32" s="385"/>
      <c r="AF32" s="383"/>
      <c r="AG32" s="383"/>
      <c r="AH32" s="383"/>
      <c r="AI32" s="383"/>
      <c r="AJ32" s="383"/>
      <c r="AK32" s="383"/>
      <c r="AL32" s="383"/>
      <c r="AM32" s="383"/>
      <c r="AN32" s="383"/>
      <c r="AO32" s="383"/>
      <c r="AP32" s="383"/>
      <c r="AQ32" s="383"/>
      <c r="AR32" s="383"/>
      <c r="AS32" s="384"/>
      <c r="AT32" s="385"/>
      <c r="AU32" s="383"/>
      <c r="AV32" s="383"/>
      <c r="AW32" s="383"/>
      <c r="AX32" s="383"/>
      <c r="AY32" s="383"/>
      <c r="AZ32" s="383"/>
      <c r="BA32" s="383"/>
      <c r="BB32" s="383"/>
      <c r="BC32" s="383"/>
      <c r="BD32" s="383"/>
      <c r="BE32" s="383"/>
      <c r="BF32" s="384"/>
      <c r="BG32" s="385"/>
      <c r="BH32" s="383"/>
      <c r="BI32" s="383"/>
      <c r="BJ32" s="383"/>
      <c r="BK32" s="383"/>
      <c r="BL32" s="383"/>
      <c r="BM32" s="383"/>
      <c r="BN32" s="383"/>
      <c r="BO32" s="383"/>
      <c r="BP32" s="383"/>
      <c r="BQ32" s="383"/>
      <c r="BR32" s="383"/>
      <c r="BS32" s="383"/>
      <c r="BT32" s="383"/>
      <c r="BU32" s="383"/>
      <c r="BV32" s="384"/>
      <c r="BW32" s="385"/>
      <c r="BX32" s="383"/>
      <c r="BY32" s="383"/>
      <c r="BZ32" s="383"/>
      <c r="CA32" s="383"/>
      <c r="CB32" s="383"/>
      <c r="CC32" s="383"/>
      <c r="CD32" s="383"/>
      <c r="CE32" s="383"/>
      <c r="CF32" s="383"/>
      <c r="CG32" s="383"/>
      <c r="CH32" s="383"/>
      <c r="CI32" s="383"/>
      <c r="CJ32" s="383"/>
      <c r="CK32" s="383"/>
      <c r="CL32" s="754"/>
      <c r="CM32" s="624"/>
      <c r="CN32" s="624"/>
      <c r="CO32" s="624"/>
      <c r="CP32" s="624"/>
      <c r="CQ32" s="624"/>
      <c r="CR32" s="624"/>
      <c r="CS32" s="624"/>
      <c r="CT32" s="624"/>
      <c r="CU32" s="624"/>
      <c r="CV32" s="624"/>
      <c r="CW32" s="624"/>
      <c r="CX32" s="624"/>
      <c r="CY32" s="624"/>
      <c r="CZ32" s="624"/>
      <c r="DA32" s="624"/>
      <c r="DB32" s="624"/>
      <c r="DC32" s="624"/>
    </row>
    <row r="33" spans="1:107" s="325" customFormat="1" ht="16.5" customHeight="1" thickBot="1">
      <c r="A33" s="1132"/>
      <c r="B33" s="1132"/>
      <c r="C33" s="1132"/>
      <c r="D33" s="1132"/>
      <c r="E33" s="1132"/>
      <c r="F33" s="1132"/>
      <c r="G33" s="1132"/>
      <c r="H33" s="1132"/>
      <c r="I33" s="1132"/>
      <c r="J33" s="1132"/>
      <c r="K33" s="1132"/>
      <c r="L33" s="1132"/>
      <c r="M33" s="1132"/>
      <c r="N33" s="1132"/>
      <c r="O33" s="1132"/>
      <c r="P33" s="1132"/>
      <c r="Q33" s="1132"/>
      <c r="R33" s="1132"/>
      <c r="S33" s="1132"/>
      <c r="T33" s="1132"/>
      <c r="U33" s="1132"/>
      <c r="V33" s="1132"/>
      <c r="W33" s="1132"/>
      <c r="X33" s="434"/>
      <c r="Y33" s="431"/>
      <c r="Z33" s="431"/>
      <c r="AA33" s="431"/>
      <c r="AB33" s="431"/>
      <c r="AC33" s="431"/>
      <c r="AD33" s="1133"/>
      <c r="AE33" s="579"/>
      <c r="AF33" s="580"/>
      <c r="AG33" s="580"/>
      <c r="AH33" s="580"/>
      <c r="AI33" s="580"/>
      <c r="AJ33" s="580"/>
      <c r="AK33" s="580"/>
      <c r="AL33" s="580"/>
      <c r="AM33" s="580"/>
      <c r="AN33" s="580"/>
      <c r="AO33" s="580"/>
      <c r="AP33" s="580"/>
      <c r="AQ33" s="580"/>
      <c r="AR33" s="580"/>
      <c r="AS33" s="581"/>
      <c r="AT33" s="579"/>
      <c r="AU33" s="580"/>
      <c r="AV33" s="580"/>
      <c r="AW33" s="580"/>
      <c r="AX33" s="580"/>
      <c r="AY33" s="580"/>
      <c r="AZ33" s="580"/>
      <c r="BA33" s="580"/>
      <c r="BB33" s="580"/>
      <c r="BC33" s="580"/>
      <c r="BD33" s="580"/>
      <c r="BE33" s="580"/>
      <c r="BF33" s="581"/>
      <c r="BG33" s="579"/>
      <c r="BH33" s="580"/>
      <c r="BI33" s="580"/>
      <c r="BJ33" s="580"/>
      <c r="BK33" s="580"/>
      <c r="BL33" s="580"/>
      <c r="BM33" s="580"/>
      <c r="BN33" s="580"/>
      <c r="BO33" s="580"/>
      <c r="BP33" s="580"/>
      <c r="BQ33" s="580"/>
      <c r="BR33" s="580"/>
      <c r="BS33" s="580"/>
      <c r="BT33" s="580"/>
      <c r="BU33" s="580"/>
      <c r="BV33" s="581"/>
      <c r="BW33" s="579"/>
      <c r="BX33" s="580"/>
      <c r="BY33" s="580"/>
      <c r="BZ33" s="580"/>
      <c r="CA33" s="580"/>
      <c r="CB33" s="580"/>
      <c r="CC33" s="580"/>
      <c r="CD33" s="580"/>
      <c r="CE33" s="580"/>
      <c r="CF33" s="580"/>
      <c r="CG33" s="580"/>
      <c r="CH33" s="580"/>
      <c r="CI33" s="580"/>
      <c r="CJ33" s="580"/>
      <c r="CK33" s="580"/>
      <c r="CL33" s="1128"/>
      <c r="CM33" s="1131"/>
      <c r="CN33" s="1131"/>
      <c r="CO33" s="1131"/>
      <c r="CP33" s="1131"/>
      <c r="CQ33" s="1131"/>
      <c r="CR33" s="1131"/>
      <c r="CS33" s="1131"/>
      <c r="CT33" s="1131"/>
      <c r="CU33" s="1131"/>
      <c r="CV33" s="1131"/>
      <c r="CW33" s="1131"/>
      <c r="CX33" s="1131"/>
      <c r="CY33" s="1131"/>
      <c r="CZ33" s="1131"/>
      <c r="DA33" s="1131"/>
      <c r="DB33" s="1131"/>
      <c r="DC33" s="1131"/>
    </row>
    <row r="36" spans="1:17" ht="17.25" customHeight="1">
      <c r="A36" s="278" t="s">
        <v>514</v>
      </c>
      <c r="B36" s="278"/>
      <c r="C36" s="278"/>
      <c r="D36" s="278"/>
      <c r="E36" s="278"/>
      <c r="F36" s="278"/>
      <c r="G36" s="278"/>
      <c r="H36" s="3"/>
      <c r="I36" s="24"/>
      <c r="J36" s="24"/>
      <c r="K36" s="25"/>
      <c r="L36" s="25"/>
      <c r="M36" s="25"/>
      <c r="N36" s="25"/>
      <c r="O36" s="25"/>
      <c r="P36" s="25"/>
      <c r="Q36" s="25"/>
    </row>
    <row r="37" spans="1:17" ht="12.75" customHeight="1">
      <c r="A37" s="3" t="s">
        <v>516</v>
      </c>
      <c r="B37" s="3"/>
      <c r="C37" s="3"/>
      <c r="D37" s="3"/>
      <c r="E37" s="3"/>
      <c r="F37" s="3"/>
      <c r="G37" s="3"/>
      <c r="H37" s="3"/>
      <c r="I37" s="24"/>
      <c r="J37" s="24"/>
      <c r="K37" s="25"/>
      <c r="L37" s="25"/>
      <c r="M37" s="25"/>
      <c r="N37" s="25"/>
      <c r="O37" s="25"/>
      <c r="P37" s="25"/>
      <c r="Q37" s="25"/>
    </row>
    <row r="38" spans="1:17" ht="12.75" customHeight="1">
      <c r="A38" s="3"/>
      <c r="B38" s="3"/>
      <c r="C38" s="3"/>
      <c r="D38" s="3"/>
      <c r="E38" s="2"/>
      <c r="F38" s="3"/>
      <c r="G38" s="3"/>
      <c r="H38" s="3"/>
      <c r="I38" s="24"/>
      <c r="J38" s="24"/>
      <c r="K38" s="25"/>
      <c r="L38" s="25"/>
      <c r="M38" s="25"/>
      <c r="N38" s="25"/>
      <c r="O38" s="25"/>
      <c r="P38" s="25"/>
      <c r="Q38" s="25"/>
    </row>
    <row r="39" spans="1:17" ht="12.75" customHeight="1">
      <c r="A39" s="3"/>
      <c r="B39" s="3"/>
      <c r="C39" s="3"/>
      <c r="D39" s="3"/>
      <c r="E39" s="2"/>
      <c r="F39" s="3"/>
      <c r="G39" s="3"/>
      <c r="H39" s="3"/>
      <c r="I39" s="24"/>
      <c r="J39" s="24"/>
      <c r="K39" s="25"/>
      <c r="L39" s="25"/>
      <c r="M39" s="25"/>
      <c r="N39" s="25"/>
      <c r="O39" s="25"/>
      <c r="P39" s="25"/>
      <c r="Q39" s="25"/>
    </row>
    <row r="40" spans="1:17" ht="20.25" customHeight="1">
      <c r="A40" s="278" t="s">
        <v>515</v>
      </c>
      <c r="B40" s="278"/>
      <c r="C40" s="278"/>
      <c r="D40" s="278"/>
      <c r="E40" s="278"/>
      <c r="F40" s="278"/>
      <c r="G40" s="278"/>
      <c r="H40" s="3"/>
      <c r="I40" s="24"/>
      <c r="J40" s="24"/>
      <c r="K40" s="25"/>
      <c r="L40" s="25"/>
      <c r="M40" s="25"/>
      <c r="N40" s="25"/>
      <c r="O40" s="25"/>
      <c r="P40" s="25"/>
      <c r="Q40" s="25"/>
    </row>
    <row r="41" spans="1:17" ht="9.75" customHeight="1">
      <c r="A41" s="3" t="s">
        <v>517</v>
      </c>
      <c r="B41" s="3"/>
      <c r="C41" s="3"/>
      <c r="D41" s="3"/>
      <c r="E41" s="3"/>
      <c r="F41" s="3"/>
      <c r="G41" s="3"/>
      <c r="H41" s="3"/>
      <c r="I41" s="24"/>
      <c r="J41" s="24"/>
      <c r="K41" s="25"/>
      <c r="L41" s="25"/>
      <c r="M41" s="25"/>
      <c r="N41" s="25"/>
      <c r="O41" s="25"/>
      <c r="P41" s="25"/>
      <c r="Q41" s="25"/>
    </row>
    <row r="42" spans="1:17" ht="12.75" customHeight="1">
      <c r="A42" s="3"/>
      <c r="B42" s="3"/>
      <c r="C42" s="3"/>
      <c r="D42" s="3"/>
      <c r="E42" s="2"/>
      <c r="F42" s="3"/>
      <c r="G42" s="3"/>
      <c r="H42" s="3"/>
      <c r="I42" s="24"/>
      <c r="J42" s="24"/>
      <c r="K42" s="25"/>
      <c r="L42" s="25"/>
      <c r="M42" s="25"/>
      <c r="N42" s="25"/>
      <c r="O42" s="25"/>
      <c r="P42" s="25"/>
      <c r="Q42" s="25"/>
    </row>
    <row r="43" spans="1:17" ht="21" customHeight="1">
      <c r="A43" s="3"/>
      <c r="B43" s="3" t="s">
        <v>227</v>
      </c>
      <c r="C43" s="23" t="s">
        <v>642</v>
      </c>
      <c r="D43" s="23"/>
      <c r="E43" s="23"/>
      <c r="F43" s="23"/>
      <c r="G43" s="3"/>
      <c r="H43" s="3"/>
      <c r="I43" s="24"/>
      <c r="J43" s="24"/>
      <c r="K43" s="25"/>
      <c r="L43" s="25"/>
      <c r="M43" s="25"/>
      <c r="N43" s="25"/>
      <c r="O43" s="25"/>
      <c r="P43" s="25"/>
      <c r="Q43" s="25"/>
    </row>
    <row r="44" spans="14:58" s="316" customFormat="1" ht="11.25">
      <c r="N44" s="1130"/>
      <c r="O44" s="1130"/>
      <c r="P44" s="1130"/>
      <c r="Q44" s="1130"/>
      <c r="R44" s="1130"/>
      <c r="S44" s="1130"/>
      <c r="T44" s="1130"/>
      <c r="U44" s="1130"/>
      <c r="V44" s="1130"/>
      <c r="W44" s="1130"/>
      <c r="X44" s="1130"/>
      <c r="Y44" s="1130"/>
      <c r="Z44" s="1130"/>
      <c r="AA44" s="1130"/>
      <c r="AB44" s="1130"/>
      <c r="AC44" s="1130"/>
      <c r="AD44" s="1130"/>
      <c r="AH44" s="1130"/>
      <c r="AI44" s="1130"/>
      <c r="AJ44" s="1130"/>
      <c r="AK44" s="1130"/>
      <c r="AL44" s="1130"/>
      <c r="AM44" s="1130"/>
      <c r="AN44" s="1130"/>
      <c r="AO44" s="1130"/>
      <c r="AP44" s="1130"/>
      <c r="AQ44" s="1130"/>
      <c r="AR44" s="1130"/>
      <c r="AS44" s="1130"/>
      <c r="AT44" s="1130"/>
      <c r="AU44" s="1130"/>
      <c r="AV44" s="1130"/>
      <c r="AW44" s="1130"/>
      <c r="AX44" s="1130"/>
      <c r="AY44" s="1130"/>
      <c r="AZ44" s="1130"/>
      <c r="BA44" s="1130"/>
      <c r="BB44" s="1130"/>
      <c r="BC44" s="1130"/>
      <c r="BD44" s="1130"/>
      <c r="BE44" s="1130"/>
      <c r="BF44" s="1130"/>
    </row>
    <row r="45" spans="14:58" s="357" customFormat="1" ht="12" customHeight="1">
      <c r="N45" s="1129"/>
      <c r="O45" s="1129"/>
      <c r="P45" s="1129"/>
      <c r="Q45" s="1129"/>
      <c r="R45" s="1129"/>
      <c r="S45" s="1129"/>
      <c r="T45" s="1129"/>
      <c r="U45" s="1129"/>
      <c r="V45" s="1129"/>
      <c r="W45" s="1129"/>
      <c r="X45" s="1129"/>
      <c r="Y45" s="1129"/>
      <c r="Z45" s="1129"/>
      <c r="AA45" s="1129"/>
      <c r="AB45" s="1129"/>
      <c r="AC45" s="1129"/>
      <c r="AD45" s="1129"/>
      <c r="AE45" s="351"/>
      <c r="AF45" s="351"/>
      <c r="AG45" s="351"/>
      <c r="AH45" s="1129"/>
      <c r="AI45" s="1129"/>
      <c r="AJ45" s="1129"/>
      <c r="AK45" s="1129"/>
      <c r="AL45" s="1129"/>
      <c r="AM45" s="1129"/>
      <c r="AN45" s="1129"/>
      <c r="AO45" s="1129"/>
      <c r="AP45" s="1129"/>
      <c r="AQ45" s="1129"/>
      <c r="AR45" s="1129"/>
      <c r="AS45" s="1129"/>
      <c r="AT45" s="1129"/>
      <c r="AU45" s="1129"/>
      <c r="AV45" s="1129"/>
      <c r="AW45" s="1129"/>
      <c r="AX45" s="1129"/>
      <c r="AY45" s="1129"/>
      <c r="AZ45" s="1129"/>
      <c r="BA45" s="1129"/>
      <c r="BB45" s="1129"/>
      <c r="BC45" s="1129"/>
      <c r="BD45" s="1129"/>
      <c r="BE45" s="1129"/>
      <c r="BF45" s="1129"/>
    </row>
    <row r="46" s="316" customFormat="1" ht="11.25"/>
    <row r="47" spans="2:35" s="316" customFormat="1" ht="12.75" customHeight="1">
      <c r="B47" s="317"/>
      <c r="C47" s="410"/>
      <c r="D47" s="410"/>
      <c r="E47" s="410"/>
      <c r="F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  <c r="W47" s="410"/>
      <c r="X47" s="410"/>
      <c r="Y47" s="410"/>
      <c r="Z47" s="410"/>
      <c r="AA47" s="410"/>
      <c r="AB47" s="410"/>
      <c r="AC47" s="1134"/>
      <c r="AD47" s="1134"/>
      <c r="AE47" s="1134"/>
      <c r="AF47" s="1134"/>
      <c r="AG47" s="1135"/>
      <c r="AH47" s="1135"/>
      <c r="AI47" s="1135"/>
    </row>
    <row r="48" s="316" customFormat="1" ht="3" customHeight="1"/>
    <row r="49" s="316" customFormat="1" ht="11.25"/>
    <row r="50" s="316" customFormat="1" ht="11.25"/>
  </sheetData>
  <sheetProtection/>
  <mergeCells count="183">
    <mergeCell ref="CM33:DC33"/>
    <mergeCell ref="A33:W33"/>
    <mergeCell ref="X33:AD33"/>
    <mergeCell ref="C47:F47"/>
    <mergeCell ref="J47:AB47"/>
    <mergeCell ref="AC47:AF47"/>
    <mergeCell ref="AG47:AI47"/>
    <mergeCell ref="CM32:DC32"/>
    <mergeCell ref="A31:W31"/>
    <mergeCell ref="X31:AD31"/>
    <mergeCell ref="N44:AD44"/>
    <mergeCell ref="AH44:BF44"/>
    <mergeCell ref="BG33:BV33"/>
    <mergeCell ref="CM31:DC31"/>
    <mergeCell ref="A32:W32"/>
    <mergeCell ref="X32:AD32"/>
    <mergeCell ref="AE32:AS32"/>
    <mergeCell ref="BG29:BV29"/>
    <mergeCell ref="N45:AD45"/>
    <mergeCell ref="AH45:BF45"/>
    <mergeCell ref="AE33:AS33"/>
    <mergeCell ref="AT33:BF33"/>
    <mergeCell ref="AT32:BF32"/>
    <mergeCell ref="BG32:BV32"/>
    <mergeCell ref="BG31:BV31"/>
    <mergeCell ref="AE30:AS30"/>
    <mergeCell ref="AE31:AS31"/>
    <mergeCell ref="AT30:BF30"/>
    <mergeCell ref="BG30:BV30"/>
    <mergeCell ref="BW33:CL33"/>
    <mergeCell ref="BW31:CL31"/>
    <mergeCell ref="BW32:CL32"/>
    <mergeCell ref="AT31:BF31"/>
    <mergeCell ref="CM30:DC30"/>
    <mergeCell ref="A29:W29"/>
    <mergeCell ref="X29:AD29"/>
    <mergeCell ref="BW29:CL29"/>
    <mergeCell ref="AE29:AS29"/>
    <mergeCell ref="AT29:BF29"/>
    <mergeCell ref="CM29:DC29"/>
    <mergeCell ref="A30:W30"/>
    <mergeCell ref="X30:AD30"/>
    <mergeCell ref="BW30:CL30"/>
    <mergeCell ref="CM25:DC25"/>
    <mergeCell ref="BW25:CL25"/>
    <mergeCell ref="X27:AD28"/>
    <mergeCell ref="AE27:AS28"/>
    <mergeCell ref="AT27:BF28"/>
    <mergeCell ref="BG25:BV25"/>
    <mergeCell ref="BG27:BV28"/>
    <mergeCell ref="BW27:CL28"/>
    <mergeCell ref="CM27:DC28"/>
    <mergeCell ref="AT25:BF25"/>
    <mergeCell ref="A28:W28"/>
    <mergeCell ref="A27:W27"/>
    <mergeCell ref="BW26:CL26"/>
    <mergeCell ref="CM26:DC26"/>
    <mergeCell ref="A26:W26"/>
    <mergeCell ref="X26:AD26"/>
    <mergeCell ref="AE26:AS26"/>
    <mergeCell ref="AT26:BF26"/>
    <mergeCell ref="BG26:BV26"/>
    <mergeCell ref="A25:W25"/>
    <mergeCell ref="BG24:BV24"/>
    <mergeCell ref="BW24:CL24"/>
    <mergeCell ref="CM24:DC24"/>
    <mergeCell ref="X25:AD25"/>
    <mergeCell ref="AE25:AS25"/>
    <mergeCell ref="A24:W24"/>
    <mergeCell ref="X24:AD24"/>
    <mergeCell ref="AE24:AS24"/>
    <mergeCell ref="AT24:BF24"/>
    <mergeCell ref="CM23:DC23"/>
    <mergeCell ref="A21:W21"/>
    <mergeCell ref="X21:AD21"/>
    <mergeCell ref="AE21:AS21"/>
    <mergeCell ref="AT21:BF21"/>
    <mergeCell ref="BG23:BV23"/>
    <mergeCell ref="BW23:CL23"/>
    <mergeCell ref="AE23:AS23"/>
    <mergeCell ref="AT23:BF23"/>
    <mergeCell ref="CM21:DC21"/>
    <mergeCell ref="AT22:BF22"/>
    <mergeCell ref="CM22:DC22"/>
    <mergeCell ref="A19:W19"/>
    <mergeCell ref="X19:AD19"/>
    <mergeCell ref="CM19:DC19"/>
    <mergeCell ref="A20:W20"/>
    <mergeCell ref="X20:AD20"/>
    <mergeCell ref="AE20:AS20"/>
    <mergeCell ref="AT20:BF20"/>
    <mergeCell ref="A22:W22"/>
    <mergeCell ref="CM20:DC20"/>
    <mergeCell ref="AT17:BF18"/>
    <mergeCell ref="BG19:BV19"/>
    <mergeCell ref="BW19:CL19"/>
    <mergeCell ref="BG20:BV20"/>
    <mergeCell ref="BW20:CL20"/>
    <mergeCell ref="BG21:BV21"/>
    <mergeCell ref="BW21:CL21"/>
    <mergeCell ref="BG22:BV22"/>
    <mergeCell ref="BW22:CL22"/>
    <mergeCell ref="CM16:DC16"/>
    <mergeCell ref="BG17:BV18"/>
    <mergeCell ref="BW17:CL18"/>
    <mergeCell ref="CM17:DC18"/>
    <mergeCell ref="BG16:BV16"/>
    <mergeCell ref="BW16:CL16"/>
    <mergeCell ref="A23:W23"/>
    <mergeCell ref="X23:AD23"/>
    <mergeCell ref="AE22:AS22"/>
    <mergeCell ref="X22:AD22"/>
    <mergeCell ref="A14:W14"/>
    <mergeCell ref="X14:AD14"/>
    <mergeCell ref="AE14:AS14"/>
    <mergeCell ref="AT14:BF14"/>
    <mergeCell ref="AE19:AS19"/>
    <mergeCell ref="AT19:BF19"/>
    <mergeCell ref="A16:W16"/>
    <mergeCell ref="X16:AD16"/>
    <mergeCell ref="AE16:AS16"/>
    <mergeCell ref="AT16:BF16"/>
    <mergeCell ref="A18:W18"/>
    <mergeCell ref="A17:W17"/>
    <mergeCell ref="X17:AD18"/>
    <mergeCell ref="AE17:AS18"/>
    <mergeCell ref="CM15:DC15"/>
    <mergeCell ref="A15:W15"/>
    <mergeCell ref="X15:AD15"/>
    <mergeCell ref="AE15:AS15"/>
    <mergeCell ref="AT15:BF15"/>
    <mergeCell ref="BG15:BV15"/>
    <mergeCell ref="BW15:CL15"/>
    <mergeCell ref="CM14:DC14"/>
    <mergeCell ref="BG13:BV13"/>
    <mergeCell ref="BW13:CL13"/>
    <mergeCell ref="CM13:DC13"/>
    <mergeCell ref="BG14:BV14"/>
    <mergeCell ref="BW14:CL14"/>
    <mergeCell ref="AE13:AS13"/>
    <mergeCell ref="AT13:BF13"/>
    <mergeCell ref="A11:W11"/>
    <mergeCell ref="A12:W12"/>
    <mergeCell ref="X12:AD12"/>
    <mergeCell ref="AE12:AS12"/>
    <mergeCell ref="AE10:AS11"/>
    <mergeCell ref="A13:W13"/>
    <mergeCell ref="X13:AD13"/>
    <mergeCell ref="AT12:BF12"/>
    <mergeCell ref="BG12:BV12"/>
    <mergeCell ref="BW12:CL12"/>
    <mergeCell ref="CM12:DC12"/>
    <mergeCell ref="BG10:BV11"/>
    <mergeCell ref="BW10:CL11"/>
    <mergeCell ref="CM10:DC11"/>
    <mergeCell ref="BG8:BV8"/>
    <mergeCell ref="A9:W9"/>
    <mergeCell ref="X9:AD9"/>
    <mergeCell ref="AE9:AS9"/>
    <mergeCell ref="AT9:BF9"/>
    <mergeCell ref="A8:W8"/>
    <mergeCell ref="X8:AD8"/>
    <mergeCell ref="AE8:AS8"/>
    <mergeCell ref="AT8:BF8"/>
    <mergeCell ref="BG9:BV9"/>
    <mergeCell ref="AT10:BF11"/>
    <mergeCell ref="A10:W10"/>
    <mergeCell ref="X10:AD11"/>
    <mergeCell ref="CM9:DC9"/>
    <mergeCell ref="BW7:CL7"/>
    <mergeCell ref="BW8:CL8"/>
    <mergeCell ref="CM8:DC8"/>
    <mergeCell ref="BW9:CL9"/>
    <mergeCell ref="CP1:DC1"/>
    <mergeCell ref="A3:DC3"/>
    <mergeCell ref="A4:DC4"/>
    <mergeCell ref="A6:W7"/>
    <mergeCell ref="X6:AD7"/>
    <mergeCell ref="AE6:AS7"/>
    <mergeCell ref="AT6:BF7"/>
    <mergeCell ref="BG6:DC6"/>
    <mergeCell ref="CM7:DC7"/>
    <mergeCell ref="BG7:BV7"/>
  </mergeCells>
  <conditionalFormatting sqref="R36:IV43">
    <cfRule type="cellIs" priority="1" dxfId="1" operator="equal" stopIfTrue="1">
      <formula>0</formula>
    </cfRule>
  </conditionalFormatting>
  <printOptions/>
  <pageMargins left="0.75" right="0.04" top="1" bottom="1" header="0.5" footer="0.5"/>
  <pageSetup horizontalDpi="180" verticalDpi="18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H33:L33"/>
  <sheetViews>
    <sheetView zoomScalePageLayoutView="0" workbookViewId="0" topLeftCell="A1">
      <selection activeCell="I28" sqref="I28"/>
    </sheetView>
  </sheetViews>
  <sheetFormatPr defaultColWidth="9.00390625" defaultRowHeight="12.75"/>
  <sheetData>
    <row r="33" spans="8:12" ht="12.75">
      <c r="H33" s="1136" t="s">
        <v>960</v>
      </c>
      <c r="I33" s="1136"/>
      <c r="J33" s="1136"/>
      <c r="K33" s="1136"/>
      <c r="L33" s="1136"/>
    </row>
  </sheetData>
  <sheetProtection/>
  <mergeCells count="1">
    <mergeCell ref="H33:L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686"/>
  <sheetViews>
    <sheetView view="pageBreakPreview" zoomScaleSheetLayoutView="100" zoomScalePageLayoutView="0" workbookViewId="0" topLeftCell="A141">
      <selection activeCell="U655" sqref="U655"/>
    </sheetView>
  </sheetViews>
  <sheetFormatPr defaultColWidth="9.00390625" defaultRowHeight="12.75"/>
  <cols>
    <col min="1" max="1" width="4.125" style="0" customWidth="1"/>
    <col min="2" max="2" width="7.875" style="0" customWidth="1"/>
    <col min="3" max="3" width="4.375" style="0" customWidth="1"/>
    <col min="4" max="4" width="5.375" style="0" customWidth="1"/>
    <col min="5" max="5" width="11.00390625" style="0" customWidth="1"/>
    <col min="6" max="6" width="10.25390625" style="220" customWidth="1"/>
    <col min="7" max="7" width="10.25390625" style="0" customWidth="1"/>
    <col min="8" max="8" width="6.625" style="0" customWidth="1"/>
    <col min="9" max="9" width="9.875" style="0" customWidth="1"/>
    <col min="10" max="10" width="6.875" style="0" customWidth="1"/>
    <col min="11" max="11" width="6.375" style="0" customWidth="1"/>
    <col min="12" max="12" width="5.625" style="0" customWidth="1"/>
    <col min="13" max="13" width="6.125" style="0" customWidth="1"/>
    <col min="14" max="14" width="5.625" style="0" customWidth="1"/>
    <col min="15" max="15" width="6.75390625" style="0" hidden="1" customWidth="1"/>
  </cols>
  <sheetData>
    <row r="1" spans="6:12" ht="15" customHeight="1">
      <c r="F1" s="217"/>
      <c r="J1" s="75"/>
      <c r="L1" s="2" t="s">
        <v>479</v>
      </c>
    </row>
    <row r="2" spans="6:10" ht="15" customHeight="1">
      <c r="F2" s="219"/>
      <c r="G2" s="30"/>
      <c r="H2" s="30"/>
      <c r="I2" s="30"/>
      <c r="J2" s="30"/>
    </row>
    <row r="3" spans="3:13" ht="15" customHeight="1">
      <c r="C3" s="35" t="s">
        <v>480</v>
      </c>
      <c r="M3" s="2" t="s">
        <v>481</v>
      </c>
    </row>
    <row r="4" ht="15" customHeight="1"/>
    <row r="5" spans="1:15" ht="15" customHeight="1">
      <c r="A5" s="1105" t="s">
        <v>482</v>
      </c>
      <c r="B5" s="1105"/>
      <c r="C5" s="1105"/>
      <c r="D5" s="1105"/>
      <c r="E5" s="1106"/>
      <c r="F5" s="1104" t="s">
        <v>483</v>
      </c>
      <c r="G5" s="1105"/>
      <c r="H5" s="1105"/>
      <c r="I5" s="1105"/>
      <c r="J5" s="1106"/>
      <c r="K5" s="1104" t="s">
        <v>484</v>
      </c>
      <c r="L5" s="1105"/>
      <c r="M5" s="1105"/>
      <c r="N5" s="1105"/>
      <c r="O5" s="1105"/>
    </row>
    <row r="6" spans="1:15" ht="15" customHeight="1">
      <c r="A6" s="1095">
        <v>1</v>
      </c>
      <c r="B6" s="1095"/>
      <c r="C6" s="1095"/>
      <c r="D6" s="1095"/>
      <c r="E6" s="1101"/>
      <c r="F6" s="1094">
        <v>2</v>
      </c>
      <c r="G6" s="1095"/>
      <c r="H6" s="1095"/>
      <c r="I6" s="1095"/>
      <c r="J6" s="1101"/>
      <c r="K6" s="1094">
        <v>3</v>
      </c>
      <c r="L6" s="1095"/>
      <c r="M6" s="1095"/>
      <c r="N6" s="1095"/>
      <c r="O6" s="1095"/>
    </row>
    <row r="7" spans="1:15" ht="15" customHeight="1">
      <c r="A7" s="1295"/>
      <c r="B7" s="1295"/>
      <c r="C7" s="1295"/>
      <c r="D7" s="1295"/>
      <c r="E7" s="1295"/>
      <c r="F7" s="1438"/>
      <c r="G7" s="1295"/>
      <c r="H7" s="1295"/>
      <c r="I7" s="1295"/>
      <c r="J7" s="1439"/>
      <c r="K7" s="1295"/>
      <c r="L7" s="1295"/>
      <c r="M7" s="1295"/>
      <c r="N7" s="1295"/>
      <c r="O7" s="1295"/>
    </row>
    <row r="8" spans="1:15" ht="15" customHeight="1">
      <c r="A8" s="1295"/>
      <c r="B8" s="1295"/>
      <c r="C8" s="1295"/>
      <c r="D8" s="1295"/>
      <c r="E8" s="1295"/>
      <c r="F8" s="1438"/>
      <c r="G8" s="1295"/>
      <c r="H8" s="1295"/>
      <c r="I8" s="1295"/>
      <c r="J8" s="1439"/>
      <c r="K8" s="1295"/>
      <c r="L8" s="1295"/>
      <c r="M8" s="1295"/>
      <c r="N8" s="1295"/>
      <c r="O8" s="1295"/>
    </row>
    <row r="9" spans="1:15" ht="15" customHeight="1">
      <c r="A9" s="1295"/>
      <c r="B9" s="1295"/>
      <c r="C9" s="1295"/>
      <c r="D9" s="1295"/>
      <c r="E9" s="1295"/>
      <c r="F9" s="1438"/>
      <c r="G9" s="1295"/>
      <c r="H9" s="1295"/>
      <c r="I9" s="1295"/>
      <c r="J9" s="1439"/>
      <c r="K9" s="1295"/>
      <c r="L9" s="1295"/>
      <c r="M9" s="1295"/>
      <c r="N9" s="1295"/>
      <c r="O9" s="1295"/>
    </row>
    <row r="10" spans="1:17" ht="15" customHeight="1" hidden="1">
      <c r="A10" s="278" t="s">
        <v>514</v>
      </c>
      <c r="B10" s="278"/>
      <c r="C10" s="278"/>
      <c r="D10" s="278"/>
      <c r="E10" s="278"/>
      <c r="F10" s="278"/>
      <c r="G10" s="278"/>
      <c r="H10" s="3"/>
      <c r="I10" s="24"/>
      <c r="J10" s="24"/>
      <c r="K10" s="25"/>
      <c r="L10" s="25"/>
      <c r="M10" s="25"/>
      <c r="N10" s="25"/>
      <c r="O10" s="25"/>
      <c r="P10" s="25"/>
      <c r="Q10" s="25"/>
    </row>
    <row r="11" spans="1:17" ht="15" customHeight="1" hidden="1">
      <c r="A11" s="3" t="s">
        <v>516</v>
      </c>
      <c r="B11" s="3"/>
      <c r="C11" s="3"/>
      <c r="D11" s="3"/>
      <c r="E11" s="3"/>
      <c r="F11" s="3"/>
      <c r="G11" s="3"/>
      <c r="H11" s="3"/>
      <c r="I11" s="24"/>
      <c r="J11" s="24"/>
      <c r="K11" s="25"/>
      <c r="L11" s="25"/>
      <c r="M11" s="25"/>
      <c r="N11" s="25"/>
      <c r="O11" s="25"/>
      <c r="P11" s="25"/>
      <c r="Q11" s="25"/>
    </row>
    <row r="12" spans="1:17" ht="15" customHeight="1" hidden="1">
      <c r="A12" s="3"/>
      <c r="B12" s="3"/>
      <c r="C12" s="3"/>
      <c r="D12" s="3"/>
      <c r="E12" s="2"/>
      <c r="F12" s="3"/>
      <c r="G12" s="3"/>
      <c r="H12" s="3"/>
      <c r="I12" s="24"/>
      <c r="J12" s="24"/>
      <c r="K12" s="25"/>
      <c r="L12" s="25"/>
      <c r="M12" s="25"/>
      <c r="N12" s="25"/>
      <c r="O12" s="25"/>
      <c r="P12" s="25"/>
      <c r="Q12" s="25"/>
    </row>
    <row r="13" spans="1:17" ht="15" customHeight="1" hidden="1">
      <c r="A13" s="3"/>
      <c r="B13" s="3"/>
      <c r="C13" s="3"/>
      <c r="D13" s="3"/>
      <c r="E13" s="2"/>
      <c r="F13" s="3"/>
      <c r="G13" s="3"/>
      <c r="H13" s="3"/>
      <c r="I13" s="24"/>
      <c r="J13" s="24"/>
      <c r="K13" s="25"/>
      <c r="L13" s="25"/>
      <c r="M13" s="25"/>
      <c r="N13" s="25"/>
      <c r="O13" s="25"/>
      <c r="P13" s="25"/>
      <c r="Q13" s="25"/>
    </row>
    <row r="14" spans="1:17" ht="15" customHeight="1" hidden="1">
      <c r="A14" s="278" t="s">
        <v>515</v>
      </c>
      <c r="B14" s="278"/>
      <c r="C14" s="278"/>
      <c r="D14" s="278"/>
      <c r="E14" s="278"/>
      <c r="F14" s="278"/>
      <c r="G14" s="278"/>
      <c r="H14" s="3"/>
      <c r="I14" s="24"/>
      <c r="J14" s="24"/>
      <c r="K14" s="25"/>
      <c r="L14" s="25"/>
      <c r="M14" s="25"/>
      <c r="N14" s="25"/>
      <c r="O14" s="25"/>
      <c r="P14" s="25"/>
      <c r="Q14" s="25"/>
    </row>
    <row r="15" spans="1:17" ht="15" customHeight="1" hidden="1">
      <c r="A15" s="3" t="s">
        <v>517</v>
      </c>
      <c r="B15" s="3"/>
      <c r="C15" s="3"/>
      <c r="D15" s="3"/>
      <c r="E15" s="3"/>
      <c r="F15" s="3"/>
      <c r="G15" s="3"/>
      <c r="H15" s="3"/>
      <c r="I15" s="24"/>
      <c r="J15" s="24"/>
      <c r="K15" s="25"/>
      <c r="L15" s="25"/>
      <c r="M15" s="25"/>
      <c r="N15" s="25"/>
      <c r="O15" s="25"/>
      <c r="P15" s="25"/>
      <c r="Q15" s="25"/>
    </row>
    <row r="16" spans="1:17" ht="15" customHeight="1" hidden="1">
      <c r="A16" s="3"/>
      <c r="B16" s="3"/>
      <c r="C16" s="3"/>
      <c r="D16" s="3"/>
      <c r="E16" s="2"/>
      <c r="F16" s="3"/>
      <c r="G16" s="3"/>
      <c r="H16" s="3"/>
      <c r="I16" s="24"/>
      <c r="J16" s="24"/>
      <c r="K16" s="25"/>
      <c r="L16" s="25"/>
      <c r="M16" s="25"/>
      <c r="N16" s="25"/>
      <c r="O16" s="25"/>
      <c r="P16" s="25"/>
      <c r="Q16" s="25"/>
    </row>
    <row r="17" spans="1:17" ht="15" customHeight="1" hidden="1">
      <c r="A17" s="3"/>
      <c r="B17" s="3"/>
      <c r="C17" s="23" t="s">
        <v>915</v>
      </c>
      <c r="D17" s="23"/>
      <c r="E17" s="23"/>
      <c r="F17" s="23"/>
      <c r="G17" s="3"/>
      <c r="H17" s="3"/>
      <c r="I17" s="24"/>
      <c r="J17" s="24"/>
      <c r="K17" s="25"/>
      <c r="L17" s="25"/>
      <c r="M17" s="25"/>
      <c r="N17" s="25"/>
      <c r="O17" s="25"/>
      <c r="P17" s="25"/>
      <c r="Q17" s="25"/>
    </row>
    <row r="18" spans="1:15" ht="1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</row>
    <row r="19" spans="4:13" ht="15" customHeight="1">
      <c r="D19" s="35" t="s">
        <v>485</v>
      </c>
      <c r="M19" s="2" t="s">
        <v>486</v>
      </c>
    </row>
    <row r="20" ht="15" customHeight="1">
      <c r="E20" s="35" t="s">
        <v>494</v>
      </c>
    </row>
    <row r="21" ht="15" customHeight="1"/>
    <row r="22" spans="1:15" ht="15" customHeight="1">
      <c r="A22" s="1279" t="s">
        <v>495</v>
      </c>
      <c r="B22" s="1279"/>
      <c r="C22" s="1279"/>
      <c r="D22" s="1280"/>
      <c r="E22" s="1094" t="s">
        <v>496</v>
      </c>
      <c r="F22" s="1095"/>
      <c r="G22" s="1095"/>
      <c r="H22" s="1095"/>
      <c r="I22" s="1095"/>
      <c r="J22" s="1101"/>
      <c r="K22" s="1278" t="s">
        <v>497</v>
      </c>
      <c r="L22" s="1279"/>
      <c r="M22" s="1279"/>
      <c r="N22" s="1279"/>
      <c r="O22" s="1279"/>
    </row>
    <row r="23" spans="1:15" ht="15" customHeight="1">
      <c r="A23" s="1282"/>
      <c r="B23" s="1282"/>
      <c r="C23" s="1282"/>
      <c r="D23" s="1283"/>
      <c r="E23" s="1094" t="s">
        <v>498</v>
      </c>
      <c r="F23" s="1101"/>
      <c r="G23" s="1094" t="s">
        <v>499</v>
      </c>
      <c r="H23" s="1101"/>
      <c r="I23" s="1094" t="s">
        <v>500</v>
      </c>
      <c r="J23" s="1101"/>
      <c r="K23" s="1281"/>
      <c r="L23" s="1282"/>
      <c r="M23" s="1282"/>
      <c r="N23" s="1282"/>
      <c r="O23" s="1282"/>
    </row>
    <row r="24" spans="1:15" ht="15" customHeight="1">
      <c r="A24" s="1095">
        <v>1</v>
      </c>
      <c r="B24" s="1095"/>
      <c r="C24" s="1095"/>
      <c r="D24" s="1101"/>
      <c r="E24" s="2">
        <v>2</v>
      </c>
      <c r="F24" s="218"/>
      <c r="G24" s="1094">
        <v>3</v>
      </c>
      <c r="H24" s="1101"/>
      <c r="I24" s="1094">
        <v>4</v>
      </c>
      <c r="J24" s="1101"/>
      <c r="K24" s="1094">
        <v>5</v>
      </c>
      <c r="L24" s="1095"/>
      <c r="M24" s="1095"/>
      <c r="N24" s="1095"/>
      <c r="O24" s="1095"/>
    </row>
    <row r="25" spans="1:15" ht="15" customHeight="1">
      <c r="A25" s="49"/>
      <c r="B25" s="49"/>
      <c r="C25" s="49"/>
      <c r="D25" s="49"/>
      <c r="E25" s="77"/>
      <c r="F25" s="222"/>
      <c r="G25" s="77"/>
      <c r="H25" s="78"/>
      <c r="I25" s="49"/>
      <c r="J25" s="78"/>
      <c r="K25" s="49"/>
      <c r="L25" s="49"/>
      <c r="M25" s="49"/>
      <c r="N25" s="49"/>
      <c r="O25" s="49"/>
    </row>
    <row r="26" spans="1:15" ht="15" customHeight="1">
      <c r="A26" s="79"/>
      <c r="B26" s="79"/>
      <c r="C26" s="79"/>
      <c r="D26" s="79"/>
      <c r="E26" s="80"/>
      <c r="F26" s="223"/>
      <c r="G26" s="80"/>
      <c r="H26" s="81"/>
      <c r="I26" s="79"/>
      <c r="J26" s="81"/>
      <c r="K26" s="79"/>
      <c r="L26" s="79"/>
      <c r="M26" s="79"/>
      <c r="N26" s="79"/>
      <c r="O26" s="79"/>
    </row>
    <row r="27" spans="1:17" ht="15" customHeight="1" hidden="1">
      <c r="A27" s="278" t="s">
        <v>514</v>
      </c>
      <c r="B27" s="278"/>
      <c r="C27" s="278"/>
      <c r="D27" s="278"/>
      <c r="E27" s="278"/>
      <c r="F27" s="278"/>
      <c r="G27" s="278"/>
      <c r="H27" s="3"/>
      <c r="I27" s="24"/>
      <c r="J27" s="24"/>
      <c r="K27" s="25"/>
      <c r="L27" s="25"/>
      <c r="M27" s="25"/>
      <c r="N27" s="25"/>
      <c r="O27" s="25"/>
      <c r="P27" s="25"/>
      <c r="Q27" s="25"/>
    </row>
    <row r="28" spans="1:17" ht="15" customHeight="1" hidden="1">
      <c r="A28" s="3" t="s">
        <v>516</v>
      </c>
      <c r="B28" s="3"/>
      <c r="C28" s="3"/>
      <c r="D28" s="3"/>
      <c r="E28" s="3"/>
      <c r="F28" s="3"/>
      <c r="G28" s="3"/>
      <c r="H28" s="3"/>
      <c r="I28" s="24"/>
      <c r="J28" s="24"/>
      <c r="K28" s="25"/>
      <c r="L28" s="25"/>
      <c r="M28" s="25"/>
      <c r="N28" s="25"/>
      <c r="O28" s="25"/>
      <c r="P28" s="25"/>
      <c r="Q28" s="25"/>
    </row>
    <row r="29" spans="1:17" ht="15" customHeight="1" hidden="1">
      <c r="A29" s="3"/>
      <c r="B29" s="3"/>
      <c r="C29" s="3"/>
      <c r="D29" s="3"/>
      <c r="E29" s="2"/>
      <c r="F29" s="3"/>
      <c r="G29" s="3"/>
      <c r="H29" s="3"/>
      <c r="I29" s="24"/>
      <c r="J29" s="24"/>
      <c r="K29" s="25"/>
      <c r="L29" s="25"/>
      <c r="M29" s="25"/>
      <c r="N29" s="25"/>
      <c r="O29" s="25"/>
      <c r="P29" s="25"/>
      <c r="Q29" s="25"/>
    </row>
    <row r="30" spans="1:17" ht="15" customHeight="1" hidden="1">
      <c r="A30" s="3"/>
      <c r="B30" s="3"/>
      <c r="C30" s="3"/>
      <c r="D30" s="3"/>
      <c r="E30" s="2"/>
      <c r="F30" s="3"/>
      <c r="G30" s="3"/>
      <c r="H30" s="3"/>
      <c r="I30" s="24"/>
      <c r="J30" s="24"/>
      <c r="K30" s="25"/>
      <c r="L30" s="25"/>
      <c r="M30" s="25"/>
      <c r="N30" s="25"/>
      <c r="O30" s="25"/>
      <c r="P30" s="25"/>
      <c r="Q30" s="25"/>
    </row>
    <row r="31" spans="1:17" ht="15" customHeight="1" hidden="1">
      <c r="A31" s="278" t="s">
        <v>515</v>
      </c>
      <c r="B31" s="278"/>
      <c r="C31" s="278"/>
      <c r="D31" s="278"/>
      <c r="E31" s="278"/>
      <c r="F31" s="278"/>
      <c r="G31" s="278"/>
      <c r="H31" s="3"/>
      <c r="I31" s="24"/>
      <c r="J31" s="24"/>
      <c r="K31" s="25"/>
      <c r="L31" s="25"/>
      <c r="M31" s="25"/>
      <c r="N31" s="25"/>
      <c r="O31" s="25"/>
      <c r="P31" s="25"/>
      <c r="Q31" s="25"/>
    </row>
    <row r="32" spans="1:17" ht="15" customHeight="1" hidden="1">
      <c r="A32" s="3" t="s">
        <v>517</v>
      </c>
      <c r="B32" s="3"/>
      <c r="C32" s="3"/>
      <c r="D32" s="3"/>
      <c r="E32" s="3"/>
      <c r="F32" s="3"/>
      <c r="G32" s="3"/>
      <c r="H32" s="3"/>
      <c r="I32" s="24"/>
      <c r="J32" s="24"/>
      <c r="K32" s="25"/>
      <c r="L32" s="25"/>
      <c r="M32" s="25"/>
      <c r="N32" s="25"/>
      <c r="O32" s="25"/>
      <c r="P32" s="25"/>
      <c r="Q32" s="25"/>
    </row>
    <row r="33" spans="1:17" ht="15" customHeight="1" hidden="1">
      <c r="A33" s="3"/>
      <c r="B33" s="3"/>
      <c r="C33" s="3"/>
      <c r="D33" s="3"/>
      <c r="E33" s="2"/>
      <c r="F33" s="3"/>
      <c r="G33" s="3"/>
      <c r="H33" s="3"/>
      <c r="I33" s="24"/>
      <c r="J33" s="24"/>
      <c r="K33" s="25"/>
      <c r="L33" s="25"/>
      <c r="M33" s="25"/>
      <c r="N33" s="25"/>
      <c r="O33" s="25"/>
      <c r="P33" s="25"/>
      <c r="Q33" s="25"/>
    </row>
    <row r="34" spans="1:17" ht="15" customHeight="1" hidden="1">
      <c r="A34" s="3"/>
      <c r="B34" s="3"/>
      <c r="C34" s="23" t="s">
        <v>915</v>
      </c>
      <c r="D34" s="23"/>
      <c r="E34" s="23"/>
      <c r="F34" s="23"/>
      <c r="G34" s="3"/>
      <c r="H34" s="3"/>
      <c r="I34" s="24"/>
      <c r="J34" s="24"/>
      <c r="K34" s="25"/>
      <c r="L34" s="25"/>
      <c r="M34" s="25"/>
      <c r="N34" s="25"/>
      <c r="O34" s="25"/>
      <c r="P34" s="25"/>
      <c r="Q34" s="25"/>
    </row>
    <row r="35" spans="1:15" ht="15" customHeight="1" hidden="1">
      <c r="A35" s="31"/>
      <c r="B35" s="31"/>
      <c r="C35" s="31"/>
      <c r="D35" s="31"/>
      <c r="E35" s="31"/>
      <c r="F35" s="224"/>
      <c r="G35" s="31"/>
      <c r="H35" s="31"/>
      <c r="I35" s="31"/>
      <c r="J35" s="31"/>
      <c r="K35" s="31"/>
      <c r="L35" s="31"/>
      <c r="M35" s="31"/>
      <c r="N35" s="31"/>
      <c r="O35" s="31"/>
    </row>
    <row r="36" spans="4:13" ht="15" customHeight="1">
      <c r="D36" s="35" t="s">
        <v>501</v>
      </c>
      <c r="M36" s="2" t="s">
        <v>502</v>
      </c>
    </row>
    <row r="37" spans="5:14" ht="15" customHeight="1">
      <c r="E37" s="35" t="s">
        <v>503</v>
      </c>
      <c r="N37" s="2"/>
    </row>
    <row r="38" ht="15" customHeight="1"/>
    <row r="39" spans="1:15" ht="15" customHeight="1">
      <c r="A39" s="1105" t="s">
        <v>504</v>
      </c>
      <c r="B39" s="1105"/>
      <c r="C39" s="1105"/>
      <c r="D39" s="1105"/>
      <c r="E39" s="1106"/>
      <c r="F39" s="1104" t="s">
        <v>505</v>
      </c>
      <c r="G39" s="1105"/>
      <c r="H39" s="1105"/>
      <c r="I39" s="1105"/>
      <c r="J39" s="1106"/>
      <c r="K39" s="1434" t="s">
        <v>506</v>
      </c>
      <c r="L39" s="1435"/>
      <c r="M39" s="1435"/>
      <c r="N39" s="1435"/>
      <c r="O39" s="1435"/>
    </row>
    <row r="40" spans="1:15" ht="15" customHeight="1">
      <c r="A40" s="1194" t="s">
        <v>507</v>
      </c>
      <c r="B40" s="1194"/>
      <c r="C40" s="1194"/>
      <c r="D40" s="1194"/>
      <c r="E40" s="1174"/>
      <c r="F40" s="1184"/>
      <c r="G40" s="1173"/>
      <c r="H40" s="1173"/>
      <c r="I40" s="1173"/>
      <c r="J40" s="1174"/>
      <c r="K40" s="1436"/>
      <c r="L40" s="1437"/>
      <c r="M40" s="1437"/>
      <c r="N40" s="1437"/>
      <c r="O40" s="1437"/>
    </row>
    <row r="41" spans="1:15" ht="15" customHeight="1">
      <c r="A41" s="1095">
        <v>1</v>
      </c>
      <c r="B41" s="1095"/>
      <c r="C41" s="1095"/>
      <c r="D41" s="1095"/>
      <c r="E41" s="1101"/>
      <c r="F41" s="1094">
        <v>2</v>
      </c>
      <c r="G41" s="1095"/>
      <c r="H41" s="1095"/>
      <c r="I41" s="1095"/>
      <c r="J41" s="1101"/>
      <c r="K41" s="1094">
        <v>3</v>
      </c>
      <c r="L41" s="1095"/>
      <c r="M41" s="1095"/>
      <c r="N41" s="1095"/>
      <c r="O41" s="1095"/>
    </row>
    <row r="42" spans="1:15" ht="15" customHeight="1">
      <c r="A42" s="82"/>
      <c r="B42" s="82"/>
      <c r="C42" s="82"/>
      <c r="D42" s="82"/>
      <c r="E42" s="82"/>
      <c r="F42" s="225"/>
      <c r="G42" s="82"/>
      <c r="H42" s="82"/>
      <c r="I42" s="82"/>
      <c r="J42" s="83"/>
      <c r="K42" s="82"/>
      <c r="L42" s="82"/>
      <c r="M42" s="82"/>
      <c r="N42" s="82"/>
      <c r="O42" s="82"/>
    </row>
    <row r="43" spans="1:15" ht="15" customHeight="1">
      <c r="A43" s="84"/>
      <c r="B43" s="84"/>
      <c r="C43" s="84"/>
      <c r="D43" s="84"/>
      <c r="E43" s="84"/>
      <c r="F43" s="226"/>
      <c r="G43" s="84"/>
      <c r="H43" s="84"/>
      <c r="I43" s="84"/>
      <c r="J43" s="85"/>
      <c r="K43" s="84"/>
      <c r="L43" s="84"/>
      <c r="M43" s="84"/>
      <c r="N43" s="84"/>
      <c r="O43" s="84"/>
    </row>
    <row r="44" spans="1:17" ht="15" customHeight="1" hidden="1">
      <c r="A44" s="278" t="s">
        <v>514</v>
      </c>
      <c r="B44" s="278"/>
      <c r="C44" s="278"/>
      <c r="D44" s="278"/>
      <c r="E44" s="278"/>
      <c r="F44" s="278"/>
      <c r="G44" s="278"/>
      <c r="H44" s="3"/>
      <c r="I44" s="24"/>
      <c r="J44" s="24"/>
      <c r="K44" s="25"/>
      <c r="L44" s="25"/>
      <c r="M44" s="25"/>
      <c r="N44" s="25"/>
      <c r="O44" s="25"/>
      <c r="P44" s="25"/>
      <c r="Q44" s="25"/>
    </row>
    <row r="45" spans="1:17" ht="15" customHeight="1" hidden="1">
      <c r="A45" s="3" t="s">
        <v>516</v>
      </c>
      <c r="B45" s="3"/>
      <c r="C45" s="3"/>
      <c r="D45" s="3"/>
      <c r="E45" s="3"/>
      <c r="F45" s="3"/>
      <c r="G45" s="3"/>
      <c r="H45" s="3"/>
      <c r="I45" s="24"/>
      <c r="J45" s="24"/>
      <c r="K45" s="25"/>
      <c r="L45" s="25"/>
      <c r="M45" s="25"/>
      <c r="N45" s="25"/>
      <c r="O45" s="25"/>
      <c r="P45" s="25"/>
      <c r="Q45" s="25"/>
    </row>
    <row r="46" spans="1:17" ht="15" customHeight="1" hidden="1">
      <c r="A46" s="3"/>
      <c r="B46" s="3"/>
      <c r="C46" s="3"/>
      <c r="D46" s="3"/>
      <c r="E46" s="2"/>
      <c r="F46" s="3"/>
      <c r="G46" s="3"/>
      <c r="H46" s="3"/>
      <c r="I46" s="24"/>
      <c r="J46" s="24"/>
      <c r="K46" s="25"/>
      <c r="L46" s="25"/>
      <c r="M46" s="25"/>
      <c r="N46" s="25"/>
      <c r="O46" s="25"/>
      <c r="P46" s="25"/>
      <c r="Q46" s="25"/>
    </row>
    <row r="47" spans="1:17" ht="15" customHeight="1" hidden="1">
      <c r="A47" s="3"/>
      <c r="B47" s="3"/>
      <c r="C47" s="3"/>
      <c r="D47" s="3"/>
      <c r="E47" s="2"/>
      <c r="F47" s="3"/>
      <c r="G47" s="3"/>
      <c r="H47" s="3"/>
      <c r="I47" s="24"/>
      <c r="J47" s="24"/>
      <c r="K47" s="25"/>
      <c r="L47" s="25"/>
      <c r="M47" s="25"/>
      <c r="N47" s="25"/>
      <c r="O47" s="25"/>
      <c r="P47" s="25"/>
      <c r="Q47" s="25"/>
    </row>
    <row r="48" spans="1:17" ht="15" customHeight="1" hidden="1">
      <c r="A48" s="278" t="s">
        <v>515</v>
      </c>
      <c r="B48" s="278"/>
      <c r="C48" s="278"/>
      <c r="D48" s="278"/>
      <c r="E48" s="278"/>
      <c r="F48" s="278"/>
      <c r="G48" s="278"/>
      <c r="H48" s="3"/>
      <c r="I48" s="24"/>
      <c r="J48" s="24"/>
      <c r="K48" s="25"/>
      <c r="L48" s="25"/>
      <c r="M48" s="25"/>
      <c r="N48" s="25"/>
      <c r="O48" s="25"/>
      <c r="P48" s="25"/>
      <c r="Q48" s="25"/>
    </row>
    <row r="49" spans="1:17" ht="15" customHeight="1" hidden="1">
      <c r="A49" s="3" t="s">
        <v>517</v>
      </c>
      <c r="B49" s="3"/>
      <c r="C49" s="3"/>
      <c r="D49" s="3"/>
      <c r="E49" s="3"/>
      <c r="F49" s="3"/>
      <c r="G49" s="3"/>
      <c r="H49" s="3"/>
      <c r="I49" s="24"/>
      <c r="J49" s="24"/>
      <c r="K49" s="25"/>
      <c r="L49" s="25"/>
      <c r="M49" s="25"/>
      <c r="N49" s="25"/>
      <c r="O49" s="25"/>
      <c r="P49" s="25"/>
      <c r="Q49" s="25"/>
    </row>
    <row r="50" spans="1:17" ht="15" customHeight="1" hidden="1">
      <c r="A50" s="3"/>
      <c r="B50" s="3"/>
      <c r="C50" s="3"/>
      <c r="D50" s="3"/>
      <c r="E50" s="2"/>
      <c r="F50" s="3"/>
      <c r="G50" s="3"/>
      <c r="H50" s="3"/>
      <c r="I50" s="24"/>
      <c r="J50" s="24"/>
      <c r="K50" s="25"/>
      <c r="L50" s="25"/>
      <c r="M50" s="25"/>
      <c r="N50" s="25"/>
      <c r="O50" s="25"/>
      <c r="P50" s="25"/>
      <c r="Q50" s="25"/>
    </row>
    <row r="51" spans="1:17" ht="15" customHeight="1" hidden="1">
      <c r="A51" s="3"/>
      <c r="B51" s="3"/>
      <c r="C51" s="23" t="s">
        <v>915</v>
      </c>
      <c r="D51" s="23"/>
      <c r="E51" s="23"/>
      <c r="F51" s="23"/>
      <c r="G51" s="3"/>
      <c r="H51" s="3"/>
      <c r="I51" s="24"/>
      <c r="J51" s="24"/>
      <c r="K51" s="25"/>
      <c r="L51" s="25"/>
      <c r="M51" s="25"/>
      <c r="N51" s="25"/>
      <c r="O51" s="25"/>
      <c r="P51" s="25"/>
      <c r="Q51" s="25"/>
    </row>
    <row r="52" spans="1:13" ht="15" customHeight="1">
      <c r="A52" s="31"/>
      <c r="B52" s="31"/>
      <c r="C52" s="31"/>
      <c r="D52" s="31"/>
      <c r="E52" s="31"/>
      <c r="F52" s="224"/>
      <c r="G52" s="31"/>
      <c r="H52" s="31"/>
      <c r="I52" s="31"/>
      <c r="J52" s="31"/>
      <c r="K52" s="31"/>
      <c r="L52" s="31"/>
      <c r="M52" s="2"/>
    </row>
    <row r="53" spans="1:13" ht="15" customHeight="1">
      <c r="A53" s="2"/>
      <c r="B53" s="2"/>
      <c r="C53" s="35" t="s">
        <v>508</v>
      </c>
      <c r="D53" s="2"/>
      <c r="E53" s="2"/>
      <c r="F53" s="218"/>
      <c r="G53" s="2"/>
      <c r="H53" s="2"/>
      <c r="I53" s="2"/>
      <c r="J53" s="2"/>
      <c r="K53" s="2"/>
      <c r="L53" s="2"/>
      <c r="M53" s="2" t="s">
        <v>509</v>
      </c>
    </row>
    <row r="54" spans="1:14" ht="15" customHeight="1">
      <c r="A54" s="2"/>
      <c r="B54" s="2"/>
      <c r="C54" s="2"/>
      <c r="D54" s="2"/>
      <c r="E54" s="2"/>
      <c r="F54" s="218"/>
      <c r="G54" s="2"/>
      <c r="H54" s="2"/>
      <c r="I54" s="2"/>
      <c r="J54" s="2"/>
      <c r="K54" s="2"/>
      <c r="L54" s="2"/>
      <c r="M54" s="2"/>
      <c r="N54" s="2"/>
    </row>
    <row r="55" spans="1:15" ht="15" customHeight="1">
      <c r="A55" s="49" t="s">
        <v>1042</v>
      </c>
      <c r="B55" s="49"/>
      <c r="C55" s="1104" t="s">
        <v>510</v>
      </c>
      <c r="D55" s="1105"/>
      <c r="E55" s="1105"/>
      <c r="F55" s="1106"/>
      <c r="G55" s="1104" t="s">
        <v>511</v>
      </c>
      <c r="H55" s="1105"/>
      <c r="I55" s="1105"/>
      <c r="J55" s="1105"/>
      <c r="K55" s="1106"/>
      <c r="L55" s="1104" t="s">
        <v>512</v>
      </c>
      <c r="M55" s="1105"/>
      <c r="N55" s="1105"/>
      <c r="O55" s="1105"/>
    </row>
    <row r="56" spans="1:15" ht="15" customHeight="1">
      <c r="A56" s="4" t="s">
        <v>513</v>
      </c>
      <c r="B56" s="4"/>
      <c r="C56" s="1107" t="s">
        <v>624</v>
      </c>
      <c r="D56" s="1108"/>
      <c r="E56" s="1108"/>
      <c r="F56" s="1109"/>
      <c r="G56" s="1107" t="s">
        <v>520</v>
      </c>
      <c r="H56" s="1108"/>
      <c r="I56" s="1108"/>
      <c r="J56" s="1108"/>
      <c r="K56" s="1109"/>
      <c r="L56" s="1107" t="s">
        <v>521</v>
      </c>
      <c r="M56" s="1108"/>
      <c r="N56" s="1108"/>
      <c r="O56" s="1108"/>
    </row>
    <row r="57" spans="1:15" ht="15" customHeight="1">
      <c r="A57" s="2">
        <v>1</v>
      </c>
      <c r="B57" s="2"/>
      <c r="C57" s="1094">
        <v>2</v>
      </c>
      <c r="D57" s="1095"/>
      <c r="E57" s="1095"/>
      <c r="F57" s="1101"/>
      <c r="G57" s="1094">
        <v>3</v>
      </c>
      <c r="H57" s="1095"/>
      <c r="I57" s="1095"/>
      <c r="J57" s="1095"/>
      <c r="K57" s="1101"/>
      <c r="L57" s="1094">
        <v>4</v>
      </c>
      <c r="M57" s="1095"/>
      <c r="N57" s="1095"/>
      <c r="O57" s="1095"/>
    </row>
    <row r="58" spans="1:15" ht="15" customHeight="1">
      <c r="A58" s="49"/>
      <c r="B58" s="49"/>
      <c r="C58" s="86"/>
      <c r="D58" s="11"/>
      <c r="E58" s="11"/>
      <c r="F58" s="227"/>
      <c r="G58" s="11"/>
      <c r="H58" s="11"/>
      <c r="I58" s="11"/>
      <c r="J58" s="11"/>
      <c r="K58" s="11"/>
      <c r="L58" s="86"/>
      <c r="M58" s="11"/>
      <c r="N58" s="11"/>
      <c r="O58" s="11"/>
    </row>
    <row r="59" spans="1:15" ht="15" customHeight="1">
      <c r="A59" s="79"/>
      <c r="B59" s="79"/>
      <c r="C59" s="87"/>
      <c r="D59" s="88"/>
      <c r="E59" s="88"/>
      <c r="F59" s="228"/>
      <c r="G59" s="88"/>
      <c r="H59" s="88"/>
      <c r="I59" s="88"/>
      <c r="J59" s="88"/>
      <c r="K59" s="88"/>
      <c r="L59" s="87"/>
      <c r="M59" s="88"/>
      <c r="N59" s="88"/>
      <c r="O59" s="88"/>
    </row>
    <row r="60" spans="1:17" ht="15" customHeight="1" hidden="1">
      <c r="A60" s="278" t="s">
        <v>514</v>
      </c>
      <c r="B60" s="278"/>
      <c r="C60" s="278"/>
      <c r="D60" s="278"/>
      <c r="E60" s="278"/>
      <c r="F60" s="278"/>
      <c r="G60" s="278"/>
      <c r="H60" s="3"/>
      <c r="I60" s="24"/>
      <c r="J60" s="24"/>
      <c r="K60" s="25"/>
      <c r="L60" s="25"/>
      <c r="M60" s="25"/>
      <c r="N60" s="25"/>
      <c r="O60" s="25"/>
      <c r="P60" s="25"/>
      <c r="Q60" s="25"/>
    </row>
    <row r="61" spans="1:17" ht="15" customHeight="1" hidden="1">
      <c r="A61" s="3" t="s">
        <v>516</v>
      </c>
      <c r="B61" s="3"/>
      <c r="C61" s="3"/>
      <c r="D61" s="3"/>
      <c r="E61" s="3"/>
      <c r="F61" s="3"/>
      <c r="G61" s="3"/>
      <c r="H61" s="3"/>
      <c r="I61" s="24"/>
      <c r="J61" s="24"/>
      <c r="K61" s="25"/>
      <c r="L61" s="25"/>
      <c r="M61" s="25"/>
      <c r="N61" s="25"/>
      <c r="O61" s="25"/>
      <c r="P61" s="25"/>
      <c r="Q61" s="25"/>
    </row>
    <row r="62" spans="1:17" ht="15" customHeight="1" hidden="1">
      <c r="A62" s="3"/>
      <c r="B62" s="3"/>
      <c r="C62" s="3"/>
      <c r="D62" s="3"/>
      <c r="E62" s="2"/>
      <c r="F62" s="3"/>
      <c r="G62" s="3"/>
      <c r="H62" s="3"/>
      <c r="I62" s="24"/>
      <c r="J62" s="24"/>
      <c r="K62" s="25"/>
      <c r="L62" s="25"/>
      <c r="M62" s="25"/>
      <c r="N62" s="25"/>
      <c r="O62" s="25"/>
      <c r="P62" s="25"/>
      <c r="Q62" s="25"/>
    </row>
    <row r="63" spans="1:17" ht="15" customHeight="1" hidden="1">
      <c r="A63" s="3"/>
      <c r="B63" s="3"/>
      <c r="C63" s="3"/>
      <c r="D63" s="3"/>
      <c r="E63" s="2"/>
      <c r="F63" s="3"/>
      <c r="G63" s="3"/>
      <c r="H63" s="3"/>
      <c r="I63" s="24"/>
      <c r="J63" s="24"/>
      <c r="K63" s="25"/>
      <c r="L63" s="25"/>
      <c r="M63" s="25"/>
      <c r="N63" s="25"/>
      <c r="O63" s="25"/>
      <c r="P63" s="25"/>
      <c r="Q63" s="25"/>
    </row>
    <row r="64" spans="1:17" ht="15" customHeight="1" hidden="1">
      <c r="A64" s="278" t="s">
        <v>515</v>
      </c>
      <c r="B64" s="278"/>
      <c r="C64" s="278"/>
      <c r="D64" s="278"/>
      <c r="E64" s="278"/>
      <c r="F64" s="278"/>
      <c r="G64" s="278"/>
      <c r="H64" s="3"/>
      <c r="I64" s="24"/>
      <c r="J64" s="24"/>
      <c r="K64" s="25"/>
      <c r="L64" s="25"/>
      <c r="M64" s="25"/>
      <c r="N64" s="25"/>
      <c r="O64" s="25"/>
      <c r="P64" s="25"/>
      <c r="Q64" s="25"/>
    </row>
    <row r="65" spans="1:17" ht="15" customHeight="1" hidden="1">
      <c r="A65" s="3" t="s">
        <v>517</v>
      </c>
      <c r="B65" s="3"/>
      <c r="C65" s="3"/>
      <c r="D65" s="3"/>
      <c r="E65" s="3"/>
      <c r="F65" s="3"/>
      <c r="G65" s="3"/>
      <c r="H65" s="3"/>
      <c r="I65" s="24"/>
      <c r="J65" s="24"/>
      <c r="K65" s="25"/>
      <c r="L65" s="25"/>
      <c r="M65" s="25"/>
      <c r="N65" s="25"/>
      <c r="O65" s="25"/>
      <c r="P65" s="25"/>
      <c r="Q65" s="25"/>
    </row>
    <row r="66" spans="1:17" ht="15" customHeight="1" hidden="1">
      <c r="A66" s="3"/>
      <c r="B66" s="3"/>
      <c r="C66" s="3"/>
      <c r="D66" s="3"/>
      <c r="E66" s="2"/>
      <c r="F66" s="3"/>
      <c r="G66" s="3"/>
      <c r="H66" s="3"/>
      <c r="I66" s="24"/>
      <c r="J66" s="24"/>
      <c r="K66" s="25"/>
      <c r="L66" s="25"/>
      <c r="M66" s="25"/>
      <c r="N66" s="25"/>
      <c r="O66" s="25"/>
      <c r="P66" s="25"/>
      <c r="Q66" s="25"/>
    </row>
    <row r="67" spans="1:17" ht="15" customHeight="1" hidden="1">
      <c r="A67" s="3"/>
      <c r="B67" s="3"/>
      <c r="C67" s="23" t="s">
        <v>915</v>
      </c>
      <c r="D67" s="23"/>
      <c r="E67" s="23"/>
      <c r="F67" s="23"/>
      <c r="G67" s="3"/>
      <c r="H67" s="3"/>
      <c r="I67" s="24"/>
      <c r="J67" s="24"/>
      <c r="K67" s="25"/>
      <c r="L67" s="25"/>
      <c r="M67" s="25"/>
      <c r="N67" s="25"/>
      <c r="O67" s="25"/>
      <c r="P67" s="25"/>
      <c r="Q67" s="25"/>
    </row>
    <row r="68" spans="1:13" ht="12.75" customHeight="1">
      <c r="A68" s="31"/>
      <c r="B68" s="31"/>
      <c r="C68" s="31"/>
      <c r="D68" s="31"/>
      <c r="E68" s="31"/>
      <c r="F68" s="224"/>
      <c r="G68" s="31"/>
      <c r="H68" s="31"/>
      <c r="I68" s="31"/>
      <c r="J68" s="31"/>
      <c r="K68" s="31"/>
      <c r="L68" s="31"/>
      <c r="M68" s="2"/>
    </row>
    <row r="69" spans="1:15" ht="12.75" customHeight="1">
      <c r="A69" s="2"/>
      <c r="B69" s="35" t="s">
        <v>522</v>
      </c>
      <c r="D69" s="2"/>
      <c r="E69" s="2"/>
      <c r="F69" s="218"/>
      <c r="G69" s="2"/>
      <c r="H69" s="2"/>
      <c r="I69" s="2"/>
      <c r="J69" s="2"/>
      <c r="K69" s="5"/>
      <c r="L69" s="5"/>
      <c r="M69" s="2" t="s">
        <v>523</v>
      </c>
      <c r="O69" s="30"/>
    </row>
    <row r="70" spans="1:15" ht="12.75" customHeight="1">
      <c r="A70" s="2"/>
      <c r="B70" s="2"/>
      <c r="C70" s="2"/>
      <c r="D70" s="2"/>
      <c r="E70" s="2"/>
      <c r="F70" s="218"/>
      <c r="G70" s="2"/>
      <c r="H70" s="2"/>
      <c r="I70" s="2"/>
      <c r="J70" s="2"/>
      <c r="K70" s="5"/>
      <c r="L70" s="5"/>
      <c r="M70" s="5"/>
      <c r="N70" s="5"/>
      <c r="O70" s="30"/>
    </row>
    <row r="71" spans="1:15" ht="12.75" customHeight="1">
      <c r="A71" s="1105" t="s">
        <v>524</v>
      </c>
      <c r="B71" s="1105"/>
      <c r="C71" s="1106"/>
      <c r="D71" s="47"/>
      <c r="E71" s="49"/>
      <c r="F71" s="222"/>
      <c r="G71" s="89"/>
      <c r="H71" s="1104" t="s">
        <v>525</v>
      </c>
      <c r="I71" s="1105"/>
      <c r="J71" s="1105"/>
      <c r="K71" s="1106"/>
      <c r="L71" s="1104" t="s">
        <v>526</v>
      </c>
      <c r="M71" s="1105"/>
      <c r="N71" s="1105"/>
      <c r="O71" s="1105"/>
    </row>
    <row r="72" spans="1:15" ht="12.75" customHeight="1">
      <c r="A72" s="1194" t="s">
        <v>527</v>
      </c>
      <c r="B72" s="1194"/>
      <c r="C72" s="1174"/>
      <c r="D72" s="1184" t="s">
        <v>528</v>
      </c>
      <c r="E72" s="1173"/>
      <c r="F72" s="1173"/>
      <c r="G72" s="1174"/>
      <c r="H72" s="1184" t="s">
        <v>529</v>
      </c>
      <c r="I72" s="1173"/>
      <c r="J72" s="1173"/>
      <c r="K72" s="1174"/>
      <c r="L72" s="1184" t="s">
        <v>530</v>
      </c>
      <c r="M72" s="1173"/>
      <c r="N72" s="1173"/>
      <c r="O72" s="1173"/>
    </row>
    <row r="73" spans="1:15" ht="12.75" customHeight="1">
      <c r="A73" s="2"/>
      <c r="B73" s="2"/>
      <c r="C73" s="2"/>
      <c r="D73" s="90"/>
      <c r="E73" s="5"/>
      <c r="F73" s="229"/>
      <c r="G73" s="91"/>
      <c r="H73" s="1184"/>
      <c r="I73" s="1173"/>
      <c r="J73" s="1173"/>
      <c r="K73" s="1174"/>
      <c r="L73" s="1184"/>
      <c r="M73" s="1173"/>
      <c r="N73" s="1173"/>
      <c r="O73" s="1173"/>
    </row>
    <row r="74" spans="1:15" ht="12.75" customHeight="1">
      <c r="A74" s="1095">
        <v>1</v>
      </c>
      <c r="B74" s="1095"/>
      <c r="C74" s="1101"/>
      <c r="D74" s="1094">
        <v>2</v>
      </c>
      <c r="E74" s="1095"/>
      <c r="F74" s="1095"/>
      <c r="G74" s="1101"/>
      <c r="H74" s="1094">
        <v>3</v>
      </c>
      <c r="I74" s="1095"/>
      <c r="J74" s="1095"/>
      <c r="K74" s="1101"/>
      <c r="L74" s="1094">
        <v>4</v>
      </c>
      <c r="M74" s="1095"/>
      <c r="N74" s="1095"/>
      <c r="O74" s="1095"/>
    </row>
    <row r="75" spans="1:15" ht="12.75" customHeight="1">
      <c r="A75" s="1431" t="s">
        <v>924</v>
      </c>
      <c r="B75" s="1431"/>
      <c r="C75" s="1432"/>
      <c r="D75" s="1428" t="s">
        <v>923</v>
      </c>
      <c r="E75" s="1429"/>
      <c r="F75" s="1429"/>
      <c r="G75" s="1430"/>
      <c r="H75" s="1428" t="s">
        <v>925</v>
      </c>
      <c r="I75" s="1429"/>
      <c r="J75" s="1429"/>
      <c r="K75" s="1430"/>
      <c r="L75" s="1426"/>
      <c r="M75" s="1427"/>
      <c r="N75" s="1427"/>
      <c r="O75" s="82"/>
    </row>
    <row r="76" spans="1:15" ht="12.75" customHeight="1">
      <c r="A76" s="1424"/>
      <c r="B76" s="1424"/>
      <c r="C76" s="1425"/>
      <c r="D76" s="1419"/>
      <c r="E76" s="1420"/>
      <c r="F76" s="1420"/>
      <c r="G76" s="1421"/>
      <c r="H76" s="1419"/>
      <c r="I76" s="1420"/>
      <c r="J76" s="1420"/>
      <c r="K76" s="1421"/>
      <c r="L76" s="1422"/>
      <c r="M76" s="1423"/>
      <c r="N76" s="1423"/>
      <c r="O76" s="84"/>
    </row>
    <row r="77" spans="1:17" ht="12.75" customHeight="1" hidden="1">
      <c r="A77" s="278" t="s">
        <v>514</v>
      </c>
      <c r="B77" s="278"/>
      <c r="C77" s="278"/>
      <c r="D77" s="278"/>
      <c r="E77" s="278"/>
      <c r="F77" s="278"/>
      <c r="G77" s="278"/>
      <c r="H77" s="3"/>
      <c r="I77" s="24"/>
      <c r="J77" s="24"/>
      <c r="K77" s="25"/>
      <c r="L77" s="25"/>
      <c r="M77" s="25"/>
      <c r="N77" s="25"/>
      <c r="O77" s="25"/>
      <c r="P77" s="25"/>
      <c r="Q77" s="25"/>
    </row>
    <row r="78" spans="1:17" ht="12.75" customHeight="1" hidden="1">
      <c r="A78" s="3" t="s">
        <v>516</v>
      </c>
      <c r="B78" s="3"/>
      <c r="C78" s="3"/>
      <c r="D78" s="3"/>
      <c r="E78" s="3"/>
      <c r="F78" s="3"/>
      <c r="G78" s="3"/>
      <c r="H78" s="3"/>
      <c r="I78" s="24"/>
      <c r="J78" s="24"/>
      <c r="K78" s="25"/>
      <c r="L78" s="25"/>
      <c r="M78" s="25"/>
      <c r="N78" s="25"/>
      <c r="O78" s="25"/>
      <c r="P78" s="25"/>
      <c r="Q78" s="25"/>
    </row>
    <row r="79" spans="1:17" ht="12.75" customHeight="1" hidden="1">
      <c r="A79" s="3"/>
      <c r="B79" s="3"/>
      <c r="C79" s="3"/>
      <c r="D79" s="3"/>
      <c r="E79" s="2"/>
      <c r="F79" s="3"/>
      <c r="G79" s="3"/>
      <c r="H79" s="3"/>
      <c r="I79" s="24"/>
      <c r="J79" s="24"/>
      <c r="K79" s="25"/>
      <c r="L79" s="25"/>
      <c r="M79" s="25"/>
      <c r="N79" s="25"/>
      <c r="O79" s="25"/>
      <c r="P79" s="25"/>
      <c r="Q79" s="25"/>
    </row>
    <row r="80" spans="1:17" ht="12.75" customHeight="1" hidden="1">
      <c r="A80" s="3"/>
      <c r="B80" s="3"/>
      <c r="C80" s="3"/>
      <c r="D80" s="3"/>
      <c r="E80" s="2"/>
      <c r="F80" s="3"/>
      <c r="G80" s="3"/>
      <c r="H80" s="3"/>
      <c r="I80" s="24"/>
      <c r="J80" s="24"/>
      <c r="K80" s="25"/>
      <c r="L80" s="25"/>
      <c r="M80" s="25"/>
      <c r="N80" s="25"/>
      <c r="O80" s="25"/>
      <c r="P80" s="25"/>
      <c r="Q80" s="25"/>
    </row>
    <row r="81" spans="1:17" ht="12.75" customHeight="1" hidden="1">
      <c r="A81" s="278" t="s">
        <v>515</v>
      </c>
      <c r="B81" s="278"/>
      <c r="C81" s="278"/>
      <c r="D81" s="278"/>
      <c r="E81" s="278"/>
      <c r="F81" s="278"/>
      <c r="G81" s="278"/>
      <c r="H81" s="3"/>
      <c r="I81" s="24"/>
      <c r="J81" s="24"/>
      <c r="K81" s="25"/>
      <c r="L81" s="25"/>
      <c r="M81" s="25"/>
      <c r="N81" s="25"/>
      <c r="O81" s="25"/>
      <c r="P81" s="25"/>
      <c r="Q81" s="25"/>
    </row>
    <row r="82" spans="1:17" ht="12.75" customHeight="1" hidden="1">
      <c r="A82" s="3" t="s">
        <v>517</v>
      </c>
      <c r="B82" s="3"/>
      <c r="C82" s="3"/>
      <c r="D82" s="3"/>
      <c r="E82" s="3"/>
      <c r="F82" s="3"/>
      <c r="G82" s="3"/>
      <c r="H82" s="3"/>
      <c r="I82" s="24"/>
      <c r="J82" s="24"/>
      <c r="K82" s="25"/>
      <c r="L82" s="25"/>
      <c r="M82" s="25"/>
      <c r="N82" s="25"/>
      <c r="O82" s="25"/>
      <c r="P82" s="25"/>
      <c r="Q82" s="25"/>
    </row>
    <row r="83" spans="1:17" ht="12.75" customHeight="1" hidden="1">
      <c r="A83" s="3"/>
      <c r="B83" s="3"/>
      <c r="C83" s="3"/>
      <c r="D83" s="3"/>
      <c r="E83" s="2"/>
      <c r="F83" s="3"/>
      <c r="G83" s="3"/>
      <c r="H83" s="3"/>
      <c r="I83" s="24"/>
      <c r="J83" s="24"/>
      <c r="K83" s="25"/>
      <c r="L83" s="25"/>
      <c r="M83" s="25"/>
      <c r="N83" s="25"/>
      <c r="O83" s="25"/>
      <c r="P83" s="25"/>
      <c r="Q83" s="25"/>
    </row>
    <row r="84" spans="1:17" ht="12.75" customHeight="1" hidden="1">
      <c r="A84" s="3"/>
      <c r="B84" s="3"/>
      <c r="C84" s="23" t="s">
        <v>915</v>
      </c>
      <c r="D84" s="23"/>
      <c r="E84" s="23"/>
      <c r="F84" s="23"/>
      <c r="G84" s="3"/>
      <c r="H84" s="3"/>
      <c r="I84" s="24"/>
      <c r="J84" s="24"/>
      <c r="K84" s="25"/>
      <c r="L84" s="25"/>
      <c r="M84" s="25"/>
      <c r="N84" s="25"/>
      <c r="O84" s="25"/>
      <c r="P84" s="25"/>
      <c r="Q84" s="25"/>
    </row>
    <row r="85" ht="12.75" customHeight="1"/>
    <row r="86" spans="5:13" ht="12.75" customHeight="1">
      <c r="E86" s="35" t="s">
        <v>531</v>
      </c>
      <c r="M86" s="2" t="s">
        <v>532</v>
      </c>
    </row>
    <row r="87" spans="1:15" ht="12.75" customHeight="1">
      <c r="A87" s="33"/>
      <c r="B87" s="33"/>
      <c r="C87" s="33"/>
      <c r="D87" s="33"/>
      <c r="E87" s="33"/>
      <c r="F87" s="230"/>
      <c r="G87" s="33"/>
      <c r="H87" s="33"/>
      <c r="I87" s="33"/>
      <c r="J87" s="33"/>
      <c r="K87" s="33"/>
      <c r="L87" s="33"/>
      <c r="M87" s="33"/>
      <c r="N87" s="33"/>
      <c r="O87" s="33"/>
    </row>
    <row r="88" spans="1:15" ht="12.75" customHeight="1">
      <c r="A88" s="1279" t="s">
        <v>533</v>
      </c>
      <c r="B88" s="1279"/>
      <c r="C88" s="1279"/>
      <c r="D88" s="1279"/>
      <c r="E88" s="1279"/>
      <c r="F88" s="1279"/>
      <c r="G88" s="1279"/>
      <c r="H88" s="1280"/>
      <c r="I88" s="1184" t="s">
        <v>534</v>
      </c>
      <c r="J88" s="1173"/>
      <c r="K88" s="1173"/>
      <c r="L88" s="1174"/>
      <c r="M88" s="1104" t="s">
        <v>535</v>
      </c>
      <c r="N88" s="1105"/>
      <c r="O88" s="1105"/>
    </row>
    <row r="89" spans="1:15" ht="12.75" customHeight="1">
      <c r="A89" s="1282"/>
      <c r="B89" s="1282"/>
      <c r="C89" s="1282"/>
      <c r="D89" s="1282"/>
      <c r="E89" s="1282"/>
      <c r="F89" s="1282"/>
      <c r="G89" s="1282"/>
      <c r="H89" s="1283"/>
      <c r="I89" s="1107" t="s">
        <v>536</v>
      </c>
      <c r="J89" s="1108"/>
      <c r="K89" s="1108"/>
      <c r="L89" s="1109"/>
      <c r="M89" s="1173" t="s">
        <v>537</v>
      </c>
      <c r="N89" s="1173"/>
      <c r="O89" s="1173"/>
    </row>
    <row r="90" spans="1:15" ht="12.75" customHeight="1">
      <c r="A90" s="1279" t="s">
        <v>538</v>
      </c>
      <c r="B90" s="1280"/>
      <c r="C90" s="1278" t="s">
        <v>500</v>
      </c>
      <c r="D90" s="1280"/>
      <c r="E90" s="1104" t="s">
        <v>539</v>
      </c>
      <c r="F90" s="1105"/>
      <c r="G90" s="1105"/>
      <c r="H90" s="1106"/>
      <c r="I90" s="92" t="s">
        <v>540</v>
      </c>
      <c r="J90" s="46"/>
      <c r="K90" s="93" t="s">
        <v>541</v>
      </c>
      <c r="L90" s="36"/>
      <c r="M90" s="1184" t="s">
        <v>542</v>
      </c>
      <c r="N90" s="1194"/>
      <c r="O90" s="1194"/>
    </row>
    <row r="91" spans="1:15" ht="12.75" customHeight="1">
      <c r="A91" s="1282"/>
      <c r="B91" s="1283"/>
      <c r="C91" s="1281"/>
      <c r="D91" s="1283"/>
      <c r="E91" s="1433" t="s">
        <v>543</v>
      </c>
      <c r="F91" s="1198"/>
      <c r="G91" s="1433" t="s">
        <v>544</v>
      </c>
      <c r="H91" s="1198"/>
      <c r="I91" s="94" t="s">
        <v>545</v>
      </c>
      <c r="J91" s="43"/>
      <c r="K91" s="10"/>
      <c r="L91" s="95"/>
      <c r="M91" s="1107" t="s">
        <v>546</v>
      </c>
      <c r="N91" s="1108"/>
      <c r="O91" s="1108"/>
    </row>
    <row r="92" spans="1:15" ht="12.75" customHeight="1">
      <c r="A92" s="1095">
        <v>1</v>
      </c>
      <c r="B92" s="1101"/>
      <c r="C92" s="1094">
        <v>2</v>
      </c>
      <c r="D92" s="1101"/>
      <c r="E92" s="1094">
        <v>3</v>
      </c>
      <c r="F92" s="1101"/>
      <c r="G92" s="1094">
        <v>4</v>
      </c>
      <c r="H92" s="1101"/>
      <c r="I92" s="1094">
        <v>5</v>
      </c>
      <c r="J92" s="1101"/>
      <c r="K92" s="1094">
        <v>6</v>
      </c>
      <c r="L92" s="1101"/>
      <c r="M92" s="1094">
        <v>7</v>
      </c>
      <c r="N92" s="1095"/>
      <c r="O92" s="1095"/>
    </row>
    <row r="93" spans="1:15" s="291" customFormat="1" ht="27" customHeight="1">
      <c r="A93" s="1409" t="s">
        <v>916</v>
      </c>
      <c r="B93" s="1410"/>
      <c r="C93" s="1411" t="s">
        <v>919</v>
      </c>
      <c r="D93" s="1412"/>
      <c r="E93" s="1409" t="s">
        <v>917</v>
      </c>
      <c r="F93" s="1410"/>
      <c r="G93" s="1418">
        <v>40490</v>
      </c>
      <c r="H93" s="1410"/>
      <c r="I93" s="1416" t="s">
        <v>918</v>
      </c>
      <c r="J93" s="1365"/>
      <c r="K93" s="1365"/>
      <c r="L93" s="1417"/>
      <c r="M93" s="1409"/>
      <c r="N93" s="1410"/>
      <c r="O93" s="290"/>
    </row>
    <row r="94" spans="1:15" s="291" customFormat="1" ht="99" customHeight="1">
      <c r="A94" s="1409" t="s">
        <v>920</v>
      </c>
      <c r="B94" s="1410"/>
      <c r="C94" s="1411" t="s">
        <v>921</v>
      </c>
      <c r="D94" s="1412"/>
      <c r="E94" s="1413">
        <v>131</v>
      </c>
      <c r="F94" s="1410"/>
      <c r="G94" s="1418">
        <v>40510</v>
      </c>
      <c r="H94" s="1410"/>
      <c r="I94" s="1357" t="s">
        <v>922</v>
      </c>
      <c r="J94" s="1097"/>
      <c r="K94" s="1357">
        <v>500</v>
      </c>
      <c r="L94" s="1097"/>
      <c r="M94" s="1411" t="s">
        <v>280</v>
      </c>
      <c r="N94" s="1412"/>
      <c r="O94" s="290"/>
    </row>
    <row r="95" spans="1:15" s="291" customFormat="1" ht="16.5" customHeight="1">
      <c r="A95" s="287"/>
      <c r="B95" s="288"/>
      <c r="C95" s="281"/>
      <c r="D95" s="305"/>
      <c r="E95" s="292"/>
      <c r="F95" s="288"/>
      <c r="G95" s="289"/>
      <c r="H95" s="288"/>
      <c r="I95" s="284"/>
      <c r="J95" s="284"/>
      <c r="K95" s="284"/>
      <c r="L95" s="284"/>
      <c r="M95" s="281"/>
      <c r="N95" s="305"/>
      <c r="O95" s="290"/>
    </row>
    <row r="96" spans="1:17" s="291" customFormat="1" ht="16.5" customHeight="1" hidden="1">
      <c r="A96" s="278" t="s">
        <v>514</v>
      </c>
      <c r="B96" s="278"/>
      <c r="C96" s="278"/>
      <c r="D96" s="278"/>
      <c r="E96" s="278"/>
      <c r="F96" s="278"/>
      <c r="G96" s="278"/>
      <c r="H96" s="3"/>
      <c r="I96" s="24"/>
      <c r="J96" s="24"/>
      <c r="K96" s="25"/>
      <c r="L96" s="25"/>
      <c r="M96" s="25"/>
      <c r="N96" s="25"/>
      <c r="O96" s="25"/>
      <c r="P96" s="25"/>
      <c r="Q96" s="25"/>
    </row>
    <row r="97" spans="1:17" s="291" customFormat="1" ht="16.5" customHeight="1" hidden="1">
      <c r="A97" s="3" t="s">
        <v>516</v>
      </c>
      <c r="B97" s="3"/>
      <c r="C97" s="3"/>
      <c r="D97" s="3"/>
      <c r="E97" s="3"/>
      <c r="F97" s="3"/>
      <c r="G97" s="3"/>
      <c r="H97" s="3"/>
      <c r="I97" s="24"/>
      <c r="J97" s="24"/>
      <c r="K97" s="25"/>
      <c r="L97" s="25"/>
      <c r="M97" s="25"/>
      <c r="N97" s="25"/>
      <c r="O97" s="25"/>
      <c r="P97" s="25"/>
      <c r="Q97" s="25"/>
    </row>
    <row r="98" spans="1:17" s="291" customFormat="1" ht="16.5" customHeight="1" hidden="1">
      <c r="A98" s="3"/>
      <c r="B98" s="3"/>
      <c r="C98" s="3"/>
      <c r="D98" s="3"/>
      <c r="E98" s="2"/>
      <c r="F98" s="3"/>
      <c r="G98" s="3"/>
      <c r="H98" s="3"/>
      <c r="I98" s="24"/>
      <c r="J98" s="24"/>
      <c r="K98" s="25"/>
      <c r="L98" s="25"/>
      <c r="M98" s="25"/>
      <c r="N98" s="25"/>
      <c r="O98" s="25"/>
      <c r="P98" s="25"/>
      <c r="Q98" s="25"/>
    </row>
    <row r="99" spans="1:17" s="291" customFormat="1" ht="16.5" customHeight="1" hidden="1">
      <c r="A99" s="3"/>
      <c r="B99" s="3"/>
      <c r="C99" s="3"/>
      <c r="D99" s="3"/>
      <c r="E99" s="2"/>
      <c r="F99" s="3"/>
      <c r="G99" s="3"/>
      <c r="H99" s="3"/>
      <c r="I99" s="24"/>
      <c r="J99" s="24"/>
      <c r="K99" s="25"/>
      <c r="L99" s="25"/>
      <c r="M99" s="25"/>
      <c r="N99" s="25"/>
      <c r="O99" s="25"/>
      <c r="P99" s="25"/>
      <c r="Q99" s="25"/>
    </row>
    <row r="100" spans="1:17" s="291" customFormat="1" ht="16.5" customHeight="1" hidden="1">
      <c r="A100" s="278" t="s">
        <v>515</v>
      </c>
      <c r="B100" s="278"/>
      <c r="C100" s="278"/>
      <c r="D100" s="278"/>
      <c r="E100" s="278"/>
      <c r="F100" s="278"/>
      <c r="G100" s="278"/>
      <c r="H100" s="3"/>
      <c r="I100" s="24"/>
      <c r="J100" s="24"/>
      <c r="K100" s="25"/>
      <c r="L100" s="25"/>
      <c r="M100" s="25"/>
      <c r="N100" s="25"/>
      <c r="O100" s="25"/>
      <c r="P100" s="25"/>
      <c r="Q100" s="25"/>
    </row>
    <row r="101" spans="1:17" s="291" customFormat="1" ht="16.5" customHeight="1" hidden="1">
      <c r="A101" s="3" t="s">
        <v>517</v>
      </c>
      <c r="B101" s="3"/>
      <c r="C101" s="3"/>
      <c r="D101" s="3"/>
      <c r="E101" s="3"/>
      <c r="F101" s="3"/>
      <c r="G101" s="3"/>
      <c r="H101" s="3"/>
      <c r="I101" s="24"/>
      <c r="J101" s="24"/>
      <c r="K101" s="25"/>
      <c r="L101" s="25"/>
      <c r="M101" s="25"/>
      <c r="N101" s="25"/>
      <c r="O101" s="25"/>
      <c r="P101" s="25"/>
      <c r="Q101" s="25"/>
    </row>
    <row r="102" spans="1:17" s="291" customFormat="1" ht="16.5" customHeight="1">
      <c r="A102" s="3"/>
      <c r="B102" s="3"/>
      <c r="C102" s="3"/>
      <c r="D102" s="3"/>
      <c r="E102" s="2"/>
      <c r="F102" s="3"/>
      <c r="G102" s="3"/>
      <c r="H102" s="3"/>
      <c r="I102" s="24"/>
      <c r="J102" s="24"/>
      <c r="K102" s="25"/>
      <c r="L102" s="25"/>
      <c r="M102" s="25"/>
      <c r="N102" s="25"/>
      <c r="O102" s="25"/>
      <c r="P102" s="25"/>
      <c r="Q102" s="25"/>
    </row>
    <row r="103" spans="1:17" ht="14.25" customHeight="1" hidden="1">
      <c r="A103" s="3"/>
      <c r="B103" s="3"/>
      <c r="C103" s="23" t="s">
        <v>915</v>
      </c>
      <c r="D103" s="23"/>
      <c r="E103" s="23"/>
      <c r="F103" s="23"/>
      <c r="G103" s="3"/>
      <c r="H103" s="3"/>
      <c r="I103" s="24"/>
      <c r="J103" s="24"/>
      <c r="K103" s="25"/>
      <c r="L103" s="25"/>
      <c r="M103" s="25"/>
      <c r="N103" s="25"/>
      <c r="O103" s="25"/>
      <c r="P103" s="25"/>
      <c r="Q103" s="25"/>
    </row>
    <row r="104" spans="3:13" ht="12.75" customHeight="1">
      <c r="C104" s="35" t="s">
        <v>547</v>
      </c>
      <c r="M104" s="2" t="s">
        <v>548</v>
      </c>
    </row>
    <row r="105" spans="1:15" ht="12.75" customHeight="1">
      <c r="A105" s="33"/>
      <c r="B105" s="33"/>
      <c r="C105" s="33"/>
      <c r="D105" s="33"/>
      <c r="E105" s="33"/>
      <c r="F105" s="230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1:15" ht="21.75" customHeight="1">
      <c r="A106" s="1105" t="s">
        <v>549</v>
      </c>
      <c r="B106" s="1106"/>
      <c r="C106" s="1104" t="s">
        <v>550</v>
      </c>
      <c r="D106" s="1105"/>
      <c r="E106" s="1106"/>
      <c r="F106" s="1104" t="s">
        <v>551</v>
      </c>
      <c r="G106" s="1105"/>
      <c r="H106" s="1106"/>
      <c r="I106" s="1104" t="s">
        <v>552</v>
      </c>
      <c r="J106" s="1105"/>
      <c r="K106" s="1105"/>
      <c r="L106" s="1106"/>
      <c r="M106" s="1414" t="s">
        <v>553</v>
      </c>
      <c r="N106" s="1415"/>
      <c r="O106" s="1415"/>
    </row>
    <row r="107" spans="1:15" ht="12.75" customHeight="1">
      <c r="A107" s="1108" t="s">
        <v>554</v>
      </c>
      <c r="B107" s="1109"/>
      <c r="C107" s="1107" t="s">
        <v>555</v>
      </c>
      <c r="D107" s="1108"/>
      <c r="E107" s="1109"/>
      <c r="F107" s="232"/>
      <c r="G107" s="4"/>
      <c r="H107" s="61"/>
      <c r="I107" s="4"/>
      <c r="J107" s="4"/>
      <c r="K107" s="4"/>
      <c r="L107" s="61"/>
      <c r="M107" s="1107" t="s">
        <v>554</v>
      </c>
      <c r="N107" s="1108"/>
      <c r="O107" s="1108"/>
    </row>
    <row r="108" spans="1:15" ht="12.75" customHeight="1">
      <c r="A108" s="1095">
        <v>1</v>
      </c>
      <c r="B108" s="1101"/>
      <c r="C108" s="1094">
        <v>2</v>
      </c>
      <c r="D108" s="1095"/>
      <c r="E108" s="1101"/>
      <c r="F108" s="1094">
        <v>3</v>
      </c>
      <c r="G108" s="1095"/>
      <c r="H108" s="1101"/>
      <c r="I108" s="1094">
        <v>4</v>
      </c>
      <c r="J108" s="1095"/>
      <c r="K108" s="1095"/>
      <c r="L108" s="1101"/>
      <c r="M108" s="1094">
        <v>5</v>
      </c>
      <c r="N108" s="1095"/>
      <c r="O108" s="1095"/>
    </row>
    <row r="109" spans="1:15" ht="108" customHeight="1">
      <c r="A109" s="1402">
        <v>40444</v>
      </c>
      <c r="B109" s="1403"/>
      <c r="C109" s="1404" t="s">
        <v>926</v>
      </c>
      <c r="D109" s="1405"/>
      <c r="E109" s="1403"/>
      <c r="F109" s="1404" t="s">
        <v>927</v>
      </c>
      <c r="G109" s="1405"/>
      <c r="H109" s="1403"/>
      <c r="I109" s="1406" t="s">
        <v>927</v>
      </c>
      <c r="J109" s="1407"/>
      <c r="K109" s="1407"/>
      <c r="L109" s="1408"/>
      <c r="M109" s="1400" t="s">
        <v>928</v>
      </c>
      <c r="N109" s="1401"/>
      <c r="O109" s="1401"/>
    </row>
    <row r="110" spans="1:15" ht="12.75" customHeight="1">
      <c r="A110" s="79"/>
      <c r="B110" s="79"/>
      <c r="C110" s="80"/>
      <c r="D110" s="79"/>
      <c r="E110" s="81"/>
      <c r="F110" s="223"/>
      <c r="G110" s="79"/>
      <c r="H110" s="79"/>
      <c r="I110" s="80"/>
      <c r="J110" s="79"/>
      <c r="K110" s="79"/>
      <c r="L110" s="81"/>
      <c r="M110" s="79"/>
      <c r="N110" s="79"/>
      <c r="O110" s="79"/>
    </row>
    <row r="111" spans="1:17" ht="12.75" customHeight="1">
      <c r="A111" s="278" t="s">
        <v>514</v>
      </c>
      <c r="B111" s="278"/>
      <c r="C111" s="278"/>
      <c r="D111" s="278"/>
      <c r="E111" s="278"/>
      <c r="F111" s="278"/>
      <c r="G111" s="278"/>
      <c r="H111" s="3"/>
      <c r="I111" s="24"/>
      <c r="J111" s="24"/>
      <c r="K111" s="25"/>
      <c r="L111" s="25"/>
      <c r="M111" s="25"/>
      <c r="N111" s="25"/>
      <c r="O111" s="25"/>
      <c r="P111" s="25"/>
      <c r="Q111" s="25"/>
    </row>
    <row r="112" spans="1:17" ht="12.75" customHeight="1">
      <c r="A112" s="3" t="s">
        <v>516</v>
      </c>
      <c r="B112" s="3"/>
      <c r="C112" s="3"/>
      <c r="D112" s="3"/>
      <c r="E112" s="3"/>
      <c r="F112" s="3"/>
      <c r="G112" s="3"/>
      <c r="H112" s="3"/>
      <c r="I112" s="24"/>
      <c r="J112" s="24"/>
      <c r="K112" s="25"/>
      <c r="L112" s="25"/>
      <c r="M112" s="25"/>
      <c r="N112" s="25"/>
      <c r="O112" s="25"/>
      <c r="P112" s="25"/>
      <c r="Q112" s="25"/>
    </row>
    <row r="113" spans="1:17" ht="12.75" customHeight="1">
      <c r="A113" s="3"/>
      <c r="B113" s="3"/>
      <c r="C113" s="3"/>
      <c r="D113" s="3"/>
      <c r="E113" s="2"/>
      <c r="F113" s="3"/>
      <c r="G113" s="3"/>
      <c r="H113" s="3"/>
      <c r="I113" s="24"/>
      <c r="J113" s="24"/>
      <c r="K113" s="25"/>
      <c r="L113" s="25"/>
      <c r="M113" s="25"/>
      <c r="N113" s="25"/>
      <c r="O113" s="25"/>
      <c r="P113" s="25"/>
      <c r="Q113" s="25"/>
    </row>
    <row r="114" spans="1:17" ht="12.75" customHeight="1">
      <c r="A114" s="3"/>
      <c r="B114" s="3"/>
      <c r="C114" s="3"/>
      <c r="D114" s="3"/>
      <c r="E114" s="2"/>
      <c r="F114" s="3"/>
      <c r="G114" s="3"/>
      <c r="H114" s="3"/>
      <c r="I114" s="24"/>
      <c r="J114" s="24"/>
      <c r="K114" s="25"/>
      <c r="L114" s="25"/>
      <c r="M114" s="25"/>
      <c r="N114" s="25"/>
      <c r="O114" s="25"/>
      <c r="P114" s="25"/>
      <c r="Q114" s="25"/>
    </row>
    <row r="115" spans="1:17" ht="12.75" customHeight="1">
      <c r="A115" s="278" t="s">
        <v>515</v>
      </c>
      <c r="B115" s="278"/>
      <c r="C115" s="278"/>
      <c r="D115" s="278"/>
      <c r="E115" s="278"/>
      <c r="F115" s="278"/>
      <c r="G115" s="278"/>
      <c r="H115" s="3"/>
      <c r="I115" s="24"/>
      <c r="J115" s="24"/>
      <c r="K115" s="25"/>
      <c r="L115" s="25"/>
      <c r="M115" s="25"/>
      <c r="N115" s="25"/>
      <c r="O115" s="25"/>
      <c r="P115" s="25"/>
      <c r="Q115" s="25"/>
    </row>
    <row r="116" spans="1:17" ht="12.75" customHeight="1">
      <c r="A116" s="3" t="s">
        <v>517</v>
      </c>
      <c r="B116" s="3"/>
      <c r="C116" s="3"/>
      <c r="D116" s="3"/>
      <c r="E116" s="3"/>
      <c r="F116" s="3"/>
      <c r="G116" s="3"/>
      <c r="H116" s="3"/>
      <c r="I116" s="24"/>
      <c r="J116" s="24"/>
      <c r="K116" s="25"/>
      <c r="L116" s="25"/>
      <c r="M116" s="25"/>
      <c r="N116" s="25"/>
      <c r="O116" s="25"/>
      <c r="P116" s="25"/>
      <c r="Q116" s="25"/>
    </row>
    <row r="117" spans="1:17" ht="12.75" customHeight="1">
      <c r="A117" s="3"/>
      <c r="B117" s="3"/>
      <c r="C117" s="3"/>
      <c r="D117" s="3"/>
      <c r="E117" s="2"/>
      <c r="F117" s="3"/>
      <c r="G117" s="3"/>
      <c r="H117" s="3"/>
      <c r="I117" s="24"/>
      <c r="J117" s="24"/>
      <c r="K117" s="25"/>
      <c r="L117" s="25"/>
      <c r="M117" s="25"/>
      <c r="N117" s="25"/>
      <c r="O117" s="25"/>
      <c r="P117" s="25"/>
      <c r="Q117" s="25"/>
    </row>
    <row r="118" spans="1:17" ht="12.75" customHeight="1">
      <c r="A118" s="3"/>
      <c r="B118" s="3"/>
      <c r="C118" s="23" t="s">
        <v>915</v>
      </c>
      <c r="D118" s="23"/>
      <c r="E118" s="23"/>
      <c r="F118" s="23"/>
      <c r="G118" s="3"/>
      <c r="H118" s="3"/>
      <c r="I118" s="24"/>
      <c r="J118" s="24"/>
      <c r="K118" s="25"/>
      <c r="L118" s="25"/>
      <c r="M118" s="25"/>
      <c r="N118" s="25"/>
      <c r="O118" s="25"/>
      <c r="P118" s="25"/>
      <c r="Q118" s="25"/>
    </row>
    <row r="119" spans="1:15" ht="12.75" customHeight="1">
      <c r="A119" s="5"/>
      <c r="B119" s="5"/>
      <c r="C119" s="5"/>
      <c r="D119" s="5"/>
      <c r="E119" s="5"/>
      <c r="F119" s="229"/>
      <c r="G119" s="5"/>
      <c r="H119" s="5"/>
      <c r="I119" s="5"/>
      <c r="J119" s="5" t="s">
        <v>556</v>
      </c>
      <c r="L119" s="5"/>
      <c r="M119" s="5"/>
      <c r="N119" s="5"/>
      <c r="O119" s="5"/>
    </row>
    <row r="120" spans="1:15" ht="12.75" customHeight="1" thickBot="1">
      <c r="A120" s="5"/>
      <c r="B120" s="5"/>
      <c r="C120" s="5"/>
      <c r="D120" s="5"/>
      <c r="E120" s="5"/>
      <c r="F120" s="229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2.75" customHeight="1" thickBot="1">
      <c r="A121" s="5"/>
      <c r="B121" s="5"/>
      <c r="C121" s="5"/>
      <c r="D121" s="5"/>
      <c r="E121" s="5"/>
      <c r="F121" s="229"/>
      <c r="G121" s="5"/>
      <c r="H121" s="5"/>
      <c r="I121" s="5"/>
      <c r="J121" s="5" t="s">
        <v>557</v>
      </c>
      <c r="M121" s="308" t="s">
        <v>558</v>
      </c>
      <c r="N121" s="309"/>
      <c r="O121" s="309"/>
    </row>
    <row r="122" spans="1:15" ht="12.75" customHeight="1">
      <c r="A122" s="5"/>
      <c r="B122" s="5"/>
      <c r="C122" s="5"/>
      <c r="D122" s="5"/>
      <c r="E122" s="5"/>
      <c r="F122" s="229"/>
      <c r="G122" s="5"/>
      <c r="H122" s="5"/>
      <c r="I122" s="5"/>
      <c r="J122" s="5"/>
      <c r="K122" s="5"/>
      <c r="M122" s="5"/>
      <c r="N122" s="9"/>
      <c r="O122" s="9"/>
    </row>
    <row r="123" spans="3:12" ht="12.75" customHeight="1">
      <c r="C123" s="35" t="s">
        <v>21</v>
      </c>
      <c r="D123" s="35"/>
      <c r="E123" s="35"/>
      <c r="F123" s="233"/>
      <c r="G123" s="35"/>
      <c r="H123" s="35"/>
      <c r="I123" s="35"/>
      <c r="J123" s="35"/>
      <c r="K123" s="35"/>
      <c r="L123" s="35"/>
    </row>
    <row r="124" ht="12.75" customHeight="1"/>
    <row r="125" spans="1:15" ht="12.75" customHeight="1">
      <c r="A125" s="1105" t="s">
        <v>559</v>
      </c>
      <c r="B125" s="1393"/>
      <c r="C125" s="1394"/>
      <c r="D125" s="1104" t="s">
        <v>560</v>
      </c>
      <c r="E125" s="1105"/>
      <c r="F125" s="1105"/>
      <c r="G125" s="1106"/>
      <c r="H125" s="1278" t="s">
        <v>561</v>
      </c>
      <c r="I125" s="1279"/>
      <c r="J125" s="1279"/>
      <c r="K125" s="1279"/>
      <c r="L125" s="1279"/>
      <c r="M125" s="1279"/>
      <c r="N125" s="1279"/>
      <c r="O125" s="1279"/>
    </row>
    <row r="126" spans="1:15" ht="12.75" customHeight="1">
      <c r="A126" s="1194" t="s">
        <v>562</v>
      </c>
      <c r="B126" s="1389"/>
      <c r="C126" s="1390"/>
      <c r="D126" s="92" t="s">
        <v>563</v>
      </c>
      <c r="E126" s="96"/>
      <c r="F126" s="234" t="s">
        <v>564</v>
      </c>
      <c r="G126" s="96"/>
      <c r="H126" s="1373"/>
      <c r="I126" s="1206"/>
      <c r="J126" s="1206"/>
      <c r="K126" s="1206"/>
      <c r="L126" s="1206"/>
      <c r="M126" s="1206"/>
      <c r="N126" s="1206"/>
      <c r="O126" s="1206"/>
    </row>
    <row r="127" spans="1:15" ht="12.75" customHeight="1">
      <c r="A127" s="1194" t="s">
        <v>565</v>
      </c>
      <c r="B127" s="1389"/>
      <c r="C127" s="1390"/>
      <c r="D127" s="3" t="s">
        <v>566</v>
      </c>
      <c r="E127" s="64"/>
      <c r="F127" s="235" t="s">
        <v>567</v>
      </c>
      <c r="G127" s="64"/>
      <c r="H127" s="1373"/>
      <c r="I127" s="1206"/>
      <c r="J127" s="1206"/>
      <c r="K127" s="1206"/>
      <c r="L127" s="1206"/>
      <c r="M127" s="1206"/>
      <c r="N127" s="1206"/>
      <c r="O127" s="1206"/>
    </row>
    <row r="128" spans="1:15" ht="12.75" customHeight="1">
      <c r="A128" s="1108" t="s">
        <v>568</v>
      </c>
      <c r="B128" s="1391"/>
      <c r="C128" s="1392"/>
      <c r="D128" s="3" t="s">
        <v>569</v>
      </c>
      <c r="E128" s="64"/>
      <c r="F128" s="235" t="s">
        <v>570</v>
      </c>
      <c r="G128" s="64"/>
      <c r="H128" s="1281"/>
      <c r="I128" s="1282"/>
      <c r="J128" s="1282"/>
      <c r="K128" s="1282"/>
      <c r="L128" s="1282"/>
      <c r="M128" s="1282"/>
      <c r="N128" s="1282"/>
      <c r="O128" s="1282"/>
    </row>
    <row r="129" spans="1:15" ht="12.75" customHeight="1" thickBot="1">
      <c r="A129" s="1105">
        <v>1</v>
      </c>
      <c r="B129" s="1105"/>
      <c r="C129" s="1106"/>
      <c r="D129" s="1220">
        <v>2</v>
      </c>
      <c r="E129" s="1221"/>
      <c r="F129" s="1220">
        <v>3</v>
      </c>
      <c r="G129" s="1221"/>
      <c r="H129" s="1094">
        <v>4</v>
      </c>
      <c r="I129" s="1095"/>
      <c r="J129" s="1095"/>
      <c r="K129" s="1095"/>
      <c r="L129" s="1095"/>
      <c r="M129" s="1095"/>
      <c r="N129" s="1095"/>
      <c r="O129" s="1095"/>
    </row>
    <row r="130" spans="1:15" ht="12.75" customHeight="1" thickBot="1">
      <c r="A130" s="1395" t="s">
        <v>571</v>
      </c>
      <c r="B130" s="1396"/>
      <c r="C130" s="1397"/>
      <c r="D130" s="1398">
        <v>1</v>
      </c>
      <c r="E130" s="1399"/>
      <c r="F130" s="1398">
        <v>1</v>
      </c>
      <c r="G130" s="1399"/>
      <c r="H130" s="59"/>
      <c r="I130" s="59"/>
      <c r="J130" s="59"/>
      <c r="K130" s="59"/>
      <c r="L130" s="59"/>
      <c r="M130" s="59"/>
      <c r="N130" s="59"/>
      <c r="O130" s="59"/>
    </row>
    <row r="131" spans="1:15" ht="12.75" customHeight="1">
      <c r="A131" s="1395" t="s">
        <v>572</v>
      </c>
      <c r="B131" s="1396"/>
      <c r="C131" s="1397"/>
      <c r="D131" s="1387">
        <v>1</v>
      </c>
      <c r="E131" s="1388"/>
      <c r="F131" s="1387">
        <v>1</v>
      </c>
      <c r="G131" s="1388"/>
      <c r="H131" s="59"/>
      <c r="I131" s="59"/>
      <c r="J131" s="59"/>
      <c r="K131" s="59"/>
      <c r="L131" s="59"/>
      <c r="M131" s="59"/>
      <c r="N131" s="59"/>
      <c r="O131" s="59"/>
    </row>
    <row r="132" spans="1:15" ht="12.75" customHeight="1">
      <c r="A132" s="97"/>
      <c r="B132" s="59"/>
      <c r="C132" s="54"/>
      <c r="D132" s="1387"/>
      <c r="E132" s="1388"/>
      <c r="F132" s="1387"/>
      <c r="G132" s="1388"/>
      <c r="H132" s="59"/>
      <c r="I132" s="59"/>
      <c r="J132" s="59"/>
      <c r="K132" s="59"/>
      <c r="L132" s="59"/>
      <c r="M132" s="59"/>
      <c r="N132" s="59"/>
      <c r="O132" s="59"/>
    </row>
    <row r="133" spans="1:15" ht="12.75" customHeight="1">
      <c r="A133" s="97"/>
      <c r="B133" s="59"/>
      <c r="C133" s="54"/>
      <c r="D133" s="1387"/>
      <c r="E133" s="1388"/>
      <c r="F133" s="1387"/>
      <c r="G133" s="1388"/>
      <c r="H133" s="59"/>
      <c r="I133" s="59"/>
      <c r="J133" s="59"/>
      <c r="K133" s="59"/>
      <c r="L133" s="59"/>
      <c r="M133" s="59"/>
      <c r="N133" s="59"/>
      <c r="O133" s="59"/>
    </row>
    <row r="134" spans="1:15" ht="12.75" customHeight="1">
      <c r="A134" s="98"/>
      <c r="B134" s="40"/>
      <c r="C134" s="41"/>
      <c r="D134" s="1387"/>
      <c r="E134" s="1388"/>
      <c r="F134" s="1387"/>
      <c r="G134" s="1388"/>
      <c r="H134" s="40"/>
      <c r="I134" s="40"/>
      <c r="J134" s="40"/>
      <c r="K134" s="40"/>
      <c r="L134" s="40"/>
      <c r="M134" s="40"/>
      <c r="N134" s="40"/>
      <c r="O134" s="40"/>
    </row>
    <row r="135" spans="1:15" ht="12.75" customHeight="1" thickBot="1">
      <c r="A135" s="99"/>
      <c r="B135" s="100"/>
      <c r="C135" s="101"/>
      <c r="D135" s="1387"/>
      <c r="E135" s="1388"/>
      <c r="F135" s="1387"/>
      <c r="G135" s="1388"/>
      <c r="H135" s="40"/>
      <c r="I135" s="40"/>
      <c r="J135" s="40"/>
      <c r="K135" s="40"/>
      <c r="L135" s="40"/>
      <c r="M135" s="40"/>
      <c r="N135" s="40"/>
      <c r="O135" s="40"/>
    </row>
    <row r="136" spans="1:15" ht="12.75" customHeight="1">
      <c r="A136" s="5"/>
      <c r="B136" s="5"/>
      <c r="C136" s="5"/>
      <c r="D136" s="5"/>
      <c r="E136" s="5"/>
      <c r="F136" s="232"/>
      <c r="G136" s="4"/>
      <c r="H136" s="5"/>
      <c r="I136" s="5"/>
      <c r="J136" s="5"/>
      <c r="K136" s="5"/>
      <c r="L136" s="5"/>
      <c r="M136" s="5"/>
      <c r="N136" s="5"/>
      <c r="O136" s="5"/>
    </row>
    <row r="137" spans="1:15" ht="12.75" customHeight="1">
      <c r="A137" s="5"/>
      <c r="B137" s="5"/>
      <c r="C137" s="5" t="s">
        <v>573</v>
      </c>
      <c r="D137" s="1387">
        <v>2</v>
      </c>
      <c r="E137" s="1388"/>
      <c r="F137" s="1387">
        <v>2</v>
      </c>
      <c r="G137" s="1388"/>
      <c r="H137" s="5"/>
      <c r="I137" s="5"/>
      <c r="J137" s="5"/>
      <c r="K137" s="5"/>
      <c r="L137" s="5"/>
      <c r="M137" s="5"/>
      <c r="N137" s="5"/>
      <c r="O137" s="5"/>
    </row>
    <row r="138" spans="1:15" ht="12.75" customHeight="1">
      <c r="A138" s="5"/>
      <c r="B138" s="5"/>
      <c r="C138" s="5"/>
      <c r="D138" s="306"/>
      <c r="E138" s="307"/>
      <c r="F138" s="306"/>
      <c r="G138" s="307"/>
      <c r="H138" s="5"/>
      <c r="I138" s="5"/>
      <c r="J138" s="5"/>
      <c r="K138" s="5"/>
      <c r="L138" s="5"/>
      <c r="M138" s="5"/>
      <c r="N138" s="5"/>
      <c r="O138" s="5"/>
    </row>
    <row r="139" spans="1:17" ht="12.75" customHeight="1">
      <c r="A139" s="278" t="s">
        <v>514</v>
      </c>
      <c r="B139" s="278"/>
      <c r="C139" s="278"/>
      <c r="D139" s="278"/>
      <c r="E139" s="278"/>
      <c r="F139" s="278"/>
      <c r="G139" s="278"/>
      <c r="H139" s="3"/>
      <c r="I139" s="24"/>
      <c r="J139" s="24"/>
      <c r="K139" s="25"/>
      <c r="L139" s="25"/>
      <c r="M139" s="25"/>
      <c r="N139" s="25"/>
      <c r="O139" s="25"/>
      <c r="P139" s="25"/>
      <c r="Q139" s="25"/>
    </row>
    <row r="140" spans="1:17" ht="12.75" customHeight="1">
      <c r="A140" s="3" t="s">
        <v>516</v>
      </c>
      <c r="B140" s="3"/>
      <c r="C140" s="3"/>
      <c r="D140" s="3"/>
      <c r="E140" s="3"/>
      <c r="F140" s="3"/>
      <c r="G140" s="3"/>
      <c r="H140" s="3"/>
      <c r="I140" s="24"/>
      <c r="J140" s="24"/>
      <c r="K140" s="25"/>
      <c r="L140" s="25"/>
      <c r="M140" s="25"/>
      <c r="N140" s="25"/>
      <c r="O140" s="25"/>
      <c r="P140" s="25"/>
      <c r="Q140" s="25"/>
    </row>
    <row r="141" spans="1:17" ht="12.75" customHeight="1">
      <c r="A141" s="3"/>
      <c r="B141" s="3"/>
      <c r="C141" s="3"/>
      <c r="D141" s="3"/>
      <c r="E141" s="2"/>
      <c r="F141" s="3"/>
      <c r="G141" s="3"/>
      <c r="H141" s="3"/>
      <c r="I141" s="24"/>
      <c r="J141" s="24"/>
      <c r="K141" s="25"/>
      <c r="L141" s="25"/>
      <c r="M141" s="25"/>
      <c r="N141" s="25"/>
      <c r="O141" s="25"/>
      <c r="P141" s="25"/>
      <c r="Q141" s="25"/>
    </row>
    <row r="142" spans="1:17" ht="12.75" customHeight="1">
      <c r="A142" s="3"/>
      <c r="B142" s="3"/>
      <c r="C142" s="3"/>
      <c r="D142" s="3"/>
      <c r="E142" s="2"/>
      <c r="F142" s="3"/>
      <c r="G142" s="3"/>
      <c r="H142" s="3"/>
      <c r="I142" s="24"/>
      <c r="J142" s="24"/>
      <c r="K142" s="25"/>
      <c r="L142" s="25"/>
      <c r="M142" s="25"/>
      <c r="N142" s="25"/>
      <c r="O142" s="25"/>
      <c r="P142" s="25"/>
      <c r="Q142" s="25"/>
    </row>
    <row r="143" spans="1:17" ht="12.75" customHeight="1">
      <c r="A143" s="278" t="s">
        <v>515</v>
      </c>
      <c r="B143" s="278"/>
      <c r="C143" s="278"/>
      <c r="D143" s="278"/>
      <c r="E143" s="278"/>
      <c r="F143" s="278"/>
      <c r="G143" s="278"/>
      <c r="H143" s="3"/>
      <c r="I143" s="24"/>
      <c r="J143" s="24"/>
      <c r="K143" s="25"/>
      <c r="L143" s="25"/>
      <c r="M143" s="25"/>
      <c r="N143" s="25"/>
      <c r="O143" s="25"/>
      <c r="P143" s="25"/>
      <c r="Q143" s="25"/>
    </row>
    <row r="144" spans="1:17" ht="12.75" customHeight="1">
      <c r="A144" s="3" t="s">
        <v>517</v>
      </c>
      <c r="B144" s="3"/>
      <c r="C144" s="3"/>
      <c r="D144" s="3"/>
      <c r="E144" s="3"/>
      <c r="F144" s="3"/>
      <c r="G144" s="3"/>
      <c r="H144" s="3"/>
      <c r="I144" s="24"/>
      <c r="J144" s="24"/>
      <c r="K144" s="25"/>
      <c r="L144" s="25"/>
      <c r="M144" s="25"/>
      <c r="N144" s="25"/>
      <c r="O144" s="25"/>
      <c r="P144" s="25"/>
      <c r="Q144" s="25"/>
    </row>
    <row r="145" spans="1:17" ht="12.75" customHeight="1">
      <c r="A145" s="3"/>
      <c r="B145" s="3"/>
      <c r="C145" s="3"/>
      <c r="D145" s="3"/>
      <c r="E145" s="2"/>
      <c r="F145" s="3"/>
      <c r="G145" s="3"/>
      <c r="H145" s="3"/>
      <c r="I145" s="24"/>
      <c r="J145" s="24"/>
      <c r="K145" s="25"/>
      <c r="L145" s="25"/>
      <c r="M145" s="25"/>
      <c r="N145" s="25"/>
      <c r="O145" s="25"/>
      <c r="P145" s="25"/>
      <c r="Q145" s="25"/>
    </row>
    <row r="146" spans="1:17" ht="12.75" customHeight="1">
      <c r="A146" s="3"/>
      <c r="B146" s="3"/>
      <c r="C146" s="23" t="s">
        <v>915</v>
      </c>
      <c r="D146" s="23"/>
      <c r="E146" s="23"/>
      <c r="F146" s="23"/>
      <c r="G146" s="3"/>
      <c r="H146" s="3"/>
      <c r="I146" s="24"/>
      <c r="J146" s="24"/>
      <c r="K146" s="25"/>
      <c r="L146" s="25"/>
      <c r="M146" s="25"/>
      <c r="N146" s="25"/>
      <c r="O146" s="25"/>
      <c r="P146" s="25"/>
      <c r="Q146" s="25"/>
    </row>
    <row r="147" spans="1:15" ht="12.75" customHeight="1" thickBot="1">
      <c r="A147" s="5"/>
      <c r="B147" s="5"/>
      <c r="C147" s="5"/>
      <c r="D147" s="306"/>
      <c r="E147" s="307"/>
      <c r="F147" s="306"/>
      <c r="G147" s="307"/>
      <c r="H147" s="5"/>
      <c r="I147" s="5"/>
      <c r="J147" s="5"/>
      <c r="K147" s="5"/>
      <c r="L147" s="5"/>
      <c r="M147" s="5"/>
      <c r="N147" s="5"/>
      <c r="O147" s="5"/>
    </row>
    <row r="148" spans="1:15" ht="12.75" customHeight="1" thickBot="1">
      <c r="A148" s="5"/>
      <c r="B148" s="5"/>
      <c r="C148" s="5"/>
      <c r="D148" s="5"/>
      <c r="E148" s="5"/>
      <c r="F148" s="229"/>
      <c r="G148" s="5"/>
      <c r="H148" s="5"/>
      <c r="I148" s="5"/>
      <c r="J148" s="5" t="s">
        <v>557</v>
      </c>
      <c r="M148" s="5"/>
      <c r="N148" s="1215"/>
      <c r="O148" s="1216"/>
    </row>
    <row r="149" spans="1:15" ht="12.75" customHeight="1" thickBot="1">
      <c r="A149" s="5"/>
      <c r="B149" s="5"/>
      <c r="C149" s="5"/>
      <c r="D149" s="5"/>
      <c r="E149" s="5"/>
      <c r="F149" s="229"/>
      <c r="G149" s="5"/>
      <c r="H149" s="5"/>
      <c r="I149" s="5"/>
      <c r="J149" s="5"/>
      <c r="K149" s="5"/>
      <c r="L149" s="5"/>
      <c r="M149" s="1215" t="s">
        <v>574</v>
      </c>
      <c r="N149" s="1216"/>
      <c r="O149" s="5"/>
    </row>
    <row r="150" spans="5:14" ht="12.75" customHeight="1">
      <c r="E150" s="35" t="s">
        <v>575</v>
      </c>
      <c r="N150" s="2"/>
    </row>
    <row r="151" ht="12.75" customHeight="1" thickBot="1"/>
    <row r="152" spans="1:15" ht="12.75" customHeight="1">
      <c r="A152" s="1382" t="s">
        <v>576</v>
      </c>
      <c r="B152" s="1383"/>
      <c r="C152" s="1384"/>
      <c r="D152" s="1385" t="s">
        <v>550</v>
      </c>
      <c r="E152" s="1383"/>
      <c r="F152" s="1384"/>
      <c r="G152" s="16" t="s">
        <v>577</v>
      </c>
      <c r="H152" s="1385" t="s">
        <v>578</v>
      </c>
      <c r="I152" s="1383"/>
      <c r="J152" s="1383"/>
      <c r="K152" s="1384"/>
      <c r="L152" s="1385" t="s">
        <v>937</v>
      </c>
      <c r="M152" s="1383"/>
      <c r="N152" s="1383"/>
      <c r="O152" s="1386"/>
    </row>
    <row r="153" spans="1:15" ht="12.75" customHeight="1">
      <c r="A153" s="1377" t="s">
        <v>562</v>
      </c>
      <c r="B153" s="1173"/>
      <c r="C153" s="1174"/>
      <c r="D153" s="1184" t="s">
        <v>1045</v>
      </c>
      <c r="E153" s="1173"/>
      <c r="F153" s="1174"/>
      <c r="G153" s="90" t="s">
        <v>938</v>
      </c>
      <c r="H153" s="47" t="s">
        <v>939</v>
      </c>
      <c r="I153" s="1278" t="s">
        <v>940</v>
      </c>
      <c r="J153" s="1279"/>
      <c r="K153" s="1280"/>
      <c r="L153" s="13" t="s">
        <v>939</v>
      </c>
      <c r="M153" s="1278" t="s">
        <v>940</v>
      </c>
      <c r="N153" s="1279"/>
      <c r="O153" s="1375"/>
    </row>
    <row r="154" spans="1:15" ht="12.75" customHeight="1">
      <c r="A154" s="1377" t="s">
        <v>941</v>
      </c>
      <c r="B154" s="1173"/>
      <c r="C154" s="1174"/>
      <c r="D154" s="5"/>
      <c r="E154" s="5"/>
      <c r="F154" s="229"/>
      <c r="G154" s="14" t="s">
        <v>942</v>
      </c>
      <c r="H154" s="5" t="s">
        <v>943</v>
      </c>
      <c r="I154" s="1373"/>
      <c r="J154" s="1206"/>
      <c r="K154" s="1374"/>
      <c r="L154" s="14" t="s">
        <v>943</v>
      </c>
      <c r="M154" s="1373"/>
      <c r="N154" s="1206"/>
      <c r="O154" s="1376"/>
    </row>
    <row r="155" spans="1:15" ht="12.75" customHeight="1">
      <c r="A155" s="1377" t="s">
        <v>568</v>
      </c>
      <c r="B155" s="1173"/>
      <c r="C155" s="1174"/>
      <c r="D155" s="5"/>
      <c r="E155" s="5"/>
      <c r="F155" s="229"/>
      <c r="G155" s="14" t="s">
        <v>944</v>
      </c>
      <c r="H155" s="5"/>
      <c r="I155" s="90"/>
      <c r="J155" s="5"/>
      <c r="K155" s="91"/>
      <c r="L155" s="14"/>
      <c r="M155" s="5"/>
      <c r="N155" s="5"/>
      <c r="O155" s="145"/>
    </row>
    <row r="156" spans="1:15" ht="12.75" customHeight="1" thickBot="1">
      <c r="A156" s="1381">
        <v>1</v>
      </c>
      <c r="B156" s="1371"/>
      <c r="C156" s="1371"/>
      <c r="D156" s="1371">
        <v>2</v>
      </c>
      <c r="E156" s="1371"/>
      <c r="F156" s="1371"/>
      <c r="G156" s="29">
        <v>3</v>
      </c>
      <c r="H156" s="29">
        <v>4</v>
      </c>
      <c r="I156" s="1371">
        <v>5</v>
      </c>
      <c r="J156" s="1371"/>
      <c r="K156" s="1371"/>
      <c r="L156" s="29">
        <v>6</v>
      </c>
      <c r="M156" s="1371">
        <v>7</v>
      </c>
      <c r="N156" s="1371"/>
      <c r="O156" s="1372"/>
    </row>
    <row r="157" spans="1:15" ht="42.75" customHeight="1">
      <c r="A157" s="1378" t="s">
        <v>282</v>
      </c>
      <c r="B157" s="1378"/>
      <c r="C157" s="1378"/>
      <c r="D157" s="1379" t="s">
        <v>281</v>
      </c>
      <c r="E157" s="1379"/>
      <c r="F157" s="1379"/>
      <c r="G157" s="182" t="s">
        <v>945</v>
      </c>
      <c r="H157" s="48">
        <v>1</v>
      </c>
      <c r="I157" s="1380">
        <v>322000</v>
      </c>
      <c r="J157" s="1380"/>
      <c r="K157" s="1380"/>
      <c r="L157" s="48">
        <v>1</v>
      </c>
      <c r="M157" s="1380">
        <v>321475.81</v>
      </c>
      <c r="N157" s="1380"/>
      <c r="O157" s="1380"/>
    </row>
    <row r="158" spans="1:15" ht="51" customHeight="1">
      <c r="A158" s="1333" t="s">
        <v>897</v>
      </c>
      <c r="B158" s="1333"/>
      <c r="C158" s="1333"/>
      <c r="D158" s="1370" t="s">
        <v>283</v>
      </c>
      <c r="E158" s="1370"/>
      <c r="F158" s="1370"/>
      <c r="G158" s="181" t="s">
        <v>945</v>
      </c>
      <c r="H158" s="106">
        <v>1</v>
      </c>
      <c r="I158" s="1319">
        <f>1325461.04+1300-257</f>
        <v>1326504.04</v>
      </c>
      <c r="J158" s="1319"/>
      <c r="K158" s="1319"/>
      <c r="L158" s="106">
        <v>1</v>
      </c>
      <c r="M158" s="1319">
        <f>1309737.66+1300</f>
        <v>1311037.66</v>
      </c>
      <c r="N158" s="1319"/>
      <c r="O158" s="1319"/>
    </row>
    <row r="159" spans="1:15" ht="29.25" customHeight="1">
      <c r="A159" s="1333" t="s">
        <v>284</v>
      </c>
      <c r="B159" s="1333"/>
      <c r="C159" s="1333"/>
      <c r="D159" s="1370" t="s">
        <v>288</v>
      </c>
      <c r="E159" s="1370"/>
      <c r="F159" s="1370"/>
      <c r="G159" s="181" t="s">
        <v>945</v>
      </c>
      <c r="H159" s="106">
        <v>1</v>
      </c>
      <c r="I159" s="1319">
        <v>18750</v>
      </c>
      <c r="J159" s="1319"/>
      <c r="K159" s="1319"/>
      <c r="L159" s="106">
        <v>1</v>
      </c>
      <c r="M159" s="1319">
        <v>18750</v>
      </c>
      <c r="N159" s="1319"/>
      <c r="O159" s="1319"/>
    </row>
    <row r="160" spans="1:15" ht="24.75" customHeight="1">
      <c r="A160" s="1333" t="s">
        <v>289</v>
      </c>
      <c r="B160" s="1333"/>
      <c r="C160" s="1333"/>
      <c r="D160" s="1370" t="s">
        <v>290</v>
      </c>
      <c r="E160" s="1370"/>
      <c r="F160" s="1370"/>
      <c r="G160" s="181" t="s">
        <v>945</v>
      </c>
      <c r="H160" s="106">
        <v>1</v>
      </c>
      <c r="I160" s="1319">
        <v>5000</v>
      </c>
      <c r="J160" s="1319"/>
      <c r="K160" s="1319"/>
      <c r="L160" s="106">
        <v>1</v>
      </c>
      <c r="M160" s="1319"/>
      <c r="N160" s="1319"/>
      <c r="O160" s="1319"/>
    </row>
    <row r="161" spans="1:15" ht="23.25" customHeight="1">
      <c r="A161" s="1333" t="s">
        <v>898</v>
      </c>
      <c r="B161" s="1333"/>
      <c r="C161" s="1333"/>
      <c r="D161" s="1370" t="s">
        <v>291</v>
      </c>
      <c r="E161" s="1370"/>
      <c r="F161" s="1370"/>
      <c r="G161" s="181" t="s">
        <v>945</v>
      </c>
      <c r="H161" s="106">
        <v>1</v>
      </c>
      <c r="I161" s="1319">
        <v>50300</v>
      </c>
      <c r="J161" s="1319"/>
      <c r="K161" s="1319"/>
      <c r="L161" s="106">
        <v>1</v>
      </c>
      <c r="M161" s="1319">
        <v>49132</v>
      </c>
      <c r="N161" s="1319"/>
      <c r="O161" s="1319"/>
    </row>
    <row r="162" spans="1:15" ht="38.25" customHeight="1">
      <c r="A162" s="1364" t="s">
        <v>899</v>
      </c>
      <c r="B162" s="1365"/>
      <c r="C162" s="1365"/>
      <c r="D162" s="1366" t="s">
        <v>292</v>
      </c>
      <c r="E162" s="1367"/>
      <c r="F162" s="1368"/>
      <c r="G162" s="104" t="s">
        <v>945</v>
      </c>
      <c r="H162" s="103">
        <v>1</v>
      </c>
      <c r="I162" s="1362">
        <v>18758</v>
      </c>
      <c r="J162" s="1363"/>
      <c r="K162" s="1336"/>
      <c r="L162" s="106">
        <v>1</v>
      </c>
      <c r="M162" s="1362">
        <v>18758</v>
      </c>
      <c r="N162" s="1363"/>
      <c r="O162" s="1369"/>
    </row>
    <row r="163" spans="1:15" ht="23.25" customHeight="1">
      <c r="A163" s="1364" t="s">
        <v>293</v>
      </c>
      <c r="B163" s="1365"/>
      <c r="C163" s="1365"/>
      <c r="D163" s="1366" t="s">
        <v>946</v>
      </c>
      <c r="E163" s="1367"/>
      <c r="F163" s="1368"/>
      <c r="G163" s="104" t="s">
        <v>945</v>
      </c>
      <c r="H163" s="103">
        <v>1</v>
      </c>
      <c r="I163" s="1362">
        <v>3000</v>
      </c>
      <c r="J163" s="1363"/>
      <c r="K163" s="1336"/>
      <c r="L163" s="106">
        <v>1</v>
      </c>
      <c r="M163" s="1362">
        <v>3000</v>
      </c>
      <c r="N163" s="1363"/>
      <c r="O163" s="1369"/>
    </row>
    <row r="164" spans="1:15" ht="23.25" customHeight="1">
      <c r="A164" s="1364" t="s">
        <v>285</v>
      </c>
      <c r="B164" s="1365"/>
      <c r="C164" s="1365"/>
      <c r="D164" s="1366" t="s">
        <v>294</v>
      </c>
      <c r="E164" s="1367"/>
      <c r="F164" s="1368"/>
      <c r="G164" s="104" t="s">
        <v>945</v>
      </c>
      <c r="H164" s="103">
        <v>1</v>
      </c>
      <c r="I164" s="1362">
        <v>675529.78</v>
      </c>
      <c r="J164" s="1363"/>
      <c r="K164" s="1336"/>
      <c r="L164" s="106">
        <v>1</v>
      </c>
      <c r="M164" s="1362">
        <f>663299.56-3000</f>
        <v>660299.56</v>
      </c>
      <c r="N164" s="1363"/>
      <c r="O164" s="1369"/>
    </row>
    <row r="165" spans="1:15" ht="23.25" customHeight="1">
      <c r="A165" s="1364" t="s">
        <v>286</v>
      </c>
      <c r="B165" s="1365"/>
      <c r="C165" s="1365"/>
      <c r="D165" s="1366" t="s">
        <v>948</v>
      </c>
      <c r="E165" s="1367"/>
      <c r="F165" s="1368"/>
      <c r="G165" s="104" t="s">
        <v>945</v>
      </c>
      <c r="H165" s="103">
        <v>1</v>
      </c>
      <c r="I165" s="1362">
        <v>989380</v>
      </c>
      <c r="J165" s="1363"/>
      <c r="K165" s="1336"/>
      <c r="L165" s="106">
        <v>1</v>
      </c>
      <c r="M165" s="1362">
        <v>980047.24</v>
      </c>
      <c r="N165" s="1363"/>
      <c r="O165" s="1369"/>
    </row>
    <row r="166" spans="1:15" ht="23.25" customHeight="1" thickBot="1">
      <c r="A166" s="1364" t="s">
        <v>286</v>
      </c>
      <c r="B166" s="1365"/>
      <c r="C166" s="1365"/>
      <c r="D166" s="1366" t="s">
        <v>950</v>
      </c>
      <c r="E166" s="1367"/>
      <c r="F166" s="1368"/>
      <c r="G166" s="107" t="s">
        <v>945</v>
      </c>
      <c r="H166" s="103">
        <v>1</v>
      </c>
      <c r="I166" s="1362">
        <v>268500</v>
      </c>
      <c r="J166" s="1363"/>
      <c r="K166" s="1336"/>
      <c r="L166" s="106">
        <v>1</v>
      </c>
      <c r="M166" s="1362">
        <v>242990.73</v>
      </c>
      <c r="N166" s="1363"/>
      <c r="O166" s="1369"/>
    </row>
    <row r="167" spans="1:15" ht="23.25" customHeight="1" thickBot="1">
      <c r="A167" s="1364" t="s">
        <v>287</v>
      </c>
      <c r="B167" s="1365"/>
      <c r="C167" s="1365"/>
      <c r="D167" s="1366" t="s">
        <v>951</v>
      </c>
      <c r="E167" s="1367"/>
      <c r="F167" s="1368"/>
      <c r="G167" s="107" t="s">
        <v>945</v>
      </c>
      <c r="H167" s="103">
        <v>1</v>
      </c>
      <c r="I167" s="1362">
        <v>4000</v>
      </c>
      <c r="J167" s="1363"/>
      <c r="K167" s="1336"/>
      <c r="L167" s="106">
        <v>1</v>
      </c>
      <c r="M167" s="1362">
        <v>4000</v>
      </c>
      <c r="N167" s="1363"/>
      <c r="O167" s="1369"/>
    </row>
    <row r="168" spans="1:15" ht="23.25" customHeight="1" thickBot="1">
      <c r="A168" s="1364" t="s">
        <v>297</v>
      </c>
      <c r="B168" s="1365"/>
      <c r="C168" s="1365"/>
      <c r="D168" s="1366" t="s">
        <v>296</v>
      </c>
      <c r="E168" s="1367"/>
      <c r="F168" s="1368"/>
      <c r="G168" s="107" t="s">
        <v>945</v>
      </c>
      <c r="H168" s="103">
        <v>1</v>
      </c>
      <c r="I168" s="1362">
        <v>12000</v>
      </c>
      <c r="J168" s="1363"/>
      <c r="K168" s="1336"/>
      <c r="L168" s="106">
        <v>1</v>
      </c>
      <c r="M168" s="1362">
        <v>12000</v>
      </c>
      <c r="N168" s="1363"/>
      <c r="O168" s="1369"/>
    </row>
    <row r="169" spans="1:15" ht="23.25" customHeight="1" thickBot="1">
      <c r="A169" s="1364" t="s">
        <v>904</v>
      </c>
      <c r="B169" s="1365"/>
      <c r="C169" s="1365"/>
      <c r="D169" s="1366" t="s">
        <v>295</v>
      </c>
      <c r="E169" s="1367"/>
      <c r="F169" s="1368"/>
      <c r="G169" s="107" t="s">
        <v>945</v>
      </c>
      <c r="H169" s="103">
        <v>1</v>
      </c>
      <c r="I169" s="1362">
        <v>25210</v>
      </c>
      <c r="J169" s="1363"/>
      <c r="K169" s="1336"/>
      <c r="L169" s="106">
        <v>1</v>
      </c>
      <c r="M169" s="1362">
        <v>25210</v>
      </c>
      <c r="N169" s="1363"/>
      <c r="O169" s="1369"/>
    </row>
    <row r="170" spans="1:15" ht="12.75" customHeight="1" thickBot="1">
      <c r="A170" s="2"/>
      <c r="B170" s="2"/>
      <c r="C170" s="2"/>
      <c r="D170" s="1173"/>
      <c r="E170" s="1173"/>
      <c r="F170" s="1173"/>
      <c r="G170" s="5" t="s">
        <v>376</v>
      </c>
      <c r="H170" s="108">
        <f>SUM(H157:H169)</f>
        <v>13</v>
      </c>
      <c r="I170" s="1362">
        <f>I157+I158+I159+I160+I161+I162+I163+I164+I165+I166+I167+I168+I169</f>
        <v>3718931.8200000003</v>
      </c>
      <c r="J170" s="1363"/>
      <c r="K170" s="1336"/>
      <c r="L170" s="109"/>
      <c r="M170" s="1362">
        <f>M157+M158+M159+M160+M161+M162+M163+M164+M165+M166+M167+M168+M169</f>
        <v>3646701.0000000005</v>
      </c>
      <c r="N170" s="1363"/>
      <c r="O170" s="1336"/>
    </row>
    <row r="171" spans="1:15" ht="12.75" customHeight="1">
      <c r="A171" s="2"/>
      <c r="B171" s="2"/>
      <c r="C171" s="2"/>
      <c r="D171" s="2"/>
      <c r="E171" s="2"/>
      <c r="F171" s="218"/>
      <c r="G171" s="2"/>
      <c r="H171" s="2"/>
      <c r="I171" s="2"/>
      <c r="J171" s="2"/>
      <c r="K171" s="2"/>
      <c r="L171" s="2"/>
      <c r="M171" s="2"/>
      <c r="N171" s="2"/>
      <c r="O171" s="2"/>
    </row>
    <row r="172" spans="1:17" ht="12.75" customHeight="1">
      <c r="A172" s="278" t="s">
        <v>514</v>
      </c>
      <c r="B172" s="278"/>
      <c r="C172" s="278"/>
      <c r="D172" s="278"/>
      <c r="E172" s="278"/>
      <c r="F172" s="278"/>
      <c r="G172" s="278"/>
      <c r="H172" s="3"/>
      <c r="I172" s="24"/>
      <c r="J172" s="24"/>
      <c r="K172" s="25"/>
      <c r="L172" s="25"/>
      <c r="M172" s="25"/>
      <c r="N172" s="25"/>
      <c r="O172" s="25"/>
      <c r="P172" s="25"/>
      <c r="Q172" s="25"/>
    </row>
    <row r="173" spans="1:17" ht="12.75" customHeight="1">
      <c r="A173" s="3" t="s">
        <v>516</v>
      </c>
      <c r="B173" s="3"/>
      <c r="C173" s="3"/>
      <c r="D173" s="3"/>
      <c r="E173" s="3"/>
      <c r="F173" s="3"/>
      <c r="G173" s="3"/>
      <c r="H173" s="3"/>
      <c r="I173" s="24"/>
      <c r="J173" s="24"/>
      <c r="K173" s="25"/>
      <c r="L173" s="25"/>
      <c r="M173" s="25"/>
      <c r="N173" s="25"/>
      <c r="O173" s="25"/>
      <c r="P173" s="25"/>
      <c r="Q173" s="25"/>
    </row>
    <row r="174" spans="1:17" ht="12.75" customHeight="1">
      <c r="A174" s="3"/>
      <c r="B174" s="3"/>
      <c r="C174" s="3"/>
      <c r="D174" s="3"/>
      <c r="E174" s="2"/>
      <c r="F174" s="3"/>
      <c r="G174" s="3"/>
      <c r="H174" s="3"/>
      <c r="I174" s="24"/>
      <c r="J174" s="24"/>
      <c r="K174" s="25"/>
      <c r="L174" s="25"/>
      <c r="M174" s="25"/>
      <c r="N174" s="25"/>
      <c r="O174" s="25"/>
      <c r="P174" s="25"/>
      <c r="Q174" s="25"/>
    </row>
    <row r="175" spans="1:17" ht="12.75" customHeight="1">
      <c r="A175" s="3"/>
      <c r="B175" s="3"/>
      <c r="C175" s="3"/>
      <c r="D175" s="3"/>
      <c r="E175" s="2"/>
      <c r="F175" s="3"/>
      <c r="G175" s="3"/>
      <c r="H175" s="3"/>
      <c r="I175" s="24"/>
      <c r="J175" s="24"/>
      <c r="K175" s="25"/>
      <c r="L175" s="25"/>
      <c r="M175" s="25"/>
      <c r="N175" s="25"/>
      <c r="O175" s="25"/>
      <c r="P175" s="25"/>
      <c r="Q175" s="25"/>
    </row>
    <row r="176" spans="1:17" ht="12.75" customHeight="1">
      <c r="A176" s="278" t="s">
        <v>515</v>
      </c>
      <c r="B176" s="278"/>
      <c r="C176" s="278"/>
      <c r="D176" s="278"/>
      <c r="E176" s="278"/>
      <c r="F176" s="278"/>
      <c r="G176" s="278"/>
      <c r="H176" s="3"/>
      <c r="I176" s="24"/>
      <c r="J176" s="24"/>
      <c r="K176" s="25"/>
      <c r="L176" s="25"/>
      <c r="M176" s="25"/>
      <c r="N176" s="25"/>
      <c r="O176" s="25"/>
      <c r="P176" s="25"/>
      <c r="Q176" s="25"/>
    </row>
    <row r="177" spans="1:17" ht="12.75" customHeight="1">
      <c r="A177" s="3" t="s">
        <v>517</v>
      </c>
      <c r="B177" s="3"/>
      <c r="C177" s="3"/>
      <c r="D177" s="3"/>
      <c r="E177" s="3"/>
      <c r="F177" s="3"/>
      <c r="G177" s="3"/>
      <c r="H177" s="3"/>
      <c r="I177" s="24"/>
      <c r="J177" s="24"/>
      <c r="K177" s="25"/>
      <c r="L177" s="25"/>
      <c r="M177" s="25"/>
      <c r="N177" s="25"/>
      <c r="O177" s="25"/>
      <c r="P177" s="25"/>
      <c r="Q177" s="25"/>
    </row>
    <row r="178" spans="1:17" ht="12.75" customHeight="1">
      <c r="A178" s="3"/>
      <c r="B178" s="3"/>
      <c r="C178" s="3"/>
      <c r="D178" s="3"/>
      <c r="E178" s="2"/>
      <c r="F178" s="3"/>
      <c r="G178" s="3"/>
      <c r="H178" s="3"/>
      <c r="I178" s="24"/>
      <c r="J178" s="24"/>
      <c r="K178" s="25"/>
      <c r="L178" s="25"/>
      <c r="M178" s="25"/>
      <c r="N178" s="25"/>
      <c r="O178" s="25"/>
      <c r="P178" s="25"/>
      <c r="Q178" s="25"/>
    </row>
    <row r="179" spans="1:17" ht="12.75" customHeight="1">
      <c r="A179" s="3"/>
      <c r="B179" s="3"/>
      <c r="C179" s="23" t="s">
        <v>915</v>
      </c>
      <c r="D179" s="23"/>
      <c r="E179" s="23"/>
      <c r="F179" s="23"/>
      <c r="G179" s="3"/>
      <c r="H179" s="3"/>
      <c r="I179" s="24"/>
      <c r="J179" s="24"/>
      <c r="K179" s="25"/>
      <c r="L179" s="25"/>
      <c r="M179" s="25"/>
      <c r="N179" s="25"/>
      <c r="O179" s="25"/>
      <c r="P179" s="25"/>
      <c r="Q179" s="25"/>
    </row>
    <row r="180" ht="12.75" customHeight="1"/>
    <row r="181" spans="11:13" ht="12.75" customHeight="1" thickBot="1">
      <c r="K181" s="5" t="s">
        <v>557</v>
      </c>
      <c r="M181" s="5"/>
    </row>
    <row r="182" spans="11:15" ht="12.75" customHeight="1" thickBot="1">
      <c r="K182" s="5"/>
      <c r="M182" s="1215" t="s">
        <v>952</v>
      </c>
      <c r="N182" s="1216"/>
      <c r="O182" s="9"/>
    </row>
    <row r="183" spans="3:14" ht="12.75" customHeight="1">
      <c r="C183" s="35" t="s">
        <v>953</v>
      </c>
      <c r="N183" s="2"/>
    </row>
    <row r="184" ht="12.75" customHeight="1">
      <c r="D184" s="35" t="s">
        <v>625</v>
      </c>
    </row>
    <row r="185" ht="12.75" customHeight="1"/>
    <row r="186" spans="1:15" ht="12.75" customHeight="1">
      <c r="A186" s="1105" t="s">
        <v>626</v>
      </c>
      <c r="B186" s="1106"/>
      <c r="C186" s="1104" t="s">
        <v>627</v>
      </c>
      <c r="D186" s="1105"/>
      <c r="E186" s="1105"/>
      <c r="F186" s="1105"/>
      <c r="G186" s="1105"/>
      <c r="H186" s="1105"/>
      <c r="I186" s="1106"/>
      <c r="J186" s="1104" t="s">
        <v>628</v>
      </c>
      <c r="K186" s="1105"/>
      <c r="L186" s="1105"/>
      <c r="M186" s="47"/>
      <c r="N186" s="49"/>
      <c r="O186" s="49"/>
    </row>
    <row r="187" spans="1:15" ht="12.75" customHeight="1">
      <c r="A187" s="1173" t="s">
        <v>629</v>
      </c>
      <c r="B187" s="1174"/>
      <c r="C187" s="1104" t="s">
        <v>630</v>
      </c>
      <c r="D187" s="1105"/>
      <c r="E187" s="1106"/>
      <c r="F187" s="236"/>
      <c r="G187" s="1105"/>
      <c r="H187" s="1105"/>
      <c r="I187" s="1106"/>
      <c r="J187" s="1184" t="s">
        <v>631</v>
      </c>
      <c r="K187" s="1173"/>
      <c r="L187" s="1173"/>
      <c r="M187" s="1184" t="s">
        <v>632</v>
      </c>
      <c r="N187" s="1173"/>
      <c r="O187" s="1173"/>
    </row>
    <row r="188" spans="1:15" ht="12.75" customHeight="1">
      <c r="A188" s="1173" t="s">
        <v>562</v>
      </c>
      <c r="B188" s="1174"/>
      <c r="C188" s="1184" t="s">
        <v>633</v>
      </c>
      <c r="D188" s="1173"/>
      <c r="E188" s="1174"/>
      <c r="F188" s="1184" t="s">
        <v>631</v>
      </c>
      <c r="G188" s="1173"/>
      <c r="H188" s="1173"/>
      <c r="I188" s="1174"/>
      <c r="J188" s="1184" t="s">
        <v>634</v>
      </c>
      <c r="K188" s="1173"/>
      <c r="L188" s="1173"/>
      <c r="M188" s="1184" t="s">
        <v>635</v>
      </c>
      <c r="N188" s="1173"/>
      <c r="O188" s="1173"/>
    </row>
    <row r="189" spans="1:15" ht="12.75" customHeight="1">
      <c r="A189" s="5" t="s">
        <v>565</v>
      </c>
      <c r="B189" s="91"/>
      <c r="C189" s="1184" t="s">
        <v>636</v>
      </c>
      <c r="D189" s="1173"/>
      <c r="E189" s="1174"/>
      <c r="F189" s="1184" t="s">
        <v>704</v>
      </c>
      <c r="G189" s="1173"/>
      <c r="H189" s="1173"/>
      <c r="I189" s="1174"/>
      <c r="J189" s="1184" t="s">
        <v>705</v>
      </c>
      <c r="K189" s="1173"/>
      <c r="L189" s="1173"/>
      <c r="M189" s="90"/>
      <c r="N189" s="5"/>
      <c r="O189" s="5"/>
    </row>
    <row r="190" spans="1:15" ht="12.75" customHeight="1">
      <c r="A190" s="5" t="s">
        <v>568</v>
      </c>
      <c r="B190" s="91"/>
      <c r="C190" s="1184"/>
      <c r="D190" s="1173"/>
      <c r="E190" s="2"/>
      <c r="F190" s="237"/>
      <c r="G190" s="31"/>
      <c r="H190" s="31"/>
      <c r="I190" s="38"/>
      <c r="J190" s="1184" t="s">
        <v>706</v>
      </c>
      <c r="K190" s="1173"/>
      <c r="L190" s="1173"/>
      <c r="M190" s="90"/>
      <c r="N190" s="5"/>
      <c r="O190" s="5"/>
    </row>
    <row r="191" spans="1:15" ht="12.75" customHeight="1" thickBot="1">
      <c r="A191" s="1275">
        <v>1</v>
      </c>
      <c r="B191" s="1221"/>
      <c r="C191" s="1220">
        <v>2</v>
      </c>
      <c r="D191" s="1275"/>
      <c r="E191" s="1221"/>
      <c r="F191" s="1220">
        <v>3</v>
      </c>
      <c r="G191" s="1275"/>
      <c r="H191" s="1275"/>
      <c r="I191" s="1221"/>
      <c r="J191" s="1220">
        <v>4</v>
      </c>
      <c r="K191" s="1275"/>
      <c r="L191" s="1221"/>
      <c r="M191" s="1220">
        <v>5</v>
      </c>
      <c r="N191" s="1275"/>
      <c r="O191" s="1275"/>
    </row>
    <row r="192" spans="1:15" ht="21.75" customHeight="1">
      <c r="A192" s="1358" t="s">
        <v>896</v>
      </c>
      <c r="B192" s="1358"/>
      <c r="C192" s="1347">
        <v>322000</v>
      </c>
      <c r="D192" s="1348"/>
      <c r="E192" s="1349"/>
      <c r="F192" s="1359">
        <v>322000</v>
      </c>
      <c r="G192" s="1360"/>
      <c r="H192" s="1360"/>
      <c r="I192" s="1361"/>
      <c r="J192" s="1347">
        <f>F192-C192</f>
        <v>0</v>
      </c>
      <c r="K192" s="1348"/>
      <c r="L192" s="1349"/>
      <c r="M192" s="1347"/>
      <c r="N192" s="1348"/>
      <c r="O192" s="1349"/>
    </row>
    <row r="193" spans="1:15" ht="116.25" customHeight="1">
      <c r="A193" s="1358" t="s">
        <v>897</v>
      </c>
      <c r="B193" s="1358"/>
      <c r="C193" s="1353">
        <f>1300+1305953</f>
        <v>1307253</v>
      </c>
      <c r="D193" s="1354"/>
      <c r="E193" s="1355"/>
      <c r="F193" s="1343">
        <f>1325461.04+1300-257</f>
        <v>1326504.04</v>
      </c>
      <c r="G193" s="1346"/>
      <c r="H193" s="1346"/>
      <c r="I193" s="1345"/>
      <c r="J193" s="1347">
        <f aca="true" t="shared" si="0" ref="J193:J208">F193-C193</f>
        <v>19251.040000000037</v>
      </c>
      <c r="K193" s="1348"/>
      <c r="L193" s="1349"/>
      <c r="M193" s="1353" t="s">
        <v>1029</v>
      </c>
      <c r="N193" s="1354"/>
      <c r="O193" s="1355"/>
    </row>
    <row r="194" spans="1:15" ht="30.75" customHeight="1">
      <c r="A194" s="1342" t="s">
        <v>298</v>
      </c>
      <c r="B194" s="1342"/>
      <c r="C194" s="1343"/>
      <c r="D194" s="1344"/>
      <c r="E194" s="1345"/>
      <c r="F194" s="1343">
        <v>18750</v>
      </c>
      <c r="G194" s="1346"/>
      <c r="H194" s="1346"/>
      <c r="I194" s="1345"/>
      <c r="J194" s="1347">
        <f>F194-C194</f>
        <v>18750</v>
      </c>
      <c r="K194" s="1348"/>
      <c r="L194" s="1349"/>
      <c r="M194" s="1353" t="s">
        <v>1037</v>
      </c>
      <c r="N194" s="1354"/>
      <c r="O194" s="1355"/>
    </row>
    <row r="195" spans="1:15" ht="35.25" customHeight="1">
      <c r="A195" s="1342" t="s">
        <v>299</v>
      </c>
      <c r="B195" s="1342"/>
      <c r="C195" s="1343"/>
      <c r="D195" s="1344"/>
      <c r="E195" s="1345"/>
      <c r="F195" s="1343">
        <v>5000</v>
      </c>
      <c r="G195" s="1346"/>
      <c r="H195" s="1346"/>
      <c r="I195" s="1345"/>
      <c r="J195" s="1347">
        <f>F195-C195</f>
        <v>5000</v>
      </c>
      <c r="K195" s="1348"/>
      <c r="L195" s="1349"/>
      <c r="M195" s="1353" t="s">
        <v>1038</v>
      </c>
      <c r="N195" s="1354"/>
      <c r="O195" s="1355"/>
    </row>
    <row r="196" spans="1:15" ht="15.75" customHeight="1">
      <c r="A196" s="1342" t="s">
        <v>898</v>
      </c>
      <c r="B196" s="1342"/>
      <c r="C196" s="1343">
        <v>50300</v>
      </c>
      <c r="D196" s="1344"/>
      <c r="E196" s="1345"/>
      <c r="F196" s="1343">
        <v>50300</v>
      </c>
      <c r="G196" s="1346"/>
      <c r="H196" s="1346"/>
      <c r="I196" s="1345"/>
      <c r="J196" s="1347">
        <f t="shared" si="0"/>
        <v>0</v>
      </c>
      <c r="K196" s="1348"/>
      <c r="L196" s="1349"/>
      <c r="M196" s="1343"/>
      <c r="N196" s="1344"/>
      <c r="O196" s="1345"/>
    </row>
    <row r="197" spans="1:15" ht="198" customHeight="1">
      <c r="A197" s="1342" t="s">
        <v>899</v>
      </c>
      <c r="B197" s="1342"/>
      <c r="C197" s="1343">
        <f>15080+62100+1000+3100</f>
        <v>81280</v>
      </c>
      <c r="D197" s="1344"/>
      <c r="E197" s="1345"/>
      <c r="F197" s="1343">
        <v>18758</v>
      </c>
      <c r="G197" s="1346"/>
      <c r="H197" s="1346"/>
      <c r="I197" s="1345"/>
      <c r="J197" s="1347">
        <f t="shared" si="0"/>
        <v>-62522</v>
      </c>
      <c r="K197" s="1348"/>
      <c r="L197" s="1349"/>
      <c r="M197" s="1353" t="s">
        <v>1036</v>
      </c>
      <c r="N197" s="1354"/>
      <c r="O197" s="1355"/>
    </row>
    <row r="198" spans="1:15" ht="51" customHeight="1">
      <c r="A198" s="1342" t="s">
        <v>900</v>
      </c>
      <c r="B198" s="1342"/>
      <c r="C198" s="1343">
        <v>12000</v>
      </c>
      <c r="D198" s="1344"/>
      <c r="E198" s="1345"/>
      <c r="F198" s="1343">
        <v>3000</v>
      </c>
      <c r="G198" s="1346"/>
      <c r="H198" s="1346"/>
      <c r="I198" s="1345"/>
      <c r="J198" s="1347">
        <f t="shared" si="0"/>
        <v>-9000</v>
      </c>
      <c r="K198" s="1348"/>
      <c r="L198" s="1349"/>
      <c r="M198" s="1353" t="s">
        <v>1033</v>
      </c>
      <c r="N198" s="1354"/>
      <c r="O198" s="1355"/>
    </row>
    <row r="199" spans="1:15" s="291" customFormat="1" ht="104.25" customHeight="1">
      <c r="A199" s="1357" t="s">
        <v>901</v>
      </c>
      <c r="B199" s="1097"/>
      <c r="C199" s="1343">
        <f>10000+30000+10000+43607+65850</f>
        <v>159457</v>
      </c>
      <c r="D199" s="1344"/>
      <c r="E199" s="1345"/>
      <c r="F199" s="1343">
        <f>678529.78-3000</f>
        <v>675529.78</v>
      </c>
      <c r="G199" s="1346"/>
      <c r="H199" s="1346"/>
      <c r="I199" s="1345"/>
      <c r="J199" s="1347">
        <f t="shared" si="0"/>
        <v>516072.78</v>
      </c>
      <c r="K199" s="1348"/>
      <c r="L199" s="1349"/>
      <c r="M199" s="1353" t="s">
        <v>1028</v>
      </c>
      <c r="N199" s="1354"/>
      <c r="O199" s="1355"/>
    </row>
    <row r="200" spans="1:15" ht="16.5" customHeight="1">
      <c r="A200" s="1342" t="s">
        <v>902</v>
      </c>
      <c r="B200" s="1342"/>
      <c r="C200" s="1343">
        <f>C201+C202</f>
        <v>1233500</v>
      </c>
      <c r="D200" s="1344"/>
      <c r="E200" s="1345"/>
      <c r="F200" s="1343">
        <f>F201+F202</f>
        <v>1257880</v>
      </c>
      <c r="G200" s="1346"/>
      <c r="H200" s="1346"/>
      <c r="I200" s="1345"/>
      <c r="J200" s="1347">
        <f t="shared" si="0"/>
        <v>24380</v>
      </c>
      <c r="K200" s="1348"/>
      <c r="L200" s="1349"/>
      <c r="M200" s="1343"/>
      <c r="N200" s="1344"/>
      <c r="O200" s="1345"/>
    </row>
    <row r="201" spans="1:15" ht="47.25" customHeight="1">
      <c r="A201" s="1357" t="s">
        <v>905</v>
      </c>
      <c r="B201" s="1097"/>
      <c r="C201" s="1343">
        <v>966000</v>
      </c>
      <c r="D201" s="1344"/>
      <c r="E201" s="1345"/>
      <c r="F201" s="1343">
        <v>989380</v>
      </c>
      <c r="G201" s="1346"/>
      <c r="H201" s="1346"/>
      <c r="I201" s="1345"/>
      <c r="J201" s="1347">
        <f t="shared" si="0"/>
        <v>23380</v>
      </c>
      <c r="K201" s="1348"/>
      <c r="L201" s="1349"/>
      <c r="M201" s="1353" t="s">
        <v>1030</v>
      </c>
      <c r="N201" s="1252"/>
      <c r="O201" s="1356"/>
    </row>
    <row r="202" spans="1:15" ht="105" customHeight="1">
      <c r="A202" s="1357" t="s">
        <v>906</v>
      </c>
      <c r="B202" s="1097"/>
      <c r="C202" s="1343">
        <v>267500</v>
      </c>
      <c r="D202" s="1344"/>
      <c r="E202" s="1345"/>
      <c r="F202" s="1343">
        <v>268500</v>
      </c>
      <c r="G202" s="1346"/>
      <c r="H202" s="1346"/>
      <c r="I202" s="1345"/>
      <c r="J202" s="1347">
        <f t="shared" si="0"/>
        <v>1000</v>
      </c>
      <c r="K202" s="1348"/>
      <c r="L202" s="1349"/>
      <c r="M202" s="1353" t="s">
        <v>1039</v>
      </c>
      <c r="N202" s="1354"/>
      <c r="O202" s="1355"/>
    </row>
    <row r="203" spans="1:15" ht="51" customHeight="1">
      <c r="A203" s="1342" t="s">
        <v>903</v>
      </c>
      <c r="B203" s="1342"/>
      <c r="C203" s="1343">
        <v>5000</v>
      </c>
      <c r="D203" s="1344"/>
      <c r="E203" s="1345"/>
      <c r="F203" s="1343">
        <v>4000</v>
      </c>
      <c r="G203" s="1346"/>
      <c r="H203" s="1346"/>
      <c r="I203" s="1345"/>
      <c r="J203" s="1347">
        <f t="shared" si="0"/>
        <v>-1000</v>
      </c>
      <c r="K203" s="1348"/>
      <c r="L203" s="1349"/>
      <c r="M203" s="1353" t="s">
        <v>1033</v>
      </c>
      <c r="N203" s="1354"/>
      <c r="O203" s="1355"/>
    </row>
    <row r="204" spans="1:15" ht="51" customHeight="1">
      <c r="A204" s="1342" t="s">
        <v>300</v>
      </c>
      <c r="B204" s="1342"/>
      <c r="C204" s="1343"/>
      <c r="D204" s="1344"/>
      <c r="E204" s="1345"/>
      <c r="F204" s="1343">
        <v>12000</v>
      </c>
      <c r="G204" s="1346"/>
      <c r="H204" s="1346"/>
      <c r="I204" s="1345"/>
      <c r="J204" s="1347">
        <f t="shared" si="0"/>
        <v>12000</v>
      </c>
      <c r="K204" s="1348"/>
      <c r="L204" s="1349"/>
      <c r="M204" s="1353" t="s">
        <v>1031</v>
      </c>
      <c r="N204" s="1354"/>
      <c r="O204" s="1355"/>
    </row>
    <row r="205" spans="1:15" ht="26.25" customHeight="1">
      <c r="A205" s="1342" t="s">
        <v>904</v>
      </c>
      <c r="B205" s="1342"/>
      <c r="C205" s="1343"/>
      <c r="D205" s="1344"/>
      <c r="E205" s="1345"/>
      <c r="F205" s="1343">
        <v>25210</v>
      </c>
      <c r="G205" s="1346"/>
      <c r="H205" s="1346"/>
      <c r="I205" s="1345"/>
      <c r="J205" s="1347">
        <f t="shared" si="0"/>
        <v>25210</v>
      </c>
      <c r="K205" s="1348"/>
      <c r="L205" s="1349"/>
      <c r="M205" s="1353" t="s">
        <v>1032</v>
      </c>
      <c r="N205" s="1354"/>
      <c r="O205" s="1355"/>
    </row>
    <row r="206" spans="1:15" ht="16.5" customHeight="1" hidden="1">
      <c r="A206" s="1342"/>
      <c r="B206" s="1342"/>
      <c r="C206" s="1343"/>
      <c r="D206" s="1344"/>
      <c r="E206" s="1345"/>
      <c r="F206" s="1343"/>
      <c r="G206" s="1346"/>
      <c r="H206" s="1346"/>
      <c r="I206" s="1345"/>
      <c r="J206" s="1347">
        <f t="shared" si="0"/>
        <v>0</v>
      </c>
      <c r="K206" s="1348"/>
      <c r="L206" s="1349"/>
      <c r="M206" s="1353"/>
      <c r="N206" s="1354"/>
      <c r="O206" s="1355"/>
    </row>
    <row r="207" spans="1:15" ht="16.5" customHeight="1" hidden="1">
      <c r="A207" s="1342"/>
      <c r="B207" s="1342"/>
      <c r="C207" s="1343"/>
      <c r="D207" s="1344"/>
      <c r="E207" s="1345"/>
      <c r="F207" s="1343"/>
      <c r="G207" s="1346"/>
      <c r="H207" s="1346"/>
      <c r="I207" s="1345"/>
      <c r="J207" s="1347">
        <f t="shared" si="0"/>
        <v>0</v>
      </c>
      <c r="K207" s="1348"/>
      <c r="L207" s="1349"/>
      <c r="M207" s="1353"/>
      <c r="N207" s="1354"/>
      <c r="O207" s="1355"/>
    </row>
    <row r="208" spans="1:15" ht="16.5" customHeight="1" hidden="1">
      <c r="A208" s="1342"/>
      <c r="B208" s="1342"/>
      <c r="C208" s="1343"/>
      <c r="D208" s="1344"/>
      <c r="E208" s="1345"/>
      <c r="F208" s="1343"/>
      <c r="G208" s="1346"/>
      <c r="H208" s="1346"/>
      <c r="I208" s="1345"/>
      <c r="J208" s="1347">
        <f t="shared" si="0"/>
        <v>0</v>
      </c>
      <c r="K208" s="1348"/>
      <c r="L208" s="1349"/>
      <c r="M208" s="1343"/>
      <c r="N208" s="1344"/>
      <c r="O208" s="1345"/>
    </row>
    <row r="209" spans="1:15" ht="16.5" customHeight="1" thickBot="1">
      <c r="A209" s="327"/>
      <c r="B209" s="51" t="s">
        <v>376</v>
      </c>
      <c r="C209" s="1350">
        <f>C192+C193+C196+C197+C198+C199+C200+C203+C204+C205+C206+C207+C208</f>
        <v>3170790</v>
      </c>
      <c r="D209" s="1351"/>
      <c r="E209" s="1352"/>
      <c r="F209" s="1343">
        <f>F192+F193+F194+F195+F196+F197+F198+F199+F200+F203+F204+F205+F206+F207+F208</f>
        <v>3718931.8200000003</v>
      </c>
      <c r="G209" s="1346"/>
      <c r="H209" s="1346"/>
      <c r="I209" s="1345"/>
      <c r="J209" s="1350">
        <f>J192+J193+J196+J197+J198+J199+J200+J203+J204+J205+J206+J207+J208</f>
        <v>524391.8200000001</v>
      </c>
      <c r="K209" s="1351"/>
      <c r="L209" s="1352"/>
      <c r="M209" s="1350"/>
      <c r="N209" s="1351"/>
      <c r="O209" s="1352"/>
    </row>
    <row r="210" spans="1:15" ht="12.75" customHeight="1">
      <c r="A210" s="30"/>
      <c r="B210" s="5"/>
      <c r="C210" s="27"/>
      <c r="D210" s="27"/>
      <c r="E210" s="283"/>
      <c r="F210" s="27"/>
      <c r="G210" s="283"/>
      <c r="H210" s="283"/>
      <c r="I210" s="283"/>
      <c r="J210" s="27"/>
      <c r="K210" s="27"/>
      <c r="L210" s="283"/>
      <c r="M210" s="27"/>
      <c r="N210" s="27"/>
      <c r="O210" s="283"/>
    </row>
    <row r="211" spans="1:17" ht="12.75" customHeight="1">
      <c r="A211" s="278" t="s">
        <v>514</v>
      </c>
      <c r="B211" s="278"/>
      <c r="C211" s="278"/>
      <c r="D211" s="278"/>
      <c r="E211" s="278"/>
      <c r="F211" s="278"/>
      <c r="G211" s="278"/>
      <c r="H211" s="3"/>
      <c r="I211" s="24"/>
      <c r="J211" s="24"/>
      <c r="K211" s="25"/>
      <c r="L211" s="25"/>
      <c r="M211" s="25"/>
      <c r="N211" s="25"/>
      <c r="O211" s="25"/>
      <c r="P211" s="25"/>
      <c r="Q211" s="25"/>
    </row>
    <row r="212" spans="1:17" ht="12.75" customHeight="1">
      <c r="A212" s="3" t="s">
        <v>516</v>
      </c>
      <c r="B212" s="3"/>
      <c r="C212" s="3"/>
      <c r="D212" s="3"/>
      <c r="E212" s="3"/>
      <c r="F212" s="3"/>
      <c r="G212" s="3"/>
      <c r="H212" s="3"/>
      <c r="I212" s="24"/>
      <c r="J212" s="24"/>
      <c r="K212" s="25"/>
      <c r="L212" s="25"/>
      <c r="M212" s="25"/>
      <c r="N212" s="25"/>
      <c r="O212" s="25"/>
      <c r="P212" s="25"/>
      <c r="Q212" s="25"/>
    </row>
    <row r="213" spans="1:17" ht="12.75" customHeight="1">
      <c r="A213" s="3"/>
      <c r="B213" s="3"/>
      <c r="C213" s="3"/>
      <c r="D213" s="3"/>
      <c r="E213" s="2"/>
      <c r="F213" s="3"/>
      <c r="G213" s="3"/>
      <c r="H213" s="3"/>
      <c r="I213" s="24"/>
      <c r="J213" s="24"/>
      <c r="K213" s="25"/>
      <c r="L213" s="25"/>
      <c r="M213" s="25"/>
      <c r="N213" s="25"/>
      <c r="O213" s="25"/>
      <c r="P213" s="25"/>
      <c r="Q213" s="25"/>
    </row>
    <row r="214" spans="1:17" ht="12.75" customHeight="1">
      <c r="A214" s="3"/>
      <c r="B214" s="3"/>
      <c r="C214" s="3"/>
      <c r="D214" s="3"/>
      <c r="E214" s="2"/>
      <c r="F214" s="3"/>
      <c r="G214" s="3"/>
      <c r="H214" s="3"/>
      <c r="I214" s="24"/>
      <c r="J214" s="24"/>
      <c r="K214" s="25"/>
      <c r="L214" s="25"/>
      <c r="M214" s="25"/>
      <c r="N214" s="25"/>
      <c r="O214" s="25"/>
      <c r="P214" s="25"/>
      <c r="Q214" s="25"/>
    </row>
    <row r="215" spans="1:17" ht="12.75" customHeight="1">
      <c r="A215" s="278" t="s">
        <v>515</v>
      </c>
      <c r="B215" s="278"/>
      <c r="C215" s="278"/>
      <c r="D215" s="278"/>
      <c r="E215" s="278"/>
      <c r="F215" s="278"/>
      <c r="G215" s="278"/>
      <c r="H215" s="3"/>
      <c r="I215" s="24"/>
      <c r="J215" s="24"/>
      <c r="K215" s="25"/>
      <c r="L215" s="25"/>
      <c r="M215" s="25"/>
      <c r="N215" s="25"/>
      <c r="O215" s="25"/>
      <c r="P215" s="25"/>
      <c r="Q215" s="25"/>
    </row>
    <row r="216" spans="1:17" ht="12.75" customHeight="1">
      <c r="A216" s="3" t="s">
        <v>517</v>
      </c>
      <c r="B216" s="3"/>
      <c r="C216" s="3"/>
      <c r="D216" s="3"/>
      <c r="E216" s="3"/>
      <c r="F216" s="3"/>
      <c r="G216" s="3"/>
      <c r="H216" s="3"/>
      <c r="I216" s="24"/>
      <c r="J216" s="24"/>
      <c r="K216" s="25"/>
      <c r="L216" s="25"/>
      <c r="M216" s="25"/>
      <c r="N216" s="25"/>
      <c r="O216" s="25"/>
      <c r="P216" s="25"/>
      <c r="Q216" s="25"/>
    </row>
    <row r="217" spans="1:17" ht="12.75" customHeight="1">
      <c r="A217" s="3"/>
      <c r="B217" s="3"/>
      <c r="C217" s="3"/>
      <c r="D217" s="3"/>
      <c r="E217" s="2"/>
      <c r="F217" s="3"/>
      <c r="G217" s="3"/>
      <c r="H217" s="3"/>
      <c r="I217" s="24"/>
      <c r="J217" s="24"/>
      <c r="K217" s="25"/>
      <c r="L217" s="25"/>
      <c r="M217" s="25"/>
      <c r="N217" s="25"/>
      <c r="O217" s="25"/>
      <c r="P217" s="25"/>
      <c r="Q217" s="25"/>
    </row>
    <row r="218" spans="1:17" ht="15.75" customHeight="1">
      <c r="A218" s="3"/>
      <c r="B218" s="3"/>
      <c r="C218" s="23" t="s">
        <v>915</v>
      </c>
      <c r="D218" s="23"/>
      <c r="E218" s="23"/>
      <c r="F218" s="23"/>
      <c r="G218" s="3"/>
      <c r="H218" s="3"/>
      <c r="I218" s="24"/>
      <c r="J218" s="24"/>
      <c r="K218" s="25"/>
      <c r="L218" s="25"/>
      <c r="M218" s="25"/>
      <c r="N218" s="25"/>
      <c r="O218" s="25"/>
      <c r="P218" s="25"/>
      <c r="Q218" s="25"/>
    </row>
    <row r="219" spans="11:13" ht="12.75" customHeight="1" thickBot="1">
      <c r="K219" s="5" t="s">
        <v>557</v>
      </c>
      <c r="M219" s="5"/>
    </row>
    <row r="220" spans="11:15" ht="12.75" customHeight="1" thickBot="1">
      <c r="K220" s="5"/>
      <c r="M220" s="1215" t="s">
        <v>707</v>
      </c>
      <c r="N220" s="1216"/>
      <c r="O220" s="9"/>
    </row>
    <row r="221" spans="4:14" ht="12.75" customHeight="1">
      <c r="D221" s="35" t="s">
        <v>708</v>
      </c>
      <c r="N221" s="2"/>
    </row>
    <row r="222" ht="12.75" customHeight="1"/>
    <row r="223" spans="1:15" ht="12.75" customHeight="1">
      <c r="A223" s="1105"/>
      <c r="B223" s="1105"/>
      <c r="C223" s="1106"/>
      <c r="D223" s="13"/>
      <c r="E223" s="1104"/>
      <c r="F223" s="1106"/>
      <c r="G223" s="1104"/>
      <c r="H223" s="1106"/>
      <c r="I223" s="1104" t="s">
        <v>709</v>
      </c>
      <c r="J223" s="1105"/>
      <c r="K223" s="1105"/>
      <c r="L223" s="1105"/>
      <c r="M223" s="1105"/>
      <c r="N223" s="1105"/>
      <c r="O223" s="1105"/>
    </row>
    <row r="224" spans="1:15" ht="12.75" customHeight="1">
      <c r="A224" s="1173" t="s">
        <v>710</v>
      </c>
      <c r="B224" s="1173"/>
      <c r="C224" s="1174"/>
      <c r="D224" s="7" t="s">
        <v>1043</v>
      </c>
      <c r="E224" s="1184" t="s">
        <v>711</v>
      </c>
      <c r="F224" s="1174"/>
      <c r="G224" s="1184" t="s">
        <v>712</v>
      </c>
      <c r="H224" s="1174"/>
      <c r="I224" s="1184" t="s">
        <v>713</v>
      </c>
      <c r="J224" s="1173"/>
      <c r="K224" s="1173"/>
      <c r="L224" s="1173"/>
      <c r="M224" s="1173"/>
      <c r="N224" s="1173"/>
      <c r="O224" s="1173"/>
    </row>
    <row r="225" spans="1:15" ht="12.75" customHeight="1">
      <c r="A225" s="1173" t="s">
        <v>714</v>
      </c>
      <c r="B225" s="1173"/>
      <c r="C225" s="1174"/>
      <c r="D225" s="7" t="s">
        <v>715</v>
      </c>
      <c r="E225" s="1184" t="s">
        <v>716</v>
      </c>
      <c r="F225" s="1174"/>
      <c r="G225" s="1184" t="s">
        <v>706</v>
      </c>
      <c r="H225" s="1174"/>
      <c r="I225" s="1104" t="s">
        <v>717</v>
      </c>
      <c r="J225" s="1106"/>
      <c r="K225" s="1278" t="s">
        <v>718</v>
      </c>
      <c r="L225" s="1279"/>
      <c r="M225" s="1279"/>
      <c r="N225" s="1279"/>
      <c r="O225" s="1279"/>
    </row>
    <row r="226" spans="1:15" ht="12.75" customHeight="1">
      <c r="A226" s="1173" t="s">
        <v>941</v>
      </c>
      <c r="B226" s="1173"/>
      <c r="C226" s="1174"/>
      <c r="D226" s="7"/>
      <c r="E226" s="1184" t="s">
        <v>474</v>
      </c>
      <c r="F226" s="1174"/>
      <c r="G226" s="1184"/>
      <c r="H226" s="1174"/>
      <c r="I226" s="1184" t="s">
        <v>706</v>
      </c>
      <c r="J226" s="1174"/>
      <c r="K226" s="1281"/>
      <c r="L226" s="1282"/>
      <c r="M226" s="1282"/>
      <c r="N226" s="1282"/>
      <c r="O226" s="1282"/>
    </row>
    <row r="227" spans="1:15" ht="12.75" customHeight="1" thickBot="1">
      <c r="A227" s="111">
        <v>1</v>
      </c>
      <c r="B227" s="111"/>
      <c r="C227" s="111"/>
      <c r="D227" s="46">
        <v>2</v>
      </c>
      <c r="E227" s="112">
        <v>3</v>
      </c>
      <c r="F227" s="238"/>
      <c r="G227" s="1220">
        <v>4</v>
      </c>
      <c r="H227" s="1221"/>
      <c r="I227" s="1220">
        <v>5</v>
      </c>
      <c r="J227" s="1221"/>
      <c r="K227" s="1220">
        <v>6</v>
      </c>
      <c r="L227" s="1275"/>
      <c r="M227" s="1275"/>
      <c r="N227" s="1275"/>
      <c r="O227" s="1275"/>
    </row>
    <row r="228" spans="1:15" ht="12.75" customHeight="1">
      <c r="A228" s="1167"/>
      <c r="B228" s="1168"/>
      <c r="C228" s="1168"/>
      <c r="D228" s="66"/>
      <c r="E228" s="1169">
        <v>3678923.73</v>
      </c>
      <c r="F228" s="1170"/>
      <c r="G228" s="1169" t="e">
        <f>#REF!</f>
        <v>#REF!</v>
      </c>
      <c r="H228" s="1170"/>
      <c r="I228" s="1169" t="e">
        <f>G228-E228</f>
        <v>#REF!</v>
      </c>
      <c r="J228" s="1337"/>
      <c r="K228" s="1334" t="e">
        <f>G228*100/E228</f>
        <v>#REF!</v>
      </c>
      <c r="L228" s="1339"/>
      <c r="M228" s="1340"/>
      <c r="N228" s="1340"/>
      <c r="O228" s="331"/>
    </row>
    <row r="229" spans="1:15" ht="12.75" customHeight="1">
      <c r="A229" s="1177" t="s">
        <v>719</v>
      </c>
      <c r="B229" s="1178"/>
      <c r="C229" s="1178"/>
      <c r="D229" s="63" t="s">
        <v>973</v>
      </c>
      <c r="E229" s="1171"/>
      <c r="F229" s="1172"/>
      <c r="G229" s="1171"/>
      <c r="H229" s="1172"/>
      <c r="I229" s="1171"/>
      <c r="J229" s="1338"/>
      <c r="K229" s="1335"/>
      <c r="L229" s="1341"/>
      <c r="M229" s="1341"/>
      <c r="N229" s="1341"/>
      <c r="O229" s="285"/>
    </row>
    <row r="230" spans="1:15" ht="12.75" customHeight="1">
      <c r="A230" s="1179"/>
      <c r="B230" s="1180"/>
      <c r="C230" s="1181"/>
      <c r="D230" s="70"/>
      <c r="E230" s="298"/>
      <c r="F230" s="299"/>
      <c r="G230" s="300"/>
      <c r="H230" s="301"/>
      <c r="I230" s="57"/>
      <c r="J230" s="286"/>
      <c r="K230" s="297"/>
      <c r="L230" s="1138"/>
      <c r="M230" s="1138"/>
      <c r="N230" s="1138"/>
      <c r="O230" s="282"/>
    </row>
    <row r="231" spans="1:15" ht="12.75" customHeight="1">
      <c r="A231" s="98" t="s">
        <v>720</v>
      </c>
      <c r="B231" s="40"/>
      <c r="C231" s="41"/>
      <c r="D231" s="70" t="s">
        <v>385</v>
      </c>
      <c r="E231" s="1188">
        <f>E233+E234++E235+E236+E237+E238+E239+E240+E241+E244+E245+E246</f>
        <v>3718931.8200000003</v>
      </c>
      <c r="F231" s="1336"/>
      <c r="G231" s="1188">
        <f>G233+G234++G235+G236+G237+G238+G239+G240+G241+G244+G245+G246</f>
        <v>3646701</v>
      </c>
      <c r="H231" s="1336"/>
      <c r="I231" s="1188">
        <f>I233+I234++I235+I236+I237+I238+I239+I240+I241+I244+I245+I246</f>
        <v>-72230.82000000012</v>
      </c>
      <c r="J231" s="1336"/>
      <c r="K231" s="297">
        <f>G231*100/E231</f>
        <v>98.05775358366209</v>
      </c>
      <c r="L231" s="1138"/>
      <c r="M231" s="1138"/>
      <c r="N231" s="1138"/>
      <c r="O231" s="282"/>
    </row>
    <row r="232" spans="1:15" ht="15" customHeight="1">
      <c r="A232" s="114" t="s">
        <v>721</v>
      </c>
      <c r="B232" s="49"/>
      <c r="C232" s="89"/>
      <c r="D232" s="66"/>
      <c r="E232" s="294"/>
      <c r="F232" s="302"/>
      <c r="G232" s="293"/>
      <c r="H232" s="295"/>
      <c r="I232" s="56"/>
      <c r="J232" s="296"/>
      <c r="K232" s="297"/>
      <c r="L232" s="1138"/>
      <c r="M232" s="1138"/>
      <c r="N232" s="1138"/>
      <c r="O232" s="282"/>
    </row>
    <row r="233" spans="1:15" ht="12.75" customHeight="1">
      <c r="A233" s="1226" t="str">
        <f>A192</f>
        <v>01 02 </v>
      </c>
      <c r="B233" s="1226"/>
      <c r="C233" s="1226"/>
      <c r="D233" s="66"/>
      <c r="E233" s="1319">
        <f>F192</f>
        <v>322000</v>
      </c>
      <c r="F233" s="1319"/>
      <c r="G233" s="1207">
        <f aca="true" t="shared" si="1" ref="G233:G240">M157</f>
        <v>321475.81</v>
      </c>
      <c r="H233" s="1208"/>
      <c r="I233" s="1207">
        <f>G233-E233</f>
        <v>-524.1900000000023</v>
      </c>
      <c r="J233" s="1208"/>
      <c r="K233" s="297">
        <f aca="true" t="shared" si="2" ref="K233:K246">G233*100/E233</f>
        <v>99.83720807453416</v>
      </c>
      <c r="L233" s="1138"/>
      <c r="M233" s="1138"/>
      <c r="N233" s="1138"/>
      <c r="O233" s="282"/>
    </row>
    <row r="234" spans="1:15" ht="12.75" customHeight="1">
      <c r="A234" s="1226" t="str">
        <f>A193</f>
        <v>01 04 </v>
      </c>
      <c r="B234" s="1226"/>
      <c r="C234" s="1226"/>
      <c r="D234" s="66"/>
      <c r="E234" s="1319">
        <f>F193</f>
        <v>1326504.04</v>
      </c>
      <c r="F234" s="1319"/>
      <c r="G234" s="1207">
        <f t="shared" si="1"/>
        <v>1311037.66</v>
      </c>
      <c r="H234" s="1208"/>
      <c r="I234" s="1207">
        <f aca="true" t="shared" si="3" ref="I234:I245">G234-E234</f>
        <v>-15466.380000000121</v>
      </c>
      <c r="J234" s="1208"/>
      <c r="K234" s="297">
        <f t="shared" si="2"/>
        <v>98.8340495367055</v>
      </c>
      <c r="L234" s="1138"/>
      <c r="M234" s="1138"/>
      <c r="N234" s="1138"/>
      <c r="O234" s="282"/>
    </row>
    <row r="235" spans="1:15" ht="12.75" customHeight="1">
      <c r="A235" s="1226" t="str">
        <f>A194</f>
        <v>01 07</v>
      </c>
      <c r="B235" s="1226"/>
      <c r="C235" s="1226"/>
      <c r="D235" s="66"/>
      <c r="E235" s="1319">
        <f>F194</f>
        <v>18750</v>
      </c>
      <c r="F235" s="1319"/>
      <c r="G235" s="1207">
        <f t="shared" si="1"/>
        <v>18750</v>
      </c>
      <c r="H235" s="1208"/>
      <c r="I235" s="1207">
        <f>G235-E235</f>
        <v>0</v>
      </c>
      <c r="J235" s="1208"/>
      <c r="K235" s="297">
        <f t="shared" si="2"/>
        <v>100</v>
      </c>
      <c r="L235" s="1138"/>
      <c r="M235" s="1138"/>
      <c r="N235" s="1138"/>
      <c r="O235" s="282"/>
    </row>
    <row r="236" spans="1:15" ht="12.75" customHeight="1">
      <c r="A236" s="1226" t="str">
        <f>A195</f>
        <v>01 12</v>
      </c>
      <c r="B236" s="1226"/>
      <c r="C236" s="1226"/>
      <c r="D236" s="66"/>
      <c r="E236" s="1319">
        <f>F195</f>
        <v>5000</v>
      </c>
      <c r="F236" s="1319"/>
      <c r="G236" s="1207">
        <f t="shared" si="1"/>
        <v>0</v>
      </c>
      <c r="H236" s="1208"/>
      <c r="I236" s="1207">
        <f>G236-E236</f>
        <v>-5000</v>
      </c>
      <c r="J236" s="1208"/>
      <c r="K236" s="297">
        <f t="shared" si="2"/>
        <v>0</v>
      </c>
      <c r="L236" s="1138"/>
      <c r="M236" s="1138"/>
      <c r="N236" s="1138"/>
      <c r="O236" s="282"/>
    </row>
    <row r="237" spans="1:15" ht="12.75" customHeight="1">
      <c r="A237" s="1226" t="str">
        <f aca="true" t="shared" si="4" ref="A237:A246">A196</f>
        <v>02 03 </v>
      </c>
      <c r="B237" s="1226"/>
      <c r="C237" s="1226"/>
      <c r="D237" s="66"/>
      <c r="E237" s="1319">
        <f aca="true" t="shared" si="5" ref="E237:E245">F196</f>
        <v>50300</v>
      </c>
      <c r="F237" s="1319"/>
      <c r="G237" s="1207">
        <f t="shared" si="1"/>
        <v>49132</v>
      </c>
      <c r="H237" s="1208"/>
      <c r="I237" s="1207">
        <f t="shared" si="3"/>
        <v>-1168</v>
      </c>
      <c r="J237" s="1208"/>
      <c r="K237" s="297">
        <f t="shared" si="2"/>
        <v>97.6779324055666</v>
      </c>
      <c r="L237" s="1138"/>
      <c r="M237" s="1138"/>
      <c r="N237" s="1138"/>
      <c r="O237" s="282"/>
    </row>
    <row r="238" spans="1:15" ht="12.75" customHeight="1">
      <c r="A238" s="1226" t="str">
        <f t="shared" si="4"/>
        <v>03 14 </v>
      </c>
      <c r="B238" s="1226"/>
      <c r="C238" s="1226"/>
      <c r="D238" s="66"/>
      <c r="E238" s="1319">
        <f t="shared" si="5"/>
        <v>18758</v>
      </c>
      <c r="F238" s="1319"/>
      <c r="G238" s="1207">
        <f t="shared" si="1"/>
        <v>18758</v>
      </c>
      <c r="H238" s="1208"/>
      <c r="I238" s="1207">
        <f t="shared" si="3"/>
        <v>0</v>
      </c>
      <c r="J238" s="1208"/>
      <c r="K238" s="297">
        <f t="shared" si="2"/>
        <v>100</v>
      </c>
      <c r="L238" s="1138"/>
      <c r="M238" s="1138"/>
      <c r="N238" s="1138"/>
      <c r="O238" s="282"/>
    </row>
    <row r="239" spans="1:15" ht="12.75" customHeight="1">
      <c r="A239" s="1226" t="str">
        <f t="shared" si="4"/>
        <v>05 02  </v>
      </c>
      <c r="B239" s="1226"/>
      <c r="C239" s="1226"/>
      <c r="D239" s="66"/>
      <c r="E239" s="1319">
        <f t="shared" si="5"/>
        <v>3000</v>
      </c>
      <c r="F239" s="1319"/>
      <c r="G239" s="1207">
        <f t="shared" si="1"/>
        <v>3000</v>
      </c>
      <c r="H239" s="1208"/>
      <c r="I239" s="1207">
        <f t="shared" si="3"/>
        <v>0</v>
      </c>
      <c r="J239" s="1208"/>
      <c r="K239" s="297">
        <f t="shared" si="2"/>
        <v>100</v>
      </c>
      <c r="L239" s="1138"/>
      <c r="M239" s="1138"/>
      <c r="N239" s="1138"/>
      <c r="O239" s="282"/>
    </row>
    <row r="240" spans="1:15" ht="12.75" customHeight="1">
      <c r="A240" s="1226" t="str">
        <f t="shared" si="4"/>
        <v>05 03</v>
      </c>
      <c r="B240" s="1226"/>
      <c r="C240" s="1226"/>
      <c r="D240" s="66"/>
      <c r="E240" s="1319">
        <f t="shared" si="5"/>
        <v>675529.78</v>
      </c>
      <c r="F240" s="1319"/>
      <c r="G240" s="1207">
        <f t="shared" si="1"/>
        <v>660299.56</v>
      </c>
      <c r="H240" s="1208"/>
      <c r="I240" s="1207">
        <f t="shared" si="3"/>
        <v>-15230.219999999972</v>
      </c>
      <c r="J240" s="1208"/>
      <c r="K240" s="297">
        <f t="shared" si="2"/>
        <v>97.74544062291378</v>
      </c>
      <c r="L240" s="1138"/>
      <c r="M240" s="1138"/>
      <c r="N240" s="1138"/>
      <c r="O240" s="282"/>
    </row>
    <row r="241" spans="1:15" ht="12.75" customHeight="1">
      <c r="A241" s="1226" t="str">
        <f t="shared" si="4"/>
        <v>08 01</v>
      </c>
      <c r="B241" s="1226"/>
      <c r="C241" s="1226"/>
      <c r="D241" s="66"/>
      <c r="E241" s="1319">
        <f t="shared" si="5"/>
        <v>1257880</v>
      </c>
      <c r="F241" s="1319"/>
      <c r="G241" s="1207">
        <f>G242+G243</f>
        <v>1223037.97</v>
      </c>
      <c r="H241" s="1208"/>
      <c r="I241" s="1207">
        <f t="shared" si="3"/>
        <v>-34842.03000000003</v>
      </c>
      <c r="J241" s="1208"/>
      <c r="K241" s="297">
        <f t="shared" si="2"/>
        <v>97.2300990555538</v>
      </c>
      <c r="L241" s="1138"/>
      <c r="M241" s="1138"/>
      <c r="N241" s="1138"/>
      <c r="O241" s="282"/>
    </row>
    <row r="242" spans="1:15" ht="12.75" customHeight="1">
      <c r="A242" s="1226" t="str">
        <f t="shared" si="4"/>
        <v>в т.ч.  08 01 440</v>
      </c>
      <c r="B242" s="1226"/>
      <c r="C242" s="1226"/>
      <c r="D242" s="66"/>
      <c r="E242" s="1319">
        <f t="shared" si="5"/>
        <v>989380</v>
      </c>
      <c r="F242" s="1319"/>
      <c r="G242" s="1207">
        <f>M165</f>
        <v>980047.24</v>
      </c>
      <c r="H242" s="1208"/>
      <c r="I242" s="1207">
        <f t="shared" si="3"/>
        <v>-9332.76000000001</v>
      </c>
      <c r="J242" s="1208"/>
      <c r="K242" s="297">
        <f t="shared" si="2"/>
        <v>99.05670622005701</v>
      </c>
      <c r="L242" s="1138"/>
      <c r="M242" s="1138"/>
      <c r="N242" s="1138"/>
      <c r="O242" s="282"/>
    </row>
    <row r="243" spans="1:15" s="330" customFormat="1" ht="75.75" customHeight="1">
      <c r="A243" s="1333" t="str">
        <f t="shared" si="4"/>
        <v>в т.ч.  08 01 442</v>
      </c>
      <c r="B243" s="1333"/>
      <c r="C243" s="1333"/>
      <c r="D243" s="65"/>
      <c r="E243" s="1332">
        <f t="shared" si="5"/>
        <v>268500</v>
      </c>
      <c r="F243" s="1332"/>
      <c r="G243" s="1330">
        <f>M166</f>
        <v>242990.73</v>
      </c>
      <c r="H243" s="1331"/>
      <c r="I243" s="1330">
        <f>G243-E243</f>
        <v>-25509.26999999999</v>
      </c>
      <c r="J243" s="1331"/>
      <c r="K243" s="328">
        <f t="shared" si="2"/>
        <v>90.4993407821229</v>
      </c>
      <c r="L243" s="1139" t="s">
        <v>302</v>
      </c>
      <c r="M243" s="1139"/>
      <c r="N243" s="1139"/>
      <c r="O243" s="329"/>
    </row>
    <row r="244" spans="1:15" ht="12.75" customHeight="1">
      <c r="A244" s="1226" t="str">
        <f t="shared" si="4"/>
        <v>09 08</v>
      </c>
      <c r="B244" s="1226"/>
      <c r="C244" s="1226"/>
      <c r="D244" s="66"/>
      <c r="E244" s="1319">
        <f t="shared" si="5"/>
        <v>4000</v>
      </c>
      <c r="F244" s="1319"/>
      <c r="G244" s="1207">
        <f>M167</f>
        <v>4000</v>
      </c>
      <c r="H244" s="1208"/>
      <c r="I244" s="1207">
        <f>G244-E244</f>
        <v>0</v>
      </c>
      <c r="J244" s="1208"/>
      <c r="K244" s="297">
        <f t="shared" si="2"/>
        <v>100</v>
      </c>
      <c r="L244" s="1138"/>
      <c r="M244" s="1138"/>
      <c r="N244" s="1138"/>
      <c r="O244" s="282"/>
    </row>
    <row r="245" spans="1:15" ht="12.75" customHeight="1">
      <c r="A245" s="1226" t="str">
        <f t="shared" si="4"/>
        <v>10 01</v>
      </c>
      <c r="B245" s="1226"/>
      <c r="C245" s="1226"/>
      <c r="D245" s="66"/>
      <c r="E245" s="1319">
        <f t="shared" si="5"/>
        <v>12000</v>
      </c>
      <c r="F245" s="1319"/>
      <c r="G245" s="1207">
        <f>M168</f>
        <v>12000</v>
      </c>
      <c r="H245" s="1208"/>
      <c r="I245" s="1207">
        <f t="shared" si="3"/>
        <v>0</v>
      </c>
      <c r="J245" s="1208"/>
      <c r="K245" s="297">
        <f t="shared" si="2"/>
        <v>100</v>
      </c>
      <c r="L245" s="1138"/>
      <c r="M245" s="1138"/>
      <c r="N245" s="1138"/>
      <c r="O245" s="282"/>
    </row>
    <row r="246" spans="1:15" ht="12.75" customHeight="1">
      <c r="A246" s="1226" t="str">
        <f t="shared" si="4"/>
        <v>11 04 </v>
      </c>
      <c r="B246" s="1226"/>
      <c r="C246" s="1226"/>
      <c r="D246" s="66"/>
      <c r="E246" s="1319">
        <f>F205</f>
        <v>25210</v>
      </c>
      <c r="F246" s="1319"/>
      <c r="G246" s="1207">
        <f>M169</f>
        <v>25210</v>
      </c>
      <c r="H246" s="1208"/>
      <c r="I246" s="1207">
        <f>G246-E246</f>
        <v>0</v>
      </c>
      <c r="J246" s="1208"/>
      <c r="K246" s="297">
        <f t="shared" si="2"/>
        <v>100</v>
      </c>
      <c r="L246" s="1138"/>
      <c r="M246" s="1138"/>
      <c r="N246" s="1138"/>
      <c r="O246" s="282"/>
    </row>
    <row r="247" spans="1:15" ht="12.75" customHeight="1">
      <c r="A247" s="1326" t="s">
        <v>722</v>
      </c>
      <c r="B247" s="1165"/>
      <c r="C247" s="1327"/>
      <c r="D247" s="70" t="s">
        <v>723</v>
      </c>
      <c r="E247" s="1328">
        <f>E228-E231</f>
        <v>-40008.09000000032</v>
      </c>
      <c r="F247" s="1329"/>
      <c r="G247" s="1328" t="e">
        <f>G228-G231</f>
        <v>#REF!</v>
      </c>
      <c r="H247" s="1329"/>
      <c r="I247" s="1328" t="e">
        <f>I228-I231</f>
        <v>#REF!</v>
      </c>
      <c r="J247" s="1329"/>
      <c r="K247" s="1324"/>
      <c r="L247" s="1325"/>
      <c r="M247" s="1325"/>
      <c r="N247" s="1325"/>
      <c r="O247" s="1325"/>
    </row>
    <row r="248" spans="1:15" ht="12.75" customHeight="1">
      <c r="A248" s="114" t="s">
        <v>724</v>
      </c>
      <c r="B248" s="49"/>
      <c r="C248" s="89"/>
      <c r="D248" s="66"/>
      <c r="E248" s="1169">
        <v>40008.09</v>
      </c>
      <c r="F248" s="1170"/>
      <c r="G248" s="1169" t="e">
        <f>G228-G231</f>
        <v>#REF!</v>
      </c>
      <c r="H248" s="1170"/>
      <c r="I248" s="1169" t="e">
        <f>E248+G248</f>
        <v>#REF!</v>
      </c>
      <c r="J248" s="1170"/>
      <c r="K248" s="1315"/>
      <c r="L248" s="1265"/>
      <c r="M248" s="1265"/>
      <c r="N248" s="1265"/>
      <c r="O248" s="1265"/>
    </row>
    <row r="249" spans="1:15" ht="12.75" customHeight="1">
      <c r="A249" s="115" t="s">
        <v>725</v>
      </c>
      <c r="B249" s="5"/>
      <c r="C249" s="91"/>
      <c r="D249" s="63"/>
      <c r="E249" s="1313"/>
      <c r="F249" s="1314"/>
      <c r="G249" s="1313"/>
      <c r="H249" s="1314"/>
      <c r="I249" s="1313"/>
      <c r="J249" s="1314"/>
      <c r="K249" s="1316"/>
      <c r="L249" s="1144"/>
      <c r="M249" s="1144"/>
      <c r="N249" s="1144"/>
      <c r="O249" s="1144"/>
    </row>
    <row r="250" spans="1:15" ht="12.75" customHeight="1">
      <c r="A250" s="116" t="s">
        <v>726</v>
      </c>
      <c r="B250" s="4"/>
      <c r="C250" s="61"/>
      <c r="D250" s="62" t="s">
        <v>476</v>
      </c>
      <c r="E250" s="1171"/>
      <c r="F250" s="1172"/>
      <c r="G250" s="1171"/>
      <c r="H250" s="1172"/>
      <c r="I250" s="1171"/>
      <c r="J250" s="1172"/>
      <c r="K250" s="1317"/>
      <c r="L250" s="1318"/>
      <c r="M250" s="1318"/>
      <c r="N250" s="1318"/>
      <c r="O250" s="1318"/>
    </row>
    <row r="251" spans="1:15" ht="12.75" customHeight="1">
      <c r="A251" s="114" t="s">
        <v>721</v>
      </c>
      <c r="B251" s="49"/>
      <c r="C251" s="89"/>
      <c r="D251" s="66"/>
      <c r="E251" s="1320"/>
      <c r="F251" s="1321"/>
      <c r="G251" s="1320"/>
      <c r="H251" s="1321"/>
      <c r="I251" s="1320"/>
      <c r="J251" s="1321"/>
      <c r="K251" s="1315"/>
      <c r="L251" s="1265"/>
      <c r="M251" s="1265"/>
      <c r="N251" s="1265"/>
      <c r="O251" s="1265"/>
    </row>
    <row r="252" spans="1:15" ht="12.75" customHeight="1">
      <c r="A252" s="115"/>
      <c r="B252" s="5"/>
      <c r="C252" s="91"/>
      <c r="D252" s="63"/>
      <c r="E252" s="1322"/>
      <c r="F252" s="1323"/>
      <c r="G252" s="1322"/>
      <c r="H252" s="1323"/>
      <c r="I252" s="1322"/>
      <c r="J252" s="1323"/>
      <c r="K252" s="1317"/>
      <c r="L252" s="1318"/>
      <c r="M252" s="1318"/>
      <c r="N252" s="1318"/>
      <c r="O252" s="1318"/>
    </row>
    <row r="253" spans="1:15" ht="12.75" customHeight="1" thickBot="1">
      <c r="A253" s="99"/>
      <c r="B253" s="111"/>
      <c r="C253" s="113"/>
      <c r="D253" s="67"/>
      <c r="E253" s="1207"/>
      <c r="F253" s="1208"/>
      <c r="G253" s="1207"/>
      <c r="H253" s="1208"/>
      <c r="I253" s="1207"/>
      <c r="J253" s="1208"/>
      <c r="K253" s="1324"/>
      <c r="L253" s="1325"/>
      <c r="M253" s="1325"/>
      <c r="N253" s="1325"/>
      <c r="O253" s="1325"/>
    </row>
    <row r="254" spans="1:17" ht="18" customHeight="1">
      <c r="A254" s="278" t="s">
        <v>514</v>
      </c>
      <c r="B254" s="278"/>
      <c r="C254" s="278"/>
      <c r="D254" s="278"/>
      <c r="E254" s="278"/>
      <c r="F254" s="278"/>
      <c r="G254" s="278"/>
      <c r="H254" s="3"/>
      <c r="I254" s="24"/>
      <c r="J254" s="24"/>
      <c r="K254" s="25"/>
      <c r="L254" s="25"/>
      <c r="M254" s="25"/>
      <c r="N254" s="25"/>
      <c r="O254" s="25"/>
      <c r="P254" s="25"/>
      <c r="Q254" s="25"/>
    </row>
    <row r="255" spans="1:17" ht="12.75" customHeight="1">
      <c r="A255" s="3" t="s">
        <v>516</v>
      </c>
      <c r="B255" s="3"/>
      <c r="C255" s="3"/>
      <c r="D255" s="3"/>
      <c r="E255" s="3"/>
      <c r="F255" s="3"/>
      <c r="G255" s="3"/>
      <c r="H255" s="3"/>
      <c r="I255" s="24"/>
      <c r="J255" s="24"/>
      <c r="K255" s="25"/>
      <c r="L255" s="25"/>
      <c r="M255" s="25"/>
      <c r="N255" s="25"/>
      <c r="O255" s="25"/>
      <c r="P255" s="25"/>
      <c r="Q255" s="25"/>
    </row>
    <row r="256" spans="1:17" ht="12.75" customHeight="1">
      <c r="A256" s="3"/>
      <c r="B256" s="3"/>
      <c r="C256" s="3"/>
      <c r="D256" s="3"/>
      <c r="E256" s="2"/>
      <c r="F256" s="3"/>
      <c r="G256" s="3"/>
      <c r="H256" s="3"/>
      <c r="I256" s="24"/>
      <c r="J256" s="24"/>
      <c r="K256" s="25"/>
      <c r="L256" s="25"/>
      <c r="M256" s="25"/>
      <c r="N256" s="25"/>
      <c r="O256" s="25"/>
      <c r="P256" s="25"/>
      <c r="Q256" s="25"/>
    </row>
    <row r="257" spans="1:17" ht="12.75" customHeight="1">
      <c r="A257" s="3"/>
      <c r="B257" s="3"/>
      <c r="C257" s="3"/>
      <c r="D257" s="3"/>
      <c r="E257" s="2"/>
      <c r="F257" s="3"/>
      <c r="G257" s="3"/>
      <c r="H257" s="3"/>
      <c r="I257" s="24"/>
      <c r="J257" s="24"/>
      <c r="K257" s="25"/>
      <c r="L257" s="25"/>
      <c r="M257" s="25"/>
      <c r="N257" s="25"/>
      <c r="O257" s="25"/>
      <c r="P257" s="25"/>
      <c r="Q257" s="25"/>
    </row>
    <row r="258" spans="1:17" ht="12.75" customHeight="1">
      <c r="A258" s="278" t="s">
        <v>515</v>
      </c>
      <c r="B258" s="278"/>
      <c r="C258" s="278"/>
      <c r="D258" s="278"/>
      <c r="E258" s="278"/>
      <c r="F258" s="278"/>
      <c r="G258" s="278"/>
      <c r="H258" s="3"/>
      <c r="I258" s="24"/>
      <c r="J258" s="24"/>
      <c r="K258" s="25"/>
      <c r="L258" s="25"/>
      <c r="M258" s="25"/>
      <c r="N258" s="25"/>
      <c r="O258" s="25"/>
      <c r="P258" s="25"/>
      <c r="Q258" s="25"/>
    </row>
    <row r="259" spans="1:17" ht="12.75" customHeight="1">
      <c r="A259" s="3" t="s">
        <v>517</v>
      </c>
      <c r="B259" s="3"/>
      <c r="C259" s="3"/>
      <c r="D259" s="3"/>
      <c r="E259" s="3"/>
      <c r="F259" s="3"/>
      <c r="G259" s="3"/>
      <c r="H259" s="3"/>
      <c r="I259" s="24"/>
      <c r="J259" s="24"/>
      <c r="K259" s="25"/>
      <c r="L259" s="25"/>
      <c r="M259" s="25"/>
      <c r="N259" s="25"/>
      <c r="O259" s="25"/>
      <c r="P259" s="25"/>
      <c r="Q259" s="25"/>
    </row>
    <row r="260" spans="1:17" ht="12.75" customHeight="1">
      <c r="A260" s="3"/>
      <c r="B260" s="3"/>
      <c r="C260" s="3"/>
      <c r="D260" s="3"/>
      <c r="E260" s="2"/>
      <c r="F260" s="3"/>
      <c r="G260" s="3"/>
      <c r="H260" s="3"/>
      <c r="I260" s="24"/>
      <c r="J260" s="24"/>
      <c r="K260" s="25"/>
      <c r="L260" s="25"/>
      <c r="M260" s="25"/>
      <c r="N260" s="25"/>
      <c r="O260" s="25"/>
      <c r="P260" s="25"/>
      <c r="Q260" s="25"/>
    </row>
    <row r="261" spans="1:17" ht="12.75" customHeight="1">
      <c r="A261" s="3"/>
      <c r="B261" s="3"/>
      <c r="C261" s="23" t="s">
        <v>915</v>
      </c>
      <c r="D261" s="23"/>
      <c r="E261" s="23"/>
      <c r="F261" s="23"/>
      <c r="G261" s="3"/>
      <c r="H261" s="3"/>
      <c r="I261" s="24"/>
      <c r="J261" s="24"/>
      <c r="K261" s="25"/>
      <c r="L261" s="25"/>
      <c r="M261" s="25"/>
      <c r="N261" s="25"/>
      <c r="O261" s="25"/>
      <c r="P261" s="25"/>
      <c r="Q261" s="25"/>
    </row>
    <row r="262" spans="1:15" ht="12.75" customHeight="1">
      <c r="A262" s="2"/>
      <c r="B262" s="2"/>
      <c r="C262" s="2"/>
      <c r="D262" s="2"/>
      <c r="K262" s="2"/>
      <c r="L262" s="2"/>
      <c r="M262" s="2"/>
      <c r="N262" s="2"/>
      <c r="O262" s="2"/>
    </row>
    <row r="263" spans="1:13" ht="12.75" customHeight="1" thickBot="1">
      <c r="A263" s="30"/>
      <c r="B263" s="30"/>
      <c r="C263" s="30"/>
      <c r="D263" s="30"/>
      <c r="E263" s="30"/>
      <c r="F263" s="219"/>
      <c r="G263" s="30"/>
      <c r="H263" s="30"/>
      <c r="I263" s="30"/>
      <c r="J263" s="30"/>
      <c r="K263" s="5" t="s">
        <v>557</v>
      </c>
      <c r="M263" s="5"/>
    </row>
    <row r="264" spans="3:14" ht="12.75" customHeight="1" thickBot="1">
      <c r="C264" s="35" t="s">
        <v>728</v>
      </c>
      <c r="M264" s="1215" t="s">
        <v>727</v>
      </c>
      <c r="N264" s="1216"/>
    </row>
    <row r="265" ht="12.75" customHeight="1"/>
    <row r="266" spans="1:15" ht="12.75" customHeight="1">
      <c r="A266" s="1105" t="s">
        <v>729</v>
      </c>
      <c r="B266" s="1105"/>
      <c r="C266" s="1105"/>
      <c r="D266" s="1106"/>
      <c r="E266" s="1104"/>
      <c r="F266" s="1105"/>
      <c r="G266" s="49"/>
      <c r="H266" s="89"/>
      <c r="I266" s="1104" t="s">
        <v>730</v>
      </c>
      <c r="J266" s="1106"/>
      <c r="K266" s="47"/>
      <c r="L266" s="89"/>
      <c r="M266" s="49"/>
      <c r="N266" s="49"/>
      <c r="O266" s="49"/>
    </row>
    <row r="267" spans="1:15" ht="12.75" customHeight="1">
      <c r="A267" s="1105"/>
      <c r="B267" s="1106"/>
      <c r="C267" s="1104" t="s">
        <v>467</v>
      </c>
      <c r="D267" s="1106"/>
      <c r="E267" s="1184" t="s">
        <v>1042</v>
      </c>
      <c r="F267" s="1173"/>
      <c r="G267" s="1173"/>
      <c r="H267" s="1174"/>
      <c r="I267" s="1184" t="s">
        <v>731</v>
      </c>
      <c r="J267" s="1174"/>
      <c r="K267" s="1184" t="s">
        <v>732</v>
      </c>
      <c r="L267" s="1174"/>
      <c r="M267" s="1184" t="s">
        <v>632</v>
      </c>
      <c r="N267" s="1173"/>
      <c r="O267" s="1173"/>
    </row>
    <row r="268" spans="1:15" ht="12.75" customHeight="1">
      <c r="A268" s="1173" t="s">
        <v>466</v>
      </c>
      <c r="B268" s="1174"/>
      <c r="C268" s="1184" t="s">
        <v>733</v>
      </c>
      <c r="D268" s="1174"/>
      <c r="E268" s="1184" t="s">
        <v>734</v>
      </c>
      <c r="F268" s="1173"/>
      <c r="G268" s="1173"/>
      <c r="H268" s="1174"/>
      <c r="I268" s="1194" t="s">
        <v>714</v>
      </c>
      <c r="J268" s="1174"/>
      <c r="K268" s="1184" t="s">
        <v>706</v>
      </c>
      <c r="L268" s="1174"/>
      <c r="M268" s="1184" t="s">
        <v>735</v>
      </c>
      <c r="N268" s="1194"/>
      <c r="O268" s="1194"/>
    </row>
    <row r="269" spans="1:15" ht="12.75" customHeight="1">
      <c r="A269" s="1173"/>
      <c r="B269" s="1174"/>
      <c r="C269" s="1184" t="s">
        <v>736</v>
      </c>
      <c r="D269" s="1174"/>
      <c r="E269" s="1184"/>
      <c r="F269" s="1173"/>
      <c r="G269" s="5"/>
      <c r="H269" s="91"/>
      <c r="I269" s="1194" t="s">
        <v>737</v>
      </c>
      <c r="J269" s="1174"/>
      <c r="K269" s="90"/>
      <c r="L269" s="91"/>
      <c r="M269" s="2"/>
      <c r="N269" s="2"/>
      <c r="O269" s="2"/>
    </row>
    <row r="270" spans="1:15" ht="12.75" customHeight="1">
      <c r="A270" s="5"/>
      <c r="B270" s="91"/>
      <c r="C270" s="1107" t="s">
        <v>738</v>
      </c>
      <c r="D270" s="1109"/>
      <c r="E270" s="1107"/>
      <c r="F270" s="1108"/>
      <c r="G270" s="5"/>
      <c r="H270" s="91"/>
      <c r="I270" s="1108" t="s">
        <v>706</v>
      </c>
      <c r="J270" s="1109"/>
      <c r="K270" s="90"/>
      <c r="L270" s="91"/>
      <c r="M270" s="2"/>
      <c r="N270" s="2"/>
      <c r="O270" s="2"/>
    </row>
    <row r="271" spans="1:15" ht="12.75" customHeight="1" thickBot="1">
      <c r="A271" s="1105">
        <v>1</v>
      </c>
      <c r="B271" s="1106"/>
      <c r="C271" s="1104">
        <v>2</v>
      </c>
      <c r="D271" s="1106"/>
      <c r="E271" s="1104">
        <v>3</v>
      </c>
      <c r="F271" s="1105"/>
      <c r="G271" s="1105"/>
      <c r="H271" s="1106"/>
      <c r="I271" s="1104">
        <v>4</v>
      </c>
      <c r="J271" s="1106"/>
      <c r="K271" s="1104">
        <v>5</v>
      </c>
      <c r="L271" s="1106"/>
      <c r="M271" s="1095">
        <v>6</v>
      </c>
      <c r="N271" s="1095"/>
      <c r="O271" s="1095"/>
    </row>
    <row r="272" spans="1:15" ht="137.25" customHeight="1">
      <c r="A272" s="1307" t="s">
        <v>1034</v>
      </c>
      <c r="B272" s="1308"/>
      <c r="C272" s="1298">
        <v>9224802</v>
      </c>
      <c r="D272" s="1309"/>
      <c r="E272" s="1310" t="s">
        <v>1035</v>
      </c>
      <c r="F272" s="1258"/>
      <c r="G272" s="1258"/>
      <c r="H272" s="1311"/>
      <c r="I272" s="1309">
        <v>18758</v>
      </c>
      <c r="J272" s="1312"/>
      <c r="K272" s="1298">
        <v>18758</v>
      </c>
      <c r="L272" s="1299"/>
      <c r="M272" s="1300"/>
      <c r="N272" s="1300"/>
      <c r="O272" s="1300"/>
    </row>
    <row r="273" spans="1:15" ht="12.75" customHeight="1" thickBot="1">
      <c r="A273" s="1304"/>
      <c r="B273" s="1305"/>
      <c r="C273" s="1301"/>
      <c r="D273" s="1306"/>
      <c r="E273" s="1301"/>
      <c r="F273" s="1306"/>
      <c r="G273" s="1306"/>
      <c r="H273" s="1305"/>
      <c r="I273" s="1306"/>
      <c r="J273" s="1305"/>
      <c r="K273" s="1301"/>
      <c r="L273" s="1302"/>
      <c r="M273" s="1303"/>
      <c r="N273" s="1303"/>
      <c r="O273" s="1303"/>
    </row>
    <row r="274" spans="1:17" ht="18.75" customHeight="1">
      <c r="A274" s="278" t="s">
        <v>514</v>
      </c>
      <c r="B274" s="278"/>
      <c r="C274" s="278"/>
      <c r="D274" s="278"/>
      <c r="E274" s="278"/>
      <c r="F274" s="278"/>
      <c r="G274" s="278"/>
      <c r="H274" s="3"/>
      <c r="I274" s="24"/>
      <c r="J274" s="24"/>
      <c r="K274" s="25"/>
      <c r="L274" s="25"/>
      <c r="M274" s="25"/>
      <c r="N274" s="25"/>
      <c r="O274" s="25"/>
      <c r="P274" s="25"/>
      <c r="Q274" s="25"/>
    </row>
    <row r="275" spans="1:17" ht="12.75" customHeight="1">
      <c r="A275" s="3" t="s">
        <v>516</v>
      </c>
      <c r="B275" s="3"/>
      <c r="C275" s="3"/>
      <c r="D275" s="3"/>
      <c r="E275" s="3"/>
      <c r="F275" s="3"/>
      <c r="G275" s="3"/>
      <c r="H275" s="3"/>
      <c r="I275" s="24"/>
      <c r="J275" s="24"/>
      <c r="K275" s="25"/>
      <c r="L275" s="25"/>
      <c r="M275" s="25"/>
      <c r="N275" s="25"/>
      <c r="O275" s="25"/>
      <c r="P275" s="25"/>
      <c r="Q275" s="25"/>
    </row>
    <row r="276" spans="1:17" ht="12.75" customHeight="1">
      <c r="A276" s="3"/>
      <c r="B276" s="3"/>
      <c r="C276" s="3"/>
      <c r="D276" s="3"/>
      <c r="E276" s="2"/>
      <c r="F276" s="3"/>
      <c r="G276" s="3"/>
      <c r="H276" s="3"/>
      <c r="I276" s="24"/>
      <c r="J276" s="24"/>
      <c r="K276" s="25"/>
      <c r="L276" s="25"/>
      <c r="M276" s="25"/>
      <c r="N276" s="25"/>
      <c r="O276" s="25"/>
      <c r="P276" s="25"/>
      <c r="Q276" s="25"/>
    </row>
    <row r="277" spans="1:17" ht="12.75" customHeight="1">
      <c r="A277" s="3"/>
      <c r="B277" s="3"/>
      <c r="C277" s="3"/>
      <c r="D277" s="3"/>
      <c r="E277" s="2"/>
      <c r="F277" s="3"/>
      <c r="G277" s="3"/>
      <c r="H277" s="3"/>
      <c r="I277" s="24"/>
      <c r="J277" s="24"/>
      <c r="K277" s="25"/>
      <c r="L277" s="25"/>
      <c r="M277" s="25"/>
      <c r="N277" s="25"/>
      <c r="O277" s="25"/>
      <c r="P277" s="25"/>
      <c r="Q277" s="25"/>
    </row>
    <row r="278" spans="1:17" ht="12.75" customHeight="1">
      <c r="A278" s="278" t="s">
        <v>515</v>
      </c>
      <c r="B278" s="278"/>
      <c r="C278" s="278"/>
      <c r="D278" s="278"/>
      <c r="E278" s="278"/>
      <c r="F278" s="278"/>
      <c r="G278" s="278"/>
      <c r="H278" s="3"/>
      <c r="I278" s="24"/>
      <c r="J278" s="24"/>
      <c r="K278" s="25"/>
      <c r="L278" s="25"/>
      <c r="M278" s="25"/>
      <c r="N278" s="25"/>
      <c r="O278" s="25"/>
      <c r="P278" s="25"/>
      <c r="Q278" s="25"/>
    </row>
    <row r="279" spans="1:17" ht="12.75" customHeight="1">
      <c r="A279" s="3" t="s">
        <v>517</v>
      </c>
      <c r="B279" s="3"/>
      <c r="C279" s="3"/>
      <c r="D279" s="3"/>
      <c r="E279" s="3"/>
      <c r="F279" s="3"/>
      <c r="G279" s="3"/>
      <c r="H279" s="3"/>
      <c r="I279" s="24"/>
      <c r="J279" s="24"/>
      <c r="K279" s="25"/>
      <c r="L279" s="25"/>
      <c r="M279" s="25"/>
      <c r="N279" s="25"/>
      <c r="O279" s="25"/>
      <c r="P279" s="25"/>
      <c r="Q279" s="25"/>
    </row>
    <row r="280" spans="1:17" ht="12.75" customHeight="1">
      <c r="A280" s="3"/>
      <c r="B280" s="3"/>
      <c r="C280" s="3"/>
      <c r="D280" s="3"/>
      <c r="E280" s="2"/>
      <c r="F280" s="3"/>
      <c r="G280" s="3"/>
      <c r="H280" s="3"/>
      <c r="I280" s="24"/>
      <c r="J280" s="24"/>
      <c r="K280" s="25"/>
      <c r="L280" s="25"/>
      <c r="M280" s="25"/>
      <c r="N280" s="25"/>
      <c r="O280" s="25"/>
      <c r="P280" s="25"/>
      <c r="Q280" s="25"/>
    </row>
    <row r="281" spans="1:17" ht="12.75" customHeight="1">
      <c r="A281" s="3"/>
      <c r="B281" s="3"/>
      <c r="C281" s="23" t="s">
        <v>915</v>
      </c>
      <c r="D281" s="23"/>
      <c r="E281" s="23"/>
      <c r="F281" s="23"/>
      <c r="G281" s="3"/>
      <c r="H281" s="3"/>
      <c r="I281" s="24"/>
      <c r="J281" s="24"/>
      <c r="K281" s="25"/>
      <c r="L281" s="25"/>
      <c r="M281" s="25"/>
      <c r="N281" s="25"/>
      <c r="O281" s="25"/>
      <c r="P281" s="25"/>
      <c r="Q281" s="25"/>
    </row>
    <row r="282" ht="12.75" customHeight="1"/>
    <row r="283" spans="11:13" ht="12.75" customHeight="1" thickBot="1">
      <c r="K283" s="5" t="s">
        <v>557</v>
      </c>
      <c r="M283" s="5"/>
    </row>
    <row r="284" spans="13:14" ht="12.75" customHeight="1" thickBot="1">
      <c r="M284" s="1215" t="s">
        <v>739</v>
      </c>
      <c r="N284" s="1216"/>
    </row>
    <row r="285" spans="1:15" ht="12.75" customHeight="1">
      <c r="A285" s="2"/>
      <c r="B285" s="2"/>
      <c r="C285" s="35" t="s">
        <v>740</v>
      </c>
      <c r="D285" s="2"/>
      <c r="E285" s="2"/>
      <c r="F285" s="218"/>
      <c r="G285" s="2"/>
      <c r="H285" s="2"/>
      <c r="I285" s="2"/>
      <c r="J285" s="2"/>
      <c r="K285" s="5"/>
      <c r="L285" s="5"/>
      <c r="M285" s="5"/>
      <c r="N285" s="2"/>
      <c r="O285" s="30"/>
    </row>
    <row r="286" spans="1:15" ht="12.75" customHeight="1">
      <c r="A286" s="2"/>
      <c r="B286" s="2"/>
      <c r="C286" s="2"/>
      <c r="D286" s="2"/>
      <c r="E286" s="2"/>
      <c r="F286" s="218"/>
      <c r="G286" s="2"/>
      <c r="H286" s="2"/>
      <c r="I286" s="2"/>
      <c r="J286" s="2"/>
      <c r="K286" s="5"/>
      <c r="L286" s="5"/>
      <c r="M286" s="5"/>
      <c r="N286" s="5"/>
      <c r="O286" s="30"/>
    </row>
    <row r="287" spans="1:15" ht="12.75" customHeight="1">
      <c r="A287" s="49"/>
      <c r="B287" s="1105"/>
      <c r="C287" s="1105"/>
      <c r="D287" s="1105"/>
      <c r="E287" s="1106"/>
      <c r="F287" s="1104" t="s">
        <v>741</v>
      </c>
      <c r="G287" s="1106"/>
      <c r="H287" s="1104" t="s">
        <v>742</v>
      </c>
      <c r="I287" s="1105"/>
      <c r="J287" s="1105"/>
      <c r="K287" s="1106"/>
      <c r="L287" s="47" t="s">
        <v>743</v>
      </c>
      <c r="M287" s="82"/>
      <c r="N287" s="1104" t="s">
        <v>465</v>
      </c>
      <c r="O287" s="1105"/>
    </row>
    <row r="288" spans="1:15" ht="12.75" customHeight="1">
      <c r="A288" s="1194" t="s">
        <v>550</v>
      </c>
      <c r="B288" s="1194"/>
      <c r="C288" s="1194"/>
      <c r="D288" s="1194"/>
      <c r="E288" s="1174"/>
      <c r="F288" s="1107" t="s">
        <v>744</v>
      </c>
      <c r="G288" s="1109"/>
      <c r="H288" s="1184" t="s">
        <v>745</v>
      </c>
      <c r="I288" s="1173"/>
      <c r="J288" s="1173"/>
      <c r="K288" s="1174"/>
      <c r="L288" s="1184" t="s">
        <v>746</v>
      </c>
      <c r="M288" s="1174"/>
      <c r="N288" s="1184" t="s">
        <v>747</v>
      </c>
      <c r="O288" s="1173"/>
    </row>
    <row r="289" spans="1:15" ht="12.75" customHeight="1">
      <c r="A289" s="1194" t="s">
        <v>748</v>
      </c>
      <c r="B289" s="1194"/>
      <c r="C289" s="1194"/>
      <c r="D289" s="1194"/>
      <c r="E289" s="1174"/>
      <c r="F289" s="240" t="s">
        <v>499</v>
      </c>
      <c r="G289" s="46" t="s">
        <v>500</v>
      </c>
      <c r="H289" s="1184" t="s">
        <v>749</v>
      </c>
      <c r="I289" s="1173"/>
      <c r="J289" s="1173"/>
      <c r="K289" s="1174"/>
      <c r="L289" s="1184" t="s">
        <v>750</v>
      </c>
      <c r="M289" s="1174"/>
      <c r="N289" s="1184" t="s">
        <v>751</v>
      </c>
      <c r="O289" s="1173"/>
    </row>
    <row r="290" spans="1:15" ht="12.75" customHeight="1">
      <c r="A290" s="1173"/>
      <c r="B290" s="1173"/>
      <c r="C290" s="1173"/>
      <c r="F290" s="241"/>
      <c r="G290" s="18"/>
      <c r="H290" s="50"/>
      <c r="I290" s="4"/>
      <c r="J290" s="4"/>
      <c r="K290" s="61"/>
      <c r="L290" s="1107" t="s">
        <v>752</v>
      </c>
      <c r="M290" s="1109"/>
      <c r="N290" s="1107" t="s">
        <v>753</v>
      </c>
      <c r="O290" s="1108"/>
    </row>
    <row r="291" spans="1:15" ht="12.75" customHeight="1" thickBot="1">
      <c r="A291" s="1105">
        <v>1</v>
      </c>
      <c r="B291" s="1105"/>
      <c r="C291" s="1105"/>
      <c r="D291" s="1105"/>
      <c r="E291" s="1105"/>
      <c r="F291" s="240">
        <v>2</v>
      </c>
      <c r="G291" s="8">
        <v>3</v>
      </c>
      <c r="H291" s="1104">
        <v>4</v>
      </c>
      <c r="I291" s="1105"/>
      <c r="J291" s="1105"/>
      <c r="K291" s="1106"/>
      <c r="L291" s="1220">
        <v>5</v>
      </c>
      <c r="M291" s="1221"/>
      <c r="N291" s="1220">
        <v>6</v>
      </c>
      <c r="O291" s="1275"/>
    </row>
    <row r="292" spans="1:15" ht="12.75" customHeight="1" thickBot="1">
      <c r="A292" s="1297"/>
      <c r="B292" s="1275"/>
      <c r="C292" s="1275"/>
      <c r="D292" s="1275"/>
      <c r="E292" s="1221"/>
      <c r="F292" s="242"/>
      <c r="G292" s="118"/>
      <c r="H292" s="116"/>
      <c r="I292" s="4"/>
      <c r="J292" s="4"/>
      <c r="K292" s="119"/>
      <c r="L292" s="100"/>
      <c r="M292" s="101"/>
      <c r="N292" s="100"/>
      <c r="O292" s="120"/>
    </row>
    <row r="293" spans="1:17" ht="19.5" customHeight="1">
      <c r="A293" s="278" t="s">
        <v>514</v>
      </c>
      <c r="B293" s="278"/>
      <c r="C293" s="278"/>
      <c r="D293" s="278"/>
      <c r="E293" s="278"/>
      <c r="F293" s="278"/>
      <c r="G293" s="278"/>
      <c r="H293" s="3"/>
      <c r="I293" s="24"/>
      <c r="J293" s="24"/>
      <c r="K293" s="25"/>
      <c r="L293" s="25"/>
      <c r="M293" s="25"/>
      <c r="N293" s="25"/>
      <c r="O293" s="25"/>
      <c r="P293" s="25"/>
      <c r="Q293" s="25"/>
    </row>
    <row r="294" spans="1:17" ht="12.75" customHeight="1">
      <c r="A294" s="3" t="s">
        <v>516</v>
      </c>
      <c r="B294" s="3"/>
      <c r="C294" s="3"/>
      <c r="D294" s="3"/>
      <c r="E294" s="3"/>
      <c r="F294" s="3"/>
      <c r="G294" s="3"/>
      <c r="H294" s="3"/>
      <c r="I294" s="24"/>
      <c r="J294" s="24"/>
      <c r="K294" s="25"/>
      <c r="L294" s="25"/>
      <c r="M294" s="25"/>
      <c r="N294" s="25"/>
      <c r="O294" s="25"/>
      <c r="P294" s="25"/>
      <c r="Q294" s="25"/>
    </row>
    <row r="295" spans="1:17" ht="12.75" customHeight="1">
      <c r="A295" s="3"/>
      <c r="B295" s="3"/>
      <c r="C295" s="3"/>
      <c r="D295" s="3"/>
      <c r="E295" s="2"/>
      <c r="F295" s="3"/>
      <c r="G295" s="3"/>
      <c r="H295" s="3"/>
      <c r="I295" s="24"/>
      <c r="J295" s="24"/>
      <c r="K295" s="25"/>
      <c r="L295" s="25"/>
      <c r="M295" s="25"/>
      <c r="N295" s="25"/>
      <c r="O295" s="25"/>
      <c r="P295" s="25"/>
      <c r="Q295" s="25"/>
    </row>
    <row r="296" spans="1:17" ht="12.75" customHeight="1">
      <c r="A296" s="3"/>
      <c r="B296" s="3"/>
      <c r="C296" s="3"/>
      <c r="D296" s="3"/>
      <c r="E296" s="2"/>
      <c r="F296" s="3"/>
      <c r="G296" s="3"/>
      <c r="H296" s="3"/>
      <c r="I296" s="24"/>
      <c r="J296" s="24"/>
      <c r="K296" s="25"/>
      <c r="L296" s="25"/>
      <c r="M296" s="25"/>
      <c r="N296" s="25"/>
      <c r="O296" s="25"/>
      <c r="P296" s="25"/>
      <c r="Q296" s="25"/>
    </row>
    <row r="297" spans="1:17" ht="12.75" customHeight="1">
      <c r="A297" s="278" t="s">
        <v>515</v>
      </c>
      <c r="B297" s="278"/>
      <c r="C297" s="278"/>
      <c r="D297" s="278"/>
      <c r="E297" s="278"/>
      <c r="F297" s="278"/>
      <c r="G297" s="278"/>
      <c r="H297" s="3"/>
      <c r="I297" s="24"/>
      <c r="J297" s="24"/>
      <c r="K297" s="25"/>
      <c r="L297" s="25"/>
      <c r="M297" s="25"/>
      <c r="N297" s="25"/>
      <c r="O297" s="25"/>
      <c r="P297" s="25"/>
      <c r="Q297" s="25"/>
    </row>
    <row r="298" spans="1:17" ht="12.75" customHeight="1">
      <c r="A298" s="3" t="s">
        <v>517</v>
      </c>
      <c r="B298" s="3"/>
      <c r="C298" s="3"/>
      <c r="D298" s="3"/>
      <c r="E298" s="3"/>
      <c r="F298" s="3"/>
      <c r="G298" s="3"/>
      <c r="H298" s="3"/>
      <c r="I298" s="24"/>
      <c r="J298" s="24"/>
      <c r="K298" s="25"/>
      <c r="L298" s="25"/>
      <c r="M298" s="25"/>
      <c r="N298" s="25"/>
      <c r="O298" s="25"/>
      <c r="P298" s="25"/>
      <c r="Q298" s="25"/>
    </row>
    <row r="299" spans="1:17" ht="12.75" customHeight="1">
      <c r="A299" s="3"/>
      <c r="B299" s="3"/>
      <c r="C299" s="3"/>
      <c r="D299" s="3"/>
      <c r="E299" s="2"/>
      <c r="F299" s="3"/>
      <c r="G299" s="3"/>
      <c r="H299" s="3"/>
      <c r="I299" s="24"/>
      <c r="J299" s="24"/>
      <c r="K299" s="25"/>
      <c r="L299" s="25"/>
      <c r="M299" s="25"/>
      <c r="N299" s="25"/>
      <c r="O299" s="25"/>
      <c r="P299" s="25"/>
      <c r="Q299" s="25"/>
    </row>
    <row r="300" spans="1:17" ht="12.75" customHeight="1">
      <c r="A300" s="3"/>
      <c r="B300" s="3"/>
      <c r="C300" s="23" t="s">
        <v>915</v>
      </c>
      <c r="D300" s="23"/>
      <c r="E300" s="23"/>
      <c r="F300" s="23"/>
      <c r="G300" s="3"/>
      <c r="H300" s="3"/>
      <c r="I300" s="24"/>
      <c r="J300" s="24"/>
      <c r="K300" s="25"/>
      <c r="L300" s="25"/>
      <c r="M300" s="25"/>
      <c r="N300" s="25"/>
      <c r="O300" s="25"/>
      <c r="P300" s="25"/>
      <c r="Q300" s="25"/>
    </row>
    <row r="301" spans="1:15" ht="12.75" customHeight="1">
      <c r="A301" s="1173"/>
      <c r="B301" s="1173"/>
      <c r="C301" s="1173"/>
      <c r="D301" s="1173"/>
      <c r="E301" s="1173"/>
      <c r="F301" s="218"/>
      <c r="G301" s="2"/>
      <c r="H301" s="2"/>
      <c r="I301" s="2"/>
      <c r="J301" s="2"/>
      <c r="K301" s="2"/>
      <c r="L301" s="2"/>
      <c r="M301" s="2"/>
      <c r="N301" s="2"/>
      <c r="O301" s="2"/>
    </row>
    <row r="302" spans="1:13" ht="13.5" thickBot="1">
      <c r="A302" s="5"/>
      <c r="B302" s="5"/>
      <c r="C302" s="5"/>
      <c r="D302" s="5"/>
      <c r="E302" s="5"/>
      <c r="F302" s="243"/>
      <c r="G302" s="5"/>
      <c r="H302" s="5"/>
      <c r="I302" s="5"/>
      <c r="J302" s="5"/>
      <c r="K302" s="5" t="s">
        <v>557</v>
      </c>
      <c r="M302" s="5"/>
    </row>
    <row r="303" spans="13:14" ht="12.75" customHeight="1" thickBot="1">
      <c r="M303" s="1186" t="s">
        <v>754</v>
      </c>
      <c r="N303" s="1187"/>
    </row>
    <row r="304" spans="3:14" ht="12.75">
      <c r="C304" s="35" t="s">
        <v>755</v>
      </c>
      <c r="N304" s="2"/>
    </row>
    <row r="305" spans="2:15" ht="7.5" customHeight="1">
      <c r="B305" s="2"/>
      <c r="C305" s="121"/>
      <c r="D305" s="2"/>
      <c r="E305" s="2"/>
      <c r="F305" s="218"/>
      <c r="G305" s="2"/>
      <c r="H305" s="2"/>
      <c r="I305" s="2"/>
      <c r="J305" s="2"/>
      <c r="K305" s="2"/>
      <c r="L305" s="2"/>
      <c r="M305" s="2"/>
      <c r="N305" s="2"/>
      <c r="O305" s="2"/>
    </row>
    <row r="306" spans="1:18" ht="12" customHeight="1">
      <c r="A306" s="2" t="s">
        <v>756</v>
      </c>
      <c r="B306" s="2"/>
      <c r="C306" s="121"/>
      <c r="D306" s="122" t="s">
        <v>757</v>
      </c>
      <c r="E306" s="122"/>
      <c r="F306" s="232"/>
      <c r="G306" s="4"/>
      <c r="H306" s="4"/>
      <c r="I306" s="4"/>
      <c r="J306" s="4"/>
      <c r="K306" s="4"/>
      <c r="L306" s="4"/>
      <c r="M306" s="2"/>
      <c r="N306" s="2"/>
      <c r="O306" s="2"/>
      <c r="P306" s="1173"/>
      <c r="Q306" s="1173"/>
      <c r="R306" s="1173"/>
    </row>
    <row r="307" spans="1:18" ht="9.75" customHeight="1">
      <c r="A307" s="2"/>
      <c r="B307" s="2"/>
      <c r="C307" s="121"/>
      <c r="D307" s="121"/>
      <c r="E307" s="123" t="s">
        <v>758</v>
      </c>
      <c r="F307" s="218"/>
      <c r="G307" s="2"/>
      <c r="H307" s="2"/>
      <c r="I307" s="2"/>
      <c r="J307" s="2"/>
      <c r="K307" s="2"/>
      <c r="L307" s="2"/>
      <c r="M307" s="2"/>
      <c r="N307" s="2"/>
      <c r="O307" s="2"/>
      <c r="P307" s="1173"/>
      <c r="Q307" s="1173"/>
      <c r="R307" s="1173"/>
    </row>
    <row r="308" spans="1:18" ht="12.75">
      <c r="A308" s="2" t="s">
        <v>759</v>
      </c>
      <c r="B308" s="2"/>
      <c r="C308" s="2"/>
      <c r="D308" s="122" t="s">
        <v>760</v>
      </c>
      <c r="E308" s="122"/>
      <c r="F308" s="244"/>
      <c r="G308" s="4"/>
      <c r="H308" s="4"/>
      <c r="I308" s="4"/>
      <c r="J308" s="4"/>
      <c r="K308" s="4"/>
      <c r="L308" s="4"/>
      <c r="M308" s="2"/>
      <c r="N308" s="2"/>
      <c r="O308" s="2"/>
      <c r="P308" s="1173"/>
      <c r="Q308" s="1173"/>
      <c r="R308" s="1173"/>
    </row>
    <row r="309" spans="1:15" ht="9.75" customHeight="1">
      <c r="A309" s="2"/>
      <c r="B309" s="2"/>
      <c r="C309" s="121"/>
      <c r="D309" s="5"/>
      <c r="E309" s="123"/>
      <c r="F309" s="245" t="s">
        <v>761</v>
      </c>
      <c r="G309" s="5"/>
      <c r="H309" s="5"/>
      <c r="I309" s="5"/>
      <c r="J309" s="5"/>
      <c r="K309" s="5"/>
      <c r="L309" s="5"/>
      <c r="M309" s="2"/>
      <c r="N309" s="2"/>
      <c r="O309" s="2"/>
    </row>
    <row r="310" spans="1:15" ht="8.25" customHeight="1">
      <c r="A310" s="33"/>
      <c r="B310" s="33"/>
      <c r="C310" s="33"/>
      <c r="D310" s="2"/>
      <c r="E310" s="2"/>
      <c r="F310" s="218"/>
      <c r="G310" s="2"/>
      <c r="H310" s="2"/>
      <c r="I310" s="2"/>
      <c r="J310" s="2"/>
      <c r="K310" s="2"/>
      <c r="L310" s="2"/>
      <c r="M310" s="30"/>
      <c r="N310" s="33"/>
      <c r="O310" s="33"/>
    </row>
    <row r="311" spans="1:15" ht="12.75">
      <c r="A311" s="1105" t="s">
        <v>464</v>
      </c>
      <c r="B311" s="1105"/>
      <c r="C311" s="1106"/>
      <c r="D311" s="47"/>
      <c r="E311" s="49"/>
      <c r="F311" s="222"/>
      <c r="G311" s="1094" t="s">
        <v>762</v>
      </c>
      <c r="H311" s="1095"/>
      <c r="I311" s="1095"/>
      <c r="J311" s="1095"/>
      <c r="K311" s="1095"/>
      <c r="L311" s="1095"/>
      <c r="M311" s="1095"/>
      <c r="N311" s="1095"/>
      <c r="O311" s="1095"/>
    </row>
    <row r="312" spans="1:15" ht="10.5" customHeight="1">
      <c r="A312" s="1194" t="s">
        <v>763</v>
      </c>
      <c r="B312" s="1194"/>
      <c r="C312" s="1174"/>
      <c r="D312" s="1184" t="s">
        <v>764</v>
      </c>
      <c r="E312" s="1173"/>
      <c r="F312" s="1174"/>
      <c r="G312" s="1184"/>
      <c r="H312" s="1173"/>
      <c r="I312" s="1174"/>
      <c r="J312" s="1184" t="s">
        <v>765</v>
      </c>
      <c r="K312" s="1174"/>
      <c r="L312" s="1184" t="s">
        <v>498</v>
      </c>
      <c r="M312" s="1174"/>
      <c r="N312" s="1184" t="s">
        <v>766</v>
      </c>
      <c r="O312" s="1173"/>
    </row>
    <row r="313" spans="1:17" ht="9" customHeight="1">
      <c r="A313" s="12"/>
      <c r="B313" s="12"/>
      <c r="C313" s="31"/>
      <c r="D313" s="1184" t="s">
        <v>767</v>
      </c>
      <c r="E313" s="1173"/>
      <c r="F313" s="1174"/>
      <c r="G313" s="1184" t="s">
        <v>940</v>
      </c>
      <c r="H313" s="1173"/>
      <c r="I313" s="1174"/>
      <c r="J313" s="1184" t="s">
        <v>768</v>
      </c>
      <c r="K313" s="1174"/>
      <c r="L313" s="1184" t="s">
        <v>769</v>
      </c>
      <c r="M313" s="1174"/>
      <c r="N313" s="1184" t="s">
        <v>770</v>
      </c>
      <c r="O313" s="1173"/>
      <c r="P313" s="30"/>
      <c r="Q313" s="30"/>
    </row>
    <row r="314" spans="1:17" ht="9" customHeight="1">
      <c r="A314" s="12"/>
      <c r="B314" s="12"/>
      <c r="C314" s="31"/>
      <c r="D314" s="60"/>
      <c r="E314" s="31"/>
      <c r="F314" s="246"/>
      <c r="G314" s="1184"/>
      <c r="H314" s="1173"/>
      <c r="I314" s="1174"/>
      <c r="J314" s="1173"/>
      <c r="K314" s="1174"/>
      <c r="L314" s="1184" t="s">
        <v>771</v>
      </c>
      <c r="M314" s="1174"/>
      <c r="N314" s="1184"/>
      <c r="O314" s="1173"/>
      <c r="P314" s="30"/>
      <c r="Q314" s="30"/>
    </row>
    <row r="315" spans="1:17" ht="13.5" thickBot="1">
      <c r="A315" s="1295">
        <v>1</v>
      </c>
      <c r="B315" s="1295"/>
      <c r="C315" s="1296"/>
      <c r="D315" s="1104">
        <v>2</v>
      </c>
      <c r="E315" s="1105"/>
      <c r="F315" s="1106"/>
      <c r="G315" s="1104">
        <v>3</v>
      </c>
      <c r="H315" s="1105"/>
      <c r="I315" s="1106"/>
      <c r="J315" s="47">
        <v>4</v>
      </c>
      <c r="K315" s="82"/>
      <c r="L315" s="47">
        <v>5</v>
      </c>
      <c r="M315" s="36"/>
      <c r="N315" s="1104">
        <v>6</v>
      </c>
      <c r="O315" s="1105"/>
      <c r="P315" s="30"/>
      <c r="Q315" s="30"/>
    </row>
    <row r="316" spans="1:18" ht="21.75" customHeight="1">
      <c r="A316" s="1147"/>
      <c r="B316" s="1148"/>
      <c r="C316" s="1148"/>
      <c r="D316" s="1098"/>
      <c r="E316" s="1099"/>
      <c r="F316" s="1099"/>
      <c r="G316" s="1098"/>
      <c r="H316" s="1099"/>
      <c r="I316" s="1100"/>
      <c r="J316" s="1294"/>
      <c r="K316" s="1288"/>
      <c r="L316" s="1292"/>
      <c r="M316" s="1293"/>
      <c r="N316" s="44"/>
      <c r="O316" s="185"/>
      <c r="P316" s="187"/>
      <c r="Q316" s="5"/>
      <c r="R316" s="5"/>
    </row>
    <row r="317" spans="1:18" ht="18.75" customHeight="1">
      <c r="A317" s="1147"/>
      <c r="B317" s="1148"/>
      <c r="C317" s="1148"/>
      <c r="D317" s="42"/>
      <c r="E317" s="32"/>
      <c r="F317" s="247"/>
      <c r="G317" s="53"/>
      <c r="H317" s="59"/>
      <c r="I317" s="54"/>
      <c r="J317" s="1195"/>
      <c r="K317" s="1148"/>
      <c r="L317" s="1292"/>
      <c r="M317" s="1293"/>
      <c r="N317" s="44"/>
      <c r="O317" s="185"/>
      <c r="P317" s="187"/>
      <c r="Q317" s="5"/>
      <c r="R317" s="5"/>
    </row>
    <row r="318" spans="1:18" ht="21" customHeight="1">
      <c r="A318" s="1147"/>
      <c r="B318" s="1148"/>
      <c r="C318" s="1148"/>
      <c r="D318" s="42"/>
      <c r="E318" s="32"/>
      <c r="F318" s="247"/>
      <c r="G318" s="53"/>
      <c r="H318" s="59"/>
      <c r="I318" s="54"/>
      <c r="J318" s="1195"/>
      <c r="K318" s="1148"/>
      <c r="L318" s="1292"/>
      <c r="M318" s="1293"/>
      <c r="N318" s="44"/>
      <c r="O318" s="185"/>
      <c r="P318" s="187"/>
      <c r="Q318" s="5"/>
      <c r="R318" s="5"/>
    </row>
    <row r="319" spans="1:18" ht="21.75" customHeight="1">
      <c r="A319" s="124"/>
      <c r="B319" s="32"/>
      <c r="C319" s="43"/>
      <c r="D319" s="42"/>
      <c r="E319" s="32"/>
      <c r="F319" s="247"/>
      <c r="G319" s="53"/>
      <c r="H319" s="59"/>
      <c r="I319" s="54"/>
      <c r="J319" s="1195"/>
      <c r="K319" s="1148"/>
      <c r="L319" s="166"/>
      <c r="M319" s="104"/>
      <c r="N319" s="4"/>
      <c r="O319" s="61"/>
      <c r="Q319" s="5"/>
      <c r="R319" s="5"/>
    </row>
    <row r="320" spans="1:18" ht="15" customHeight="1">
      <c r="A320" s="124"/>
      <c r="B320" s="32"/>
      <c r="C320" s="43"/>
      <c r="D320" s="42"/>
      <c r="E320" s="32"/>
      <c r="F320" s="247"/>
      <c r="G320" s="53"/>
      <c r="H320" s="59"/>
      <c r="I320" s="54"/>
      <c r="J320" s="1195"/>
      <c r="K320" s="1148"/>
      <c r="L320" s="166"/>
      <c r="M320" s="104"/>
      <c r="N320" s="40"/>
      <c r="O320" s="41"/>
      <c r="Q320" s="5"/>
      <c r="R320" s="5"/>
    </row>
    <row r="321" spans="1:18" ht="15" customHeight="1">
      <c r="A321" s="124"/>
      <c r="B321" s="32"/>
      <c r="C321" s="43"/>
      <c r="D321" s="42"/>
      <c r="E321" s="32"/>
      <c r="F321" s="247"/>
      <c r="G321" s="53"/>
      <c r="H321" s="59"/>
      <c r="I321" s="54"/>
      <c r="J321" s="1195"/>
      <c r="K321" s="1148"/>
      <c r="L321" s="166"/>
      <c r="M321" s="104"/>
      <c r="N321" s="40"/>
      <c r="O321" s="41"/>
      <c r="Q321" s="1173"/>
      <c r="R321" s="1173"/>
    </row>
    <row r="322" spans="1:15" ht="15" customHeight="1">
      <c r="A322" s="1291"/>
      <c r="B322" s="1095"/>
      <c r="C322" s="1101"/>
      <c r="D322" s="1094"/>
      <c r="E322" s="1095"/>
      <c r="F322" s="1095"/>
      <c r="G322" s="1094"/>
      <c r="H322" s="1095"/>
      <c r="I322" s="1101"/>
      <c r="J322" s="1195"/>
      <c r="K322" s="1148"/>
      <c r="L322" s="166"/>
      <c r="M322" s="104"/>
      <c r="N322" s="40"/>
      <c r="O322" s="41"/>
    </row>
    <row r="323" spans="1:15" ht="15" customHeight="1" thickBot="1">
      <c r="A323" s="1284"/>
      <c r="B323" s="1285"/>
      <c r="C323" s="1289"/>
      <c r="D323" s="1195"/>
      <c r="E323" s="1148"/>
      <c r="F323" s="1148"/>
      <c r="G323" s="1195"/>
      <c r="H323" s="1148"/>
      <c r="I323" s="1290"/>
      <c r="J323" s="1195"/>
      <c r="K323" s="1148"/>
      <c r="L323" s="166"/>
      <c r="M323" s="104"/>
      <c r="N323" s="40"/>
      <c r="O323" s="41"/>
    </row>
    <row r="324" spans="1:15" ht="16.5" customHeight="1" thickBot="1">
      <c r="A324" s="2"/>
      <c r="B324" s="2" t="s">
        <v>772</v>
      </c>
      <c r="C324" s="2"/>
      <c r="D324" s="1284">
        <f>D316+E317+E318</f>
        <v>0</v>
      </c>
      <c r="E324" s="1285"/>
      <c r="F324" s="1285"/>
      <c r="G324" s="1284">
        <f>G316+H317+H318</f>
        <v>0</v>
      </c>
      <c r="H324" s="1285"/>
      <c r="I324" s="1285"/>
      <c r="J324" s="1195"/>
      <c r="K324" s="1148"/>
      <c r="L324" s="186"/>
      <c r="M324" s="33"/>
      <c r="N324" s="181"/>
      <c r="O324" s="158"/>
    </row>
    <row r="325" spans="1:12" ht="4.5" customHeight="1" thickBot="1">
      <c r="A325" s="2"/>
      <c r="C325" s="2"/>
      <c r="D325" s="76"/>
      <c r="E325" s="76"/>
      <c r="F325" s="221"/>
      <c r="H325" s="2"/>
      <c r="I325" s="5"/>
      <c r="J325" s="30"/>
      <c r="K325" s="30"/>
      <c r="L325" s="30"/>
    </row>
    <row r="326" spans="1:12" ht="15" customHeight="1" thickBot="1">
      <c r="A326" s="2"/>
      <c r="B326" t="s">
        <v>773</v>
      </c>
      <c r="C326" s="2"/>
      <c r="D326" s="125"/>
      <c r="E326" s="126"/>
      <c r="F326" s="248"/>
      <c r="G326" s="127"/>
      <c r="H326" s="128"/>
      <c r="I326" s="129"/>
      <c r="J326" s="130"/>
      <c r="K326" s="131"/>
      <c r="L326" s="30"/>
    </row>
    <row r="327" spans="1:12" ht="15" customHeight="1">
      <c r="A327" s="2"/>
      <c r="C327" s="2"/>
      <c r="D327" s="76"/>
      <c r="E327" s="76"/>
      <c r="F327" s="221"/>
      <c r="G327" s="30"/>
      <c r="H327" s="5"/>
      <c r="I327" s="5"/>
      <c r="J327" s="30"/>
      <c r="K327" s="30"/>
      <c r="L327" s="30"/>
    </row>
    <row r="328" spans="1:12" ht="15" customHeight="1">
      <c r="A328" s="2"/>
      <c r="C328" s="2"/>
      <c r="D328" s="76"/>
      <c r="E328" s="76"/>
      <c r="F328" s="221"/>
      <c r="G328" s="30"/>
      <c r="H328" s="5"/>
      <c r="I328" s="5"/>
      <c r="J328" s="30"/>
      <c r="K328" s="30"/>
      <c r="L328" s="30"/>
    </row>
    <row r="329" spans="1:10" s="25" customFormat="1" ht="15.75">
      <c r="A329" s="278" t="s">
        <v>514</v>
      </c>
      <c r="B329" s="3"/>
      <c r="C329" s="3"/>
      <c r="D329" s="24"/>
      <c r="E329" s="24"/>
      <c r="F329" s="3"/>
      <c r="G329" s="3"/>
      <c r="H329" s="3"/>
      <c r="I329" s="24"/>
      <c r="J329" s="24"/>
    </row>
    <row r="330" spans="1:10" s="25" customFormat="1" ht="12.75">
      <c r="A330" s="3" t="s">
        <v>516</v>
      </c>
      <c r="B330" s="3"/>
      <c r="C330" s="3"/>
      <c r="D330" s="24"/>
      <c r="E330" s="24"/>
      <c r="F330" s="3"/>
      <c r="G330" s="3"/>
      <c r="H330" s="3"/>
      <c r="I330" s="24"/>
      <c r="J330" s="24"/>
    </row>
    <row r="331" spans="1:10" s="25" customFormat="1" ht="12.75">
      <c r="A331" s="3"/>
      <c r="B331" s="3"/>
      <c r="C331" s="3"/>
      <c r="D331" s="3"/>
      <c r="E331" s="2"/>
      <c r="F331" s="3"/>
      <c r="G331" s="3"/>
      <c r="H331" s="3"/>
      <c r="I331" s="24"/>
      <c r="J331" s="24"/>
    </row>
    <row r="332" spans="1:10" s="25" customFormat="1" ht="12.75">
      <c r="A332" s="3"/>
      <c r="B332" s="3"/>
      <c r="C332" s="3"/>
      <c r="D332" s="3"/>
      <c r="E332" s="2"/>
      <c r="F332" s="3"/>
      <c r="G332" s="3"/>
      <c r="H332" s="3"/>
      <c r="I332" s="24"/>
      <c r="J332" s="24"/>
    </row>
    <row r="333" spans="1:10" s="25" customFormat="1" ht="15.75">
      <c r="A333" s="278" t="s">
        <v>515</v>
      </c>
      <c r="B333" s="3"/>
      <c r="C333" s="3"/>
      <c r="D333" s="24"/>
      <c r="E333" s="24"/>
      <c r="F333" s="3"/>
      <c r="G333" s="3"/>
      <c r="H333" s="3"/>
      <c r="I333" s="24"/>
      <c r="J333" s="24"/>
    </row>
    <row r="334" spans="1:10" s="25" customFormat="1" ht="12.75">
      <c r="A334" s="3" t="s">
        <v>517</v>
      </c>
      <c r="B334" s="3"/>
      <c r="C334" s="3"/>
      <c r="D334" s="24"/>
      <c r="E334" s="24"/>
      <c r="F334" s="3"/>
      <c r="G334" s="3"/>
      <c r="H334" s="3"/>
      <c r="I334" s="24"/>
      <c r="J334" s="24"/>
    </row>
    <row r="335" spans="1:10" s="25" customFormat="1" ht="12.75">
      <c r="A335" s="3"/>
      <c r="B335" s="3"/>
      <c r="C335" s="3"/>
      <c r="D335" s="3"/>
      <c r="E335" s="2"/>
      <c r="F335" s="3"/>
      <c r="G335" s="3"/>
      <c r="H335" s="3"/>
      <c r="I335" s="24"/>
      <c r="J335" s="24"/>
    </row>
    <row r="336" spans="1:10" s="25" customFormat="1" ht="15.75">
      <c r="A336" s="3"/>
      <c r="B336" s="3"/>
      <c r="C336" s="23" t="s">
        <v>915</v>
      </c>
      <c r="D336" s="3"/>
      <c r="E336" s="2"/>
      <c r="F336" s="3"/>
      <c r="G336" s="3"/>
      <c r="H336" s="3"/>
      <c r="I336" s="24"/>
      <c r="J336" s="24"/>
    </row>
    <row r="337" ht="9" customHeight="1">
      <c r="A337" s="2"/>
    </row>
    <row r="338" spans="1:13" ht="12.75" customHeight="1" thickBot="1">
      <c r="A338" s="2"/>
      <c r="K338" s="5" t="s">
        <v>557</v>
      </c>
      <c r="M338" s="5"/>
    </row>
    <row r="339" spans="1:14" ht="16.5" customHeight="1" thickBot="1">
      <c r="A339" s="2"/>
      <c r="M339" s="1215" t="s">
        <v>774</v>
      </c>
      <c r="N339" s="1216"/>
    </row>
    <row r="340" spans="3:14" ht="12.75">
      <c r="C340" s="35" t="s">
        <v>775</v>
      </c>
      <c r="N340" s="2"/>
    </row>
    <row r="341" spans="1:15" ht="12.75">
      <c r="A341" s="33"/>
      <c r="B341" s="33"/>
      <c r="C341" s="33"/>
      <c r="D341" s="33"/>
      <c r="E341" s="33"/>
      <c r="F341" s="230"/>
      <c r="G341" s="33"/>
      <c r="H341" s="33"/>
      <c r="I341" s="33"/>
      <c r="J341" s="33"/>
      <c r="K341" s="33"/>
      <c r="L341" s="33"/>
      <c r="M341" s="33"/>
      <c r="N341" s="33"/>
      <c r="O341" s="33"/>
    </row>
    <row r="342" spans="1:15" ht="12.75">
      <c r="A342" s="1173" t="s">
        <v>776</v>
      </c>
      <c r="B342" s="1173"/>
      <c r="C342" s="1173"/>
      <c r="D342" s="1173"/>
      <c r="E342" s="1174"/>
      <c r="F342" s="1104" t="s">
        <v>777</v>
      </c>
      <c r="G342" s="1105"/>
      <c r="H342" s="1106"/>
      <c r="I342" s="1104" t="s">
        <v>778</v>
      </c>
      <c r="J342" s="1105"/>
      <c r="K342" s="1106"/>
      <c r="L342" s="1104" t="s">
        <v>550</v>
      </c>
      <c r="M342" s="1105"/>
      <c r="N342" s="1105"/>
      <c r="O342" s="1105"/>
    </row>
    <row r="343" spans="1:15" ht="10.5" customHeight="1">
      <c r="A343" s="1108"/>
      <c r="B343" s="1108"/>
      <c r="C343" s="1108"/>
      <c r="D343" s="1108"/>
      <c r="E343" s="1109"/>
      <c r="F343" s="249"/>
      <c r="G343" s="4"/>
      <c r="H343" s="61"/>
      <c r="I343" s="1107" t="s">
        <v>779</v>
      </c>
      <c r="J343" s="1108"/>
      <c r="K343" s="1109"/>
      <c r="L343" s="1107" t="s">
        <v>780</v>
      </c>
      <c r="M343" s="1108"/>
      <c r="N343" s="1108"/>
      <c r="O343" s="1108"/>
    </row>
    <row r="344" spans="1:15" ht="9.75" customHeight="1" thickBot="1">
      <c r="A344" s="1275">
        <v>1</v>
      </c>
      <c r="B344" s="1275"/>
      <c r="C344" s="1275"/>
      <c r="D344" s="1275"/>
      <c r="E344" s="1221"/>
      <c r="F344" s="1220">
        <v>2</v>
      </c>
      <c r="G344" s="1275"/>
      <c r="H344" s="1221"/>
      <c r="I344" s="1094">
        <v>3</v>
      </c>
      <c r="J344" s="1095"/>
      <c r="K344" s="1101"/>
      <c r="L344" s="1094">
        <v>4</v>
      </c>
      <c r="M344" s="1095"/>
      <c r="N344" s="1095"/>
      <c r="O344" s="1095"/>
    </row>
    <row r="345" spans="1:15" ht="23.25" customHeight="1">
      <c r="A345" s="1287"/>
      <c r="B345" s="1288"/>
      <c r="C345" s="1288"/>
      <c r="D345" s="1288"/>
      <c r="E345" s="132"/>
      <c r="F345" s="250"/>
      <c r="G345" s="132"/>
      <c r="H345" s="134"/>
      <c r="I345" s="135"/>
      <c r="J345" s="37"/>
      <c r="K345" s="104"/>
      <c r="L345" s="37"/>
      <c r="M345" s="1095"/>
      <c r="N345" s="1095"/>
      <c r="O345" s="40"/>
    </row>
    <row r="346" spans="1:15" ht="15" customHeight="1">
      <c r="A346" s="136"/>
      <c r="B346" s="117"/>
      <c r="C346" s="117"/>
      <c r="D346" s="117"/>
      <c r="E346" s="117"/>
      <c r="F346" s="198"/>
      <c r="G346" s="117"/>
      <c r="H346" s="102"/>
      <c r="I346" s="105"/>
      <c r="J346" s="102"/>
      <c r="K346" s="103"/>
      <c r="L346" s="102"/>
      <c r="M346" s="1095"/>
      <c r="N346" s="1095"/>
      <c r="O346" s="40"/>
    </row>
    <row r="347" spans="1:15" ht="15" customHeight="1">
      <c r="A347" s="136"/>
      <c r="B347" s="117"/>
      <c r="C347" s="117"/>
      <c r="D347" s="117"/>
      <c r="E347" s="117"/>
      <c r="F347" s="198"/>
      <c r="G347" s="117"/>
      <c r="H347" s="102"/>
      <c r="I347" s="105"/>
      <c r="J347" s="102"/>
      <c r="K347" s="103"/>
      <c r="L347" s="102"/>
      <c r="M347" s="1095"/>
      <c r="N347" s="1095"/>
      <c r="O347" s="40"/>
    </row>
    <row r="348" spans="1:15" ht="15" customHeight="1">
      <c r="A348" s="136"/>
      <c r="B348" s="117"/>
      <c r="C348" s="117"/>
      <c r="D348" s="117"/>
      <c r="E348" s="117"/>
      <c r="F348" s="198"/>
      <c r="G348" s="117"/>
      <c r="H348" s="102"/>
      <c r="I348" s="105"/>
      <c r="J348" s="102"/>
      <c r="K348" s="103"/>
      <c r="L348" s="102"/>
      <c r="M348" s="1095"/>
      <c r="N348" s="1095"/>
      <c r="O348" s="40"/>
    </row>
    <row r="349" spans="1:15" ht="15" customHeight="1">
      <c r="A349" s="1147"/>
      <c r="B349" s="1148"/>
      <c r="C349" s="1148"/>
      <c r="D349" s="1148"/>
      <c r="E349" s="2"/>
      <c r="F349" s="236"/>
      <c r="G349" s="2"/>
      <c r="H349" s="82"/>
      <c r="I349" s="137"/>
      <c r="J349" s="30"/>
      <c r="K349" s="138"/>
      <c r="M349" s="1095"/>
      <c r="N349" s="1095"/>
      <c r="O349" s="40"/>
    </row>
    <row r="350" spans="1:15" ht="15" customHeight="1" thickBot="1">
      <c r="A350" s="1284"/>
      <c r="B350" s="1285"/>
      <c r="C350" s="1285"/>
      <c r="D350" s="1285"/>
      <c r="E350" s="111"/>
      <c r="F350" s="251"/>
      <c r="G350" s="49"/>
      <c r="H350" s="37"/>
      <c r="I350" s="135"/>
      <c r="J350" s="37"/>
      <c r="K350" s="104"/>
      <c r="L350" s="37"/>
      <c r="M350" s="40"/>
      <c r="N350" s="40"/>
      <c r="O350" s="40"/>
    </row>
    <row r="351" spans="4:12" ht="15" customHeight="1" thickBot="1">
      <c r="D351" s="2"/>
      <c r="E351" s="2" t="s">
        <v>781</v>
      </c>
      <c r="F351" s="252"/>
      <c r="G351" s="139"/>
      <c r="H351" s="139"/>
      <c r="I351" s="114"/>
      <c r="J351" s="82"/>
      <c r="K351" s="82"/>
      <c r="L351" s="82"/>
    </row>
    <row r="352" spans="4:12" ht="15" customHeight="1">
      <c r="D352" s="2"/>
      <c r="E352" s="2"/>
      <c r="F352" s="219"/>
      <c r="G352" s="30"/>
      <c r="H352" s="30"/>
      <c r="I352" s="5"/>
      <c r="J352" s="30"/>
      <c r="K352" s="30"/>
      <c r="L352" s="30"/>
    </row>
    <row r="353" spans="1:10" s="25" customFormat="1" ht="15.75">
      <c r="A353" s="278" t="s">
        <v>514</v>
      </c>
      <c r="B353" s="3"/>
      <c r="C353" s="3"/>
      <c r="D353" s="24"/>
      <c r="E353" s="24"/>
      <c r="F353" s="3"/>
      <c r="G353" s="3"/>
      <c r="H353" s="3"/>
      <c r="I353" s="24"/>
      <c r="J353" s="24"/>
    </row>
    <row r="354" spans="1:10" s="25" customFormat="1" ht="12.75">
      <c r="A354" s="3" t="s">
        <v>516</v>
      </c>
      <c r="B354" s="3"/>
      <c r="C354" s="3"/>
      <c r="D354" s="24"/>
      <c r="E354" s="24"/>
      <c r="F354" s="3"/>
      <c r="G354" s="3"/>
      <c r="H354" s="3"/>
      <c r="I354" s="24"/>
      <c r="J354" s="24"/>
    </row>
    <row r="355" spans="1:10" s="25" customFormat="1" ht="12.75">
      <c r="A355" s="3"/>
      <c r="B355" s="3"/>
      <c r="C355" s="3"/>
      <c r="D355" s="3"/>
      <c r="E355" s="2"/>
      <c r="F355" s="3"/>
      <c r="G355" s="3"/>
      <c r="H355" s="3"/>
      <c r="I355" s="24"/>
      <c r="J355" s="24"/>
    </row>
    <row r="356" spans="1:10" s="25" customFormat="1" ht="12.75">
      <c r="A356" s="3"/>
      <c r="B356" s="3"/>
      <c r="C356" s="3"/>
      <c r="D356" s="3"/>
      <c r="E356" s="2"/>
      <c r="F356" s="3"/>
      <c r="G356" s="3"/>
      <c r="H356" s="3"/>
      <c r="I356" s="24"/>
      <c r="J356" s="24"/>
    </row>
    <row r="357" spans="1:10" s="25" customFormat="1" ht="15.75">
      <c r="A357" s="278" t="s">
        <v>515</v>
      </c>
      <c r="B357" s="3"/>
      <c r="C357" s="3"/>
      <c r="D357" s="24"/>
      <c r="E357" s="24"/>
      <c r="F357" s="3"/>
      <c r="G357" s="3"/>
      <c r="H357" s="3"/>
      <c r="I357" s="24"/>
      <c r="J357" s="24"/>
    </row>
    <row r="358" spans="1:10" s="25" customFormat="1" ht="12.75">
      <c r="A358" s="3" t="s">
        <v>517</v>
      </c>
      <c r="B358" s="3"/>
      <c r="C358" s="3"/>
      <c r="D358" s="24"/>
      <c r="E358" s="24"/>
      <c r="F358" s="3"/>
      <c r="G358" s="3"/>
      <c r="H358" s="3"/>
      <c r="I358" s="24"/>
      <c r="J358" s="24"/>
    </row>
    <row r="359" spans="1:10" s="25" customFormat="1" ht="12.75">
      <c r="A359" s="3"/>
      <c r="B359" s="3"/>
      <c r="C359" s="3"/>
      <c r="D359" s="3"/>
      <c r="E359" s="2"/>
      <c r="F359" s="3"/>
      <c r="G359" s="3"/>
      <c r="H359" s="3"/>
      <c r="I359" s="24"/>
      <c r="J359" s="24"/>
    </row>
    <row r="360" spans="1:10" s="25" customFormat="1" ht="15.75">
      <c r="A360" s="3"/>
      <c r="B360" s="3"/>
      <c r="C360" s="23" t="s">
        <v>915</v>
      </c>
      <c r="D360" s="3"/>
      <c r="E360" s="2"/>
      <c r="F360" s="3"/>
      <c r="G360" s="3"/>
      <c r="H360" s="3"/>
      <c r="I360" s="24"/>
      <c r="J360" s="24"/>
    </row>
    <row r="361" spans="4:13" ht="13.5" thickBot="1">
      <c r="D361" s="2"/>
      <c r="E361" s="76"/>
      <c r="F361" s="221"/>
      <c r="G361" s="76"/>
      <c r="I361" s="5"/>
      <c r="J361" s="30"/>
      <c r="K361" s="5" t="s">
        <v>557</v>
      </c>
      <c r="M361" s="5"/>
    </row>
    <row r="362" spans="13:14" ht="15" customHeight="1" thickBot="1">
      <c r="M362" s="1215" t="s">
        <v>782</v>
      </c>
      <c r="N362" s="1216"/>
    </row>
    <row r="363" spans="4:14" ht="19.5" customHeight="1">
      <c r="D363" s="35" t="s">
        <v>783</v>
      </c>
      <c r="N363" s="2"/>
    </row>
    <row r="364" spans="1:15" ht="12.75">
      <c r="A364" s="33"/>
      <c r="B364" s="33"/>
      <c r="C364" s="33"/>
      <c r="D364" s="33"/>
      <c r="E364" s="33"/>
      <c r="F364" s="230"/>
      <c r="G364" s="33"/>
      <c r="H364" s="33"/>
      <c r="I364" s="33"/>
      <c r="J364" s="33"/>
      <c r="K364" s="33"/>
      <c r="L364" s="33"/>
      <c r="M364" s="33"/>
      <c r="N364" s="33"/>
      <c r="O364" s="33"/>
    </row>
    <row r="365" spans="1:15" ht="12.75">
      <c r="A365" s="1105" t="s">
        <v>464</v>
      </c>
      <c r="B365" s="1105"/>
      <c r="C365" s="1105"/>
      <c r="D365" s="1106"/>
      <c r="E365" s="1104"/>
      <c r="F365" s="1105"/>
      <c r="G365" s="1106"/>
      <c r="H365" s="1104" t="s">
        <v>784</v>
      </c>
      <c r="I365" s="1105"/>
      <c r="J365" s="1105"/>
      <c r="K365" s="1105"/>
      <c r="L365" s="1106"/>
      <c r="M365" s="1104" t="s">
        <v>785</v>
      </c>
      <c r="N365" s="1105"/>
      <c r="O365" s="1105"/>
    </row>
    <row r="366" spans="1:15" ht="9.75" customHeight="1">
      <c r="A366" s="1173" t="s">
        <v>624</v>
      </c>
      <c r="B366" s="1173"/>
      <c r="C366" s="1173"/>
      <c r="D366" s="1174"/>
      <c r="E366" s="1173" t="s">
        <v>777</v>
      </c>
      <c r="F366" s="1173"/>
      <c r="G366" s="1174"/>
      <c r="H366" s="1104" t="s">
        <v>786</v>
      </c>
      <c r="I366" s="1105"/>
      <c r="J366" s="1106"/>
      <c r="K366" s="1105" t="s">
        <v>787</v>
      </c>
      <c r="L366" s="1106"/>
      <c r="M366" s="1184" t="s">
        <v>788</v>
      </c>
      <c r="N366" s="1194"/>
      <c r="O366" s="1194"/>
    </row>
    <row r="367" spans="1:15" ht="9.75" customHeight="1">
      <c r="A367" s="31"/>
      <c r="B367" s="31"/>
      <c r="C367" s="31"/>
      <c r="D367" s="38"/>
      <c r="E367" s="31"/>
      <c r="F367" s="224"/>
      <c r="G367" s="31"/>
      <c r="H367" s="1184" t="s">
        <v>789</v>
      </c>
      <c r="I367" s="1173"/>
      <c r="J367" s="1174"/>
      <c r="K367" s="1173" t="s">
        <v>790</v>
      </c>
      <c r="L367" s="1174"/>
      <c r="M367" s="1184" t="s">
        <v>791</v>
      </c>
      <c r="N367" s="1173"/>
      <c r="O367" s="1173"/>
    </row>
    <row r="368" spans="1:15" ht="9.75" customHeight="1">
      <c r="A368" s="1108"/>
      <c r="B368" s="1108"/>
      <c r="C368" s="1108"/>
      <c r="D368" s="1109"/>
      <c r="E368" s="2"/>
      <c r="F368" s="218"/>
      <c r="G368" s="2"/>
      <c r="H368" s="1184"/>
      <c r="I368" s="1173"/>
      <c r="J368" s="1174"/>
      <c r="K368" s="110" t="s">
        <v>499</v>
      </c>
      <c r="L368" s="110" t="s">
        <v>500</v>
      </c>
      <c r="M368" s="1107" t="s">
        <v>792</v>
      </c>
      <c r="N368" s="1108"/>
      <c r="O368" s="1108"/>
    </row>
    <row r="369" spans="1:15" ht="13.5" thickBot="1">
      <c r="A369" s="1105">
        <v>1</v>
      </c>
      <c r="B369" s="1105"/>
      <c r="C369" s="1105"/>
      <c r="D369" s="1105"/>
      <c r="E369" s="1104">
        <v>2</v>
      </c>
      <c r="F369" s="1105"/>
      <c r="G369" s="1106"/>
      <c r="H369" s="1094">
        <v>3</v>
      </c>
      <c r="I369" s="1095"/>
      <c r="J369" s="1101"/>
      <c r="K369" s="8">
        <v>4</v>
      </c>
      <c r="L369" s="46">
        <v>5</v>
      </c>
      <c r="M369" s="1094">
        <v>6</v>
      </c>
      <c r="N369" s="1095"/>
      <c r="O369" s="1095"/>
    </row>
    <row r="370" spans="1:15" ht="15" customHeight="1">
      <c r="A370" s="140"/>
      <c r="B370" s="141"/>
      <c r="C370" s="141"/>
      <c r="D370" s="142"/>
      <c r="E370" s="141"/>
      <c r="F370" s="253"/>
      <c r="G370" s="143"/>
      <c r="H370" s="98"/>
      <c r="I370" s="40"/>
      <c r="J370" s="41"/>
      <c r="K370" s="15"/>
      <c r="L370" s="41"/>
      <c r="M370" s="39"/>
      <c r="N370" s="40"/>
      <c r="O370" s="40"/>
    </row>
    <row r="371" spans="1:15" ht="15" customHeight="1">
      <c r="A371" s="98"/>
      <c r="B371" s="40"/>
      <c r="C371" s="40"/>
      <c r="D371" s="41"/>
      <c r="E371" s="40"/>
      <c r="F371" s="254"/>
      <c r="G371" s="144"/>
      <c r="H371" s="98"/>
      <c r="I371" s="40"/>
      <c r="J371" s="41"/>
      <c r="K371" s="15"/>
      <c r="L371" s="41"/>
      <c r="M371" s="39"/>
      <c r="N371" s="40"/>
      <c r="O371" s="40"/>
    </row>
    <row r="372" spans="1:15" ht="15" customHeight="1">
      <c r="A372" s="98"/>
      <c r="B372" s="40"/>
      <c r="C372" s="40"/>
      <c r="D372" s="41"/>
      <c r="E372" s="40"/>
      <c r="F372" s="254"/>
      <c r="G372" s="144"/>
      <c r="H372" s="98"/>
      <c r="I372" s="40"/>
      <c r="J372" s="41"/>
      <c r="K372" s="15"/>
      <c r="L372" s="41"/>
      <c r="M372" s="39"/>
      <c r="N372" s="40"/>
      <c r="O372" s="40"/>
    </row>
    <row r="373" spans="1:15" ht="15" customHeight="1">
      <c r="A373" s="115"/>
      <c r="B373" s="5"/>
      <c r="C373" s="5"/>
      <c r="D373" s="91"/>
      <c r="E373" s="5"/>
      <c r="F373" s="229"/>
      <c r="G373" s="145"/>
      <c r="H373" s="98"/>
      <c r="I373" s="40"/>
      <c r="J373" s="41"/>
      <c r="K373" s="15"/>
      <c r="L373" s="41"/>
      <c r="M373" s="39"/>
      <c r="N373" s="40"/>
      <c r="O373" s="40"/>
    </row>
    <row r="374" spans="1:15" ht="15" customHeight="1">
      <c r="A374" s="98"/>
      <c r="B374" s="40"/>
      <c r="C374" s="40"/>
      <c r="D374" s="41"/>
      <c r="E374" s="40"/>
      <c r="F374" s="254"/>
      <c r="G374" s="144"/>
      <c r="H374" s="98"/>
      <c r="I374" s="40"/>
      <c r="J374" s="41"/>
      <c r="K374" s="15"/>
      <c r="L374" s="41"/>
      <c r="M374" s="39"/>
      <c r="N374" s="40"/>
      <c r="O374" s="40"/>
    </row>
    <row r="375" spans="1:15" ht="15" customHeight="1">
      <c r="A375" s="135"/>
      <c r="B375" s="37"/>
      <c r="C375" s="37"/>
      <c r="D375" s="104"/>
      <c r="E375" s="40"/>
      <c r="F375" s="254"/>
      <c r="G375" s="144"/>
      <c r="H375" s="98"/>
      <c r="I375" s="40"/>
      <c r="J375" s="41"/>
      <c r="K375" s="15"/>
      <c r="L375" s="41"/>
      <c r="M375" s="39"/>
      <c r="N375" s="40"/>
      <c r="O375" s="40"/>
    </row>
    <row r="376" spans="1:15" ht="15" customHeight="1" thickBot="1">
      <c r="A376" s="146"/>
      <c r="B376" s="147"/>
      <c r="C376" s="147"/>
      <c r="D376" s="55"/>
      <c r="E376" s="4"/>
      <c r="F376" s="232"/>
      <c r="G376" s="119"/>
      <c r="H376" s="98"/>
      <c r="I376" s="40"/>
      <c r="J376" s="41"/>
      <c r="K376" s="15"/>
      <c r="L376" s="41"/>
      <c r="M376" s="39"/>
      <c r="N376" s="40"/>
      <c r="O376" s="40"/>
    </row>
    <row r="377" spans="4:12" ht="13.5" thickBot="1">
      <c r="D377" s="2" t="s">
        <v>376</v>
      </c>
      <c r="E377" s="1284"/>
      <c r="F377" s="1285"/>
      <c r="G377" s="1286"/>
      <c r="I377" s="2"/>
      <c r="J377" s="82"/>
      <c r="K377" s="30"/>
      <c r="L377" s="30"/>
    </row>
    <row r="378" spans="4:12" ht="12.75">
      <c r="D378" s="2"/>
      <c r="E378" s="76"/>
      <c r="F378" s="76"/>
      <c r="G378" s="76"/>
      <c r="I378" s="2"/>
      <c r="J378" s="30"/>
      <c r="K378" s="30"/>
      <c r="L378" s="30"/>
    </row>
    <row r="379" spans="1:10" s="25" customFormat="1" ht="15.75">
      <c r="A379" s="278" t="s">
        <v>514</v>
      </c>
      <c r="B379" s="3"/>
      <c r="C379" s="3"/>
      <c r="D379" s="24"/>
      <c r="E379" s="24"/>
      <c r="F379" s="3"/>
      <c r="G379" s="3"/>
      <c r="H379" s="3"/>
      <c r="I379" s="24"/>
      <c r="J379" s="24"/>
    </row>
    <row r="380" spans="1:10" s="25" customFormat="1" ht="12.75">
      <c r="A380" s="3" t="s">
        <v>516</v>
      </c>
      <c r="B380" s="3"/>
      <c r="C380" s="3"/>
      <c r="D380" s="24"/>
      <c r="E380" s="24"/>
      <c r="F380" s="3"/>
      <c r="G380" s="3"/>
      <c r="H380" s="3"/>
      <c r="I380" s="24"/>
      <c r="J380" s="24"/>
    </row>
    <row r="381" spans="1:10" s="25" customFormat="1" ht="12.75">
      <c r="A381" s="3"/>
      <c r="B381" s="3"/>
      <c r="C381" s="3"/>
      <c r="D381" s="3"/>
      <c r="E381" s="2"/>
      <c r="F381" s="3"/>
      <c r="G381" s="3"/>
      <c r="H381" s="3"/>
      <c r="I381" s="24"/>
      <c r="J381" s="24"/>
    </row>
    <row r="382" spans="1:10" s="25" customFormat="1" ht="12.75">
      <c r="A382" s="3"/>
      <c r="B382" s="3"/>
      <c r="C382" s="3"/>
      <c r="D382" s="3"/>
      <c r="E382" s="2"/>
      <c r="F382" s="3"/>
      <c r="G382" s="3"/>
      <c r="H382" s="3"/>
      <c r="I382" s="24"/>
      <c r="J382" s="24"/>
    </row>
    <row r="383" spans="1:10" s="25" customFormat="1" ht="15.75">
      <c r="A383" s="278" t="s">
        <v>515</v>
      </c>
      <c r="B383" s="3"/>
      <c r="C383" s="3"/>
      <c r="D383" s="24"/>
      <c r="E383" s="24"/>
      <c r="F383" s="3"/>
      <c r="G383" s="3"/>
      <c r="H383" s="3"/>
      <c r="I383" s="24"/>
      <c r="J383" s="24"/>
    </row>
    <row r="384" spans="1:10" s="25" customFormat="1" ht="12.75">
      <c r="A384" s="3" t="s">
        <v>517</v>
      </c>
      <c r="B384" s="3"/>
      <c r="C384" s="3"/>
      <c r="D384" s="24"/>
      <c r="E384" s="24"/>
      <c r="F384" s="3"/>
      <c r="G384" s="3"/>
      <c r="H384" s="3"/>
      <c r="I384" s="24"/>
      <c r="J384" s="24"/>
    </row>
    <row r="385" spans="1:10" s="25" customFormat="1" ht="12.75">
      <c r="A385" s="3"/>
      <c r="B385" s="3"/>
      <c r="C385" s="3"/>
      <c r="D385" s="3"/>
      <c r="E385" s="2"/>
      <c r="F385" s="3"/>
      <c r="G385" s="3"/>
      <c r="H385" s="3"/>
      <c r="I385" s="24"/>
      <c r="J385" s="24"/>
    </row>
    <row r="386" spans="1:10" s="25" customFormat="1" ht="15.75">
      <c r="A386" s="3"/>
      <c r="B386" s="3"/>
      <c r="C386" s="23" t="s">
        <v>915</v>
      </c>
      <c r="D386" s="3"/>
      <c r="E386" s="2"/>
      <c r="F386" s="3"/>
      <c r="G386" s="3"/>
      <c r="H386" s="3"/>
      <c r="I386" s="24"/>
      <c r="J386" s="24"/>
    </row>
    <row r="387" spans="4:12" ht="12.75">
      <c r="D387" s="2"/>
      <c r="E387" s="76"/>
      <c r="F387" s="221"/>
      <c r="G387" s="76"/>
      <c r="I387" s="2"/>
      <c r="J387" s="30"/>
      <c r="K387" s="30"/>
      <c r="L387" s="30"/>
    </row>
    <row r="388" spans="4:13" ht="12" customHeight="1" thickBot="1">
      <c r="D388" s="2"/>
      <c r="E388" s="76"/>
      <c r="F388" s="221"/>
      <c r="G388" s="76"/>
      <c r="I388" s="2"/>
      <c r="J388" s="30"/>
      <c r="K388" s="5" t="s">
        <v>557</v>
      </c>
      <c r="M388" s="5"/>
    </row>
    <row r="389" spans="13:14" ht="14.25" customHeight="1" thickBot="1">
      <c r="M389" s="1186" t="s">
        <v>793</v>
      </c>
      <c r="N389" s="1187"/>
    </row>
    <row r="390" spans="4:14" ht="12" customHeight="1">
      <c r="D390" s="35" t="s">
        <v>794</v>
      </c>
      <c r="N390" s="2"/>
    </row>
    <row r="391" spans="1:15" ht="6.75" customHeight="1">
      <c r="A391" s="30"/>
      <c r="B391" s="30"/>
      <c r="C391" s="30"/>
      <c r="D391" s="30"/>
      <c r="E391" s="5"/>
      <c r="F391" s="229"/>
      <c r="G391" s="5"/>
      <c r="H391" s="5"/>
      <c r="I391" s="5"/>
      <c r="J391" s="5"/>
      <c r="K391" s="5"/>
      <c r="L391" s="5"/>
      <c r="M391" s="5"/>
      <c r="N391" s="5"/>
      <c r="O391" s="5"/>
    </row>
    <row r="392" spans="1:15" ht="12.75">
      <c r="A392" s="1105"/>
      <c r="B392" s="1105"/>
      <c r="C392" s="1105"/>
      <c r="D392" s="1106"/>
      <c r="E392" s="1278" t="s">
        <v>795</v>
      </c>
      <c r="F392" s="1279"/>
      <c r="G392" s="1279"/>
      <c r="H392" s="1280"/>
      <c r="I392" s="1104"/>
      <c r="J392" s="1106"/>
      <c r="K392" s="1104" t="s">
        <v>796</v>
      </c>
      <c r="L392" s="1106"/>
      <c r="M392" s="1104"/>
      <c r="N392" s="1105"/>
      <c r="O392" s="1105"/>
    </row>
    <row r="393" spans="1:15" ht="10.5" customHeight="1">
      <c r="A393" s="1173" t="s">
        <v>797</v>
      </c>
      <c r="B393" s="1173"/>
      <c r="C393" s="1173"/>
      <c r="D393" s="1174"/>
      <c r="E393" s="1281"/>
      <c r="F393" s="1282"/>
      <c r="G393" s="1282"/>
      <c r="H393" s="1283"/>
      <c r="I393" s="1184" t="s">
        <v>465</v>
      </c>
      <c r="J393" s="1174"/>
      <c r="K393" s="1184" t="s">
        <v>798</v>
      </c>
      <c r="L393" s="1174"/>
      <c r="M393" s="1184" t="s">
        <v>799</v>
      </c>
      <c r="N393" s="1173"/>
      <c r="O393" s="1173"/>
    </row>
    <row r="394" spans="1:15" ht="10.5" customHeight="1">
      <c r="A394" s="1173" t="s">
        <v>624</v>
      </c>
      <c r="B394" s="1173"/>
      <c r="C394" s="1173"/>
      <c r="D394" s="1174"/>
      <c r="E394" s="1104" t="s">
        <v>800</v>
      </c>
      <c r="F394" s="1106"/>
      <c r="G394" s="1104" t="s">
        <v>801</v>
      </c>
      <c r="H394" s="1106"/>
      <c r="I394" s="1184" t="s">
        <v>802</v>
      </c>
      <c r="J394" s="1174"/>
      <c r="K394" s="13"/>
      <c r="L394" s="89"/>
      <c r="M394" s="1184" t="s">
        <v>803</v>
      </c>
      <c r="N394" s="1173"/>
      <c r="O394" s="1173"/>
    </row>
    <row r="395" spans="1:15" ht="10.5" customHeight="1">
      <c r="A395" s="31"/>
      <c r="B395" s="31"/>
      <c r="C395" s="31"/>
      <c r="D395" s="38"/>
      <c r="E395" s="1184" t="s">
        <v>804</v>
      </c>
      <c r="F395" s="1174"/>
      <c r="G395" s="1184" t="s">
        <v>805</v>
      </c>
      <c r="H395" s="1174"/>
      <c r="I395" s="1184" t="s">
        <v>706</v>
      </c>
      <c r="J395" s="1174"/>
      <c r="K395" s="7" t="s">
        <v>375</v>
      </c>
      <c r="L395" s="12" t="s">
        <v>468</v>
      </c>
      <c r="M395" s="60"/>
      <c r="N395" s="31"/>
      <c r="O395" s="31"/>
    </row>
    <row r="396" spans="1:15" ht="10.5" customHeight="1">
      <c r="A396" s="31"/>
      <c r="B396" s="31"/>
      <c r="C396" s="31"/>
      <c r="D396" s="38"/>
      <c r="E396" s="1184" t="s">
        <v>805</v>
      </c>
      <c r="F396" s="1174"/>
      <c r="G396" s="1184" t="s">
        <v>806</v>
      </c>
      <c r="H396" s="1174"/>
      <c r="I396" s="2"/>
      <c r="J396" s="2"/>
      <c r="K396" s="7" t="s">
        <v>470</v>
      </c>
      <c r="L396" s="12" t="s">
        <v>471</v>
      </c>
      <c r="M396" s="60"/>
      <c r="N396" s="31"/>
      <c r="O396" s="31"/>
    </row>
    <row r="397" spans="1:15" ht="10.5" customHeight="1">
      <c r="A397" s="31"/>
      <c r="B397" s="31"/>
      <c r="C397" s="31"/>
      <c r="D397" s="38"/>
      <c r="E397" s="1184" t="s">
        <v>807</v>
      </c>
      <c r="F397" s="1174"/>
      <c r="G397" s="1184" t="s">
        <v>808</v>
      </c>
      <c r="H397" s="1174"/>
      <c r="I397" s="2"/>
      <c r="J397" s="2"/>
      <c r="K397" s="14"/>
      <c r="L397" s="2"/>
      <c r="M397" s="60"/>
      <c r="N397" s="31"/>
      <c r="O397" s="31"/>
    </row>
    <row r="398" spans="1:15" ht="9.75" customHeight="1">
      <c r="A398" s="1108"/>
      <c r="B398" s="1108"/>
      <c r="C398" s="1108"/>
      <c r="D398" s="1109"/>
      <c r="E398" s="1107" t="s">
        <v>808</v>
      </c>
      <c r="F398" s="1109"/>
      <c r="G398" s="1107"/>
      <c r="H398" s="1109"/>
      <c r="I398" s="2"/>
      <c r="J398" s="2"/>
      <c r="K398" s="14"/>
      <c r="L398" s="2"/>
      <c r="M398" s="1107"/>
      <c r="N398" s="1108"/>
      <c r="O398" s="1108"/>
    </row>
    <row r="399" spans="1:15" ht="13.5" thickBot="1">
      <c r="A399" s="1105">
        <v>1</v>
      </c>
      <c r="B399" s="1105"/>
      <c r="C399" s="1105"/>
      <c r="D399" s="1106"/>
      <c r="E399" s="1104">
        <v>2</v>
      </c>
      <c r="F399" s="1106"/>
      <c r="G399" s="1104">
        <v>3</v>
      </c>
      <c r="H399" s="1106"/>
      <c r="I399" s="1104">
        <v>4</v>
      </c>
      <c r="J399" s="1105"/>
      <c r="K399" s="29">
        <v>5</v>
      </c>
      <c r="L399" s="46">
        <v>6</v>
      </c>
      <c r="M399" s="1094">
        <v>7</v>
      </c>
      <c r="N399" s="1095"/>
      <c r="O399" s="1095"/>
    </row>
    <row r="400" spans="1:15" ht="15" customHeight="1">
      <c r="A400" s="1202" t="s">
        <v>809</v>
      </c>
      <c r="B400" s="1203"/>
      <c r="C400" s="1203"/>
      <c r="D400" s="1204"/>
      <c r="E400" s="132"/>
      <c r="F400" s="255"/>
      <c r="G400" s="133"/>
      <c r="H400" s="148"/>
      <c r="I400" s="132"/>
      <c r="J400" s="132"/>
      <c r="K400" s="133"/>
      <c r="L400" s="20"/>
      <c r="M400" s="1192"/>
      <c r="N400" s="1193"/>
      <c r="O400" s="1193"/>
    </row>
    <row r="401" spans="1:15" ht="15" customHeight="1">
      <c r="A401" s="1199"/>
      <c r="B401" s="1200"/>
      <c r="C401" s="1200"/>
      <c r="D401" s="1201"/>
      <c r="E401" s="1188"/>
      <c r="F401" s="1189"/>
      <c r="G401" s="1188"/>
      <c r="H401" s="1189"/>
      <c r="I401" s="1188"/>
      <c r="J401" s="1189"/>
      <c r="K401" s="50"/>
      <c r="L401" s="22"/>
      <c r="M401" s="1192"/>
      <c r="N401" s="1193"/>
      <c r="O401" s="1193"/>
    </row>
    <row r="402" spans="1:15" ht="15" customHeight="1" hidden="1">
      <c r="A402" s="1199"/>
      <c r="B402" s="1200"/>
      <c r="C402" s="1200"/>
      <c r="D402" s="1201"/>
      <c r="E402" s="1188"/>
      <c r="F402" s="1189"/>
      <c r="G402" s="1188"/>
      <c r="H402" s="1189"/>
      <c r="I402" s="1188"/>
      <c r="J402" s="1189"/>
      <c r="K402" s="50"/>
      <c r="L402" s="22"/>
      <c r="M402" s="1190"/>
      <c r="N402" s="1191"/>
      <c r="O402" s="1191"/>
    </row>
    <row r="403" spans="1:15" ht="15" customHeight="1" hidden="1">
      <c r="A403" s="1199"/>
      <c r="B403" s="1200"/>
      <c r="C403" s="1200"/>
      <c r="D403" s="1201"/>
      <c r="E403" s="1188"/>
      <c r="F403" s="1189"/>
      <c r="G403" s="1188"/>
      <c r="H403" s="1189"/>
      <c r="I403" s="1188"/>
      <c r="J403" s="1189"/>
      <c r="K403" s="50"/>
      <c r="L403" s="22"/>
      <c r="M403" s="1190"/>
      <c r="N403" s="1191"/>
      <c r="O403" s="1191"/>
    </row>
    <row r="404" spans="1:15" ht="15" customHeight="1" hidden="1">
      <c r="A404" s="1199"/>
      <c r="B404" s="1200"/>
      <c r="C404" s="1200"/>
      <c r="D404" s="1201"/>
      <c r="E404" s="1188"/>
      <c r="F404" s="1189"/>
      <c r="G404" s="1188"/>
      <c r="H404" s="1189"/>
      <c r="I404" s="1188"/>
      <c r="J404" s="1189"/>
      <c r="K404" s="50"/>
      <c r="L404" s="22"/>
      <c r="M404" s="1190"/>
      <c r="N404" s="1191"/>
      <c r="O404" s="1191"/>
    </row>
    <row r="405" spans="1:15" ht="15" customHeight="1" hidden="1">
      <c r="A405" s="1199"/>
      <c r="B405" s="1200"/>
      <c r="C405" s="1200"/>
      <c r="D405" s="1201"/>
      <c r="E405" s="1188"/>
      <c r="F405" s="1189"/>
      <c r="G405" s="1188"/>
      <c r="H405" s="1189"/>
      <c r="I405" s="1188"/>
      <c r="J405" s="1189"/>
      <c r="K405" s="39"/>
      <c r="L405" s="19"/>
      <c r="M405" s="1192"/>
      <c r="N405" s="1193"/>
      <c r="O405" s="1193"/>
    </row>
    <row r="406" spans="1:15" ht="15" customHeight="1">
      <c r="A406" s="1199"/>
      <c r="B406" s="1200"/>
      <c r="C406" s="1200"/>
      <c r="D406" s="1201"/>
      <c r="E406" s="1188"/>
      <c r="F406" s="1189"/>
      <c r="G406" s="1188"/>
      <c r="H406" s="1189"/>
      <c r="I406" s="1188"/>
      <c r="J406" s="1189"/>
      <c r="K406" s="39"/>
      <c r="L406" s="19"/>
      <c r="M406" s="1190"/>
      <c r="N406" s="1191"/>
      <c r="O406" s="1191"/>
    </row>
    <row r="407" spans="1:15" ht="15" customHeight="1" thickBot="1">
      <c r="A407" s="1199"/>
      <c r="B407" s="1200"/>
      <c r="C407" s="1200"/>
      <c r="D407" s="1201"/>
      <c r="E407" s="1188"/>
      <c r="F407" s="1189"/>
      <c r="G407" s="1188"/>
      <c r="H407" s="1189"/>
      <c r="I407" s="1188"/>
      <c r="J407" s="1189"/>
      <c r="K407" s="50"/>
      <c r="L407" s="22"/>
      <c r="M407" s="1192"/>
      <c r="N407" s="1193"/>
      <c r="O407" s="1193"/>
    </row>
    <row r="408" spans="1:15" s="155" customFormat="1" ht="15" customHeight="1" thickBot="1">
      <c r="A408" s="149" t="s">
        <v>810</v>
      </c>
      <c r="B408" s="150"/>
      <c r="C408" s="151"/>
      <c r="D408" s="152"/>
      <c r="E408" s="1212">
        <f>E401+E402+E403+E404+E405+E406+E407</f>
        <v>0</v>
      </c>
      <c r="F408" s="1213"/>
      <c r="G408" s="1212">
        <f>G401+G402+G403+G404+G405+G406+G407</f>
        <v>0</v>
      </c>
      <c r="H408" s="1213"/>
      <c r="I408" s="1212">
        <f>I401+I402+I403+I404+I405+I406+I407</f>
        <v>0</v>
      </c>
      <c r="J408" s="1213"/>
      <c r="K408" s="153"/>
      <c r="L408" s="154"/>
      <c r="M408" s="1276"/>
      <c r="N408" s="1277"/>
      <c r="O408" s="1277"/>
    </row>
    <row r="409" spans="1:15" ht="15" customHeight="1">
      <c r="A409" s="1199">
        <v>10503000</v>
      </c>
      <c r="B409" s="1200"/>
      <c r="C409" s="1200"/>
      <c r="D409" s="1201"/>
      <c r="E409" s="1188"/>
      <c r="F409" s="1189"/>
      <c r="G409" s="1188"/>
      <c r="H409" s="1189"/>
      <c r="I409" s="1188">
        <f>G409-E409</f>
        <v>0</v>
      </c>
      <c r="J409" s="1189"/>
      <c r="K409" s="50"/>
      <c r="L409" s="22"/>
      <c r="M409" s="1192"/>
      <c r="N409" s="1193"/>
      <c r="O409" s="1193"/>
    </row>
    <row r="410" spans="1:15" ht="15" customHeight="1" thickBot="1">
      <c r="A410" s="1199">
        <v>10505000</v>
      </c>
      <c r="B410" s="1200"/>
      <c r="C410" s="1200"/>
      <c r="D410" s="1201"/>
      <c r="E410" s="1188"/>
      <c r="F410" s="1189"/>
      <c r="G410" s="1188"/>
      <c r="H410" s="1189"/>
      <c r="I410" s="1188">
        <f>G410-E410</f>
        <v>0</v>
      </c>
      <c r="J410" s="1189"/>
      <c r="K410" s="50"/>
      <c r="L410" s="22"/>
      <c r="M410" s="1192"/>
      <c r="N410" s="1193"/>
      <c r="O410" s="1193"/>
    </row>
    <row r="411" spans="1:15" ht="15" customHeight="1">
      <c r="A411" s="149" t="s">
        <v>811</v>
      </c>
      <c r="B411" s="150"/>
      <c r="C411" s="151"/>
      <c r="D411" s="152"/>
      <c r="E411" s="1210">
        <f>E409+E410</f>
        <v>0</v>
      </c>
      <c r="F411" s="1211"/>
      <c r="G411" s="1210">
        <f>G409+G410</f>
        <v>0</v>
      </c>
      <c r="H411" s="1211"/>
      <c r="I411" s="1188">
        <f>G411-E411</f>
        <v>0</v>
      </c>
      <c r="J411" s="1189"/>
      <c r="K411" s="39"/>
      <c r="L411" s="19"/>
      <c r="M411" s="1192"/>
      <c r="N411" s="1193"/>
      <c r="O411" s="1193"/>
    </row>
    <row r="412" spans="1:15" ht="15" customHeight="1" thickBot="1">
      <c r="A412" s="1199"/>
      <c r="B412" s="1200"/>
      <c r="C412" s="1200"/>
      <c r="D412" s="1201"/>
      <c r="E412" s="1188"/>
      <c r="F412" s="1189"/>
      <c r="G412" s="1188"/>
      <c r="H412" s="1189"/>
      <c r="I412" s="1188">
        <f>G412-E412</f>
        <v>0</v>
      </c>
      <c r="J412" s="1189"/>
      <c r="K412" s="47"/>
      <c r="L412" s="21"/>
      <c r="M412" s="1192"/>
      <c r="N412" s="1193"/>
      <c r="O412" s="1193"/>
    </row>
    <row r="413" spans="1:15" ht="15" customHeight="1" thickBot="1">
      <c r="A413" s="156" t="s">
        <v>812</v>
      </c>
      <c r="B413" s="157"/>
      <c r="C413" s="33"/>
      <c r="D413" s="158"/>
      <c r="E413" s="1209">
        <f>E408+E411</f>
        <v>0</v>
      </c>
      <c r="F413" s="1183"/>
      <c r="G413" s="1209">
        <f>G408+G411</f>
        <v>0</v>
      </c>
      <c r="H413" s="1183"/>
      <c r="I413" s="1188">
        <f>G413-E413</f>
        <v>0</v>
      </c>
      <c r="J413" s="1189"/>
      <c r="K413" s="112"/>
      <c r="L413" s="160"/>
      <c r="M413" s="1192"/>
      <c r="N413" s="1193"/>
      <c r="O413" s="1193"/>
    </row>
    <row r="414" spans="1:15" ht="4.5" customHeight="1" thickBot="1">
      <c r="A414" s="30"/>
      <c r="B414" s="30"/>
      <c r="C414" s="30"/>
      <c r="D414" s="30"/>
      <c r="E414" s="5"/>
      <c r="F414" s="229"/>
      <c r="G414" s="5"/>
      <c r="H414" s="5"/>
      <c r="I414" s="5"/>
      <c r="J414" s="5"/>
      <c r="K414" s="5"/>
      <c r="L414" s="5"/>
      <c r="M414" s="5"/>
      <c r="N414" s="5"/>
      <c r="O414" s="5"/>
    </row>
    <row r="415" spans="1:15" ht="15" customHeight="1">
      <c r="A415" s="1202" t="s">
        <v>813</v>
      </c>
      <c r="B415" s="1203"/>
      <c r="C415" s="1203"/>
      <c r="D415" s="1204"/>
      <c r="E415" s="133"/>
      <c r="F415" s="255"/>
      <c r="G415" s="133"/>
      <c r="H415" s="148"/>
      <c r="I415" s="132"/>
      <c r="J415" s="148"/>
      <c r="K415" s="132"/>
      <c r="L415" s="20"/>
      <c r="M415" s="40"/>
      <c r="N415" s="40"/>
      <c r="O415" s="40"/>
    </row>
    <row r="416" spans="1:15" ht="16.5" customHeight="1" hidden="1">
      <c r="A416" s="1196"/>
      <c r="B416" s="1197"/>
      <c r="C416" s="1197"/>
      <c r="D416" s="1198"/>
      <c r="E416" s="1182"/>
      <c r="F416" s="1183"/>
      <c r="G416" s="1182"/>
      <c r="H416" s="1183"/>
      <c r="I416" s="1182"/>
      <c r="J416" s="1183"/>
      <c r="K416" s="50"/>
      <c r="L416" s="22"/>
      <c r="M416" s="40"/>
      <c r="N416" s="40"/>
      <c r="O416" s="40"/>
    </row>
    <row r="417" spans="1:15" ht="15" customHeight="1" hidden="1">
      <c r="A417" s="1196"/>
      <c r="B417" s="1197"/>
      <c r="C417" s="1197"/>
      <c r="D417" s="1198"/>
      <c r="E417" s="1182"/>
      <c r="F417" s="1183"/>
      <c r="G417" s="1182"/>
      <c r="H417" s="1183"/>
      <c r="I417" s="1182"/>
      <c r="J417" s="1183"/>
      <c r="K417" s="50"/>
      <c r="L417" s="22"/>
      <c r="M417" s="40"/>
      <c r="N417" s="40"/>
      <c r="O417" s="40"/>
    </row>
    <row r="418" spans="1:15" ht="15" customHeight="1" hidden="1">
      <c r="A418" s="1196"/>
      <c r="B418" s="1197"/>
      <c r="C418" s="1197"/>
      <c r="D418" s="1198"/>
      <c r="E418" s="1182"/>
      <c r="F418" s="1183"/>
      <c r="G418" s="1182"/>
      <c r="H418" s="1183"/>
      <c r="I418" s="1182"/>
      <c r="J418" s="1183"/>
      <c r="K418" s="50"/>
      <c r="L418" s="22"/>
      <c r="M418" s="40"/>
      <c r="N418" s="40"/>
      <c r="O418" s="40"/>
    </row>
    <row r="419" spans="1:15" ht="15" customHeight="1" hidden="1">
      <c r="A419" s="1196"/>
      <c r="B419" s="1197"/>
      <c r="C419" s="1197"/>
      <c r="D419" s="1198"/>
      <c r="E419" s="1182"/>
      <c r="F419" s="1183"/>
      <c r="G419" s="1182"/>
      <c r="H419" s="1183"/>
      <c r="I419" s="1182"/>
      <c r="J419" s="1183"/>
      <c r="K419" s="50"/>
      <c r="L419" s="22"/>
      <c r="M419" s="40"/>
      <c r="N419" s="40"/>
      <c r="O419" s="40"/>
    </row>
    <row r="420" spans="1:15" ht="15" customHeight="1" hidden="1">
      <c r="A420" s="1196"/>
      <c r="B420" s="1197"/>
      <c r="C420" s="1197"/>
      <c r="D420" s="1198"/>
      <c r="E420" s="1182"/>
      <c r="F420" s="1183"/>
      <c r="G420" s="1182"/>
      <c r="H420" s="1183"/>
      <c r="I420" s="1182"/>
      <c r="J420" s="1183"/>
      <c r="K420" s="39"/>
      <c r="L420" s="19"/>
      <c r="M420" s="40"/>
      <c r="N420" s="40"/>
      <c r="O420" s="40"/>
    </row>
    <row r="421" spans="1:15" ht="15" customHeight="1" thickBot="1">
      <c r="A421" s="1196"/>
      <c r="B421" s="1197"/>
      <c r="C421" s="1197"/>
      <c r="D421" s="1198"/>
      <c r="E421" s="161"/>
      <c r="F421" s="256"/>
      <c r="G421" s="161"/>
      <c r="H421" s="159"/>
      <c r="I421" s="161"/>
      <c r="J421" s="159"/>
      <c r="K421" s="47"/>
      <c r="L421" s="21"/>
      <c r="M421" s="40"/>
      <c r="N421" s="40"/>
      <c r="O421" s="40"/>
    </row>
    <row r="422" spans="1:15" ht="15" customHeight="1" thickBot="1">
      <c r="A422" s="156" t="s">
        <v>814</v>
      </c>
      <c r="B422" s="157"/>
      <c r="C422" s="33"/>
      <c r="D422" s="33"/>
      <c r="E422" s="99"/>
      <c r="F422" s="257"/>
      <c r="G422" s="112"/>
      <c r="H422" s="113"/>
      <c r="I422" s="111"/>
      <c r="J422" s="111"/>
      <c r="K422" s="112"/>
      <c r="L422" s="160"/>
      <c r="M422" s="98"/>
      <c r="N422" s="40"/>
      <c r="O422" s="40"/>
    </row>
    <row r="423" spans="1:15" ht="15" customHeight="1">
      <c r="A423" s="303"/>
      <c r="B423" s="304"/>
      <c r="C423" s="30"/>
      <c r="D423" s="30"/>
      <c r="E423" s="5"/>
      <c r="F423" s="229"/>
      <c r="G423" s="5"/>
      <c r="H423" s="5"/>
      <c r="I423" s="5"/>
      <c r="J423" s="5"/>
      <c r="K423" s="5"/>
      <c r="L423" s="5"/>
      <c r="M423" s="5"/>
      <c r="N423" s="5"/>
      <c r="O423" s="5"/>
    </row>
    <row r="424" spans="1:10" s="25" customFormat="1" ht="15.75">
      <c r="A424" s="278" t="s">
        <v>514</v>
      </c>
      <c r="B424" s="3"/>
      <c r="C424" s="3"/>
      <c r="D424" s="24"/>
      <c r="E424" s="24"/>
      <c r="F424" s="3"/>
      <c r="G424" s="3"/>
      <c r="H424" s="3"/>
      <c r="I424" s="24"/>
      <c r="J424" s="24"/>
    </row>
    <row r="425" spans="1:10" s="25" customFormat="1" ht="12.75">
      <c r="A425" s="3" t="s">
        <v>516</v>
      </c>
      <c r="B425" s="3"/>
      <c r="C425" s="3"/>
      <c r="D425" s="24"/>
      <c r="E425" s="24"/>
      <c r="F425" s="3"/>
      <c r="G425" s="3"/>
      <c r="H425" s="3"/>
      <c r="I425" s="24"/>
      <c r="J425" s="24"/>
    </row>
    <row r="426" spans="1:10" s="25" customFormat="1" ht="12.75">
      <c r="A426" s="3"/>
      <c r="B426" s="3"/>
      <c r="C426" s="3"/>
      <c r="D426" s="3"/>
      <c r="E426" s="2"/>
      <c r="F426" s="3"/>
      <c r="G426" s="3"/>
      <c r="H426" s="3"/>
      <c r="I426" s="24"/>
      <c r="J426" s="24"/>
    </row>
    <row r="427" spans="1:10" s="25" customFormat="1" ht="12.75">
      <c r="A427" s="3"/>
      <c r="B427" s="3"/>
      <c r="C427" s="3"/>
      <c r="D427" s="3"/>
      <c r="E427" s="2"/>
      <c r="F427" s="3"/>
      <c r="G427" s="3"/>
      <c r="H427" s="3"/>
      <c r="I427" s="24"/>
      <c r="J427" s="24"/>
    </row>
    <row r="428" spans="1:10" s="25" customFormat="1" ht="15.75">
      <c r="A428" s="278" t="s">
        <v>515</v>
      </c>
      <c r="B428" s="3"/>
      <c r="C428" s="3"/>
      <c r="D428" s="24"/>
      <c r="E428" s="24"/>
      <c r="F428" s="3"/>
      <c r="G428" s="3"/>
      <c r="H428" s="3"/>
      <c r="I428" s="24"/>
      <c r="J428" s="24"/>
    </row>
    <row r="429" spans="1:10" s="25" customFormat="1" ht="12.75">
      <c r="A429" s="3" t="s">
        <v>517</v>
      </c>
      <c r="B429" s="3"/>
      <c r="C429" s="3"/>
      <c r="D429" s="24"/>
      <c r="E429" s="24"/>
      <c r="F429" s="3"/>
      <c r="G429" s="3"/>
      <c r="H429" s="3"/>
      <c r="I429" s="24"/>
      <c r="J429" s="24"/>
    </row>
    <row r="430" spans="1:10" s="25" customFormat="1" ht="12.75">
      <c r="A430" s="3"/>
      <c r="B430" s="3"/>
      <c r="C430" s="3"/>
      <c r="D430" s="3"/>
      <c r="E430" s="2"/>
      <c r="F430" s="3"/>
      <c r="G430" s="3"/>
      <c r="H430" s="3"/>
      <c r="I430" s="24"/>
      <c r="J430" s="24"/>
    </row>
    <row r="431" spans="1:10" s="25" customFormat="1" ht="15.75">
      <c r="A431" s="3"/>
      <c r="B431" s="3"/>
      <c r="C431" s="23" t="s">
        <v>915</v>
      </c>
      <c r="D431" s="3"/>
      <c r="E431" s="2"/>
      <c r="F431" s="3"/>
      <c r="G431" s="3"/>
      <c r="H431" s="3"/>
      <c r="I431" s="24"/>
      <c r="J431" s="24"/>
    </row>
    <row r="432" ht="13.5" thickBot="1">
      <c r="K432" s="5" t="s">
        <v>557</v>
      </c>
    </row>
    <row r="433" spans="13:14" ht="15" customHeight="1" thickBot="1">
      <c r="M433" s="1186" t="s">
        <v>815</v>
      </c>
      <c r="N433" s="1187"/>
    </row>
    <row r="434" spans="3:14" ht="12.75">
      <c r="C434" s="35" t="s">
        <v>816</v>
      </c>
      <c r="N434" s="2"/>
    </row>
    <row r="435" spans="3:5" ht="12.75">
      <c r="C435" s="35"/>
      <c r="E435" s="35" t="s">
        <v>817</v>
      </c>
    </row>
    <row r="436" spans="1:15" ht="12.75">
      <c r="A436" s="33"/>
      <c r="B436" s="33"/>
      <c r="C436" s="33"/>
      <c r="D436" s="33"/>
      <c r="E436" s="33"/>
      <c r="F436" s="230"/>
      <c r="G436" s="33"/>
      <c r="H436" s="33"/>
      <c r="I436" s="33"/>
      <c r="J436" s="33"/>
      <c r="K436" s="33"/>
      <c r="L436" s="33"/>
      <c r="M436" s="33"/>
      <c r="N436" s="33"/>
      <c r="O436" s="33"/>
    </row>
    <row r="437" spans="1:15" ht="15.75" customHeight="1">
      <c r="A437" s="1105"/>
      <c r="B437" s="1105"/>
      <c r="C437" s="1105"/>
      <c r="D437" s="12"/>
      <c r="E437" s="89"/>
      <c r="F437" s="258" t="s">
        <v>1043</v>
      </c>
      <c r="G437" s="1094" t="s">
        <v>465</v>
      </c>
      <c r="H437" s="1095"/>
      <c r="I437" s="1095"/>
      <c r="J437" s="1095"/>
      <c r="K437" s="1095"/>
      <c r="L437" s="1095"/>
      <c r="M437" s="1095"/>
      <c r="N437" s="1095"/>
      <c r="O437" s="1095"/>
    </row>
    <row r="438" spans="1:15" ht="12.75">
      <c r="A438" s="1173" t="s">
        <v>818</v>
      </c>
      <c r="B438" s="1173"/>
      <c r="C438" s="1173"/>
      <c r="D438" s="1173"/>
      <c r="E438" s="1174"/>
      <c r="F438" s="258" t="s">
        <v>1044</v>
      </c>
      <c r="G438" s="47"/>
      <c r="H438" s="49"/>
      <c r="I438" s="49"/>
      <c r="J438" s="1094" t="s">
        <v>819</v>
      </c>
      <c r="K438" s="1095"/>
      <c r="L438" s="1095"/>
      <c r="M438" s="1095"/>
      <c r="N438" s="1095"/>
      <c r="O438" s="1095"/>
    </row>
    <row r="439" spans="1:15" ht="12.75">
      <c r="A439" s="31"/>
      <c r="B439" s="31"/>
      <c r="C439" s="31"/>
      <c r="D439" s="31"/>
      <c r="E439" s="38"/>
      <c r="F439" s="224" t="s">
        <v>1046</v>
      </c>
      <c r="G439" s="90"/>
      <c r="H439" s="5" t="s">
        <v>820</v>
      </c>
      <c r="I439" s="5"/>
      <c r="J439" s="1104" t="s">
        <v>821</v>
      </c>
      <c r="K439" s="1105"/>
      <c r="L439" s="1106"/>
      <c r="M439" s="1104" t="s">
        <v>822</v>
      </c>
      <c r="N439" s="1105"/>
      <c r="O439" s="1105"/>
    </row>
    <row r="440" spans="1:15" ht="9.75" customHeight="1">
      <c r="A440" s="31"/>
      <c r="B440" s="31"/>
      <c r="C440" s="31"/>
      <c r="D440" s="12"/>
      <c r="E440" s="91"/>
      <c r="F440" s="224"/>
      <c r="G440" s="90"/>
      <c r="H440" s="5"/>
      <c r="I440" s="5"/>
      <c r="J440" s="1184" t="s">
        <v>823</v>
      </c>
      <c r="K440" s="1173"/>
      <c r="L440" s="1174"/>
      <c r="M440" s="1184" t="s">
        <v>824</v>
      </c>
      <c r="N440" s="1173"/>
      <c r="O440" s="1173"/>
    </row>
    <row r="441" spans="1:15" ht="9.75" customHeight="1">
      <c r="A441" s="1108"/>
      <c r="B441" s="1108"/>
      <c r="C441" s="1108"/>
      <c r="D441" s="12"/>
      <c r="E441" s="91"/>
      <c r="F441" s="218"/>
      <c r="G441" s="90"/>
      <c r="H441" s="5"/>
      <c r="I441" s="5"/>
      <c r="J441" s="50"/>
      <c r="K441" s="4"/>
      <c r="L441" s="158"/>
      <c r="M441" s="1107" t="s">
        <v>823</v>
      </c>
      <c r="N441" s="1108"/>
      <c r="O441" s="1108"/>
    </row>
    <row r="442" spans="1:15" ht="13.5" customHeight="1" thickBot="1">
      <c r="A442" s="1095">
        <v>1</v>
      </c>
      <c r="B442" s="1095"/>
      <c r="C442" s="1095"/>
      <c r="D442" s="1095"/>
      <c r="E442" s="1101"/>
      <c r="F442" s="259">
        <v>2</v>
      </c>
      <c r="G442" s="1220">
        <v>3</v>
      </c>
      <c r="H442" s="1275"/>
      <c r="I442" s="1221"/>
      <c r="J442" s="1220">
        <v>4</v>
      </c>
      <c r="K442" s="1275"/>
      <c r="L442" s="1221"/>
      <c r="M442" s="1220">
        <v>5</v>
      </c>
      <c r="N442" s="1275"/>
      <c r="O442" s="1275"/>
    </row>
    <row r="443" spans="1:15" ht="24" customHeight="1">
      <c r="A443" s="1115" t="s">
        <v>825</v>
      </c>
      <c r="B443" s="1115"/>
      <c r="C443" s="1115"/>
      <c r="D443" s="1115"/>
      <c r="E443" s="1274"/>
      <c r="F443" s="260" t="s">
        <v>973</v>
      </c>
      <c r="G443" s="162"/>
      <c r="H443" s="141"/>
      <c r="I443" s="141"/>
      <c r="J443" s="162"/>
      <c r="K443" s="141"/>
      <c r="L443" s="142"/>
      <c r="M443" s="141"/>
      <c r="N443" s="141"/>
      <c r="O443" s="143"/>
    </row>
    <row r="444" spans="1:15" ht="12.75">
      <c r="A444" s="1113" t="s">
        <v>826</v>
      </c>
      <c r="B444" s="1113"/>
      <c r="C444" s="1113"/>
      <c r="D444" s="1113"/>
      <c r="E444" s="1271"/>
      <c r="F444" s="261"/>
      <c r="G444" s="47"/>
      <c r="H444" s="49"/>
      <c r="I444" s="49"/>
      <c r="J444" s="47"/>
      <c r="K444" s="49"/>
      <c r="L444" s="89"/>
      <c r="M444" s="49"/>
      <c r="N444" s="49"/>
      <c r="O444" s="163"/>
    </row>
    <row r="445" spans="1:15" ht="19.5" customHeight="1">
      <c r="A445" s="1112" t="s">
        <v>827</v>
      </c>
      <c r="B445" s="1112"/>
      <c r="C445" s="1112"/>
      <c r="D445" s="1112"/>
      <c r="E445" s="1272"/>
      <c r="F445" s="262" t="s">
        <v>1048</v>
      </c>
      <c r="G445" s="50"/>
      <c r="H445" s="4"/>
      <c r="I445" s="4"/>
      <c r="J445" s="50"/>
      <c r="K445" s="4"/>
      <c r="L445" s="61"/>
      <c r="M445" s="4"/>
      <c r="N445" s="4"/>
      <c r="O445" s="119"/>
    </row>
    <row r="446" spans="1:15" ht="23.25" customHeight="1">
      <c r="A446" s="1117" t="s">
        <v>828</v>
      </c>
      <c r="B446" s="1117"/>
      <c r="C446" s="1117"/>
      <c r="D446" s="1117"/>
      <c r="E446" s="1270"/>
      <c r="F446" s="263" t="s">
        <v>1049</v>
      </c>
      <c r="G446" s="39"/>
      <c r="H446" s="40"/>
      <c r="I446" s="40"/>
      <c r="J446" s="39"/>
      <c r="K446" s="40"/>
      <c r="L446" s="41"/>
      <c r="M446" s="40"/>
      <c r="N446" s="40"/>
      <c r="O446" s="144"/>
    </row>
    <row r="447" spans="1:15" ht="39.75" customHeight="1">
      <c r="A447" s="1117" t="s">
        <v>829</v>
      </c>
      <c r="B447" s="1117"/>
      <c r="C447" s="1117"/>
      <c r="D447" s="1117"/>
      <c r="E447" s="1270"/>
      <c r="F447" s="263" t="s">
        <v>974</v>
      </c>
      <c r="G447" s="39"/>
      <c r="H447" s="40"/>
      <c r="I447" s="40"/>
      <c r="J447" s="39"/>
      <c r="K447" s="40"/>
      <c r="L447" s="41"/>
      <c r="M447" s="40"/>
      <c r="N447" s="40"/>
      <c r="O447" s="144"/>
    </row>
    <row r="448" spans="1:15" ht="21.75" customHeight="1">
      <c r="A448" s="1118" t="s">
        <v>830</v>
      </c>
      <c r="B448" s="1119"/>
      <c r="C448" s="1119"/>
      <c r="D448" s="1119"/>
      <c r="E448" s="1273"/>
      <c r="F448" s="263" t="s">
        <v>831</v>
      </c>
      <c r="G448" s="39"/>
      <c r="H448" s="40"/>
      <c r="I448" s="40"/>
      <c r="J448" s="39"/>
      <c r="K448" s="40"/>
      <c r="L448" s="41"/>
      <c r="M448" s="40"/>
      <c r="N448" s="40"/>
      <c r="O448" s="144"/>
    </row>
    <row r="449" spans="1:15" ht="22.5" customHeight="1">
      <c r="A449" s="1117" t="s">
        <v>832</v>
      </c>
      <c r="B449" s="1117"/>
      <c r="C449" s="1117"/>
      <c r="D449" s="1117"/>
      <c r="E449" s="1270"/>
      <c r="F449" s="263" t="s">
        <v>976</v>
      </c>
      <c r="G449" s="39"/>
      <c r="H449" s="40"/>
      <c r="I449" s="40"/>
      <c r="J449" s="39"/>
      <c r="K449" s="40"/>
      <c r="L449" s="41"/>
      <c r="M449" s="40"/>
      <c r="N449" s="40"/>
      <c r="O449" s="144"/>
    </row>
    <row r="450" spans="1:15" ht="18.75" customHeight="1">
      <c r="A450" s="1113" t="s">
        <v>833</v>
      </c>
      <c r="B450" s="1113"/>
      <c r="C450" s="1113"/>
      <c r="D450" s="1113"/>
      <c r="E450" s="1271"/>
      <c r="F450" s="263" t="s">
        <v>977</v>
      </c>
      <c r="G450" s="39"/>
      <c r="H450" s="40"/>
      <c r="I450" s="40"/>
      <c r="J450" s="39"/>
      <c r="K450" s="40"/>
      <c r="L450" s="41"/>
      <c r="M450" s="40"/>
      <c r="N450" s="40"/>
      <c r="O450" s="144"/>
    </row>
    <row r="451" spans="1:15" ht="29.25" customHeight="1">
      <c r="A451" s="1117" t="s">
        <v>834</v>
      </c>
      <c r="B451" s="1117"/>
      <c r="C451" s="1117"/>
      <c r="D451" s="1117"/>
      <c r="E451" s="1270"/>
      <c r="F451" s="263" t="s">
        <v>978</v>
      </c>
      <c r="G451" s="39"/>
      <c r="H451" s="40"/>
      <c r="I451" s="40"/>
      <c r="J451" s="39"/>
      <c r="K451" s="40"/>
      <c r="L451" s="41"/>
      <c r="M451" s="40"/>
      <c r="N451" s="40"/>
      <c r="O451" s="144"/>
    </row>
    <row r="452" spans="1:15" ht="12.75">
      <c r="A452" s="1113" t="s">
        <v>826</v>
      </c>
      <c r="B452" s="1113"/>
      <c r="C452" s="1113"/>
      <c r="D452" s="1113"/>
      <c r="E452" s="1271"/>
      <c r="F452" s="261"/>
      <c r="G452" s="47"/>
      <c r="H452" s="49"/>
      <c r="I452" s="49"/>
      <c r="J452" s="47"/>
      <c r="K452" s="49"/>
      <c r="L452" s="89"/>
      <c r="M452" s="49"/>
      <c r="N452" s="49"/>
      <c r="O452" s="163"/>
    </row>
    <row r="453" spans="1:15" ht="11.25" customHeight="1">
      <c r="A453" s="1112" t="s">
        <v>827</v>
      </c>
      <c r="B453" s="1112"/>
      <c r="C453" s="1112"/>
      <c r="D453" s="1112"/>
      <c r="E453" s="1272"/>
      <c r="F453" s="264" t="s">
        <v>379</v>
      </c>
      <c r="G453" s="50"/>
      <c r="H453" s="4"/>
      <c r="I453" s="4"/>
      <c r="J453" s="50"/>
      <c r="K453" s="4"/>
      <c r="L453" s="61"/>
      <c r="M453" s="4"/>
      <c r="N453" s="4"/>
      <c r="O453" s="119"/>
    </row>
    <row r="454" spans="1:15" ht="19.5" customHeight="1" thickBot="1">
      <c r="A454" s="1150" t="s">
        <v>828</v>
      </c>
      <c r="B454" s="1150"/>
      <c r="C454" s="1150"/>
      <c r="D454" s="1150"/>
      <c r="E454" s="1151"/>
      <c r="F454" s="265" t="s">
        <v>381</v>
      </c>
      <c r="G454" s="118"/>
      <c r="H454" s="100"/>
      <c r="I454" s="100"/>
      <c r="J454" s="118"/>
      <c r="K454" s="100"/>
      <c r="L454" s="101"/>
      <c r="M454" s="100"/>
      <c r="N454" s="100"/>
      <c r="O454" s="145"/>
    </row>
    <row r="455" spans="1:15" ht="19.5" customHeight="1">
      <c r="A455" s="73"/>
      <c r="B455" s="73"/>
      <c r="C455" s="73"/>
      <c r="D455" s="73"/>
      <c r="E455" s="73"/>
      <c r="F455" s="243"/>
      <c r="G455" s="5"/>
      <c r="H455" s="5"/>
      <c r="I455" s="5"/>
      <c r="J455" s="5"/>
      <c r="K455" s="5"/>
      <c r="L455" s="5"/>
      <c r="M455" s="5"/>
      <c r="N455" s="5"/>
      <c r="O455" s="5"/>
    </row>
    <row r="456" spans="1:15" s="155" customFormat="1" ht="18.75" customHeight="1">
      <c r="A456" s="277"/>
      <c r="B456" s="1152" t="s">
        <v>518</v>
      </c>
      <c r="C456" s="1153"/>
      <c r="D456" s="1153"/>
      <c r="E456" s="1153"/>
      <c r="F456" s="1153"/>
      <c r="G456" s="1153"/>
      <c r="H456" s="1153"/>
      <c r="I456" s="1153"/>
      <c r="J456" s="1153"/>
      <c r="K456" s="1153"/>
      <c r="L456" s="1153"/>
      <c r="M456" s="1153"/>
      <c r="N456" s="1153"/>
      <c r="O456" s="277"/>
    </row>
    <row r="457" spans="1:15" s="155" customFormat="1" ht="10.5" customHeight="1">
      <c r="A457" s="277"/>
      <c r="B457" s="1152"/>
      <c r="C457" s="1153"/>
      <c r="D457" s="1153"/>
      <c r="E457" s="1153"/>
      <c r="F457" s="1153"/>
      <c r="G457" s="1153"/>
      <c r="H457" s="1153"/>
      <c r="I457" s="1153"/>
      <c r="J457" s="1153"/>
      <c r="K457" s="1153"/>
      <c r="L457" s="1153"/>
      <c r="M457" s="1153"/>
      <c r="N457" s="1153"/>
      <c r="O457" s="277"/>
    </row>
    <row r="458" spans="1:15" s="155" customFormat="1" ht="14.25" customHeight="1">
      <c r="A458" s="277"/>
      <c r="B458" s="1152" t="s">
        <v>519</v>
      </c>
      <c r="C458" s="1153"/>
      <c r="D458" s="1153"/>
      <c r="E458" s="1153"/>
      <c r="F458" s="1153"/>
      <c r="G458" s="1153"/>
      <c r="H458" s="1153"/>
      <c r="I458" s="1153"/>
      <c r="J458" s="1153"/>
      <c r="K458" s="1153"/>
      <c r="L458" s="1153"/>
      <c r="M458" s="1153"/>
      <c r="N458" s="1153"/>
      <c r="O458" s="277"/>
    </row>
    <row r="459" spans="1:15" ht="10.5" customHeight="1">
      <c r="A459" s="30"/>
      <c r="B459" s="1143"/>
      <c r="C459" s="1144"/>
      <c r="D459" s="1144"/>
      <c r="E459" s="1144"/>
      <c r="F459" s="1144"/>
      <c r="G459" s="1144"/>
      <c r="H459" s="1144"/>
      <c r="I459" s="1144"/>
      <c r="J459" s="1144"/>
      <c r="K459" s="1144"/>
      <c r="L459" s="1144"/>
      <c r="M459" s="1144"/>
      <c r="N459" s="1144"/>
      <c r="O459" s="30"/>
    </row>
    <row r="460" spans="1:15" ht="15.75" customHeight="1">
      <c r="A460" s="30"/>
      <c r="B460" s="1145" t="s">
        <v>301</v>
      </c>
      <c r="C460" s="1146"/>
      <c r="D460" s="1146"/>
      <c r="E460" s="1146"/>
      <c r="F460" s="1146"/>
      <c r="G460" s="1146"/>
      <c r="H460" s="1146"/>
      <c r="I460" s="1146"/>
      <c r="J460" s="1146"/>
      <c r="K460" s="1146"/>
      <c r="L460" s="1146"/>
      <c r="M460" s="1146"/>
      <c r="N460" s="1146"/>
      <c r="O460" s="30"/>
    </row>
    <row r="461" spans="1:15" ht="12.75" hidden="1">
      <c r="A461" s="30"/>
      <c r="B461" s="30"/>
      <c r="C461" s="30"/>
      <c r="D461" s="30"/>
      <c r="E461" s="30"/>
      <c r="F461" s="219"/>
      <c r="G461" s="30"/>
      <c r="H461" s="30"/>
      <c r="I461" s="30"/>
      <c r="J461" s="30"/>
      <c r="K461" s="5" t="s">
        <v>557</v>
      </c>
      <c r="L461" s="30"/>
      <c r="M461" s="30"/>
      <c r="N461" s="1205" t="s">
        <v>835</v>
      </c>
      <c r="O461" s="1205"/>
    </row>
    <row r="462" spans="1:15" ht="15.75" customHeight="1" hidden="1">
      <c r="A462" s="30"/>
      <c r="B462" s="30"/>
      <c r="C462" s="279" t="s">
        <v>836</v>
      </c>
      <c r="D462" s="30"/>
      <c r="E462" s="30"/>
      <c r="F462" s="219"/>
      <c r="G462" s="30"/>
      <c r="H462" s="30"/>
      <c r="I462" s="30"/>
      <c r="J462" s="30"/>
      <c r="K462" s="30"/>
      <c r="L462" s="30"/>
      <c r="M462" s="30"/>
      <c r="N462" s="30"/>
      <c r="O462" s="30"/>
    </row>
    <row r="463" spans="1:15" ht="12.75" hidden="1">
      <c r="A463" s="30"/>
      <c r="B463" s="30"/>
      <c r="C463" s="30"/>
      <c r="D463" s="30"/>
      <c r="E463" s="30"/>
      <c r="F463" s="219"/>
      <c r="G463" s="30"/>
      <c r="H463" s="30"/>
      <c r="I463" s="30"/>
      <c r="J463" s="30"/>
      <c r="K463" s="30"/>
      <c r="L463" s="30"/>
      <c r="M463" s="30"/>
      <c r="N463" s="30"/>
      <c r="O463" s="30"/>
    </row>
    <row r="464" spans="1:15" ht="12.75" hidden="1">
      <c r="A464" s="1206" t="s">
        <v>374</v>
      </c>
      <c r="B464" s="1206"/>
      <c r="C464" s="1206"/>
      <c r="D464" s="1206"/>
      <c r="E464" s="1206"/>
      <c r="F464" s="224" t="s">
        <v>1043</v>
      </c>
      <c r="G464" s="1206" t="s">
        <v>777</v>
      </c>
      <c r="H464" s="1206"/>
      <c r="I464" s="1206"/>
      <c r="J464" s="1206" t="s">
        <v>837</v>
      </c>
      <c r="K464" s="1206"/>
      <c r="L464" s="1206"/>
      <c r="M464" s="1206"/>
      <c r="N464" s="1206"/>
      <c r="O464" s="1206"/>
    </row>
    <row r="465" spans="1:15" ht="12.75" hidden="1">
      <c r="A465" s="1206"/>
      <c r="B465" s="1206"/>
      <c r="C465" s="1206"/>
      <c r="D465" s="1206"/>
      <c r="E465" s="1206"/>
      <c r="F465" s="224" t="s">
        <v>715</v>
      </c>
      <c r="G465" s="1206"/>
      <c r="H465" s="1206"/>
      <c r="I465" s="1206"/>
      <c r="J465" s="1206"/>
      <c r="K465" s="1206"/>
      <c r="L465" s="1206"/>
      <c r="M465" s="1206"/>
      <c r="N465" s="1206"/>
      <c r="O465" s="1206"/>
    </row>
    <row r="466" spans="1:15" ht="10.5" customHeight="1" hidden="1" thickBot="1">
      <c r="A466" s="1173">
        <v>1</v>
      </c>
      <c r="B466" s="1173"/>
      <c r="C466" s="1173"/>
      <c r="D466" s="1173"/>
      <c r="E466" s="1173"/>
      <c r="F466" s="224">
        <v>2</v>
      </c>
      <c r="G466" s="1173">
        <v>3</v>
      </c>
      <c r="H466" s="1173"/>
      <c r="I466" s="1173"/>
      <c r="J466" s="1173">
        <v>4</v>
      </c>
      <c r="K466" s="1173"/>
      <c r="L466" s="1173"/>
      <c r="M466" s="1173"/>
      <c r="N466" s="1173"/>
      <c r="O466" s="1173"/>
    </row>
    <row r="467" spans="1:15" ht="18" customHeight="1" hidden="1">
      <c r="A467" s="1269" t="s">
        <v>838</v>
      </c>
      <c r="B467" s="1269"/>
      <c r="C467" s="1269"/>
      <c r="D467" s="1269"/>
      <c r="E467" s="1269"/>
      <c r="F467" s="224"/>
      <c r="G467" s="5"/>
      <c r="H467" s="5"/>
      <c r="I467" s="5"/>
      <c r="J467" s="5"/>
      <c r="K467" s="5"/>
      <c r="L467" s="5"/>
      <c r="M467" s="5"/>
      <c r="N467" s="5"/>
      <c r="O467" s="5"/>
    </row>
    <row r="468" spans="1:15" ht="11.25" customHeight="1" hidden="1">
      <c r="A468" s="1268" t="s">
        <v>839</v>
      </c>
      <c r="B468" s="1268"/>
      <c r="C468" s="1268"/>
      <c r="D468" s="1268"/>
      <c r="E468" s="1268"/>
      <c r="F468" s="224">
        <v>10</v>
      </c>
      <c r="G468" s="5"/>
      <c r="H468" s="5"/>
      <c r="I468" s="5"/>
      <c r="J468" s="5"/>
      <c r="K468" s="5"/>
      <c r="L468" s="5"/>
      <c r="M468" s="5"/>
      <c r="N468" s="5"/>
      <c r="O468" s="5"/>
    </row>
    <row r="469" spans="1:15" ht="14.25" customHeight="1" hidden="1">
      <c r="A469" s="1268" t="s">
        <v>840</v>
      </c>
      <c r="B469" s="1268"/>
      <c r="C469" s="1268"/>
      <c r="D469" s="1268"/>
      <c r="E469" s="1268"/>
      <c r="F469" s="224"/>
      <c r="G469" s="5"/>
      <c r="H469" s="5"/>
      <c r="I469" s="5"/>
      <c r="J469" s="5"/>
      <c r="K469" s="5"/>
      <c r="L469" s="5"/>
      <c r="M469" s="5"/>
      <c r="N469" s="5"/>
      <c r="O469" s="5"/>
    </row>
    <row r="470" spans="1:15" ht="10.5" customHeight="1" hidden="1">
      <c r="A470" s="1268" t="s">
        <v>841</v>
      </c>
      <c r="B470" s="1268"/>
      <c r="C470" s="1268"/>
      <c r="D470" s="1268"/>
      <c r="E470" s="1268"/>
      <c r="F470" s="224"/>
      <c r="G470" s="5"/>
      <c r="H470" s="5"/>
      <c r="I470" s="5"/>
      <c r="J470" s="5"/>
      <c r="K470" s="5"/>
      <c r="L470" s="5"/>
      <c r="M470" s="5"/>
      <c r="N470" s="5"/>
      <c r="O470" s="5"/>
    </row>
    <row r="471" spans="1:15" ht="10.5" customHeight="1" hidden="1">
      <c r="A471" s="1268" t="s">
        <v>842</v>
      </c>
      <c r="B471" s="1268"/>
      <c r="C471" s="1268"/>
      <c r="D471" s="1268"/>
      <c r="E471" s="1268"/>
      <c r="F471" s="224">
        <v>20</v>
      </c>
      <c r="G471" s="5"/>
      <c r="H471" s="5"/>
      <c r="I471" s="5"/>
      <c r="J471" s="5"/>
      <c r="K471" s="5"/>
      <c r="L471" s="5"/>
      <c r="M471" s="5"/>
      <c r="N471" s="5"/>
      <c r="O471" s="5"/>
    </row>
    <row r="472" spans="1:15" ht="18" customHeight="1" hidden="1">
      <c r="A472" s="1269" t="s">
        <v>843</v>
      </c>
      <c r="B472" s="1269"/>
      <c r="C472" s="1269"/>
      <c r="D472" s="1269"/>
      <c r="E472" s="1269"/>
      <c r="F472" s="224"/>
      <c r="G472" s="5"/>
      <c r="H472" s="5"/>
      <c r="I472" s="5"/>
      <c r="J472" s="5"/>
      <c r="K472" s="5"/>
      <c r="L472" s="5"/>
      <c r="M472" s="5"/>
      <c r="N472" s="5"/>
      <c r="O472" s="5"/>
    </row>
    <row r="473" spans="1:15" ht="10.5" customHeight="1" hidden="1">
      <c r="A473" s="5" t="s">
        <v>844</v>
      </c>
      <c r="B473" s="5"/>
      <c r="C473" s="5"/>
      <c r="D473" s="5"/>
      <c r="E473" s="5"/>
      <c r="F473" s="224"/>
      <c r="G473" s="31"/>
      <c r="H473" s="31"/>
      <c r="I473" s="31"/>
      <c r="J473" s="31"/>
      <c r="K473" s="31"/>
      <c r="L473" s="31"/>
      <c r="M473" s="31"/>
      <c r="N473" s="31"/>
      <c r="O473" s="31"/>
    </row>
    <row r="474" spans="1:15" ht="9.75" customHeight="1" hidden="1">
      <c r="A474" s="5" t="s">
        <v>845</v>
      </c>
      <c r="B474" s="5"/>
      <c r="C474" s="5"/>
      <c r="D474" s="5"/>
      <c r="E474" s="5"/>
      <c r="F474" s="224"/>
      <c r="G474" s="31"/>
      <c r="H474" s="31"/>
      <c r="I474" s="31"/>
      <c r="J474" s="31"/>
      <c r="K474" s="31"/>
      <c r="L474" s="31"/>
      <c r="M474" s="31"/>
      <c r="N474" s="31"/>
      <c r="O474" s="31"/>
    </row>
    <row r="475" spans="1:15" ht="9.75" customHeight="1" hidden="1">
      <c r="A475" s="5" t="s">
        <v>846</v>
      </c>
      <c r="B475" s="5"/>
      <c r="C475" s="5"/>
      <c r="D475" s="5"/>
      <c r="E475" s="5"/>
      <c r="F475" s="224">
        <v>30</v>
      </c>
      <c r="G475" s="31"/>
      <c r="H475" s="31"/>
      <c r="I475" s="31"/>
      <c r="J475" s="31"/>
      <c r="K475" s="31"/>
      <c r="L475" s="31"/>
      <c r="M475" s="31"/>
      <c r="N475" s="31"/>
      <c r="O475" s="31"/>
    </row>
    <row r="476" spans="1:15" ht="17.25" customHeight="1" hidden="1">
      <c r="A476" s="5" t="s">
        <v>847</v>
      </c>
      <c r="B476" s="5"/>
      <c r="C476" s="5"/>
      <c r="D476" s="5"/>
      <c r="E476" s="5"/>
      <c r="F476" s="229"/>
      <c r="G476" s="5"/>
      <c r="H476" s="5"/>
      <c r="I476" s="5"/>
      <c r="J476" s="5"/>
      <c r="K476" s="5"/>
      <c r="L476" s="5"/>
      <c r="M476" s="5"/>
      <c r="N476" s="5"/>
      <c r="O476" s="5"/>
    </row>
    <row r="477" spans="1:15" ht="9.75" customHeight="1" hidden="1">
      <c r="A477" s="5" t="s">
        <v>848</v>
      </c>
      <c r="B477" s="5"/>
      <c r="C477" s="5"/>
      <c r="D477" s="5"/>
      <c r="E477" s="5"/>
      <c r="F477" s="224"/>
      <c r="G477" s="5"/>
      <c r="H477" s="5"/>
      <c r="I477" s="5"/>
      <c r="J477" s="5"/>
      <c r="K477" s="5"/>
      <c r="L477" s="5"/>
      <c r="M477" s="5"/>
      <c r="N477" s="5"/>
      <c r="O477" s="5"/>
    </row>
    <row r="478" spans="1:15" ht="10.5" customHeight="1" hidden="1">
      <c r="A478" s="5" t="s">
        <v>849</v>
      </c>
      <c r="B478" s="5"/>
      <c r="C478" s="5"/>
      <c r="D478" s="5"/>
      <c r="E478" s="5"/>
      <c r="F478" s="224">
        <v>40</v>
      </c>
      <c r="G478" s="5"/>
      <c r="H478" s="5"/>
      <c r="I478" s="5"/>
      <c r="J478" s="5"/>
      <c r="K478" s="5"/>
      <c r="L478" s="5"/>
      <c r="M478" s="5"/>
      <c r="N478" s="5"/>
      <c r="O478" s="5"/>
    </row>
    <row r="479" spans="1:15" ht="22.5" customHeight="1" hidden="1" thickBot="1">
      <c r="A479" s="5"/>
      <c r="B479" s="5"/>
      <c r="C479" s="5"/>
      <c r="D479" s="5"/>
      <c r="E479" s="5" t="s">
        <v>376</v>
      </c>
      <c r="F479" s="224">
        <v>50</v>
      </c>
      <c r="G479" s="5"/>
      <c r="H479" s="5"/>
      <c r="I479" s="5"/>
      <c r="J479" s="5"/>
      <c r="K479" s="5"/>
      <c r="L479" s="5"/>
      <c r="M479" s="5"/>
      <c r="N479" s="5"/>
      <c r="O479" s="5"/>
    </row>
    <row r="480" spans="1:15" ht="22.5" customHeight="1" hidden="1" thickBot="1">
      <c r="A480" s="5"/>
      <c r="B480" s="5"/>
      <c r="C480" s="5"/>
      <c r="D480" s="5"/>
      <c r="E480" s="5"/>
      <c r="F480" s="224"/>
      <c r="G480" s="5"/>
      <c r="H480" s="5"/>
      <c r="I480" s="5"/>
      <c r="J480" s="5"/>
      <c r="K480" s="5"/>
      <c r="L480" s="5"/>
      <c r="M480" s="5"/>
      <c r="N480" s="5"/>
      <c r="O480" s="5"/>
    </row>
    <row r="481" spans="1:15" ht="12.75" hidden="1">
      <c r="A481" s="30"/>
      <c r="B481" s="30"/>
      <c r="C481" s="30"/>
      <c r="D481" s="30"/>
      <c r="E481" s="30"/>
      <c r="F481" s="219"/>
      <c r="G481" s="30"/>
      <c r="H481" s="30"/>
      <c r="I481" s="30"/>
      <c r="J481" s="30"/>
      <c r="K481" s="5" t="s">
        <v>557</v>
      </c>
      <c r="L481" s="30"/>
      <c r="M481" s="30"/>
      <c r="N481" s="1205" t="s">
        <v>850</v>
      </c>
      <c r="O481" s="1205"/>
    </row>
    <row r="482" spans="1:15" ht="6" customHeight="1" hidden="1">
      <c r="A482" s="30"/>
      <c r="B482" s="30"/>
      <c r="C482" s="30"/>
      <c r="D482" s="30"/>
      <c r="E482" s="30"/>
      <c r="F482" s="219"/>
      <c r="G482" s="30"/>
      <c r="H482" s="30"/>
      <c r="I482" s="30"/>
      <c r="J482" s="30"/>
      <c r="K482" s="30"/>
      <c r="L482" s="30"/>
      <c r="M482" s="30"/>
      <c r="N482" s="30"/>
      <c r="O482" s="30"/>
    </row>
    <row r="483" spans="1:15" ht="12.75" hidden="1">
      <c r="A483" s="30"/>
      <c r="B483" s="30"/>
      <c r="C483" s="279" t="s">
        <v>851</v>
      </c>
      <c r="D483" s="30"/>
      <c r="E483" s="30"/>
      <c r="F483" s="219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0.5" customHeight="1" hidden="1">
      <c r="A484" s="30"/>
      <c r="B484" s="30"/>
      <c r="C484" s="30"/>
      <c r="D484" s="279"/>
      <c r="E484" s="279" t="s">
        <v>852</v>
      </c>
      <c r="F484" s="219"/>
      <c r="G484" s="30"/>
      <c r="H484" s="30"/>
      <c r="I484" s="30"/>
      <c r="J484" s="30"/>
      <c r="K484" s="30"/>
      <c r="L484" s="30"/>
      <c r="M484" s="30"/>
      <c r="N484" s="30"/>
      <c r="O484" s="30"/>
    </row>
    <row r="485" spans="1:15" ht="7.5" customHeight="1" hidden="1">
      <c r="A485" s="5"/>
      <c r="B485" s="5"/>
      <c r="C485" s="5"/>
      <c r="D485" s="280"/>
      <c r="E485" s="280"/>
      <c r="F485" s="229"/>
      <c r="G485" s="5"/>
      <c r="H485" s="5"/>
      <c r="I485" s="5"/>
      <c r="J485" s="5"/>
      <c r="K485" s="5"/>
      <c r="L485" s="5"/>
      <c r="M485" s="5"/>
      <c r="N485" s="5"/>
      <c r="O485" s="30"/>
    </row>
    <row r="486" spans="1:15" ht="10.5" customHeight="1" hidden="1">
      <c r="A486" s="5" t="s">
        <v>756</v>
      </c>
      <c r="B486" s="5"/>
      <c r="C486" s="280" t="s">
        <v>757</v>
      </c>
      <c r="D486" s="280"/>
      <c r="E486" s="280"/>
      <c r="F486" s="229"/>
      <c r="G486" s="5"/>
      <c r="H486" s="5"/>
      <c r="I486" s="5"/>
      <c r="J486" s="5"/>
      <c r="K486" s="5"/>
      <c r="L486" s="5"/>
      <c r="M486" s="5"/>
      <c r="N486" s="5"/>
      <c r="O486" s="30"/>
    </row>
    <row r="487" spans="1:15" ht="10.5" customHeight="1" hidden="1">
      <c r="A487" s="5"/>
      <c r="B487" s="5"/>
      <c r="C487" s="5" t="s">
        <v>853</v>
      </c>
      <c r="D487" s="5"/>
      <c r="E487" s="280"/>
      <c r="F487" s="229"/>
      <c r="G487" s="5"/>
      <c r="H487" s="5"/>
      <c r="I487" s="5"/>
      <c r="J487" s="5"/>
      <c r="K487" s="5"/>
      <c r="L487" s="5"/>
      <c r="M487" s="5"/>
      <c r="N487" s="5"/>
      <c r="O487" s="30"/>
    </row>
    <row r="488" spans="1:15" ht="10.5" customHeight="1" hidden="1">
      <c r="A488" s="5"/>
      <c r="B488" s="5"/>
      <c r="C488" s="5"/>
      <c r="D488" s="5"/>
      <c r="E488" s="280"/>
      <c r="F488" s="229"/>
      <c r="G488" s="5"/>
      <c r="H488" s="5"/>
      <c r="I488" s="5"/>
      <c r="J488" s="5"/>
      <c r="K488" s="5"/>
      <c r="L488" s="5"/>
      <c r="M488" s="5"/>
      <c r="N488" s="5"/>
      <c r="O488" s="30"/>
    </row>
    <row r="489" spans="1:15" ht="18" customHeight="1" hidden="1">
      <c r="A489" s="30"/>
      <c r="B489" s="30"/>
      <c r="C489" s="30"/>
      <c r="D489" s="30"/>
      <c r="E489" s="30"/>
      <c r="F489" s="219"/>
      <c r="G489" s="30"/>
      <c r="H489" s="30"/>
      <c r="I489" s="30"/>
      <c r="J489" s="30"/>
      <c r="K489" s="30"/>
      <c r="L489" s="30"/>
      <c r="M489" s="30"/>
      <c r="N489" s="30"/>
      <c r="O489" s="30"/>
    </row>
    <row r="490" spans="1:15" ht="15" customHeight="1" hidden="1">
      <c r="A490" s="1173" t="s">
        <v>1040</v>
      </c>
      <c r="B490" s="1173"/>
      <c r="C490" s="1173"/>
      <c r="D490" s="1173"/>
      <c r="E490" s="1173" t="s">
        <v>797</v>
      </c>
      <c r="F490" s="1173"/>
      <c r="G490" s="1173"/>
      <c r="H490" s="1173" t="s">
        <v>854</v>
      </c>
      <c r="I490" s="1173"/>
      <c r="J490" s="1173"/>
      <c r="K490" s="1173"/>
      <c r="L490" s="1173" t="s">
        <v>855</v>
      </c>
      <c r="M490" s="1173"/>
      <c r="N490" s="1173"/>
      <c r="O490" s="1173"/>
    </row>
    <row r="491" spans="1:15" ht="9" customHeight="1" hidden="1">
      <c r="A491" s="1173" t="s">
        <v>856</v>
      </c>
      <c r="B491" s="1173"/>
      <c r="C491" s="1173"/>
      <c r="D491" s="1173"/>
      <c r="E491" s="1173" t="s">
        <v>469</v>
      </c>
      <c r="F491" s="1173"/>
      <c r="G491" s="1173"/>
      <c r="H491" s="1173" t="s">
        <v>857</v>
      </c>
      <c r="I491" s="1173"/>
      <c r="J491" s="1173" t="s">
        <v>858</v>
      </c>
      <c r="K491" s="1173"/>
      <c r="L491" s="1173" t="s">
        <v>857</v>
      </c>
      <c r="M491" s="1173"/>
      <c r="N491" s="1173" t="s">
        <v>858</v>
      </c>
      <c r="O491" s="1173"/>
    </row>
    <row r="492" spans="1:15" ht="9" customHeight="1" hidden="1">
      <c r="A492" s="1173" t="s">
        <v>859</v>
      </c>
      <c r="B492" s="1173"/>
      <c r="C492" s="1173"/>
      <c r="D492" s="1173"/>
      <c r="E492" s="1173" t="s">
        <v>472</v>
      </c>
      <c r="F492" s="1173"/>
      <c r="G492" s="1173"/>
      <c r="H492" s="1173" t="s">
        <v>860</v>
      </c>
      <c r="I492" s="1173"/>
      <c r="J492" s="1173" t="s">
        <v>861</v>
      </c>
      <c r="K492" s="1173"/>
      <c r="L492" s="1173" t="s">
        <v>860</v>
      </c>
      <c r="M492" s="1173"/>
      <c r="N492" s="1173" t="s">
        <v>861</v>
      </c>
      <c r="O492" s="1173"/>
    </row>
    <row r="493" spans="1:15" ht="9" customHeight="1" hidden="1">
      <c r="A493" s="1173" t="s">
        <v>1041</v>
      </c>
      <c r="B493" s="1173"/>
      <c r="C493" s="1173"/>
      <c r="D493" s="1173"/>
      <c r="E493" s="5"/>
      <c r="F493" s="229"/>
      <c r="G493" s="5"/>
      <c r="H493" s="1173" t="s">
        <v>862</v>
      </c>
      <c r="I493" s="1173"/>
      <c r="J493" s="5"/>
      <c r="K493" s="5"/>
      <c r="L493" s="1173" t="s">
        <v>862</v>
      </c>
      <c r="M493" s="1173"/>
      <c r="N493" s="5"/>
      <c r="O493" s="5"/>
    </row>
    <row r="494" spans="1:15" ht="12.75" hidden="1">
      <c r="A494" s="1173">
        <v>1</v>
      </c>
      <c r="B494" s="1173"/>
      <c r="C494" s="1173"/>
      <c r="D494" s="1173"/>
      <c r="E494" s="1173">
        <v>2</v>
      </c>
      <c r="F494" s="1173"/>
      <c r="G494" s="1173"/>
      <c r="H494" s="5">
        <v>3</v>
      </c>
      <c r="I494" s="5"/>
      <c r="J494" s="1173">
        <v>4</v>
      </c>
      <c r="K494" s="1173"/>
      <c r="L494" s="1173">
        <v>5</v>
      </c>
      <c r="M494" s="1173"/>
      <c r="N494" s="1173">
        <v>6</v>
      </c>
      <c r="O494" s="1173"/>
    </row>
    <row r="495" spans="1:15" ht="22.5" customHeight="1" hidden="1">
      <c r="A495" s="1253" t="s">
        <v>863</v>
      </c>
      <c r="B495" s="1253"/>
      <c r="C495" s="1253"/>
      <c r="D495" s="1253"/>
      <c r="E495" s="30"/>
      <c r="F495" s="219"/>
      <c r="G495" s="30"/>
      <c r="H495" s="30"/>
      <c r="I495" s="30"/>
      <c r="J495" s="30"/>
      <c r="K495" s="30"/>
      <c r="L495" s="30"/>
      <c r="M495" s="30"/>
      <c r="N495" s="30"/>
      <c r="O495" s="30"/>
    </row>
    <row r="496" spans="1:15" ht="15" customHeight="1" hidden="1">
      <c r="A496" s="30"/>
      <c r="B496" s="30"/>
      <c r="C496" s="30"/>
      <c r="D496" s="30"/>
      <c r="E496" s="30"/>
      <c r="F496" s="219"/>
      <c r="G496" s="30"/>
      <c r="H496" s="30"/>
      <c r="I496" s="30"/>
      <c r="J496" s="30"/>
      <c r="K496" s="30"/>
      <c r="L496" s="30"/>
      <c r="M496" s="30"/>
      <c r="N496" s="30"/>
      <c r="O496" s="30"/>
    </row>
    <row r="497" spans="1:15" ht="15" customHeight="1" hidden="1">
      <c r="A497" s="30"/>
      <c r="B497" s="5" t="s">
        <v>864</v>
      </c>
      <c r="C497" s="30"/>
      <c r="D497" s="30"/>
      <c r="E497" s="30"/>
      <c r="F497" s="219"/>
      <c r="G497" s="30"/>
      <c r="H497" s="30"/>
      <c r="I497" s="30"/>
      <c r="J497" s="30"/>
      <c r="K497" s="30"/>
      <c r="L497" s="30"/>
      <c r="M497" s="30"/>
      <c r="N497" s="30"/>
      <c r="O497" s="30"/>
    </row>
    <row r="498" spans="1:15" ht="42" customHeight="1" hidden="1">
      <c r="A498" s="1253" t="s">
        <v>865</v>
      </c>
      <c r="B498" s="1253"/>
      <c r="C498" s="1253"/>
      <c r="D498" s="1253"/>
      <c r="E498" s="30"/>
      <c r="F498" s="219"/>
      <c r="G498" s="30"/>
      <c r="H498" s="30"/>
      <c r="I498" s="30"/>
      <c r="J498" s="30"/>
      <c r="K498" s="30"/>
      <c r="L498" s="30"/>
      <c r="M498" s="30"/>
      <c r="N498" s="30"/>
      <c r="O498" s="30"/>
    </row>
    <row r="499" spans="1:15" ht="15" customHeight="1" hidden="1">
      <c r="A499" s="30"/>
      <c r="B499" s="30"/>
      <c r="C499" s="30"/>
      <c r="D499" s="30"/>
      <c r="E499" s="30"/>
      <c r="F499" s="219"/>
      <c r="G499" s="30"/>
      <c r="H499" s="1185">
        <v>14749.28</v>
      </c>
      <c r="I499" s="1185"/>
      <c r="J499" s="1185"/>
      <c r="K499" s="1185"/>
      <c r="L499" s="1185">
        <v>14384.13</v>
      </c>
      <c r="M499" s="1185"/>
      <c r="N499" s="30">
        <v>3848.66</v>
      </c>
      <c r="O499" s="30"/>
    </row>
    <row r="500" spans="1:15" ht="15" customHeight="1" hidden="1">
      <c r="A500" s="30"/>
      <c r="B500" s="30"/>
      <c r="C500" s="30"/>
      <c r="D500" s="30"/>
      <c r="E500" s="30"/>
      <c r="F500" s="219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5" customHeight="1" hidden="1" thickBot="1">
      <c r="A501" s="30"/>
      <c r="B501" s="5" t="s">
        <v>866</v>
      </c>
      <c r="C501" s="30"/>
      <c r="D501" s="30"/>
      <c r="E501" s="30"/>
      <c r="F501" s="219"/>
      <c r="G501" s="30"/>
      <c r="H501" s="1185">
        <v>14749.28</v>
      </c>
      <c r="I501" s="1185"/>
      <c r="J501" s="1185"/>
      <c r="K501" s="1185"/>
      <c r="L501" s="1185">
        <f>L499</f>
        <v>14384.13</v>
      </c>
      <c r="M501" s="1185"/>
      <c r="N501" s="1185">
        <f>N499</f>
        <v>3848.66</v>
      </c>
      <c r="O501" s="1185"/>
    </row>
    <row r="502" spans="1:15" ht="18" customHeight="1" hidden="1" thickBot="1">
      <c r="A502" s="30"/>
      <c r="B502" s="30"/>
      <c r="C502" s="30"/>
      <c r="D502" s="5" t="s">
        <v>573</v>
      </c>
      <c r="E502" s="5"/>
      <c r="F502" s="219"/>
      <c r="G502" s="30"/>
      <c r="H502" s="1185">
        <v>14749.28</v>
      </c>
      <c r="I502" s="1185"/>
      <c r="J502" s="1185"/>
      <c r="K502" s="1185"/>
      <c r="L502" s="1185">
        <f>L501+N501</f>
        <v>18232.79</v>
      </c>
      <c r="M502" s="1185"/>
      <c r="N502" s="1143"/>
      <c r="O502" s="30"/>
    </row>
    <row r="503" spans="1:15" ht="10.5" customHeight="1" hidden="1">
      <c r="A503" s="30"/>
      <c r="B503" s="30"/>
      <c r="C503" s="30"/>
      <c r="D503" s="5"/>
      <c r="E503" s="5"/>
      <c r="F503" s="219"/>
      <c r="G503" s="30"/>
      <c r="H503" s="30"/>
      <c r="I503" s="30"/>
      <c r="J503" s="30"/>
      <c r="K503" s="30"/>
      <c r="L503" s="30"/>
      <c r="M503" s="30"/>
      <c r="N503" s="30"/>
      <c r="O503" s="30"/>
    </row>
    <row r="504" spans="1:15" ht="10.5" customHeight="1" hidden="1" thickBot="1">
      <c r="A504" s="30"/>
      <c r="B504" s="30"/>
      <c r="C504" s="30"/>
      <c r="D504" s="5"/>
      <c r="E504" s="5"/>
      <c r="F504" s="219"/>
      <c r="G504" s="30"/>
      <c r="H504" s="30"/>
      <c r="I504" s="30"/>
      <c r="J504" s="30"/>
      <c r="K504" s="30"/>
      <c r="L504" s="30"/>
      <c r="M504" s="30"/>
      <c r="N504" s="30"/>
      <c r="O504" s="30"/>
    </row>
    <row r="505" spans="1:15" ht="12.75" customHeight="1">
      <c r="A505" s="30"/>
      <c r="B505" s="30"/>
      <c r="C505" s="30"/>
      <c r="D505" s="5"/>
      <c r="E505" s="5"/>
      <c r="F505" s="219"/>
      <c r="G505" s="30"/>
      <c r="H505" s="30"/>
      <c r="I505" s="30"/>
      <c r="J505" s="30"/>
      <c r="K505" s="30"/>
      <c r="L505" s="30"/>
      <c r="M505" s="30"/>
      <c r="N505" s="30"/>
      <c r="O505" s="30"/>
    </row>
    <row r="506" spans="1:15" ht="10.5" customHeight="1">
      <c r="A506" s="30"/>
      <c r="B506" s="1143"/>
      <c r="C506" s="1144"/>
      <c r="D506" s="1144"/>
      <c r="E506" s="1144"/>
      <c r="F506" s="1144"/>
      <c r="G506" s="1144"/>
      <c r="H506" s="1144"/>
      <c r="I506" s="1144"/>
      <c r="J506" s="1144"/>
      <c r="K506" s="1144"/>
      <c r="L506" s="1144"/>
      <c r="M506" s="1144"/>
      <c r="N506" s="1144"/>
      <c r="O506" s="30"/>
    </row>
    <row r="507" spans="1:15" ht="10.5" customHeight="1">
      <c r="A507" s="30"/>
      <c r="B507" s="30"/>
      <c r="C507" s="30"/>
      <c r="D507" s="5"/>
      <c r="E507" s="5"/>
      <c r="F507" s="219"/>
      <c r="G507" s="30"/>
      <c r="H507" s="30"/>
      <c r="I507" s="30"/>
      <c r="J507" s="30"/>
      <c r="K507" s="30"/>
      <c r="L507" s="30"/>
      <c r="M507" s="30"/>
      <c r="N507" s="30"/>
      <c r="O507" s="30"/>
    </row>
    <row r="508" ht="13.5" thickBot="1">
      <c r="K508" s="5" t="s">
        <v>557</v>
      </c>
    </row>
    <row r="509" spans="11:15" ht="16.5" customHeight="1" thickBot="1">
      <c r="K509" s="5"/>
      <c r="M509" s="1186" t="s">
        <v>867</v>
      </c>
      <c r="N509" s="1187"/>
      <c r="O509" s="9"/>
    </row>
    <row r="510" spans="2:5" ht="11.25" customHeight="1">
      <c r="B510" s="35"/>
      <c r="C510" s="35" t="s">
        <v>868</v>
      </c>
      <c r="E510" s="35"/>
    </row>
    <row r="511" spans="2:10" ht="11.25" customHeight="1">
      <c r="B511" s="35"/>
      <c r="D511" s="35"/>
      <c r="E511" s="35" t="s">
        <v>869</v>
      </c>
      <c r="F511" s="266"/>
      <c r="G511" s="6"/>
      <c r="H511" s="6"/>
      <c r="I511" s="6"/>
      <c r="J511" s="6"/>
    </row>
    <row r="512" spans="1:15" ht="7.5" customHeight="1" thickBot="1">
      <c r="A512" s="30"/>
      <c r="B512" s="30"/>
      <c r="C512" s="30"/>
      <c r="D512" s="30"/>
      <c r="E512" s="5"/>
      <c r="F512" s="219"/>
      <c r="G512" s="30"/>
      <c r="H512" s="30"/>
      <c r="I512" s="30"/>
      <c r="J512" s="30"/>
      <c r="K512" s="30"/>
      <c r="L512" s="30"/>
      <c r="M512" s="30"/>
      <c r="N512" s="30"/>
      <c r="O512" s="30"/>
    </row>
    <row r="513" spans="1:14" ht="11.25" customHeight="1">
      <c r="A513" s="1159" t="s">
        <v>404</v>
      </c>
      <c r="B513" s="1160"/>
      <c r="C513" s="1160"/>
      <c r="D513" s="1164" t="s">
        <v>405</v>
      </c>
      <c r="E513" s="1164" t="s">
        <v>396</v>
      </c>
      <c r="F513" s="1160"/>
      <c r="G513" s="1164" t="s">
        <v>477</v>
      </c>
      <c r="H513" s="1160"/>
      <c r="I513" s="1160"/>
      <c r="J513" s="1160"/>
      <c r="K513" s="1164" t="s">
        <v>399</v>
      </c>
      <c r="L513" s="1160"/>
      <c r="M513" s="1160"/>
      <c r="N513" s="1230"/>
    </row>
    <row r="514" spans="1:14" ht="10.5" customHeight="1">
      <c r="A514" s="1161"/>
      <c r="B514" s="1162"/>
      <c r="C514" s="1162"/>
      <c r="D514" s="1162"/>
      <c r="E514" s="1162"/>
      <c r="F514" s="1162"/>
      <c r="G514" s="1162"/>
      <c r="H514" s="1162"/>
      <c r="I514" s="1162"/>
      <c r="J514" s="1162"/>
      <c r="K514" s="1162"/>
      <c r="L514" s="1162"/>
      <c r="M514" s="1162"/>
      <c r="N514" s="1141"/>
    </row>
    <row r="515" spans="1:14" ht="10.5" customHeight="1">
      <c r="A515" s="1161"/>
      <c r="B515" s="1162"/>
      <c r="C515" s="1162"/>
      <c r="D515" s="1162"/>
      <c r="E515" s="1162"/>
      <c r="F515" s="1162"/>
      <c r="G515" s="1214" t="s">
        <v>397</v>
      </c>
      <c r="H515" s="1162"/>
      <c r="I515" s="1214" t="s">
        <v>398</v>
      </c>
      <c r="J515" s="1162"/>
      <c r="K515" s="1214" t="s">
        <v>397</v>
      </c>
      <c r="L515" s="1162"/>
      <c r="M515" s="1214" t="s">
        <v>398</v>
      </c>
      <c r="N515" s="1141"/>
    </row>
    <row r="516" spans="1:14" ht="10.5" customHeight="1">
      <c r="A516" s="1161"/>
      <c r="B516" s="1162"/>
      <c r="C516" s="1162"/>
      <c r="D516" s="1162"/>
      <c r="E516" s="1162"/>
      <c r="F516" s="1162"/>
      <c r="G516" s="1162"/>
      <c r="H516" s="1162"/>
      <c r="I516" s="1162"/>
      <c r="J516" s="1162"/>
      <c r="K516" s="1162"/>
      <c r="L516" s="1162"/>
      <c r="M516" s="1162"/>
      <c r="N516" s="1141"/>
    </row>
    <row r="517" spans="1:14" ht="10.5" customHeight="1">
      <c r="A517" s="1161"/>
      <c r="B517" s="1162"/>
      <c r="C517" s="1162"/>
      <c r="D517" s="1162"/>
      <c r="E517" s="1162"/>
      <c r="F517" s="1162"/>
      <c r="G517" s="1162"/>
      <c r="H517" s="1162"/>
      <c r="I517" s="1162"/>
      <c r="J517" s="1162"/>
      <c r="K517" s="1162"/>
      <c r="L517" s="1162"/>
      <c r="M517" s="1162"/>
      <c r="N517" s="1141"/>
    </row>
    <row r="518" spans="1:14" ht="9.75" customHeight="1">
      <c r="A518" s="1161"/>
      <c r="B518" s="1162"/>
      <c r="C518" s="1162"/>
      <c r="D518" s="1162"/>
      <c r="E518" s="1162"/>
      <c r="F518" s="1162"/>
      <c r="G518" s="1162"/>
      <c r="H518" s="1162"/>
      <c r="I518" s="1162"/>
      <c r="J518" s="1162"/>
      <c r="K518" s="1162"/>
      <c r="L518" s="1162"/>
      <c r="M518" s="1162"/>
      <c r="N518" s="1141"/>
    </row>
    <row r="519" spans="1:15" ht="9.75" customHeight="1">
      <c r="A519" s="1161"/>
      <c r="B519" s="1162"/>
      <c r="C519" s="1162"/>
      <c r="D519" s="1162"/>
      <c r="E519" s="1214" t="s">
        <v>400</v>
      </c>
      <c r="F519" s="1250" t="s">
        <v>398</v>
      </c>
      <c r="G519" s="1214" t="s">
        <v>465</v>
      </c>
      <c r="H519" s="1214" t="s">
        <v>401</v>
      </c>
      <c r="I519" s="1214" t="s">
        <v>465</v>
      </c>
      <c r="J519" s="1214" t="s">
        <v>401</v>
      </c>
      <c r="K519" s="1214" t="s">
        <v>402</v>
      </c>
      <c r="L519" s="1214" t="s">
        <v>403</v>
      </c>
      <c r="M519" s="1214" t="s">
        <v>402</v>
      </c>
      <c r="N519" s="1140" t="s">
        <v>403</v>
      </c>
      <c r="O519" s="49"/>
    </row>
    <row r="520" spans="1:15" ht="9.75" customHeight="1">
      <c r="A520" s="1161"/>
      <c r="B520" s="1162"/>
      <c r="C520" s="1162"/>
      <c r="D520" s="1162"/>
      <c r="E520" s="1162"/>
      <c r="F520" s="1251"/>
      <c r="G520" s="1162"/>
      <c r="H520" s="1162"/>
      <c r="I520" s="1162"/>
      <c r="J520" s="1162"/>
      <c r="K520" s="1162"/>
      <c r="L520" s="1162"/>
      <c r="M520" s="1162"/>
      <c r="N520" s="1141"/>
      <c r="O520" s="38" t="s">
        <v>870</v>
      </c>
    </row>
    <row r="521" spans="1:15" ht="9.75" customHeight="1">
      <c r="A521" s="1161"/>
      <c r="B521" s="1162"/>
      <c r="C521" s="1162"/>
      <c r="D521" s="1162"/>
      <c r="E521" s="1162"/>
      <c r="F521" s="1251"/>
      <c r="G521" s="1162"/>
      <c r="H521" s="1162"/>
      <c r="I521" s="1162"/>
      <c r="J521" s="1162"/>
      <c r="K521" s="1162"/>
      <c r="L521" s="1162"/>
      <c r="M521" s="1162"/>
      <c r="N521" s="1141"/>
      <c r="O521" s="38" t="s">
        <v>871</v>
      </c>
    </row>
    <row r="522" spans="1:15" ht="11.25" customHeight="1">
      <c r="A522" s="1161"/>
      <c r="B522" s="1162"/>
      <c r="C522" s="1162"/>
      <c r="D522" s="1162"/>
      <c r="E522" s="1162"/>
      <c r="F522" s="1251"/>
      <c r="G522" s="1162"/>
      <c r="H522" s="1162"/>
      <c r="I522" s="1162"/>
      <c r="J522" s="1162"/>
      <c r="K522" s="1162"/>
      <c r="L522" s="1162"/>
      <c r="M522" s="1162"/>
      <c r="N522" s="1141"/>
      <c r="O522" s="38" t="s">
        <v>872</v>
      </c>
    </row>
    <row r="523" spans="1:15" ht="10.5" customHeight="1">
      <c r="A523" s="1161"/>
      <c r="B523" s="1162"/>
      <c r="C523" s="1162"/>
      <c r="D523" s="1162"/>
      <c r="E523" s="1162"/>
      <c r="F523" s="1251"/>
      <c r="G523" s="1162"/>
      <c r="H523" s="1162"/>
      <c r="I523" s="1162"/>
      <c r="J523" s="1162"/>
      <c r="K523" s="1162"/>
      <c r="L523" s="1162"/>
      <c r="M523" s="1162"/>
      <c r="N523" s="1141"/>
      <c r="O523" s="5"/>
    </row>
    <row r="524" spans="1:15" ht="10.5" customHeight="1">
      <c r="A524" s="1161"/>
      <c r="B524" s="1162"/>
      <c r="C524" s="1162"/>
      <c r="D524" s="1162"/>
      <c r="E524" s="1162"/>
      <c r="F524" s="1251"/>
      <c r="G524" s="1162"/>
      <c r="H524" s="1162"/>
      <c r="I524" s="1162"/>
      <c r="J524" s="1162"/>
      <c r="K524" s="1162"/>
      <c r="L524" s="1162"/>
      <c r="M524" s="1162"/>
      <c r="N524" s="1141"/>
      <c r="O524" s="5"/>
    </row>
    <row r="525" spans="1:15" ht="10.5" customHeight="1">
      <c r="A525" s="1161"/>
      <c r="B525" s="1162"/>
      <c r="C525" s="1162"/>
      <c r="D525" s="1162"/>
      <c r="E525" s="1162"/>
      <c r="F525" s="1251"/>
      <c r="G525" s="1162"/>
      <c r="H525" s="1162"/>
      <c r="I525" s="1162"/>
      <c r="J525" s="1162"/>
      <c r="K525" s="1162"/>
      <c r="L525" s="1162"/>
      <c r="M525" s="1162"/>
      <c r="N525" s="1141"/>
      <c r="O525" s="5"/>
    </row>
    <row r="526" spans="1:15" ht="10.5" customHeight="1" thickBot="1">
      <c r="A526" s="1163"/>
      <c r="B526" s="749"/>
      <c r="C526" s="749"/>
      <c r="D526" s="749"/>
      <c r="E526" s="749"/>
      <c r="F526" s="742"/>
      <c r="G526" s="749"/>
      <c r="H526" s="749"/>
      <c r="I526" s="749"/>
      <c r="J526" s="749"/>
      <c r="K526" s="749"/>
      <c r="L526" s="749"/>
      <c r="M526" s="749"/>
      <c r="N526" s="1142"/>
      <c r="O526" s="5"/>
    </row>
    <row r="527" spans="1:15" ht="12.75" customHeight="1" thickBot="1">
      <c r="A527" s="1154">
        <v>1</v>
      </c>
      <c r="B527" s="1155"/>
      <c r="C527" s="1156"/>
      <c r="D527" s="31">
        <v>2</v>
      </c>
      <c r="E527" s="60">
        <v>3</v>
      </c>
      <c r="F527" s="267">
        <v>4</v>
      </c>
      <c r="G527" s="60">
        <v>5</v>
      </c>
      <c r="H527" s="7">
        <v>6</v>
      </c>
      <c r="I527" s="38">
        <v>7</v>
      </c>
      <c r="J527" s="31">
        <v>8</v>
      </c>
      <c r="K527" s="60">
        <v>9</v>
      </c>
      <c r="L527" s="7">
        <v>10</v>
      </c>
      <c r="M527" s="7">
        <v>11</v>
      </c>
      <c r="N527" s="31">
        <v>12</v>
      </c>
      <c r="O527" s="29">
        <v>12</v>
      </c>
    </row>
    <row r="528" spans="1:15" ht="15.75" customHeight="1">
      <c r="A528" s="1157" t="s">
        <v>873</v>
      </c>
      <c r="B528" s="1158"/>
      <c r="C528" s="1158"/>
      <c r="D528" s="200" t="s">
        <v>973</v>
      </c>
      <c r="E528" s="201">
        <v>3144052</v>
      </c>
      <c r="F528" s="201">
        <v>3452317.33</v>
      </c>
      <c r="G528" s="202">
        <v>3118900.24</v>
      </c>
      <c r="H528" s="202">
        <f>G528*100/E528</f>
        <v>99.20002086479485</v>
      </c>
      <c r="I528" s="202">
        <f>3471491.61+884.52</f>
        <v>3472376.13</v>
      </c>
      <c r="J528" s="208">
        <f>I528*100/F528</f>
        <v>100.58102422467636</v>
      </c>
      <c r="K528" s="203">
        <v>100</v>
      </c>
      <c r="L528" s="203">
        <v>100</v>
      </c>
      <c r="M528" s="203">
        <v>100</v>
      </c>
      <c r="N528" s="204">
        <v>100</v>
      </c>
      <c r="O528" s="45">
        <v>100</v>
      </c>
    </row>
    <row r="529" spans="1:15" ht="18" customHeight="1">
      <c r="A529" s="1193"/>
      <c r="B529" s="1197"/>
      <c r="C529" s="1197"/>
      <c r="D529" s="167"/>
      <c r="E529" s="183"/>
      <c r="F529" s="183"/>
      <c r="G529" s="168"/>
      <c r="H529" s="168"/>
      <c r="I529" s="168"/>
      <c r="J529" s="199"/>
      <c r="K529" s="15"/>
      <c r="L529" s="15"/>
      <c r="M529" s="15"/>
      <c r="N529" s="19"/>
      <c r="O529" s="40"/>
    </row>
    <row r="530" spans="1:15" ht="18" customHeight="1">
      <c r="A530" s="1232" t="s">
        <v>874</v>
      </c>
      <c r="B530" s="1252"/>
      <c r="C530" s="1252"/>
      <c r="D530" s="167" t="s">
        <v>385</v>
      </c>
      <c r="E530" s="183">
        <f>E532+E533+E534+E535+E536+E537+E538+E539+E544+E541+E542+E543+E540</f>
        <v>3159858.2799999993</v>
      </c>
      <c r="F530" s="183">
        <f>F532+F533+F534+F535+F536+F537+F538+F539+F544+F541+F542+F543+F540</f>
        <v>3470550.1199999996</v>
      </c>
      <c r="G530" s="168">
        <f>G532+G533+G534+G535+G536+G537+G538+G539+G544+G541+G542+G543+G540</f>
        <v>3115416.7299999995</v>
      </c>
      <c r="H530" s="168">
        <f>G530*100/E530</f>
        <v>98.59355875922385</v>
      </c>
      <c r="I530" s="168">
        <f>I532+I533+I534+I535+I536+I537+I538+I539+I544+I541+I542+I543+I540</f>
        <v>3450600.829999999</v>
      </c>
      <c r="J530" s="199">
        <f>I530*100/F530</f>
        <v>99.4251836363049</v>
      </c>
      <c r="K530" s="275">
        <f>K532+K533+K534+K535+K536+K537+K538+K539+K544+K541+K542+K543+K540</f>
        <v>99.99999999999999</v>
      </c>
      <c r="L530" s="275">
        <f>L532+L533+L534+L535+L536+L537+L538+L539+L544+L541+L542+L543+L540</f>
        <v>100</v>
      </c>
      <c r="M530" s="275">
        <f>M532+M533+M534+M535+M536+M537+M538+M539+M544+M541+M542+M543+M540</f>
        <v>100.00000000000001</v>
      </c>
      <c r="N530" s="275">
        <f>N532+N533+N534+N535+N536+N537+N538+N539+N544+N541+N542+N543+N540</f>
        <v>100.00000000000001</v>
      </c>
      <c r="O530" s="59">
        <v>100</v>
      </c>
    </row>
    <row r="531" spans="1:15" ht="18" customHeight="1">
      <c r="A531" s="1232" t="s">
        <v>819</v>
      </c>
      <c r="B531" s="1232"/>
      <c r="C531" s="1232"/>
      <c r="D531" s="167"/>
      <c r="E531" s="183"/>
      <c r="F531" s="183"/>
      <c r="G531" s="168"/>
      <c r="H531" s="168"/>
      <c r="I531" s="168"/>
      <c r="J531" s="199"/>
      <c r="K531" s="110"/>
      <c r="L531" s="110"/>
      <c r="M531" s="110"/>
      <c r="N531" s="205"/>
      <c r="O531" s="59"/>
    </row>
    <row r="532" spans="1:15" ht="18" customHeight="1">
      <c r="A532" s="1263">
        <v>211</v>
      </c>
      <c r="B532" s="1197"/>
      <c r="C532" s="1197"/>
      <c r="D532" s="167"/>
      <c r="E532" s="183">
        <f>1678303.3+838</f>
        <v>1679141.3</v>
      </c>
      <c r="F532" s="183">
        <v>2072623.25</v>
      </c>
      <c r="G532" s="168">
        <v>1678303.3</v>
      </c>
      <c r="H532" s="168">
        <f>G532*100/E532</f>
        <v>99.95009353888204</v>
      </c>
      <c r="I532" s="168">
        <v>2058656.96</v>
      </c>
      <c r="J532" s="199">
        <f>I532*100/F532</f>
        <v>99.32615394524788</v>
      </c>
      <c r="K532" s="172">
        <f>E532*100/3159858.28</f>
        <v>53.139766129005004</v>
      </c>
      <c r="L532" s="172">
        <f>G532*100/3115416.73</f>
        <v>53.87090862800881</v>
      </c>
      <c r="M532" s="172">
        <f>F532*100/3470550.12</f>
        <v>59.72030883680193</v>
      </c>
      <c r="N532" s="172">
        <f>I532*100/3450600.83</f>
        <v>59.660826082859316</v>
      </c>
      <c r="O532" s="171">
        <f>I532*100/2258751.16</f>
        <v>91.14137920354183</v>
      </c>
    </row>
    <row r="533" spans="1:15" ht="18" customHeight="1">
      <c r="A533" s="1193">
        <v>212</v>
      </c>
      <c r="B533" s="1197"/>
      <c r="C533" s="1197"/>
      <c r="D533" s="167"/>
      <c r="E533" s="183">
        <v>3000</v>
      </c>
      <c r="F533" s="183">
        <v>3500</v>
      </c>
      <c r="G533" s="168">
        <v>3000</v>
      </c>
      <c r="H533" s="168">
        <f aca="true" t="shared" si="6" ref="H533:H544">G533*100/E533</f>
        <v>100</v>
      </c>
      <c r="I533" s="168">
        <v>3250</v>
      </c>
      <c r="J533" s="15">
        <f aca="true" t="shared" si="7" ref="J533:J544">I533*100/F533</f>
        <v>92.85714285714286</v>
      </c>
      <c r="K533" s="172">
        <f aca="true" t="shared" si="8" ref="K533:K544">E533*100/3159858.28</f>
        <v>0.09494096678285205</v>
      </c>
      <c r="L533" s="172">
        <f aca="true" t="shared" si="9" ref="L533:L544">G533*100/3115416.73</f>
        <v>0.09629530364626372</v>
      </c>
      <c r="M533" s="172">
        <f aca="true" t="shared" si="10" ref="M533:M544">F533*100/3470550.12</f>
        <v>0.10084856518366604</v>
      </c>
      <c r="N533" s="172">
        <f aca="true" t="shared" si="11" ref="N533:N544">I533*100/3450600.83</f>
        <v>0.09418649563125503</v>
      </c>
      <c r="O533" s="171">
        <f aca="true" t="shared" si="12" ref="O533:O544">I533*100/2258751.16</f>
        <v>0.1438848181930762</v>
      </c>
    </row>
    <row r="534" spans="1:15" ht="18" customHeight="1">
      <c r="A534" s="1193">
        <v>213</v>
      </c>
      <c r="B534" s="1197"/>
      <c r="C534" s="1197"/>
      <c r="D534" s="167"/>
      <c r="E534" s="183">
        <f>457025+219</f>
        <v>457244</v>
      </c>
      <c r="F534" s="183">
        <v>539178.69</v>
      </c>
      <c r="G534" s="168">
        <v>457025</v>
      </c>
      <c r="H534" s="168">
        <f t="shared" si="6"/>
        <v>99.95210434691325</v>
      </c>
      <c r="I534" s="168">
        <v>537483.84</v>
      </c>
      <c r="J534" s="199">
        <f t="shared" si="7"/>
        <v>99.68566079642355</v>
      </c>
      <c r="K534" s="172">
        <f t="shared" si="8"/>
        <v>14.470395805219468</v>
      </c>
      <c r="L534" s="172">
        <f t="shared" si="9"/>
        <v>14.66978704964456</v>
      </c>
      <c r="M534" s="172">
        <f t="shared" si="10"/>
        <v>15.53582778974533</v>
      </c>
      <c r="N534" s="172">
        <f t="shared" si="11"/>
        <v>15.576529030163131</v>
      </c>
      <c r="O534" s="171">
        <f t="shared" si="12"/>
        <v>23.79561987695891</v>
      </c>
    </row>
    <row r="535" spans="1:15" ht="18" customHeight="1">
      <c r="A535" s="1193">
        <v>221</v>
      </c>
      <c r="B535" s="1197"/>
      <c r="C535" s="1197"/>
      <c r="D535" s="167"/>
      <c r="E535" s="183">
        <v>34140</v>
      </c>
      <c r="F535" s="183">
        <v>33200</v>
      </c>
      <c r="G535" s="168">
        <v>29941.38</v>
      </c>
      <c r="H535" s="168">
        <f t="shared" si="6"/>
        <v>87.70175746924428</v>
      </c>
      <c r="I535" s="168">
        <v>33047.46</v>
      </c>
      <c r="J535" s="199">
        <f t="shared" si="7"/>
        <v>99.5405421686747</v>
      </c>
      <c r="K535" s="172">
        <f t="shared" si="8"/>
        <v>1.0804282019888563</v>
      </c>
      <c r="L535" s="172">
        <f t="shared" si="9"/>
        <v>0.9610714262293892</v>
      </c>
      <c r="M535" s="172">
        <f t="shared" si="10"/>
        <v>0.9566206754564893</v>
      </c>
      <c r="N535" s="172">
        <f t="shared" si="11"/>
        <v>0.9577305990504847</v>
      </c>
      <c r="O535" s="171">
        <f t="shared" si="12"/>
        <v>1.4630854688747563</v>
      </c>
    </row>
    <row r="536" spans="1:15" ht="18" customHeight="1">
      <c r="A536" s="1193">
        <v>222</v>
      </c>
      <c r="B536" s="1197"/>
      <c r="C536" s="1197"/>
      <c r="D536" s="167"/>
      <c r="E536" s="183">
        <v>82815.38</v>
      </c>
      <c r="F536" s="183">
        <v>50200</v>
      </c>
      <c r="G536" s="168">
        <v>69722.48</v>
      </c>
      <c r="H536" s="168">
        <f t="shared" si="6"/>
        <v>84.19025548153012</v>
      </c>
      <c r="I536" s="168">
        <v>49556.3</v>
      </c>
      <c r="J536" s="199">
        <f t="shared" si="7"/>
        <v>98.71772908366533</v>
      </c>
      <c r="K536" s="172">
        <f t="shared" si="8"/>
        <v>2.6208574138964233</v>
      </c>
      <c r="L536" s="172">
        <f t="shared" si="9"/>
        <v>2.2379824608568497</v>
      </c>
      <c r="M536" s="172">
        <f t="shared" si="10"/>
        <v>1.4464565634914386</v>
      </c>
      <c r="N536" s="172">
        <f t="shared" si="11"/>
        <v>1.4361643795234351</v>
      </c>
      <c r="O536" s="171">
        <f t="shared" si="12"/>
        <v>2.1939689894835515</v>
      </c>
    </row>
    <row r="537" spans="1:15" ht="18" customHeight="1">
      <c r="A537" s="1193">
        <v>223</v>
      </c>
      <c r="B537" s="1197"/>
      <c r="C537" s="1197"/>
      <c r="D537" s="167"/>
      <c r="E537" s="183">
        <v>59950</v>
      </c>
      <c r="F537" s="183">
        <v>82300</v>
      </c>
      <c r="G537" s="168">
        <v>53544.89</v>
      </c>
      <c r="H537" s="168">
        <f t="shared" si="6"/>
        <v>89.31591326105088</v>
      </c>
      <c r="I537" s="168">
        <v>80764.58</v>
      </c>
      <c r="J537" s="199">
        <f t="shared" si="7"/>
        <v>98.13436208991494</v>
      </c>
      <c r="K537" s="172">
        <f t="shared" si="8"/>
        <v>1.8972369862106602</v>
      </c>
      <c r="L537" s="172">
        <f t="shared" si="9"/>
        <v>1.7187071470852633</v>
      </c>
      <c r="M537" s="172">
        <f t="shared" si="10"/>
        <v>2.37138197560449</v>
      </c>
      <c r="N537" s="172">
        <f t="shared" si="11"/>
        <v>2.3405946957938917</v>
      </c>
      <c r="O537" s="171">
        <f t="shared" si="12"/>
        <v>3.575629818381587</v>
      </c>
    </row>
    <row r="538" spans="1:15" ht="18" customHeight="1">
      <c r="A538" s="1193">
        <v>225</v>
      </c>
      <c r="B538" s="1197"/>
      <c r="C538" s="1197"/>
      <c r="D538" s="167"/>
      <c r="E538" s="183">
        <v>67552</v>
      </c>
      <c r="F538" s="183">
        <v>91244</v>
      </c>
      <c r="G538" s="168">
        <v>64257.6</v>
      </c>
      <c r="H538" s="168">
        <f t="shared" si="6"/>
        <v>95.12316437707248</v>
      </c>
      <c r="I538" s="168">
        <v>90994.05</v>
      </c>
      <c r="J538" s="199">
        <f t="shared" si="7"/>
        <v>99.72606417956248</v>
      </c>
      <c r="K538" s="172">
        <f t="shared" si="8"/>
        <v>2.1378173960384075</v>
      </c>
      <c r="L538" s="172">
        <f t="shared" si="9"/>
        <v>2.062568367860052</v>
      </c>
      <c r="M538" s="172">
        <f t="shared" si="10"/>
        <v>2.6290932804624068</v>
      </c>
      <c r="N538" s="172">
        <f t="shared" si="11"/>
        <v>2.637049443936985</v>
      </c>
      <c r="O538" s="171">
        <f t="shared" si="12"/>
        <v>4.028511489508211</v>
      </c>
    </row>
    <row r="539" spans="1:15" ht="18" customHeight="1">
      <c r="A539" s="1193">
        <v>226</v>
      </c>
      <c r="B539" s="1197"/>
      <c r="C539" s="1197"/>
      <c r="D539" s="167"/>
      <c r="E539" s="183">
        <v>259899</v>
      </c>
      <c r="F539" s="183">
        <v>156406</v>
      </c>
      <c r="G539" s="168">
        <v>255766.82</v>
      </c>
      <c r="H539" s="168">
        <f t="shared" si="6"/>
        <v>98.41008237815458</v>
      </c>
      <c r="I539" s="168">
        <v>156388.44</v>
      </c>
      <c r="J539" s="199">
        <f t="shared" si="7"/>
        <v>99.98877280922727</v>
      </c>
      <c r="K539" s="172">
        <f t="shared" si="8"/>
        <v>8.225020775298821</v>
      </c>
      <c r="L539" s="172">
        <f t="shared" si="9"/>
        <v>8.209714531513093</v>
      </c>
      <c r="M539" s="172">
        <f t="shared" si="10"/>
        <v>4.506663053176134</v>
      </c>
      <c r="N539" s="172">
        <f t="shared" si="11"/>
        <v>4.532208960258089</v>
      </c>
      <c r="O539" s="171">
        <f t="shared" si="12"/>
        <v>6.923668386738094</v>
      </c>
    </row>
    <row r="540" spans="1:15" ht="18" customHeight="1">
      <c r="A540" s="1193">
        <v>251</v>
      </c>
      <c r="B540" s="1197"/>
      <c r="C540" s="1197"/>
      <c r="D540" s="167"/>
      <c r="E540" s="183">
        <v>10400</v>
      </c>
      <c r="F540" s="183">
        <v>21570</v>
      </c>
      <c r="G540" s="168">
        <v>10400</v>
      </c>
      <c r="H540" s="168">
        <v>0</v>
      </c>
      <c r="I540" s="168">
        <v>21570</v>
      </c>
      <c r="J540" s="199">
        <v>0</v>
      </c>
      <c r="K540" s="172">
        <f t="shared" si="8"/>
        <v>0.32912868484722047</v>
      </c>
      <c r="L540" s="172">
        <f t="shared" si="9"/>
        <v>0.3338237193070476</v>
      </c>
      <c r="M540" s="172">
        <f t="shared" si="10"/>
        <v>0.6215153002890504</v>
      </c>
      <c r="N540" s="172">
        <f t="shared" si="11"/>
        <v>0.6251085263895911</v>
      </c>
      <c r="O540" s="171">
        <f t="shared" si="12"/>
        <v>0.9549524702845088</v>
      </c>
    </row>
    <row r="541" spans="1:15" ht="18" customHeight="1">
      <c r="A541" s="1193">
        <v>262</v>
      </c>
      <c r="B541" s="1197"/>
      <c r="C541" s="1197"/>
      <c r="D541" s="167"/>
      <c r="E541" s="183"/>
      <c r="F541" s="183"/>
      <c r="G541" s="168"/>
      <c r="H541" s="168"/>
      <c r="I541" s="168"/>
      <c r="J541" s="199">
        <v>0</v>
      </c>
      <c r="K541" s="172">
        <f t="shared" si="8"/>
        <v>0</v>
      </c>
      <c r="L541" s="172">
        <f t="shared" si="9"/>
        <v>0</v>
      </c>
      <c r="M541" s="172">
        <f t="shared" si="10"/>
        <v>0</v>
      </c>
      <c r="N541" s="172">
        <f t="shared" si="11"/>
        <v>0</v>
      </c>
      <c r="O541" s="171"/>
    </row>
    <row r="542" spans="1:15" ht="18" customHeight="1">
      <c r="A542" s="1193">
        <v>290</v>
      </c>
      <c r="B542" s="1197"/>
      <c r="C542" s="1197"/>
      <c r="D542" s="167"/>
      <c r="E542" s="183">
        <f>18951.28+5000</f>
        <v>23951.28</v>
      </c>
      <c r="F542" s="183">
        <v>6615.36</v>
      </c>
      <c r="G542" s="168">
        <v>18951.28</v>
      </c>
      <c r="H542" s="168">
        <f t="shared" si="6"/>
        <v>79.12428897328243</v>
      </c>
      <c r="I542" s="168">
        <v>6500.86</v>
      </c>
      <c r="J542" s="199">
        <f t="shared" si="7"/>
        <v>98.26917960624971</v>
      </c>
      <c r="K542" s="172">
        <f t="shared" si="8"/>
        <v>0.7579858929622629</v>
      </c>
      <c r="L542" s="172">
        <f t="shared" si="9"/>
        <v>0.6083064206951215</v>
      </c>
      <c r="M542" s="172">
        <f t="shared" si="10"/>
        <v>0.19061416119240485</v>
      </c>
      <c r="N542" s="172">
        <f t="shared" si="11"/>
        <v>0.1883979144582771</v>
      </c>
      <c r="O542" s="171"/>
    </row>
    <row r="543" spans="1:15" ht="18" customHeight="1">
      <c r="A543" s="1193">
        <v>310</v>
      </c>
      <c r="B543" s="1197"/>
      <c r="C543" s="1197"/>
      <c r="D543" s="167"/>
      <c r="E543" s="183">
        <v>139600</v>
      </c>
      <c r="F543" s="183">
        <v>179772.79</v>
      </c>
      <c r="G543" s="168">
        <v>139580</v>
      </c>
      <c r="H543" s="168">
        <f t="shared" si="6"/>
        <v>99.98567335243553</v>
      </c>
      <c r="I543" s="168">
        <v>178770</v>
      </c>
      <c r="J543" s="199">
        <f t="shared" si="7"/>
        <v>99.44219033369843</v>
      </c>
      <c r="K543" s="172">
        <f t="shared" si="8"/>
        <v>4.417919654295382</v>
      </c>
      <c r="L543" s="172">
        <f t="shared" si="9"/>
        <v>4.4802994943151635</v>
      </c>
      <c r="M543" s="172">
        <f t="shared" si="10"/>
        <v>5.179950837304145</v>
      </c>
      <c r="N543" s="172">
        <f t="shared" si="11"/>
        <v>5.180836868922912</v>
      </c>
      <c r="O543" s="171"/>
    </row>
    <row r="544" spans="1:15" ht="18" customHeight="1" thickBot="1">
      <c r="A544" s="1264">
        <v>340</v>
      </c>
      <c r="B544" s="1265"/>
      <c r="C544" s="1265"/>
      <c r="D544" s="164"/>
      <c r="E544" s="184">
        <v>342165.32</v>
      </c>
      <c r="F544" s="184">
        <v>233940.03</v>
      </c>
      <c r="G544" s="173">
        <v>334923.98</v>
      </c>
      <c r="H544" s="173">
        <f t="shared" si="6"/>
        <v>97.88367213836867</v>
      </c>
      <c r="I544" s="173">
        <v>233618.34</v>
      </c>
      <c r="J544" s="210">
        <f t="shared" si="7"/>
        <v>99.86249039978323</v>
      </c>
      <c r="K544" s="172">
        <f t="shared" si="8"/>
        <v>10.828502093454647</v>
      </c>
      <c r="L544" s="172">
        <f t="shared" si="9"/>
        <v>10.750535450838386</v>
      </c>
      <c r="M544" s="172">
        <f t="shared" si="10"/>
        <v>6.740718961292511</v>
      </c>
      <c r="N544" s="172">
        <f t="shared" si="11"/>
        <v>6.770367003012631</v>
      </c>
      <c r="O544" s="171">
        <f t="shared" si="12"/>
        <v>10.342809962297927</v>
      </c>
    </row>
    <row r="545" spans="1:15" ht="23.25" customHeight="1" thickBot="1">
      <c r="A545" s="1266" t="s">
        <v>722</v>
      </c>
      <c r="B545" s="1267"/>
      <c r="C545" s="1267"/>
      <c r="D545" s="190">
        <v>450</v>
      </c>
      <c r="E545" s="191">
        <f>E528-E530</f>
        <v>-15806.27999999933</v>
      </c>
      <c r="F545" s="191">
        <f>F528-F530</f>
        <v>-18232.78999999957</v>
      </c>
      <c r="G545" s="192">
        <f>G528-G530</f>
        <v>3483.510000000708</v>
      </c>
      <c r="H545" s="192"/>
      <c r="I545" s="192">
        <f>I528-I530</f>
        <v>21775.300000000745</v>
      </c>
      <c r="J545" s="192"/>
      <c r="K545" s="215" t="s">
        <v>10</v>
      </c>
      <c r="L545" s="215" t="s">
        <v>10</v>
      </c>
      <c r="M545" s="215" t="s">
        <v>10</v>
      </c>
      <c r="N545" s="216" t="s">
        <v>10</v>
      </c>
      <c r="O545" s="59" t="s">
        <v>10</v>
      </c>
    </row>
    <row r="546" spans="1:15" ht="16.5" customHeight="1" thickBot="1">
      <c r="A546" s="1254"/>
      <c r="B546" s="1255"/>
      <c r="C546" s="1256"/>
      <c r="D546" s="211"/>
      <c r="E546" s="212"/>
      <c r="F546" s="212"/>
      <c r="G546" s="213"/>
      <c r="H546" s="213"/>
      <c r="I546" s="213"/>
      <c r="J546" s="174"/>
      <c r="K546" s="174"/>
      <c r="L546" s="174"/>
      <c r="M546" s="174"/>
      <c r="N546" s="214"/>
      <c r="O546" s="40"/>
    </row>
    <row r="547" spans="1:15" ht="12.75" customHeight="1">
      <c r="A547" s="1257" t="s">
        <v>395</v>
      </c>
      <c r="B547" s="1258"/>
      <c r="C547" s="1259"/>
      <c r="D547" s="1244" t="s">
        <v>476</v>
      </c>
      <c r="E547" s="1222">
        <f>E530-E528</f>
        <v>15806.27999999933</v>
      </c>
      <c r="F547" s="1222">
        <f>F530-F528</f>
        <v>18232.78999999957</v>
      </c>
      <c r="G547" s="1222">
        <f>F547</f>
        <v>18232.78999999957</v>
      </c>
      <c r="H547" s="1222"/>
      <c r="I547" s="1222">
        <f>G547+I545</f>
        <v>40008.09000000032</v>
      </c>
      <c r="J547" s="1222"/>
      <c r="K547" s="1217">
        <v>100</v>
      </c>
      <c r="L547" s="1217">
        <v>100</v>
      </c>
      <c r="M547" s="1217">
        <v>100</v>
      </c>
      <c r="N547" s="1217"/>
      <c r="O547" s="47"/>
    </row>
    <row r="548" spans="1:15" ht="9.75" customHeight="1">
      <c r="A548" s="1260"/>
      <c r="B548" s="1261"/>
      <c r="C548" s="1240"/>
      <c r="D548" s="1245"/>
      <c r="E548" s="1234"/>
      <c r="F548" s="1234"/>
      <c r="G548" s="1223"/>
      <c r="H548" s="1223"/>
      <c r="I548" s="1223"/>
      <c r="J548" s="1223"/>
      <c r="K548" s="1218"/>
      <c r="L548" s="1218"/>
      <c r="M548" s="1218"/>
      <c r="N548" s="1218"/>
      <c r="O548" s="90"/>
    </row>
    <row r="549" spans="1:15" ht="9.75" customHeight="1" thickBot="1">
      <c r="A549" s="1262"/>
      <c r="B549" s="1241"/>
      <c r="C549" s="1242"/>
      <c r="D549" s="1246"/>
      <c r="E549" s="1235"/>
      <c r="F549" s="1235"/>
      <c r="G549" s="1224"/>
      <c r="H549" s="1224"/>
      <c r="I549" s="1224"/>
      <c r="J549" s="1224"/>
      <c r="K549" s="1219"/>
      <c r="L549" s="1219"/>
      <c r="M549" s="1219"/>
      <c r="N549" s="1219"/>
      <c r="O549" s="42">
        <v>100</v>
      </c>
    </row>
    <row r="550" spans="1:15" ht="18.75" customHeight="1" thickBot="1">
      <c r="A550" s="188"/>
      <c r="B550" s="189"/>
      <c r="C550" s="189"/>
      <c r="D550" s="190"/>
      <c r="E550" s="191"/>
      <c r="F550" s="191"/>
      <c r="G550" s="193"/>
      <c r="H550" s="194"/>
      <c r="I550" s="193"/>
      <c r="J550" s="195"/>
      <c r="K550" s="128"/>
      <c r="L550" s="196"/>
      <c r="M550" s="195"/>
      <c r="N550" s="197"/>
      <c r="O550" s="47"/>
    </row>
    <row r="551" spans="1:16" s="30" customFormat="1" ht="18.75" customHeight="1" hidden="1">
      <c r="A551" s="5"/>
      <c r="B551" s="5"/>
      <c r="C551" s="31"/>
      <c r="D551" s="31"/>
      <c r="E551" s="31"/>
      <c r="F551" s="28"/>
      <c r="G551" s="26"/>
      <c r="H551" s="26"/>
      <c r="I551" s="26"/>
      <c r="J551" s="26"/>
      <c r="K551" s="5"/>
      <c r="L551" s="5"/>
      <c r="M551" s="5"/>
      <c r="N551" s="5"/>
      <c r="O551" s="5"/>
      <c r="P551" s="5"/>
    </row>
    <row r="552" spans="1:16" s="30" customFormat="1" ht="18.75" customHeight="1" hidden="1">
      <c r="A552" s="5"/>
      <c r="B552" s="5"/>
      <c r="C552" s="31"/>
      <c r="D552" s="31"/>
      <c r="E552" s="31"/>
      <c r="F552" s="28"/>
      <c r="G552" s="26"/>
      <c r="H552" s="26"/>
      <c r="I552" s="26"/>
      <c r="J552" s="26"/>
      <c r="K552" s="5"/>
      <c r="L552" s="5"/>
      <c r="M552" s="5"/>
      <c r="N552" s="5"/>
      <c r="O552" s="5"/>
      <c r="P552" s="5"/>
    </row>
    <row r="553" spans="1:16" s="30" customFormat="1" ht="18.75" customHeight="1" hidden="1">
      <c r="A553" s="5"/>
      <c r="B553" s="5"/>
      <c r="C553" s="31"/>
      <c r="D553" s="31"/>
      <c r="E553" s="31"/>
      <c r="F553" s="28"/>
      <c r="G553" s="26"/>
      <c r="H553" s="26"/>
      <c r="I553" s="26"/>
      <c r="J553" s="26"/>
      <c r="K553" s="5"/>
      <c r="L553" s="5"/>
      <c r="M553" s="5"/>
      <c r="N553" s="5"/>
      <c r="O553" s="5"/>
      <c r="P553" s="5"/>
    </row>
    <row r="554" spans="1:16" s="30" customFormat="1" ht="18.75" customHeight="1" hidden="1">
      <c r="A554" s="5"/>
      <c r="B554" s="5"/>
      <c r="C554" s="31"/>
      <c r="D554" s="31"/>
      <c r="E554" s="31"/>
      <c r="F554" s="28"/>
      <c r="G554" s="26"/>
      <c r="H554" s="26"/>
      <c r="I554" s="26"/>
      <c r="J554" s="26"/>
      <c r="K554" s="5"/>
      <c r="L554" s="5"/>
      <c r="M554" s="5"/>
      <c r="N554" s="5"/>
      <c r="O554" s="5"/>
      <c r="P554" s="5"/>
    </row>
    <row r="555" spans="1:16" s="30" customFormat="1" ht="18.75" customHeight="1" hidden="1">
      <c r="A555" s="5"/>
      <c r="B555" s="5"/>
      <c r="C555" s="31"/>
      <c r="D555" s="31"/>
      <c r="E555" s="31"/>
      <c r="F555" s="28"/>
      <c r="G555" s="26"/>
      <c r="H555" s="26"/>
      <c r="I555" s="26"/>
      <c r="J555" s="26"/>
      <c r="K555" s="5"/>
      <c r="L555" s="5"/>
      <c r="M555" s="5"/>
      <c r="N555" s="5"/>
      <c r="O555" s="5"/>
      <c r="P555" s="5"/>
    </row>
    <row r="556" spans="1:16" s="30" customFormat="1" ht="18.75" customHeight="1" hidden="1">
      <c r="A556" s="5"/>
      <c r="B556" s="5"/>
      <c r="C556" s="31"/>
      <c r="D556" s="31"/>
      <c r="E556" s="31"/>
      <c r="F556" s="28"/>
      <c r="G556" s="26"/>
      <c r="H556" s="26"/>
      <c r="I556" s="26"/>
      <c r="J556" s="26"/>
      <c r="K556" s="5"/>
      <c r="L556" s="5"/>
      <c r="M556" s="5"/>
      <c r="N556" s="5"/>
      <c r="O556" s="5"/>
      <c r="P556" s="5"/>
    </row>
    <row r="557" spans="1:16" s="30" customFormat="1" ht="18.75" customHeight="1" hidden="1">
      <c r="A557" s="5"/>
      <c r="B557" s="5"/>
      <c r="C557" s="31"/>
      <c r="D557" s="31"/>
      <c r="E557" s="31"/>
      <c r="F557" s="28"/>
      <c r="G557" s="26"/>
      <c r="H557" s="26"/>
      <c r="I557" s="26"/>
      <c r="J557" s="26"/>
      <c r="K557" s="5"/>
      <c r="L557" s="5"/>
      <c r="M557" s="5"/>
      <c r="N557" s="5"/>
      <c r="O557" s="5"/>
      <c r="P557" s="5"/>
    </row>
    <row r="558" spans="1:15" ht="12" customHeight="1" hidden="1">
      <c r="A558" s="5"/>
      <c r="B558" s="5"/>
      <c r="C558" s="31"/>
      <c r="D558" s="31"/>
      <c r="E558" s="31"/>
      <c r="F558" s="229"/>
      <c r="G558" s="5"/>
      <c r="H558" s="5"/>
      <c r="I558" s="5"/>
      <c r="J558" s="5"/>
      <c r="K558" s="5"/>
      <c r="L558" s="5"/>
      <c r="M558" s="5"/>
      <c r="N558" s="5"/>
      <c r="O558" s="5"/>
    </row>
    <row r="559" spans="1:15" ht="9" customHeight="1" hidden="1" thickBot="1">
      <c r="A559" s="2"/>
      <c r="B559" s="5"/>
      <c r="C559" s="5"/>
      <c r="D559" s="31"/>
      <c r="E559" s="31"/>
      <c r="F559" s="229"/>
      <c r="G559" s="5"/>
      <c r="H559" s="5"/>
      <c r="I559" s="5"/>
      <c r="J559" s="5"/>
      <c r="K559" s="5"/>
      <c r="L559" s="5"/>
      <c r="M559" s="5"/>
      <c r="N559" s="5"/>
      <c r="O559" s="5"/>
    </row>
    <row r="560" spans="11:15" ht="12" customHeight="1" hidden="1" thickBot="1">
      <c r="K560" s="5" t="s">
        <v>557</v>
      </c>
      <c r="M560" s="5"/>
      <c r="N560" s="1215" t="s">
        <v>875</v>
      </c>
      <c r="O560" s="1216"/>
    </row>
    <row r="561" spans="11:15" ht="9.75" customHeight="1" hidden="1">
      <c r="K561" s="5"/>
      <c r="M561" s="5"/>
      <c r="N561" s="9"/>
      <c r="O561" s="9"/>
    </row>
    <row r="562" spans="3:14" ht="12.75" hidden="1">
      <c r="C562" s="35" t="s">
        <v>876</v>
      </c>
      <c r="D562" s="6"/>
      <c r="E562" s="6"/>
      <c r="F562" s="266"/>
      <c r="G562" s="6"/>
      <c r="H562" s="6"/>
      <c r="I562" s="6"/>
      <c r="N562" s="2"/>
    </row>
    <row r="563" spans="3:14" ht="12.75" hidden="1">
      <c r="C563" s="35"/>
      <c r="E563" s="35" t="s">
        <v>877</v>
      </c>
      <c r="N563" s="2"/>
    </row>
    <row r="564" ht="16.5" customHeight="1" hidden="1"/>
    <row r="565" spans="1:15" ht="10.5" customHeight="1" hidden="1">
      <c r="A565" s="1105"/>
      <c r="B565" s="1105"/>
      <c r="C565" s="1106"/>
      <c r="D565" s="13"/>
      <c r="E565" s="1104"/>
      <c r="F565" s="1106"/>
      <c r="G565" s="1104"/>
      <c r="H565" s="1106"/>
      <c r="I565" s="1104" t="s">
        <v>709</v>
      </c>
      <c r="J565" s="1105"/>
      <c r="K565" s="1105"/>
      <c r="L565" s="1105"/>
      <c r="M565" s="1105"/>
      <c r="N565" s="1105"/>
      <c r="O565" s="1105"/>
    </row>
    <row r="566" spans="1:15" ht="10.5" customHeight="1" hidden="1">
      <c r="A566" s="1173" t="s">
        <v>710</v>
      </c>
      <c r="B566" s="1173"/>
      <c r="C566" s="1174"/>
      <c r="D566" s="7"/>
      <c r="E566" s="1184" t="s">
        <v>743</v>
      </c>
      <c r="F566" s="1174"/>
      <c r="G566" s="1184" t="s">
        <v>712</v>
      </c>
      <c r="H566" s="1174"/>
      <c r="I566" s="1184" t="s">
        <v>713</v>
      </c>
      <c r="J566" s="1173"/>
      <c r="K566" s="1173"/>
      <c r="L566" s="1173"/>
      <c r="M566" s="1173"/>
      <c r="N566" s="1173"/>
      <c r="O566" s="1173"/>
    </row>
    <row r="567" spans="1:15" ht="10.5" customHeight="1" hidden="1">
      <c r="A567" s="1173" t="s">
        <v>714</v>
      </c>
      <c r="B567" s="1173"/>
      <c r="C567" s="1174"/>
      <c r="D567" s="7" t="s">
        <v>1043</v>
      </c>
      <c r="E567" s="1184" t="s">
        <v>878</v>
      </c>
      <c r="F567" s="1174"/>
      <c r="G567" s="1184" t="s">
        <v>706</v>
      </c>
      <c r="H567" s="1174"/>
      <c r="I567" s="47"/>
      <c r="J567" s="89"/>
      <c r="K567" s="1104"/>
      <c r="L567" s="1105"/>
      <c r="M567" s="1105"/>
      <c r="N567" s="1105"/>
      <c r="O567" s="1105"/>
    </row>
    <row r="568" spans="1:15" ht="10.5" customHeight="1" hidden="1">
      <c r="A568" s="1173" t="s">
        <v>941</v>
      </c>
      <c r="B568" s="1173"/>
      <c r="C568" s="1174"/>
      <c r="D568" s="7" t="s">
        <v>715</v>
      </c>
      <c r="E568" s="1184" t="s">
        <v>879</v>
      </c>
      <c r="F568" s="1174"/>
      <c r="G568" s="1184"/>
      <c r="H568" s="1174"/>
      <c r="I568" s="1184" t="s">
        <v>717</v>
      </c>
      <c r="J568" s="1174"/>
      <c r="K568" s="1184" t="s">
        <v>880</v>
      </c>
      <c r="L568" s="1173"/>
      <c r="M568" s="1173"/>
      <c r="N568" s="1173"/>
      <c r="O568" s="1173"/>
    </row>
    <row r="569" spans="1:15" ht="10.5" customHeight="1" hidden="1">
      <c r="A569" s="31"/>
      <c r="B569" s="31"/>
      <c r="C569" s="38"/>
      <c r="D569" s="7"/>
      <c r="E569" s="1184" t="s">
        <v>475</v>
      </c>
      <c r="F569" s="1174"/>
      <c r="G569" s="1184"/>
      <c r="H569" s="1174"/>
      <c r="I569" s="1184" t="s">
        <v>706</v>
      </c>
      <c r="J569" s="1174"/>
      <c r="K569" s="1184" t="s">
        <v>735</v>
      </c>
      <c r="L569" s="1173"/>
      <c r="M569" s="1173"/>
      <c r="N569" s="1173"/>
      <c r="O569" s="1173"/>
    </row>
    <row r="570" spans="1:15" ht="10.5" customHeight="1" hidden="1">
      <c r="A570" s="31"/>
      <c r="B570" s="31"/>
      <c r="C570" s="38"/>
      <c r="D570" s="7"/>
      <c r="E570" s="1184" t="s">
        <v>881</v>
      </c>
      <c r="F570" s="1174"/>
      <c r="G570" s="60"/>
      <c r="H570" s="38"/>
      <c r="I570" s="60"/>
      <c r="J570" s="38"/>
      <c r="K570" s="60"/>
      <c r="L570" s="31"/>
      <c r="M570" s="31"/>
      <c r="N570" s="31"/>
      <c r="O570" s="31"/>
    </row>
    <row r="571" spans="1:15" ht="10.5" customHeight="1" hidden="1">
      <c r="A571" s="31"/>
      <c r="B571" s="31"/>
      <c r="C571" s="38"/>
      <c r="D571" s="7"/>
      <c r="E571" s="1184" t="s">
        <v>635</v>
      </c>
      <c r="F571" s="1174"/>
      <c r="G571" s="60"/>
      <c r="H571" s="38"/>
      <c r="I571" s="90"/>
      <c r="J571" s="91"/>
      <c r="K571" s="60"/>
      <c r="L571" s="31"/>
      <c r="M571" s="31"/>
      <c r="N571" s="31"/>
      <c r="O571" s="31"/>
    </row>
    <row r="572" spans="1:15" ht="10.5" customHeight="1" hidden="1" thickBot="1">
      <c r="A572" s="49">
        <v>1</v>
      </c>
      <c r="B572" s="49"/>
      <c r="C572" s="89"/>
      <c r="D572" s="8">
        <v>2</v>
      </c>
      <c r="E572" s="112">
        <v>3</v>
      </c>
      <c r="F572" s="238"/>
      <c r="G572" s="1220">
        <v>4</v>
      </c>
      <c r="H572" s="1221"/>
      <c r="I572" s="1220">
        <v>5</v>
      </c>
      <c r="J572" s="1221"/>
      <c r="K572" s="1094">
        <v>6</v>
      </c>
      <c r="L572" s="1095"/>
      <c r="M572" s="1095"/>
      <c r="N572" s="1095"/>
      <c r="O572" s="1095"/>
    </row>
    <row r="573" spans="1:15" ht="15" customHeight="1" hidden="1">
      <c r="A573" s="49" t="s">
        <v>719</v>
      </c>
      <c r="B573" s="49"/>
      <c r="C573" s="163"/>
      <c r="D573" s="175" t="s">
        <v>973</v>
      </c>
      <c r="E573" s="2"/>
      <c r="F573" s="268"/>
      <c r="G573" s="90"/>
      <c r="H573" s="91"/>
      <c r="I573" s="60"/>
      <c r="J573" s="31"/>
      <c r="K573" s="114"/>
      <c r="L573" s="49"/>
      <c r="M573" s="49"/>
      <c r="N573" s="49"/>
      <c r="O573" s="49"/>
    </row>
    <row r="574" spans="1:15" ht="15" customHeight="1" hidden="1">
      <c r="A574" s="1175" t="s">
        <v>882</v>
      </c>
      <c r="B574" s="1175"/>
      <c r="C574" s="1176"/>
      <c r="D574" s="72"/>
      <c r="E574" s="49"/>
      <c r="F574" s="239"/>
      <c r="G574" s="47"/>
      <c r="H574" s="89"/>
      <c r="I574" s="17"/>
      <c r="J574" s="11"/>
      <c r="K574" s="114"/>
      <c r="L574" s="49"/>
      <c r="M574" s="49"/>
      <c r="N574" s="49"/>
      <c r="O574" s="49"/>
    </row>
    <row r="575" spans="1:15" ht="11.25" customHeight="1" hidden="1">
      <c r="A575" s="4"/>
      <c r="B575" s="4"/>
      <c r="C575" s="119"/>
      <c r="D575" s="68"/>
      <c r="E575" s="42"/>
      <c r="F575" s="269"/>
      <c r="G575" s="42"/>
      <c r="H575" s="61"/>
      <c r="I575" s="50"/>
      <c r="J575" s="4"/>
      <c r="K575" s="116"/>
      <c r="L575" s="4"/>
      <c r="M575" s="4"/>
      <c r="N575" s="4"/>
      <c r="O575" s="4"/>
    </row>
    <row r="576" spans="1:15" ht="17.25" customHeight="1" hidden="1">
      <c r="A576" s="4"/>
      <c r="B576" s="4"/>
      <c r="C576" s="119"/>
      <c r="D576" s="68"/>
      <c r="E576" s="42"/>
      <c r="F576" s="269"/>
      <c r="G576" s="42"/>
      <c r="H576" s="61"/>
      <c r="I576" s="50"/>
      <c r="J576" s="4"/>
      <c r="K576" s="116"/>
      <c r="L576" s="4"/>
      <c r="M576" s="4"/>
      <c r="N576" s="4"/>
      <c r="O576" s="4"/>
    </row>
    <row r="577" spans="1:15" ht="11.25" customHeight="1" hidden="1">
      <c r="A577" s="4"/>
      <c r="B577" s="4"/>
      <c r="C577" s="119"/>
      <c r="D577" s="68"/>
      <c r="E577" s="42"/>
      <c r="F577" s="269"/>
      <c r="G577" s="42"/>
      <c r="H577" s="61"/>
      <c r="I577" s="50"/>
      <c r="J577" s="4"/>
      <c r="K577" s="116"/>
      <c r="L577" s="4"/>
      <c r="M577" s="4"/>
      <c r="N577" s="4"/>
      <c r="O577" s="4"/>
    </row>
    <row r="578" spans="1:15" ht="11.25" customHeight="1" hidden="1">
      <c r="A578" s="4"/>
      <c r="B578" s="4"/>
      <c r="C578" s="119"/>
      <c r="D578" s="68"/>
      <c r="E578" s="42"/>
      <c r="F578" s="269"/>
      <c r="G578" s="42"/>
      <c r="H578" s="61"/>
      <c r="I578" s="50"/>
      <c r="J578" s="4"/>
      <c r="K578" s="116"/>
      <c r="L578" s="4"/>
      <c r="M578" s="4"/>
      <c r="N578" s="4"/>
      <c r="O578" s="4"/>
    </row>
    <row r="579" spans="1:15" ht="11.25" customHeight="1" hidden="1">
      <c r="A579" s="4"/>
      <c r="B579" s="4"/>
      <c r="C579" s="119"/>
      <c r="D579" s="68"/>
      <c r="E579" s="42"/>
      <c r="F579" s="269"/>
      <c r="G579" s="42"/>
      <c r="H579" s="61"/>
      <c r="I579" s="50"/>
      <c r="J579" s="4"/>
      <c r="K579" s="116"/>
      <c r="L579" s="4"/>
      <c r="M579" s="4"/>
      <c r="N579" s="4"/>
      <c r="O579" s="4"/>
    </row>
    <row r="580" spans="1:15" ht="15" customHeight="1" hidden="1">
      <c r="A580" s="40"/>
      <c r="B580" s="40"/>
      <c r="C580" s="144"/>
      <c r="D580" s="71"/>
      <c r="E580" s="53"/>
      <c r="F580" s="231"/>
      <c r="G580" s="53"/>
      <c r="H580" s="41"/>
      <c r="I580" s="53"/>
      <c r="J580" s="59"/>
      <c r="K580" s="98"/>
      <c r="L580" s="40"/>
      <c r="M580" s="40"/>
      <c r="N580" s="40"/>
      <c r="O580" s="40"/>
    </row>
    <row r="581" spans="1:15" ht="15" customHeight="1" hidden="1">
      <c r="A581" s="40" t="s">
        <v>720</v>
      </c>
      <c r="B581" s="40"/>
      <c r="C581" s="144"/>
      <c r="D581" s="71" t="s">
        <v>385</v>
      </c>
      <c r="E581" s="53"/>
      <c r="F581" s="231"/>
      <c r="G581" s="53"/>
      <c r="H581" s="41"/>
      <c r="I581" s="39"/>
      <c r="J581" s="40"/>
      <c r="K581" s="98"/>
      <c r="L581" s="40"/>
      <c r="M581" s="40"/>
      <c r="N581" s="40"/>
      <c r="O581" s="40"/>
    </row>
    <row r="582" spans="1:15" ht="15" customHeight="1" hidden="1">
      <c r="A582" s="1175" t="s">
        <v>882</v>
      </c>
      <c r="B582" s="1175"/>
      <c r="C582" s="1176"/>
      <c r="D582" s="72"/>
      <c r="E582" s="17"/>
      <c r="F582" s="270"/>
      <c r="G582" s="17"/>
      <c r="H582" s="89"/>
      <c r="I582" s="47"/>
      <c r="J582" s="49"/>
      <c r="K582" s="114"/>
      <c r="L582" s="49"/>
      <c r="M582" s="49"/>
      <c r="N582" s="49"/>
      <c r="O582" s="49"/>
    </row>
    <row r="583" spans="1:15" ht="12.75" customHeight="1" hidden="1">
      <c r="A583" s="4"/>
      <c r="B583" s="4"/>
      <c r="C583" s="119"/>
      <c r="D583" s="68"/>
      <c r="E583" s="42"/>
      <c r="F583" s="269"/>
      <c r="G583" s="42"/>
      <c r="H583" s="61"/>
      <c r="I583" s="50"/>
      <c r="J583" s="4"/>
      <c r="K583" s="116"/>
      <c r="L583" s="4"/>
      <c r="M583" s="4"/>
      <c r="N583" s="4"/>
      <c r="O583" s="4"/>
    </row>
    <row r="584" spans="1:15" ht="12.75" customHeight="1" hidden="1">
      <c r="A584" s="4"/>
      <c r="B584" s="4"/>
      <c r="C584" s="119"/>
      <c r="D584" s="68"/>
      <c r="E584" s="42"/>
      <c r="F584" s="269"/>
      <c r="G584" s="42"/>
      <c r="H584" s="61"/>
      <c r="I584" s="50"/>
      <c r="J584" s="4"/>
      <c r="K584" s="116"/>
      <c r="L584" s="4"/>
      <c r="M584" s="4"/>
      <c r="N584" s="4"/>
      <c r="O584" s="4"/>
    </row>
    <row r="585" spans="1:15" ht="12.75" customHeight="1" hidden="1">
      <c r="A585" s="4"/>
      <c r="B585" s="4"/>
      <c r="C585" s="119"/>
      <c r="D585" s="68"/>
      <c r="E585" s="42"/>
      <c r="F585" s="269"/>
      <c r="G585" s="42"/>
      <c r="H585" s="61"/>
      <c r="I585" s="50"/>
      <c r="J585" s="4"/>
      <c r="K585" s="116"/>
      <c r="L585" s="4"/>
      <c r="M585" s="4"/>
      <c r="N585" s="4"/>
      <c r="O585" s="4"/>
    </row>
    <row r="586" spans="1:15" ht="12.75" customHeight="1" hidden="1">
      <c r="A586" s="4"/>
      <c r="B586" s="4"/>
      <c r="C586" s="119"/>
      <c r="D586" s="68"/>
      <c r="E586" s="42"/>
      <c r="F586" s="269"/>
      <c r="G586" s="42"/>
      <c r="H586" s="61"/>
      <c r="I586" s="50"/>
      <c r="J586" s="4"/>
      <c r="K586" s="116"/>
      <c r="L586" s="4"/>
      <c r="M586" s="4"/>
      <c r="N586" s="4"/>
      <c r="O586" s="4"/>
    </row>
    <row r="587" spans="1:15" ht="12.75" customHeight="1" hidden="1">
      <c r="A587" s="4"/>
      <c r="B587" s="4"/>
      <c r="C587" s="119"/>
      <c r="D587" s="68"/>
      <c r="E587" s="42"/>
      <c r="F587" s="269"/>
      <c r="G587" s="42"/>
      <c r="H587" s="61"/>
      <c r="I587" s="50"/>
      <c r="J587" s="4"/>
      <c r="K587" s="116"/>
      <c r="L587" s="4"/>
      <c r="M587" s="4"/>
      <c r="N587" s="4"/>
      <c r="O587" s="4"/>
    </row>
    <row r="588" spans="1:15" ht="12.75" customHeight="1" hidden="1">
      <c r="A588" s="4"/>
      <c r="B588" s="4"/>
      <c r="C588" s="119"/>
      <c r="D588" s="68"/>
      <c r="E588" s="42"/>
      <c r="F588" s="269"/>
      <c r="G588" s="42"/>
      <c r="H588" s="61"/>
      <c r="I588" s="50"/>
      <c r="J588" s="4"/>
      <c r="K588" s="116"/>
      <c r="L588" s="4"/>
      <c r="M588" s="4"/>
      <c r="N588" s="4"/>
      <c r="O588" s="4"/>
    </row>
    <row r="589" spans="1:15" ht="12.75" customHeight="1" hidden="1">
      <c r="A589" s="4"/>
      <c r="B589" s="4"/>
      <c r="C589" s="119"/>
      <c r="D589" s="68"/>
      <c r="E589" s="42"/>
      <c r="F589" s="269"/>
      <c r="G589" s="42"/>
      <c r="H589" s="61"/>
      <c r="I589" s="50"/>
      <c r="J589" s="4"/>
      <c r="K589" s="116"/>
      <c r="L589" s="4"/>
      <c r="M589" s="4"/>
      <c r="N589" s="4"/>
      <c r="O589" s="4"/>
    </row>
    <row r="590" spans="1:15" ht="12.75" customHeight="1" hidden="1">
      <c r="A590" s="4"/>
      <c r="B590" s="4"/>
      <c r="C590" s="119"/>
      <c r="D590" s="68"/>
      <c r="E590" s="42"/>
      <c r="F590" s="269"/>
      <c r="G590" s="42"/>
      <c r="H590" s="61"/>
      <c r="I590" s="50"/>
      <c r="J590" s="4"/>
      <c r="K590" s="116"/>
      <c r="L590" s="4"/>
      <c r="M590" s="4"/>
      <c r="N590" s="4"/>
      <c r="O590" s="4"/>
    </row>
    <row r="591" spans="1:15" ht="12.75" customHeight="1" hidden="1">
      <c r="A591" s="4"/>
      <c r="B591" s="4"/>
      <c r="C591" s="119"/>
      <c r="D591" s="68"/>
      <c r="E591" s="42"/>
      <c r="F591" s="269"/>
      <c r="G591" s="42"/>
      <c r="H591" s="61"/>
      <c r="I591" s="50"/>
      <c r="J591" s="4"/>
      <c r="K591" s="116"/>
      <c r="L591" s="4"/>
      <c r="M591" s="4"/>
      <c r="N591" s="4"/>
      <c r="O591" s="4"/>
    </row>
    <row r="592" spans="1:15" ht="15" customHeight="1" hidden="1">
      <c r="A592" s="40"/>
      <c r="B592" s="40"/>
      <c r="C592" s="144"/>
      <c r="D592" s="71"/>
      <c r="E592" s="53"/>
      <c r="F592" s="231"/>
      <c r="G592" s="53"/>
      <c r="H592" s="41"/>
      <c r="I592" s="39"/>
      <c r="J592" s="40"/>
      <c r="K592" s="98"/>
      <c r="L592" s="40"/>
      <c r="M592" s="40"/>
      <c r="N592" s="40"/>
      <c r="O592" s="40"/>
    </row>
    <row r="593" spans="1:15" ht="15" customHeight="1" hidden="1">
      <c r="A593" s="40"/>
      <c r="B593" s="40"/>
      <c r="C593" s="144"/>
      <c r="D593" s="71"/>
      <c r="E593" s="53"/>
      <c r="F593" s="231"/>
      <c r="G593" s="53"/>
      <c r="H593" s="41"/>
      <c r="I593" s="39"/>
      <c r="J593" s="40"/>
      <c r="K593" s="98"/>
      <c r="L593" s="40"/>
      <c r="M593" s="40"/>
      <c r="N593" s="40"/>
      <c r="O593" s="40"/>
    </row>
    <row r="594" spans="1:15" ht="15" customHeight="1" hidden="1">
      <c r="A594" s="40"/>
      <c r="B594" s="40"/>
      <c r="C594" s="144"/>
      <c r="D594" s="71"/>
      <c r="E594" s="53"/>
      <c r="F594" s="231"/>
      <c r="G594" s="53"/>
      <c r="H594" s="41"/>
      <c r="I594" s="39"/>
      <c r="J594" s="40"/>
      <c r="K594" s="98"/>
      <c r="L594" s="40"/>
      <c r="M594" s="40"/>
      <c r="N594" s="40"/>
      <c r="O594" s="40"/>
    </row>
    <row r="595" spans="1:15" ht="36" customHeight="1" hidden="1">
      <c r="A595" s="1165" t="s">
        <v>883</v>
      </c>
      <c r="B595" s="1165"/>
      <c r="C595" s="1166"/>
      <c r="D595" s="71" t="s">
        <v>723</v>
      </c>
      <c r="E595" s="53"/>
      <c r="F595" s="231"/>
      <c r="G595" s="53"/>
      <c r="H595" s="41"/>
      <c r="I595" s="39"/>
      <c r="J595" s="40"/>
      <c r="K595" s="98"/>
      <c r="L595" s="40"/>
      <c r="M595" s="40"/>
      <c r="N595" s="40"/>
      <c r="O595" s="40"/>
    </row>
    <row r="596" spans="1:15" ht="12" customHeight="1" hidden="1">
      <c r="A596" s="49" t="s">
        <v>724</v>
      </c>
      <c r="B596" s="49"/>
      <c r="C596" s="163"/>
      <c r="D596" s="72"/>
      <c r="E596" s="2"/>
      <c r="F596" s="239"/>
      <c r="G596" s="90"/>
      <c r="H596" s="91"/>
      <c r="I596" s="90"/>
      <c r="J596" s="5"/>
      <c r="K596" s="115"/>
      <c r="L596" s="5"/>
      <c r="M596" s="5"/>
      <c r="N596" s="5"/>
      <c r="O596" s="5"/>
    </row>
    <row r="597" spans="1:15" ht="9" customHeight="1" hidden="1">
      <c r="A597" s="5" t="s">
        <v>884</v>
      </c>
      <c r="B597" s="5"/>
      <c r="C597" s="145"/>
      <c r="D597" s="69"/>
      <c r="F597" s="271"/>
      <c r="G597" s="165"/>
      <c r="H597" s="91"/>
      <c r="I597" s="90"/>
      <c r="J597" s="5"/>
      <c r="K597" s="115"/>
      <c r="L597" s="5"/>
      <c r="M597" s="5"/>
      <c r="N597" s="5"/>
      <c r="O597" s="5"/>
    </row>
    <row r="598" spans="1:15" ht="10.5" customHeight="1" hidden="1">
      <c r="A598" s="4" t="s">
        <v>885</v>
      </c>
      <c r="B598" s="4"/>
      <c r="C598" s="119"/>
      <c r="D598" s="68" t="s">
        <v>476</v>
      </c>
      <c r="F598" s="271"/>
      <c r="G598" s="165"/>
      <c r="H598" s="91"/>
      <c r="I598" s="60"/>
      <c r="J598" s="31"/>
      <c r="K598" s="115"/>
      <c r="L598" s="5"/>
      <c r="M598" s="5"/>
      <c r="N598" s="5"/>
      <c r="O598" s="5"/>
    </row>
    <row r="599" spans="1:15" ht="16.5" customHeight="1" hidden="1">
      <c r="A599" s="1175" t="s">
        <v>882</v>
      </c>
      <c r="B599" s="1175"/>
      <c r="C599" s="1176"/>
      <c r="D599" s="72"/>
      <c r="E599" s="176"/>
      <c r="F599" s="272"/>
      <c r="G599" s="176"/>
      <c r="H599" s="89"/>
      <c r="I599" s="47"/>
      <c r="J599" s="49"/>
      <c r="K599" s="114"/>
      <c r="L599" s="49"/>
      <c r="M599" s="49"/>
      <c r="N599" s="49"/>
      <c r="O599" s="49"/>
    </row>
    <row r="600" spans="1:15" ht="15" customHeight="1" hidden="1">
      <c r="A600" s="177"/>
      <c r="B600" s="177"/>
      <c r="C600" s="178"/>
      <c r="D600" s="69"/>
      <c r="E600" s="165"/>
      <c r="F600" s="271"/>
      <c r="G600" s="165"/>
      <c r="H600" s="91"/>
      <c r="I600" s="90"/>
      <c r="J600" s="5"/>
      <c r="K600" s="115"/>
      <c r="L600" s="5"/>
      <c r="M600" s="5"/>
      <c r="N600" s="5"/>
      <c r="O600" s="5"/>
    </row>
    <row r="601" spans="1:15" ht="15" customHeight="1" hidden="1">
      <c r="A601" s="177"/>
      <c r="B601" s="177"/>
      <c r="C601" s="178"/>
      <c r="D601" s="69"/>
      <c r="E601" s="165"/>
      <c r="F601" s="271"/>
      <c r="G601" s="165"/>
      <c r="H601" s="91"/>
      <c r="I601" s="90"/>
      <c r="J601" s="5"/>
      <c r="K601" s="115"/>
      <c r="L601" s="5"/>
      <c r="M601" s="5"/>
      <c r="N601" s="5"/>
      <c r="O601" s="5"/>
    </row>
    <row r="602" spans="1:15" ht="15" customHeight="1" hidden="1">
      <c r="A602" s="169"/>
      <c r="B602" s="169"/>
      <c r="C602" s="170"/>
      <c r="D602" s="71"/>
      <c r="E602" s="166"/>
      <c r="F602" s="273"/>
      <c r="G602" s="166"/>
      <c r="H602" s="41"/>
      <c r="I602" s="39"/>
      <c r="J602" s="40"/>
      <c r="K602" s="98"/>
      <c r="L602" s="40"/>
      <c r="M602" s="40"/>
      <c r="N602" s="40"/>
      <c r="O602" s="40"/>
    </row>
    <row r="603" spans="1:15" ht="15" customHeight="1" hidden="1">
      <c r="A603" s="169"/>
      <c r="B603" s="169"/>
      <c r="C603" s="170"/>
      <c r="D603" s="71"/>
      <c r="E603" s="166"/>
      <c r="F603" s="273"/>
      <c r="G603" s="166"/>
      <c r="H603" s="41"/>
      <c r="I603" s="39"/>
      <c r="J603" s="40"/>
      <c r="K603" s="98"/>
      <c r="L603" s="40"/>
      <c r="M603" s="40"/>
      <c r="N603" s="40"/>
      <c r="O603" s="40"/>
    </row>
    <row r="604" spans="1:15" ht="15" customHeight="1" hidden="1">
      <c r="A604" s="169"/>
      <c r="B604" s="169"/>
      <c r="C604" s="170"/>
      <c r="D604" s="71"/>
      <c r="E604" s="166"/>
      <c r="F604" s="273"/>
      <c r="G604" s="166"/>
      <c r="H604" s="41"/>
      <c r="I604" s="39"/>
      <c r="J604" s="40"/>
      <c r="K604" s="98"/>
      <c r="L604" s="40"/>
      <c r="M604" s="40"/>
      <c r="N604" s="40"/>
      <c r="O604" s="40"/>
    </row>
    <row r="605" spans="1:15" ht="15.75" customHeight="1" hidden="1" thickBot="1">
      <c r="A605" s="40"/>
      <c r="B605" s="40"/>
      <c r="C605" s="144"/>
      <c r="D605" s="179"/>
      <c r="E605" s="180"/>
      <c r="F605" s="274"/>
      <c r="G605" s="180"/>
      <c r="H605" s="113"/>
      <c r="I605" s="112"/>
      <c r="J605" s="111"/>
      <c r="K605" s="98"/>
      <c r="L605" s="40"/>
      <c r="M605" s="40"/>
      <c r="N605" s="40"/>
      <c r="O605" s="40"/>
    </row>
    <row r="606" spans="1:15" ht="9" customHeight="1" hidden="1">
      <c r="A606" s="2"/>
      <c r="B606" s="5"/>
      <c r="C606" s="5"/>
      <c r="D606" s="31"/>
      <c r="E606" s="31"/>
      <c r="F606" s="229"/>
      <c r="G606" s="5"/>
      <c r="H606" s="5"/>
      <c r="I606" s="5"/>
      <c r="J606" s="5"/>
      <c r="K606" s="5"/>
      <c r="L606" s="5"/>
      <c r="M606" s="5"/>
      <c r="N606" s="5"/>
      <c r="O606" s="5"/>
    </row>
    <row r="607" spans="1:15" ht="13.5" customHeight="1" hidden="1">
      <c r="A607" s="2"/>
      <c r="B607" s="5"/>
      <c r="C607" s="5"/>
      <c r="D607" s="31"/>
      <c r="E607" s="31"/>
      <c r="F607" s="229"/>
      <c r="G607" s="5"/>
      <c r="H607" s="5"/>
      <c r="I607" s="5"/>
      <c r="J607" s="5"/>
      <c r="K607" s="5"/>
      <c r="L607" s="5"/>
      <c r="M607" s="5"/>
      <c r="N607" s="5"/>
      <c r="O607" s="5"/>
    </row>
    <row r="608" spans="1:15" ht="9" customHeight="1" hidden="1">
      <c r="A608" s="2"/>
      <c r="B608" s="5"/>
      <c r="C608" s="5"/>
      <c r="D608" s="31"/>
      <c r="E608" s="31"/>
      <c r="F608" s="229"/>
      <c r="G608" s="5"/>
      <c r="H608" s="5"/>
      <c r="I608" s="5"/>
      <c r="J608" s="5"/>
      <c r="K608" s="5"/>
      <c r="L608" s="5"/>
      <c r="M608" s="5"/>
      <c r="N608" s="5"/>
      <c r="O608" s="5"/>
    </row>
    <row r="609" spans="1:15" ht="12" customHeight="1" hidden="1">
      <c r="A609" s="2" t="s">
        <v>886</v>
      </c>
      <c r="B609" s="2"/>
      <c r="C609" s="2"/>
      <c r="D609" s="31"/>
      <c r="E609" s="31"/>
      <c r="F609" s="229"/>
      <c r="G609" s="5"/>
      <c r="H609" s="5"/>
      <c r="I609" s="5"/>
      <c r="J609" s="5"/>
      <c r="K609" s="5"/>
      <c r="L609" s="5"/>
      <c r="M609" s="5"/>
      <c r="N609" s="5"/>
      <c r="O609" s="5"/>
    </row>
    <row r="610" spans="1:15" ht="12" customHeight="1" hidden="1">
      <c r="A610" s="2"/>
      <c r="B610" s="2"/>
      <c r="C610" s="2" t="s">
        <v>887</v>
      </c>
      <c r="D610" s="31"/>
      <c r="E610" s="31"/>
      <c r="F610" s="229"/>
      <c r="G610" s="5"/>
      <c r="H610" s="5"/>
      <c r="I610" s="5"/>
      <c r="J610" s="5"/>
      <c r="K610" s="5"/>
      <c r="L610" s="5"/>
      <c r="M610" s="5"/>
      <c r="N610" s="5"/>
      <c r="O610" s="5"/>
    </row>
    <row r="611" spans="1:15" ht="12" customHeight="1" hidden="1">
      <c r="A611" s="2"/>
      <c r="B611" s="2"/>
      <c r="C611" s="2"/>
      <c r="D611" s="31"/>
      <c r="E611" s="31"/>
      <c r="F611" s="229"/>
      <c r="G611" s="5"/>
      <c r="H611" s="5"/>
      <c r="I611" s="5"/>
      <c r="J611" s="5"/>
      <c r="K611" s="5"/>
      <c r="L611" s="5"/>
      <c r="M611" s="5"/>
      <c r="N611" s="5"/>
      <c r="O611" s="5"/>
    </row>
    <row r="612" spans="1:15" ht="12" customHeight="1" hidden="1">
      <c r="A612" s="2" t="s">
        <v>888</v>
      </c>
      <c r="B612" s="2"/>
      <c r="C612" s="2"/>
      <c r="D612" s="31"/>
      <c r="E612" s="31"/>
      <c r="F612" s="229"/>
      <c r="G612" s="5"/>
      <c r="H612" s="5"/>
      <c r="I612" s="5"/>
      <c r="J612" s="5"/>
      <c r="K612" s="5"/>
      <c r="L612" s="5"/>
      <c r="M612" s="5"/>
      <c r="N612" s="5"/>
      <c r="O612" s="5"/>
    </row>
    <row r="613" spans="1:15" ht="12" customHeight="1" hidden="1">
      <c r="A613" s="2" t="s">
        <v>889</v>
      </c>
      <c r="B613" s="2"/>
      <c r="C613" s="2"/>
      <c r="D613" s="31"/>
      <c r="E613" s="31"/>
      <c r="F613" s="229"/>
      <c r="G613" s="5"/>
      <c r="H613" s="5"/>
      <c r="I613" s="5"/>
      <c r="J613" s="5"/>
      <c r="K613" s="5"/>
      <c r="L613" s="5"/>
      <c r="M613" s="5"/>
      <c r="N613" s="5"/>
      <c r="O613" s="5"/>
    </row>
    <row r="614" spans="1:15" ht="12" customHeight="1" hidden="1">
      <c r="A614" s="5"/>
      <c r="B614" s="5"/>
      <c r="C614" s="5"/>
      <c r="D614" s="31"/>
      <c r="E614" s="31"/>
      <c r="F614" s="229"/>
      <c r="G614" s="5"/>
      <c r="H614" s="5"/>
      <c r="I614" s="5"/>
      <c r="J614" s="5"/>
      <c r="K614" s="5"/>
      <c r="L614" s="5"/>
      <c r="M614" s="5"/>
      <c r="N614" s="5"/>
      <c r="O614" s="5"/>
    </row>
    <row r="615" spans="1:15" ht="12" customHeight="1" hidden="1">
      <c r="A615" s="2"/>
      <c r="B615" s="2"/>
      <c r="C615" s="2"/>
      <c r="D615" s="31"/>
      <c r="E615" s="31"/>
      <c r="F615" s="229"/>
      <c r="G615" s="5"/>
      <c r="H615" s="5"/>
      <c r="I615" s="5"/>
      <c r="J615" s="5"/>
      <c r="K615" s="5"/>
      <c r="L615" s="5"/>
      <c r="M615" s="5"/>
      <c r="N615" s="5"/>
      <c r="O615" s="5"/>
    </row>
    <row r="616" spans="1:15" ht="12" customHeight="1" hidden="1">
      <c r="A616" s="2" t="s">
        <v>890</v>
      </c>
      <c r="B616" s="2"/>
      <c r="C616" s="2"/>
      <c r="D616" s="31"/>
      <c r="E616" s="31"/>
      <c r="F616" s="229"/>
      <c r="G616" s="5"/>
      <c r="H616" s="5"/>
      <c r="I616" s="5"/>
      <c r="J616" s="5"/>
      <c r="K616" s="5"/>
      <c r="L616" s="5"/>
      <c r="M616" s="5"/>
      <c r="N616" s="5"/>
      <c r="O616" s="5"/>
    </row>
    <row r="617" spans="1:15" ht="10.5" customHeight="1" hidden="1">
      <c r="A617" s="2" t="s">
        <v>891</v>
      </c>
      <c r="B617" s="2"/>
      <c r="C617" s="2" t="s">
        <v>892</v>
      </c>
      <c r="D617" s="31"/>
      <c r="E617" s="31"/>
      <c r="F617" s="229"/>
      <c r="G617" s="5"/>
      <c r="H617" s="5"/>
      <c r="I617" s="5"/>
      <c r="J617" s="5"/>
      <c r="K617" s="5"/>
      <c r="L617" s="5"/>
      <c r="M617" s="5"/>
      <c r="N617" s="5"/>
      <c r="O617" s="5"/>
    </row>
    <row r="618" spans="1:15" ht="12" customHeight="1" hidden="1">
      <c r="A618" s="2"/>
      <c r="B618" s="2"/>
      <c r="C618" s="2"/>
      <c r="D618" s="31"/>
      <c r="E618" s="31"/>
      <c r="F618" s="229"/>
      <c r="G618" s="5"/>
      <c r="H618" s="5"/>
      <c r="I618" s="5"/>
      <c r="J618" s="5"/>
      <c r="K618" s="5"/>
      <c r="L618" s="5"/>
      <c r="M618" s="5"/>
      <c r="N618" s="5"/>
      <c r="O618" s="5"/>
    </row>
    <row r="619" spans="1:15" ht="13.5" customHeight="1" hidden="1">
      <c r="A619" s="2" t="s">
        <v>893</v>
      </c>
      <c r="B619" s="5"/>
      <c r="C619" s="5"/>
      <c r="D619" s="31"/>
      <c r="E619" s="31"/>
      <c r="F619" s="229"/>
      <c r="G619" s="5"/>
      <c r="H619" s="5"/>
      <c r="I619" s="5"/>
      <c r="J619" s="5"/>
      <c r="K619" s="5"/>
      <c r="L619" s="5"/>
      <c r="M619" s="5"/>
      <c r="N619" s="5"/>
      <c r="O619" s="5"/>
    </row>
    <row r="621" ht="13.5" thickBot="1">
      <c r="K621" s="5" t="s">
        <v>557</v>
      </c>
    </row>
    <row r="622" spans="11:15" ht="14.25" customHeight="1" thickBot="1">
      <c r="K622" s="5"/>
      <c r="M622" s="1186" t="s">
        <v>867</v>
      </c>
      <c r="N622" s="1187"/>
      <c r="O622" s="9"/>
    </row>
    <row r="623" spans="2:5" ht="11.25" customHeight="1">
      <c r="B623" s="35"/>
      <c r="C623" s="35" t="s">
        <v>868</v>
      </c>
      <c r="E623" s="35"/>
    </row>
    <row r="624" spans="2:10" ht="11.25" customHeight="1">
      <c r="B624" s="35"/>
      <c r="D624" s="35"/>
      <c r="E624" s="35" t="s">
        <v>869</v>
      </c>
      <c r="F624" s="266"/>
      <c r="G624" s="6"/>
      <c r="H624" s="6"/>
      <c r="I624" s="6"/>
      <c r="J624" s="6"/>
    </row>
    <row r="625" spans="1:15" ht="7.5" customHeight="1" thickBot="1">
      <c r="A625" s="30"/>
      <c r="B625" s="30"/>
      <c r="C625" s="30"/>
      <c r="D625" s="30"/>
      <c r="E625" s="5"/>
      <c r="F625" s="219"/>
      <c r="G625" s="30"/>
      <c r="H625" s="30"/>
      <c r="I625" s="30"/>
      <c r="J625" s="30"/>
      <c r="K625" s="30"/>
      <c r="L625" s="30"/>
      <c r="M625" s="30"/>
      <c r="N625" s="30"/>
      <c r="O625" s="30"/>
    </row>
    <row r="626" spans="1:14" ht="11.25" customHeight="1">
      <c r="A626" s="1159" t="s">
        <v>404</v>
      </c>
      <c r="B626" s="1160"/>
      <c r="C626" s="1160"/>
      <c r="D626" s="1164" t="s">
        <v>405</v>
      </c>
      <c r="E626" s="1164" t="s">
        <v>396</v>
      </c>
      <c r="F626" s="1160"/>
      <c r="G626" s="1164" t="s">
        <v>477</v>
      </c>
      <c r="H626" s="1160"/>
      <c r="I626" s="1160"/>
      <c r="J626" s="1160"/>
      <c r="K626" s="1164" t="s">
        <v>399</v>
      </c>
      <c r="L626" s="1160"/>
      <c r="M626" s="1160"/>
      <c r="N626" s="1230"/>
    </row>
    <row r="627" spans="1:14" ht="10.5" customHeight="1">
      <c r="A627" s="1161"/>
      <c r="B627" s="1162"/>
      <c r="C627" s="1162"/>
      <c r="D627" s="1162"/>
      <c r="E627" s="1162"/>
      <c r="F627" s="1162"/>
      <c r="G627" s="1162"/>
      <c r="H627" s="1162"/>
      <c r="I627" s="1162"/>
      <c r="J627" s="1162"/>
      <c r="K627" s="1162"/>
      <c r="L627" s="1162"/>
      <c r="M627" s="1162"/>
      <c r="N627" s="1141"/>
    </row>
    <row r="628" spans="1:14" ht="10.5" customHeight="1">
      <c r="A628" s="1161"/>
      <c r="B628" s="1162"/>
      <c r="C628" s="1162"/>
      <c r="D628" s="1162"/>
      <c r="E628" s="1162"/>
      <c r="F628" s="1162"/>
      <c r="G628" s="1214" t="s">
        <v>397</v>
      </c>
      <c r="H628" s="1162"/>
      <c r="I628" s="1214" t="s">
        <v>398</v>
      </c>
      <c r="J628" s="1162"/>
      <c r="K628" s="1214" t="s">
        <v>397</v>
      </c>
      <c r="L628" s="1162"/>
      <c r="M628" s="1214" t="s">
        <v>398</v>
      </c>
      <c r="N628" s="1141"/>
    </row>
    <row r="629" spans="1:14" ht="10.5" customHeight="1">
      <c r="A629" s="1161"/>
      <c r="B629" s="1162"/>
      <c r="C629" s="1162"/>
      <c r="D629" s="1162"/>
      <c r="E629" s="1162"/>
      <c r="F629" s="1162"/>
      <c r="G629" s="1162"/>
      <c r="H629" s="1162"/>
      <c r="I629" s="1162"/>
      <c r="J629" s="1162"/>
      <c r="K629" s="1162"/>
      <c r="L629" s="1162"/>
      <c r="M629" s="1162"/>
      <c r="N629" s="1141"/>
    </row>
    <row r="630" spans="1:14" ht="10.5" customHeight="1">
      <c r="A630" s="1161"/>
      <c r="B630" s="1162"/>
      <c r="C630" s="1162"/>
      <c r="D630" s="1162"/>
      <c r="E630" s="1162"/>
      <c r="F630" s="1162"/>
      <c r="G630" s="1162"/>
      <c r="H630" s="1162"/>
      <c r="I630" s="1162"/>
      <c r="J630" s="1162"/>
      <c r="K630" s="1162"/>
      <c r="L630" s="1162"/>
      <c r="M630" s="1162"/>
      <c r="N630" s="1141"/>
    </row>
    <row r="631" spans="1:14" ht="9.75" customHeight="1">
      <c r="A631" s="1161"/>
      <c r="B631" s="1162"/>
      <c r="C631" s="1162"/>
      <c r="D631" s="1162"/>
      <c r="E631" s="1162"/>
      <c r="F631" s="1162"/>
      <c r="G631" s="1162"/>
      <c r="H631" s="1162"/>
      <c r="I631" s="1162"/>
      <c r="J631" s="1162"/>
      <c r="K631" s="1162"/>
      <c r="L631" s="1162"/>
      <c r="M631" s="1162"/>
      <c r="N631" s="1141"/>
    </row>
    <row r="632" spans="1:15" ht="9.75" customHeight="1">
      <c r="A632" s="1161"/>
      <c r="B632" s="1162"/>
      <c r="C632" s="1162"/>
      <c r="D632" s="1162"/>
      <c r="E632" s="1214" t="s">
        <v>400</v>
      </c>
      <c r="F632" s="1250" t="s">
        <v>398</v>
      </c>
      <c r="G632" s="1214" t="s">
        <v>465</v>
      </c>
      <c r="H632" s="1214" t="s">
        <v>401</v>
      </c>
      <c r="I632" s="1214" t="s">
        <v>465</v>
      </c>
      <c r="J632" s="1214" t="s">
        <v>401</v>
      </c>
      <c r="K632" s="1214" t="s">
        <v>402</v>
      </c>
      <c r="L632" s="1214" t="s">
        <v>403</v>
      </c>
      <c r="M632" s="1214" t="s">
        <v>402</v>
      </c>
      <c r="N632" s="1140" t="s">
        <v>403</v>
      </c>
      <c r="O632" s="49"/>
    </row>
    <row r="633" spans="1:15" ht="9.75" customHeight="1">
      <c r="A633" s="1161"/>
      <c r="B633" s="1162"/>
      <c r="C633" s="1162"/>
      <c r="D633" s="1162"/>
      <c r="E633" s="1162"/>
      <c r="F633" s="1251"/>
      <c r="G633" s="1162"/>
      <c r="H633" s="1162"/>
      <c r="I633" s="1162"/>
      <c r="J633" s="1162"/>
      <c r="K633" s="1162"/>
      <c r="L633" s="1162"/>
      <c r="M633" s="1162"/>
      <c r="N633" s="1141"/>
      <c r="O633" s="38" t="s">
        <v>870</v>
      </c>
    </row>
    <row r="634" spans="1:15" ht="9.75" customHeight="1">
      <c r="A634" s="1161"/>
      <c r="B634" s="1162"/>
      <c r="C634" s="1162"/>
      <c r="D634" s="1162"/>
      <c r="E634" s="1162"/>
      <c r="F634" s="1251"/>
      <c r="G634" s="1162"/>
      <c r="H634" s="1162"/>
      <c r="I634" s="1162"/>
      <c r="J634" s="1162"/>
      <c r="K634" s="1162"/>
      <c r="L634" s="1162"/>
      <c r="M634" s="1162"/>
      <c r="N634" s="1141"/>
      <c r="O634" s="38" t="s">
        <v>871</v>
      </c>
    </row>
    <row r="635" spans="1:15" ht="11.25" customHeight="1">
      <c r="A635" s="1161"/>
      <c r="B635" s="1162"/>
      <c r="C635" s="1162"/>
      <c r="D635" s="1162"/>
      <c r="E635" s="1162"/>
      <c r="F635" s="1251"/>
      <c r="G635" s="1162"/>
      <c r="H635" s="1162"/>
      <c r="I635" s="1162"/>
      <c r="J635" s="1162"/>
      <c r="K635" s="1162"/>
      <c r="L635" s="1162"/>
      <c r="M635" s="1162"/>
      <c r="N635" s="1141"/>
      <c r="O635" s="38" t="s">
        <v>872</v>
      </c>
    </row>
    <row r="636" spans="1:15" ht="10.5" customHeight="1">
      <c r="A636" s="1161"/>
      <c r="B636" s="1162"/>
      <c r="C636" s="1162"/>
      <c r="D636" s="1162"/>
      <c r="E636" s="1162"/>
      <c r="F636" s="1251"/>
      <c r="G636" s="1162"/>
      <c r="H636" s="1162"/>
      <c r="I636" s="1162"/>
      <c r="J636" s="1162"/>
      <c r="K636" s="1162"/>
      <c r="L636" s="1162"/>
      <c r="M636" s="1162"/>
      <c r="N636" s="1141"/>
      <c r="O636" s="5"/>
    </row>
    <row r="637" spans="1:15" ht="10.5" customHeight="1">
      <c r="A637" s="1161"/>
      <c r="B637" s="1162"/>
      <c r="C637" s="1162"/>
      <c r="D637" s="1162"/>
      <c r="E637" s="1162"/>
      <c r="F637" s="1251"/>
      <c r="G637" s="1162"/>
      <c r="H637" s="1162"/>
      <c r="I637" s="1162"/>
      <c r="J637" s="1162"/>
      <c r="K637" s="1162"/>
      <c r="L637" s="1162"/>
      <c r="M637" s="1162"/>
      <c r="N637" s="1141"/>
      <c r="O637" s="5"/>
    </row>
    <row r="638" spans="1:15" ht="10.5" customHeight="1">
      <c r="A638" s="1161"/>
      <c r="B638" s="1162"/>
      <c r="C638" s="1162"/>
      <c r="D638" s="1162"/>
      <c r="E638" s="1162"/>
      <c r="F638" s="1251"/>
      <c r="G638" s="1162"/>
      <c r="H638" s="1162"/>
      <c r="I638" s="1162"/>
      <c r="J638" s="1162"/>
      <c r="K638" s="1162"/>
      <c r="L638" s="1162"/>
      <c r="M638" s="1162"/>
      <c r="N638" s="1141"/>
      <c r="O638" s="5"/>
    </row>
    <row r="639" spans="1:15" ht="10.5" customHeight="1" thickBot="1">
      <c r="A639" s="1163"/>
      <c r="B639" s="749"/>
      <c r="C639" s="749"/>
      <c r="D639" s="749"/>
      <c r="E639" s="749"/>
      <c r="F639" s="742"/>
      <c r="G639" s="749"/>
      <c r="H639" s="749"/>
      <c r="I639" s="749"/>
      <c r="J639" s="749"/>
      <c r="K639" s="749"/>
      <c r="L639" s="749"/>
      <c r="M639" s="749"/>
      <c r="N639" s="1142"/>
      <c r="O639" s="5"/>
    </row>
    <row r="640" spans="1:15" ht="12.75" customHeight="1" thickBot="1">
      <c r="A640" s="1154">
        <v>1</v>
      </c>
      <c r="B640" s="1155"/>
      <c r="C640" s="1156"/>
      <c r="D640" s="31">
        <v>2</v>
      </c>
      <c r="E640" s="60">
        <v>3</v>
      </c>
      <c r="F640" s="267">
        <v>4</v>
      </c>
      <c r="G640" s="60">
        <v>5</v>
      </c>
      <c r="H640" s="7">
        <v>6</v>
      </c>
      <c r="I640" s="38">
        <v>7</v>
      </c>
      <c r="J640" s="31">
        <v>8</v>
      </c>
      <c r="K640" s="60">
        <v>9</v>
      </c>
      <c r="L640" s="7">
        <v>10</v>
      </c>
      <c r="M640" s="7">
        <v>11</v>
      </c>
      <c r="N640" s="31">
        <v>12</v>
      </c>
      <c r="O640" s="29">
        <v>12</v>
      </c>
    </row>
    <row r="641" spans="1:15" ht="15.75" customHeight="1">
      <c r="A641" s="1247" t="s">
        <v>873</v>
      </c>
      <c r="B641" s="1157"/>
      <c r="C641" s="1248"/>
      <c r="D641" s="52" t="s">
        <v>973</v>
      </c>
      <c r="E641" s="201">
        <v>3144052</v>
      </c>
      <c r="F641" s="201">
        <v>3452317.33</v>
      </c>
      <c r="G641" s="202">
        <v>3118900.24</v>
      </c>
      <c r="H641" s="202">
        <f>G641*100/E641</f>
        <v>99.20002086479485</v>
      </c>
      <c r="I641" s="202">
        <f>3471491.61+884.52</f>
        <v>3472376.13</v>
      </c>
      <c r="J641" s="208">
        <f>I641*100/F641</f>
        <v>100.58102422467636</v>
      </c>
      <c r="K641" s="203">
        <v>100</v>
      </c>
      <c r="L641" s="203">
        <v>100</v>
      </c>
      <c r="M641" s="203">
        <v>100</v>
      </c>
      <c r="N641" s="204"/>
      <c r="O641" s="45">
        <v>100</v>
      </c>
    </row>
    <row r="642" spans="1:15" ht="18" customHeight="1" thickBot="1">
      <c r="A642" s="1192"/>
      <c r="B642" s="1193"/>
      <c r="C642" s="1249"/>
      <c r="D642" s="54"/>
      <c r="E642" s="183"/>
      <c r="F642" s="183"/>
      <c r="G642" s="168"/>
      <c r="H642" s="276"/>
      <c r="I642" s="168"/>
      <c r="J642" s="199"/>
      <c r="K642" s="15"/>
      <c r="L642" s="15"/>
      <c r="M642" s="15"/>
      <c r="N642" s="19"/>
      <c r="O642" s="40"/>
    </row>
    <row r="643" spans="1:15" ht="18" customHeight="1">
      <c r="A643" s="1231" t="s">
        <v>874</v>
      </c>
      <c r="B643" s="1232"/>
      <c r="C643" s="1233"/>
      <c r="D643" s="54" t="s">
        <v>385</v>
      </c>
      <c r="E643" s="183">
        <f>E646+E647+E648+E649+E650+E651+E652+E653+E654+E655+E656+E657+E658+E659+E660+E661+E662+E663+E664+E665+E666+E667+E668+E669+E670+E671+E672+E673+E674</f>
        <v>3159858.28</v>
      </c>
      <c r="F643" s="183">
        <f aca="true" t="shared" si="13" ref="F643:N643">F646+F647+F648+F649+F650+F651+F652+F653+F654+F655+F656+F657+F658+F659+F660+F661+F662+F663+F664+F665+F666+F667+F668+F669+F670+F671+F672+F673+F674</f>
        <v>3470550.12</v>
      </c>
      <c r="G643" s="183">
        <f t="shared" si="13"/>
        <v>3115416.73</v>
      </c>
      <c r="H643" s="209">
        <f aca="true" t="shared" si="14" ref="H643:H653">G643*100/E643</f>
        <v>98.59355875922385</v>
      </c>
      <c r="I643" s="183">
        <f t="shared" si="13"/>
        <v>3450600.83</v>
      </c>
      <c r="J643" s="208">
        <f>I643*100/F643</f>
        <v>99.4251836363049</v>
      </c>
      <c r="K643" s="183">
        <f t="shared" si="13"/>
        <v>100.15848572443642</v>
      </c>
      <c r="L643" s="183">
        <f t="shared" si="13"/>
        <v>100</v>
      </c>
      <c r="M643" s="183">
        <f t="shared" si="13"/>
        <v>99.99999999999999</v>
      </c>
      <c r="N643" s="183">
        <f t="shared" si="13"/>
        <v>100.00000000000001</v>
      </c>
      <c r="O643" s="59">
        <v>100</v>
      </c>
    </row>
    <row r="644" spans="1:15" ht="18" customHeight="1" hidden="1">
      <c r="A644" s="1147"/>
      <c r="B644" s="1148"/>
      <c r="C644" s="1149"/>
      <c r="D644" s="54"/>
      <c r="E644" s="183"/>
      <c r="F644" s="183"/>
      <c r="G644" s="168"/>
      <c r="H644" s="209" t="e">
        <f t="shared" si="14"/>
        <v>#DIV/0!</v>
      </c>
      <c r="I644" s="168"/>
      <c r="J644" s="15"/>
      <c r="K644" s="172"/>
      <c r="L644" s="172"/>
      <c r="M644" s="172"/>
      <c r="N644" s="205"/>
      <c r="O644" s="59"/>
    </row>
    <row r="645" spans="1:15" ht="18" customHeight="1" hidden="1">
      <c r="A645" s="1147"/>
      <c r="B645" s="1148"/>
      <c r="C645" s="1149"/>
      <c r="D645" s="54"/>
      <c r="E645" s="183"/>
      <c r="F645" s="183"/>
      <c r="G645" s="168"/>
      <c r="H645" s="209" t="e">
        <f t="shared" si="14"/>
        <v>#DIV/0!</v>
      </c>
      <c r="I645" s="168"/>
      <c r="J645" s="15"/>
      <c r="K645" s="172"/>
      <c r="L645" s="172"/>
      <c r="M645" s="172"/>
      <c r="N645" s="205"/>
      <c r="O645" s="171"/>
    </row>
    <row r="646" spans="1:15" ht="18" customHeight="1" hidden="1">
      <c r="A646" s="1147" t="s">
        <v>410</v>
      </c>
      <c r="B646" s="1148"/>
      <c r="C646" s="1149"/>
      <c r="D646" s="54"/>
      <c r="E646" s="183"/>
      <c r="F646" s="183"/>
      <c r="G646" s="168"/>
      <c r="H646" s="209" t="e">
        <f t="shared" si="14"/>
        <v>#DIV/0!</v>
      </c>
      <c r="I646" s="168"/>
      <c r="J646" s="15"/>
      <c r="K646" s="172"/>
      <c r="L646" s="172"/>
      <c r="M646" s="172"/>
      <c r="N646" s="172"/>
      <c r="O646" s="171">
        <f aca="true" t="shared" si="15" ref="O646:O653">I646*100/2258751.16</f>
        <v>0</v>
      </c>
    </row>
    <row r="647" spans="1:15" ht="18" customHeight="1" hidden="1">
      <c r="A647" s="1147" t="s">
        <v>411</v>
      </c>
      <c r="B647" s="1148"/>
      <c r="C647" s="1149"/>
      <c r="D647" s="54"/>
      <c r="E647" s="183"/>
      <c r="F647" s="183"/>
      <c r="G647" s="168"/>
      <c r="H647" s="209" t="e">
        <f t="shared" si="14"/>
        <v>#DIV/0!</v>
      </c>
      <c r="I647" s="168"/>
      <c r="J647" s="15"/>
      <c r="K647" s="172"/>
      <c r="L647" s="172"/>
      <c r="M647" s="172"/>
      <c r="N647" s="172"/>
      <c r="O647" s="171">
        <f t="shared" si="15"/>
        <v>0</v>
      </c>
    </row>
    <row r="648" spans="1:15" ht="18" customHeight="1" hidden="1">
      <c r="A648" s="1147" t="s">
        <v>406</v>
      </c>
      <c r="B648" s="1148"/>
      <c r="C648" s="1149"/>
      <c r="D648" s="54"/>
      <c r="E648" s="183"/>
      <c r="F648" s="183"/>
      <c r="G648" s="168"/>
      <c r="H648" s="209" t="e">
        <f t="shared" si="14"/>
        <v>#DIV/0!</v>
      </c>
      <c r="I648" s="168"/>
      <c r="J648" s="199"/>
      <c r="K648" s="172"/>
      <c r="L648" s="172"/>
      <c r="M648" s="172"/>
      <c r="N648" s="172"/>
      <c r="O648" s="171">
        <f t="shared" si="15"/>
        <v>0</v>
      </c>
    </row>
    <row r="649" spans="1:15" ht="18" customHeight="1" hidden="1">
      <c r="A649" s="1147" t="s">
        <v>407</v>
      </c>
      <c r="B649" s="1148"/>
      <c r="C649" s="1149"/>
      <c r="D649" s="54"/>
      <c r="E649" s="183"/>
      <c r="F649" s="183"/>
      <c r="G649" s="168"/>
      <c r="H649" s="209" t="e">
        <f t="shared" si="14"/>
        <v>#DIV/0!</v>
      </c>
      <c r="I649" s="168"/>
      <c r="J649" s="199"/>
      <c r="K649" s="172"/>
      <c r="L649" s="172"/>
      <c r="M649" s="172"/>
      <c r="N649" s="172"/>
      <c r="O649" s="171">
        <f t="shared" si="15"/>
        <v>0</v>
      </c>
    </row>
    <row r="650" spans="1:15" ht="18" customHeight="1" hidden="1">
      <c r="A650" s="1147" t="s">
        <v>947</v>
      </c>
      <c r="B650" s="1148"/>
      <c r="C650" s="1149"/>
      <c r="D650" s="54"/>
      <c r="E650" s="183"/>
      <c r="F650" s="183"/>
      <c r="G650" s="168"/>
      <c r="H650" s="209" t="e">
        <f t="shared" si="14"/>
        <v>#DIV/0!</v>
      </c>
      <c r="I650" s="168"/>
      <c r="J650" s="199"/>
      <c r="K650" s="172"/>
      <c r="L650" s="172"/>
      <c r="M650" s="172"/>
      <c r="N650" s="172"/>
      <c r="O650" s="171">
        <f t="shared" si="15"/>
        <v>0</v>
      </c>
    </row>
    <row r="651" spans="1:15" ht="18" customHeight="1" hidden="1">
      <c r="A651" s="1147" t="s">
        <v>949</v>
      </c>
      <c r="B651" s="1148"/>
      <c r="C651" s="1149"/>
      <c r="D651" s="54"/>
      <c r="E651" s="183"/>
      <c r="F651" s="183"/>
      <c r="G651" s="168"/>
      <c r="H651" s="209" t="e">
        <f t="shared" si="14"/>
        <v>#DIV/0!</v>
      </c>
      <c r="I651" s="168"/>
      <c r="J651" s="199"/>
      <c r="K651" s="172"/>
      <c r="L651" s="172"/>
      <c r="M651" s="172"/>
      <c r="N651" s="172"/>
      <c r="O651" s="171">
        <f t="shared" si="15"/>
        <v>0</v>
      </c>
    </row>
    <row r="652" spans="1:15" ht="18" customHeight="1" hidden="1">
      <c r="A652" s="1147" t="s">
        <v>408</v>
      </c>
      <c r="B652" s="1148"/>
      <c r="C652" s="1149"/>
      <c r="D652" s="54"/>
      <c r="E652" s="183"/>
      <c r="F652" s="183"/>
      <c r="G652" s="168"/>
      <c r="H652" s="209" t="e">
        <f t="shared" si="14"/>
        <v>#DIV/0!</v>
      </c>
      <c r="I652" s="168"/>
      <c r="J652" s="199"/>
      <c r="K652" s="172"/>
      <c r="L652" s="172"/>
      <c r="M652" s="172"/>
      <c r="N652" s="172"/>
      <c r="O652" s="171">
        <f t="shared" si="15"/>
        <v>0</v>
      </c>
    </row>
    <row r="653" spans="1:15" ht="18" customHeight="1" hidden="1">
      <c r="A653" s="1225" t="s">
        <v>409</v>
      </c>
      <c r="B653" s="1226"/>
      <c r="C653" s="1227"/>
      <c r="D653" s="54"/>
      <c r="E653" s="183"/>
      <c r="F653" s="183"/>
      <c r="G653" s="168"/>
      <c r="H653" s="209" t="e">
        <f t="shared" si="14"/>
        <v>#DIV/0!</v>
      </c>
      <c r="I653" s="168"/>
      <c r="J653" s="199"/>
      <c r="K653" s="172"/>
      <c r="L653" s="172"/>
      <c r="M653" s="172"/>
      <c r="N653" s="172"/>
      <c r="O653" s="171">
        <f t="shared" si="15"/>
        <v>0</v>
      </c>
    </row>
    <row r="654" spans="1:15" ht="18" customHeight="1">
      <c r="A654" s="1147" t="s">
        <v>413</v>
      </c>
      <c r="B654" s="1148"/>
      <c r="C654" s="1149"/>
      <c r="D654" s="54"/>
      <c r="E654" s="183">
        <v>32400</v>
      </c>
      <c r="F654" s="183">
        <v>5045</v>
      </c>
      <c r="G654" s="168">
        <v>32400</v>
      </c>
      <c r="H654" s="209">
        <f>G654*100/E654</f>
        <v>100</v>
      </c>
      <c r="I654" s="168">
        <v>5045</v>
      </c>
      <c r="J654" s="15">
        <f>I654*100/F654</f>
        <v>100</v>
      </c>
      <c r="K654" s="172">
        <f>E654*100/3154858.28</f>
        <v>1.0269874943479236</v>
      </c>
      <c r="L654" s="172">
        <f>G654*100/3115416.73</f>
        <v>1.0399892793796481</v>
      </c>
      <c r="M654" s="172">
        <f>F654*100/3470550.12</f>
        <v>0.1453660032433129</v>
      </c>
      <c r="N654" s="172">
        <f>I654*100/3450600.83</f>
        <v>0.14620642167990205</v>
      </c>
      <c r="O654" s="59"/>
    </row>
    <row r="655" spans="1:15" ht="18" customHeight="1">
      <c r="A655" s="1147" t="s">
        <v>412</v>
      </c>
      <c r="B655" s="1148"/>
      <c r="C655" s="1149"/>
      <c r="D655" s="54"/>
      <c r="E655" s="183">
        <v>254230</v>
      </c>
      <c r="F655" s="183">
        <v>314600</v>
      </c>
      <c r="G655" s="168">
        <v>254230</v>
      </c>
      <c r="H655" s="209">
        <f aca="true" t="shared" si="16" ref="H655:H673">G655*100/E655</f>
        <v>100</v>
      </c>
      <c r="I655" s="168">
        <v>314600</v>
      </c>
      <c r="J655" s="15">
        <f>I655*100/F655</f>
        <v>100</v>
      </c>
      <c r="K655" s="172">
        <f aca="true" t="shared" si="17" ref="K655:K673">E655*100/3154858.28</f>
        <v>8.0583651446936</v>
      </c>
      <c r="L655" s="172">
        <f aca="true" t="shared" si="18" ref="L655:L673">G655*100/3115416.73</f>
        <v>8.160385015329876</v>
      </c>
      <c r="M655" s="172">
        <f aca="true" t="shared" si="19" ref="M655:M673">F655*100/3470550.12</f>
        <v>9.064845316223238</v>
      </c>
      <c r="N655" s="172">
        <f aca="true" t="shared" si="20" ref="N655:N673">I655*100/3450600.83</f>
        <v>9.117252777105488</v>
      </c>
      <c r="O655" s="171">
        <f>I655*100/2258751.16</f>
        <v>13.928050401089777</v>
      </c>
    </row>
    <row r="656" spans="1:15" ht="18" customHeight="1">
      <c r="A656" s="1225" t="s">
        <v>414</v>
      </c>
      <c r="B656" s="1226"/>
      <c r="C656" s="1227"/>
      <c r="D656" s="54"/>
      <c r="E656" s="183">
        <v>1123194</v>
      </c>
      <c r="F656" s="183">
        <v>1244610.79</v>
      </c>
      <c r="G656" s="168">
        <v>1114129.04</v>
      </c>
      <c r="H656" s="209">
        <f t="shared" si="16"/>
        <v>99.19293016166397</v>
      </c>
      <c r="I656" s="168">
        <v>1241583.34</v>
      </c>
      <c r="J656" s="199">
        <f>I656*100/F656</f>
        <v>99.75675528250885</v>
      </c>
      <c r="K656" s="172">
        <f t="shared" si="17"/>
        <v>35.602042954525366</v>
      </c>
      <c r="L656" s="172">
        <f t="shared" si="18"/>
        <v>35.761798069306764</v>
      </c>
      <c r="M656" s="172">
        <f t="shared" si="19"/>
        <v>35.86206068103117</v>
      </c>
      <c r="N656" s="172">
        <f t="shared" si="20"/>
        <v>35.98165656269202</v>
      </c>
      <c r="O656" s="171"/>
    </row>
    <row r="657" spans="1:15" ht="18" customHeight="1">
      <c r="A657" s="1225" t="s">
        <v>415</v>
      </c>
      <c r="B657" s="1226"/>
      <c r="C657" s="1227"/>
      <c r="D657" s="54"/>
      <c r="E657" s="183">
        <v>94700</v>
      </c>
      <c r="F657" s="183">
        <v>15235</v>
      </c>
      <c r="G657" s="168">
        <v>94700</v>
      </c>
      <c r="H657" s="209">
        <f t="shared" si="16"/>
        <v>100</v>
      </c>
      <c r="I657" s="168">
        <v>15235</v>
      </c>
      <c r="J657" s="199">
        <f>I657*100/F657</f>
        <v>100</v>
      </c>
      <c r="K657" s="172">
        <f t="shared" si="17"/>
        <v>3.001719620825567</v>
      </c>
      <c r="L657" s="172">
        <f t="shared" si="18"/>
        <v>3.039721751767058</v>
      </c>
      <c r="M657" s="172">
        <f t="shared" si="19"/>
        <v>0.4389793973066149</v>
      </c>
      <c r="N657" s="172">
        <f t="shared" si="20"/>
        <v>0.4415173110591294</v>
      </c>
      <c r="O657" s="171"/>
    </row>
    <row r="658" spans="1:15" ht="18" customHeight="1">
      <c r="A658" s="1225" t="s">
        <v>416</v>
      </c>
      <c r="B658" s="1226"/>
      <c r="C658" s="1227"/>
      <c r="D658" s="54"/>
      <c r="E658" s="183">
        <v>45857</v>
      </c>
      <c r="F658" s="183">
        <v>54080</v>
      </c>
      <c r="G658" s="168">
        <v>41323.1</v>
      </c>
      <c r="H658" s="209">
        <f t="shared" si="16"/>
        <v>90.11295985345748</v>
      </c>
      <c r="I658" s="168">
        <v>52705.05</v>
      </c>
      <c r="J658" s="199">
        <f>I658*100/F658</f>
        <v>97.45756286982248</v>
      </c>
      <c r="K658" s="172">
        <f t="shared" si="17"/>
        <v>1.4535359730960722</v>
      </c>
      <c r="L658" s="172">
        <f t="shared" si="18"/>
        <v>1.3264068207016402</v>
      </c>
      <c r="M658" s="172">
        <f t="shared" si="19"/>
        <v>1.558254401466474</v>
      </c>
      <c r="N658" s="172">
        <f t="shared" si="20"/>
        <v>1.527416603560024</v>
      </c>
      <c r="O658" s="171"/>
    </row>
    <row r="659" spans="1:15" ht="18" customHeight="1">
      <c r="A659" s="1225" t="s">
        <v>417</v>
      </c>
      <c r="B659" s="1226"/>
      <c r="C659" s="1227"/>
      <c r="D659" s="54"/>
      <c r="E659" s="183">
        <v>118000</v>
      </c>
      <c r="F659" s="183">
        <v>118000</v>
      </c>
      <c r="G659" s="168">
        <v>114100</v>
      </c>
      <c r="H659" s="209">
        <f t="shared" si="16"/>
        <v>96.69491525423729</v>
      </c>
      <c r="I659" s="168">
        <v>117100</v>
      </c>
      <c r="J659" s="199">
        <f aca="true" t="shared" si="21" ref="J659:J668">I659*100/F659</f>
        <v>99.23728813559322</v>
      </c>
      <c r="K659" s="172">
        <f t="shared" si="17"/>
        <v>3.7402630966992283</v>
      </c>
      <c r="L659" s="172">
        <f t="shared" si="18"/>
        <v>3.662431382012897</v>
      </c>
      <c r="M659" s="172">
        <f t="shared" si="19"/>
        <v>3.4000373404778834</v>
      </c>
      <c r="N659" s="172">
        <f t="shared" si="20"/>
        <v>3.3936118887446045</v>
      </c>
      <c r="O659" s="171"/>
    </row>
    <row r="660" spans="1:15" ht="18" customHeight="1">
      <c r="A660" s="1225" t="s">
        <v>418</v>
      </c>
      <c r="B660" s="1226"/>
      <c r="C660" s="1227"/>
      <c r="D660" s="54"/>
      <c r="E660" s="183">
        <v>62100</v>
      </c>
      <c r="F660" s="183">
        <f>5137+6560+5300</f>
        <v>16997</v>
      </c>
      <c r="G660" s="168">
        <v>62100</v>
      </c>
      <c r="H660" s="209">
        <f t="shared" si="16"/>
        <v>100</v>
      </c>
      <c r="I660" s="168">
        <f>5137+6560+5250</f>
        <v>16947</v>
      </c>
      <c r="J660" s="199">
        <f t="shared" si="21"/>
        <v>99.705830440666</v>
      </c>
      <c r="K660" s="172">
        <f t="shared" si="17"/>
        <v>1.968392697500187</v>
      </c>
      <c r="L660" s="172">
        <f t="shared" si="18"/>
        <v>1.993312785477659</v>
      </c>
      <c r="M660" s="172">
        <f t="shared" si="19"/>
        <v>0.48974944640764906</v>
      </c>
      <c r="N660" s="172">
        <f t="shared" si="20"/>
        <v>0.4911318589116551</v>
      </c>
      <c r="O660" s="171"/>
    </row>
    <row r="661" spans="1:15" ht="18" customHeight="1">
      <c r="A661" s="1225" t="s">
        <v>419</v>
      </c>
      <c r="B661" s="1226"/>
      <c r="C661" s="1227"/>
      <c r="D661" s="54"/>
      <c r="E661" s="183">
        <v>28986</v>
      </c>
      <c r="F661" s="183">
        <v>5900</v>
      </c>
      <c r="G661" s="168">
        <v>28986</v>
      </c>
      <c r="H661" s="209">
        <f t="shared" si="16"/>
        <v>100</v>
      </c>
      <c r="I661" s="168">
        <v>5900</v>
      </c>
      <c r="J661" s="199">
        <f t="shared" si="21"/>
        <v>100</v>
      </c>
      <c r="K661" s="172">
        <f t="shared" si="17"/>
        <v>0.9187734417027443</v>
      </c>
      <c r="L661" s="172">
        <f t="shared" si="18"/>
        <v>0.9304052238302001</v>
      </c>
      <c r="M661" s="172">
        <f t="shared" si="19"/>
        <v>0.17000186702389417</v>
      </c>
      <c r="N661" s="172">
        <f t="shared" si="20"/>
        <v>0.1709847151459707</v>
      </c>
      <c r="O661" s="171"/>
    </row>
    <row r="662" spans="1:15" ht="18" customHeight="1">
      <c r="A662" s="1225" t="s">
        <v>420</v>
      </c>
      <c r="B662" s="1226"/>
      <c r="C662" s="1227"/>
      <c r="D662" s="54"/>
      <c r="E662" s="183">
        <v>3200</v>
      </c>
      <c r="F662" s="183">
        <f>1804+2296</f>
        <v>4100</v>
      </c>
      <c r="G662" s="168">
        <v>3200</v>
      </c>
      <c r="H662" s="209">
        <f t="shared" si="16"/>
        <v>100</v>
      </c>
      <c r="I662" s="168">
        <f>1804+2296</f>
        <v>4100</v>
      </c>
      <c r="J662" s="199">
        <f t="shared" si="21"/>
        <v>100</v>
      </c>
      <c r="K662" s="172">
        <f t="shared" si="17"/>
        <v>0.10143086363930111</v>
      </c>
      <c r="L662" s="172">
        <f t="shared" si="18"/>
        <v>0.10271499055601464</v>
      </c>
      <c r="M662" s="172">
        <f t="shared" si="19"/>
        <v>0.11813689064372307</v>
      </c>
      <c r="N662" s="172">
        <f t="shared" si="20"/>
        <v>0.1188198867963525</v>
      </c>
      <c r="O662" s="171"/>
    </row>
    <row r="663" spans="1:15" ht="18" customHeight="1">
      <c r="A663" s="1225" t="s">
        <v>421</v>
      </c>
      <c r="B663" s="1226"/>
      <c r="C663" s="1227"/>
      <c r="D663" s="54"/>
      <c r="E663" s="183">
        <v>20859</v>
      </c>
      <c r="F663" s="183">
        <v>17500</v>
      </c>
      <c r="G663" s="168">
        <v>20859</v>
      </c>
      <c r="H663" s="209">
        <f t="shared" si="16"/>
        <v>100</v>
      </c>
      <c r="I663" s="168">
        <v>17500</v>
      </c>
      <c r="J663" s="199">
        <f t="shared" si="21"/>
        <v>100</v>
      </c>
      <c r="K663" s="172">
        <f t="shared" si="17"/>
        <v>0.6611707452038068</v>
      </c>
      <c r="L663" s="172">
        <f t="shared" si="18"/>
        <v>0.6695412462524717</v>
      </c>
      <c r="M663" s="172">
        <f t="shared" si="19"/>
        <v>0.5042428259183301</v>
      </c>
      <c r="N663" s="172">
        <f t="shared" si="20"/>
        <v>0.5071580533990656</v>
      </c>
      <c r="O663" s="171"/>
    </row>
    <row r="664" spans="1:15" ht="18" customHeight="1">
      <c r="A664" s="1225" t="s">
        <v>422</v>
      </c>
      <c r="B664" s="1226"/>
      <c r="C664" s="1227"/>
      <c r="D664" s="54"/>
      <c r="E664" s="183">
        <v>64063</v>
      </c>
      <c r="F664" s="183">
        <v>100628</v>
      </c>
      <c r="G664" s="168">
        <v>54959.4</v>
      </c>
      <c r="H664" s="209">
        <f t="shared" si="16"/>
        <v>85.78961334935923</v>
      </c>
      <c r="I664" s="168">
        <v>100514.96</v>
      </c>
      <c r="J664" s="199">
        <f t="shared" si="21"/>
        <v>99.88766546090551</v>
      </c>
      <c r="K664" s="172">
        <f t="shared" si="17"/>
        <v>2.0306141929139208</v>
      </c>
      <c r="L664" s="172">
        <f t="shared" si="18"/>
        <v>1.7641107037388222</v>
      </c>
      <c r="M664" s="172">
        <f t="shared" si="19"/>
        <v>2.899482690657699</v>
      </c>
      <c r="N664" s="172">
        <f t="shared" si="20"/>
        <v>2.9129697972048536</v>
      </c>
      <c r="O664" s="171"/>
    </row>
    <row r="665" spans="1:15" ht="18" customHeight="1">
      <c r="A665" s="1225" t="s">
        <v>423</v>
      </c>
      <c r="B665" s="1226"/>
      <c r="C665" s="1227"/>
      <c r="D665" s="54"/>
      <c r="E665" s="183">
        <v>51410</v>
      </c>
      <c r="F665" s="183">
        <v>29372</v>
      </c>
      <c r="G665" s="168">
        <v>44100</v>
      </c>
      <c r="H665" s="209">
        <f t="shared" si="16"/>
        <v>85.78097646372301</v>
      </c>
      <c r="I665" s="168">
        <v>29122.05</v>
      </c>
      <c r="J665" s="199">
        <f t="shared" si="21"/>
        <v>99.1490194743293</v>
      </c>
      <c r="K665" s="172">
        <f t="shared" si="17"/>
        <v>1.6295502186551467</v>
      </c>
      <c r="L665" s="172">
        <f t="shared" si="18"/>
        <v>1.4155409636000766</v>
      </c>
      <c r="M665" s="172">
        <f t="shared" si="19"/>
        <v>0.8463211590213254</v>
      </c>
      <c r="N665" s="172">
        <f t="shared" si="20"/>
        <v>0.8439704107994432</v>
      </c>
      <c r="O665" s="171"/>
    </row>
    <row r="666" spans="1:15" ht="18" customHeight="1">
      <c r="A666" s="1225" t="s">
        <v>996</v>
      </c>
      <c r="B666" s="1226"/>
      <c r="C666" s="1227"/>
      <c r="D666" s="54"/>
      <c r="E666" s="183"/>
      <c r="F666" s="183">
        <v>2000</v>
      </c>
      <c r="G666" s="168"/>
      <c r="H666" s="209"/>
      <c r="I666" s="168">
        <v>2000</v>
      </c>
      <c r="J666" s="199">
        <f>I666*100/F666</f>
        <v>100</v>
      </c>
      <c r="K666" s="172">
        <f t="shared" si="17"/>
        <v>0</v>
      </c>
      <c r="L666" s="172">
        <f t="shared" si="18"/>
        <v>0</v>
      </c>
      <c r="M666" s="172">
        <f t="shared" si="19"/>
        <v>0.05762775153352345</v>
      </c>
      <c r="N666" s="172">
        <f t="shared" si="20"/>
        <v>0.057960920388464635</v>
      </c>
      <c r="O666" s="171"/>
    </row>
    <row r="667" spans="1:15" ht="18" customHeight="1">
      <c r="A667" s="1225" t="s">
        <v>424</v>
      </c>
      <c r="B667" s="1226"/>
      <c r="C667" s="1227"/>
      <c r="D667" s="54"/>
      <c r="E667" s="183">
        <v>25540</v>
      </c>
      <c r="F667" s="183">
        <v>314752.33</v>
      </c>
      <c r="G667" s="168">
        <v>25540</v>
      </c>
      <c r="H667" s="209">
        <f t="shared" si="16"/>
        <v>100</v>
      </c>
      <c r="I667" s="168">
        <v>314752.33</v>
      </c>
      <c r="J667" s="199">
        <f t="shared" si="21"/>
        <v>100</v>
      </c>
      <c r="K667" s="172">
        <f t="shared" si="17"/>
        <v>0.8095450804211719</v>
      </c>
      <c r="L667" s="172">
        <f t="shared" si="18"/>
        <v>0.8197940183751918</v>
      </c>
      <c r="M667" s="172">
        <f t="shared" si="19"/>
        <v>9.06923453391879</v>
      </c>
      <c r="N667" s="172">
        <f t="shared" si="20"/>
        <v>9.121667370606875</v>
      </c>
      <c r="O667" s="171"/>
    </row>
    <row r="668" spans="1:15" ht="18" customHeight="1">
      <c r="A668" s="1225" t="s">
        <v>425</v>
      </c>
      <c r="B668" s="1226"/>
      <c r="C668" s="1227"/>
      <c r="D668" s="54"/>
      <c r="E668" s="183">
        <f>879400+5000</f>
        <v>884400</v>
      </c>
      <c r="F668" s="183">
        <v>911200</v>
      </c>
      <c r="G668" s="168">
        <v>873949.43</v>
      </c>
      <c r="H668" s="209">
        <f t="shared" si="16"/>
        <v>98.8183435097241</v>
      </c>
      <c r="I668" s="168">
        <v>897010.3</v>
      </c>
      <c r="J668" s="199">
        <f t="shared" si="21"/>
        <v>98.44274582967515</v>
      </c>
      <c r="K668" s="172">
        <f t="shared" si="17"/>
        <v>28.032954938311843</v>
      </c>
      <c r="L668" s="172">
        <f t="shared" si="18"/>
        <v>28.05240857777637</v>
      </c>
      <c r="M668" s="172">
        <f t="shared" si="19"/>
        <v>26.255203598673283</v>
      </c>
      <c r="N668" s="172">
        <f t="shared" si="20"/>
        <v>25.99577129296639</v>
      </c>
      <c r="O668" s="171"/>
    </row>
    <row r="669" spans="1:15" ht="18" customHeight="1">
      <c r="A669" s="1225" t="s">
        <v>426</v>
      </c>
      <c r="B669" s="1226"/>
      <c r="C669" s="1227"/>
      <c r="D669" s="54"/>
      <c r="E669" s="183">
        <v>69800</v>
      </c>
      <c r="F669" s="183">
        <v>29800</v>
      </c>
      <c r="G669" s="168">
        <v>69800</v>
      </c>
      <c r="H669" s="209">
        <f t="shared" si="16"/>
        <v>100</v>
      </c>
      <c r="I669" s="168">
        <v>29800</v>
      </c>
      <c r="J669" s="199">
        <f>I669*100/F669</f>
        <v>100</v>
      </c>
      <c r="K669" s="172">
        <f t="shared" si="17"/>
        <v>2.212460713132255</v>
      </c>
      <c r="L669" s="172">
        <f t="shared" si="18"/>
        <v>2.2404707315030694</v>
      </c>
      <c r="M669" s="172">
        <f t="shared" si="19"/>
        <v>0.8586534978494994</v>
      </c>
      <c r="N669" s="172">
        <f t="shared" si="20"/>
        <v>0.8636177137881231</v>
      </c>
      <c r="O669" s="171"/>
    </row>
    <row r="670" spans="1:15" ht="18" customHeight="1">
      <c r="A670" s="1225" t="s">
        <v>427</v>
      </c>
      <c r="B670" s="1226"/>
      <c r="C670" s="1227"/>
      <c r="D670" s="54"/>
      <c r="E670" s="183">
        <v>240870</v>
      </c>
      <c r="F670" s="183">
        <v>259900</v>
      </c>
      <c r="G670" s="168">
        <v>240791.48</v>
      </c>
      <c r="H670" s="209">
        <f t="shared" si="16"/>
        <v>99.96740150288538</v>
      </c>
      <c r="I670" s="168">
        <v>259855.8</v>
      </c>
      <c r="J670" s="199">
        <f>I670*100/F670</f>
        <v>99.9829934590227</v>
      </c>
      <c r="K670" s="172">
        <f t="shared" si="17"/>
        <v>7.634891288999518</v>
      </c>
      <c r="L670" s="172">
        <f t="shared" si="18"/>
        <v>7.729029560677746</v>
      </c>
      <c r="M670" s="172">
        <f t="shared" si="19"/>
        <v>7.488726311781372</v>
      </c>
      <c r="N670" s="172">
        <f t="shared" si="20"/>
        <v>7.530740668140394</v>
      </c>
      <c r="O670" s="171"/>
    </row>
    <row r="671" spans="1:15" ht="18" customHeight="1">
      <c r="A671" s="1225" t="s">
        <v>428</v>
      </c>
      <c r="B671" s="1226"/>
      <c r="C671" s="1227"/>
      <c r="D671" s="54"/>
      <c r="E671" s="183">
        <v>21100</v>
      </c>
      <c r="F671" s="183">
        <v>3260</v>
      </c>
      <c r="G671" s="168">
        <v>21100</v>
      </c>
      <c r="H671" s="209">
        <f t="shared" si="16"/>
        <v>100</v>
      </c>
      <c r="I671" s="168">
        <v>3260</v>
      </c>
      <c r="J671" s="199">
        <f>I671*100/F671</f>
        <v>100</v>
      </c>
      <c r="K671" s="172">
        <f t="shared" si="17"/>
        <v>0.6688097571216417</v>
      </c>
      <c r="L671" s="172">
        <f t="shared" si="18"/>
        <v>0.6772769689787215</v>
      </c>
      <c r="M671" s="172">
        <f t="shared" si="19"/>
        <v>0.09393323499964322</v>
      </c>
      <c r="N671" s="172">
        <f t="shared" si="20"/>
        <v>0.09447630023319736</v>
      </c>
      <c r="O671" s="171"/>
    </row>
    <row r="672" spans="1:15" ht="18" customHeight="1">
      <c r="A672" s="1225" t="s">
        <v>429</v>
      </c>
      <c r="B672" s="1226"/>
      <c r="C672" s="1227"/>
      <c r="D672" s="54"/>
      <c r="E672" s="183">
        <v>8749.28</v>
      </c>
      <c r="F672" s="183">
        <v>2000</v>
      </c>
      <c r="G672" s="168">
        <v>8749.28</v>
      </c>
      <c r="H672" s="209">
        <f t="shared" si="16"/>
        <v>100</v>
      </c>
      <c r="I672" s="168">
        <v>2000</v>
      </c>
      <c r="J672" s="199">
        <f>I672*100/F672</f>
        <v>100</v>
      </c>
      <c r="K672" s="172">
        <f t="shared" si="17"/>
        <v>0.27732719581939513</v>
      </c>
      <c r="L672" s="172">
        <f t="shared" si="18"/>
        <v>0.28083819142872746</v>
      </c>
      <c r="M672" s="172">
        <f t="shared" si="19"/>
        <v>0.05762775153352345</v>
      </c>
      <c r="N672" s="172">
        <f t="shared" si="20"/>
        <v>0.057960920388464635</v>
      </c>
      <c r="O672" s="171"/>
    </row>
    <row r="673" spans="1:15" ht="18" customHeight="1">
      <c r="A673" s="1225" t="s">
        <v>430</v>
      </c>
      <c r="B673" s="1226"/>
      <c r="C673" s="1227"/>
      <c r="D673" s="54"/>
      <c r="E673" s="183">
        <v>10400</v>
      </c>
      <c r="F673" s="183">
        <v>21570</v>
      </c>
      <c r="G673" s="168">
        <v>10400</v>
      </c>
      <c r="H673" s="209">
        <f t="shared" si="16"/>
        <v>100</v>
      </c>
      <c r="I673" s="168">
        <v>21570</v>
      </c>
      <c r="J673" s="199">
        <f>I673*100/F673</f>
        <v>100</v>
      </c>
      <c r="K673" s="172">
        <f t="shared" si="17"/>
        <v>0.3296503068277286</v>
      </c>
      <c r="L673" s="172">
        <f t="shared" si="18"/>
        <v>0.3338237193070476</v>
      </c>
      <c r="M673" s="172">
        <f t="shared" si="19"/>
        <v>0.6215153002890504</v>
      </c>
      <c r="N673" s="172">
        <f t="shared" si="20"/>
        <v>0.6251085263895911</v>
      </c>
      <c r="O673" s="171"/>
    </row>
    <row r="674" spans="1:15" ht="18" customHeight="1">
      <c r="A674" s="1225"/>
      <c r="B674" s="1226"/>
      <c r="C674" s="1227"/>
      <c r="D674" s="54"/>
      <c r="E674" s="183"/>
      <c r="F674" s="183"/>
      <c r="G674" s="168"/>
      <c r="H674" s="209"/>
      <c r="I674" s="168"/>
      <c r="J674" s="199"/>
      <c r="K674" s="172">
        <f>E674*100/2265066.73</f>
        <v>0</v>
      </c>
      <c r="L674" s="172">
        <f>G674*100/2258751.16</f>
        <v>0</v>
      </c>
      <c r="M674" s="172">
        <f>F674*100/3154858.28</f>
        <v>0</v>
      </c>
      <c r="N674" s="172">
        <f>I674*100/3115416.73</f>
        <v>0</v>
      </c>
      <c r="O674" s="171"/>
    </row>
    <row r="675" spans="1:15" ht="23.25" customHeight="1">
      <c r="A675" s="1228" t="s">
        <v>722</v>
      </c>
      <c r="B675" s="1228"/>
      <c r="C675" s="1229"/>
      <c r="D675" s="167">
        <v>450</v>
      </c>
      <c r="E675" s="183">
        <f>E641-E643</f>
        <v>-15806.279999999795</v>
      </c>
      <c r="F675" s="183">
        <f>F641-F643</f>
        <v>-18232.790000000037</v>
      </c>
      <c r="G675" s="168">
        <f>G641-G643</f>
        <v>3483.510000000242</v>
      </c>
      <c r="H675" s="209"/>
      <c r="I675" s="168">
        <f>I641-I643</f>
        <v>21775.299999999814</v>
      </c>
      <c r="J675" s="168"/>
      <c r="K675" s="110" t="s">
        <v>10</v>
      </c>
      <c r="L675" s="110" t="s">
        <v>10</v>
      </c>
      <c r="M675" s="110" t="s">
        <v>10</v>
      </c>
      <c r="N675" s="205" t="s">
        <v>10</v>
      </c>
      <c r="O675" s="59" t="s">
        <v>10</v>
      </c>
    </row>
    <row r="676" spans="1:15" ht="16.5" customHeight="1" thickBot="1">
      <c r="A676" s="1193"/>
      <c r="B676" s="1197"/>
      <c r="C676" s="1243"/>
      <c r="D676" s="108"/>
      <c r="E676" s="206"/>
      <c r="F676" s="206"/>
      <c r="G676" s="207"/>
      <c r="H676" s="207"/>
      <c r="I676" s="207"/>
      <c r="J676" s="109"/>
      <c r="K676" s="109"/>
      <c r="L676" s="109"/>
      <c r="M676" s="109"/>
      <c r="N676" s="160"/>
      <c r="O676" s="40"/>
    </row>
    <row r="677" spans="1:15" ht="12.75" customHeight="1">
      <c r="A677" s="1236" t="s">
        <v>395</v>
      </c>
      <c r="B677" s="1237"/>
      <c r="C677" s="1238"/>
      <c r="D677" s="1244" t="s">
        <v>476</v>
      </c>
      <c r="E677" s="1222">
        <v>15806.28</v>
      </c>
      <c r="F677" s="1222">
        <f>F643-F641</f>
        <v>18232.790000000037</v>
      </c>
      <c r="G677" s="1222">
        <f>F677</f>
        <v>18232.790000000037</v>
      </c>
      <c r="H677" s="1222"/>
      <c r="I677" s="1222">
        <f>G677+I675</f>
        <v>40008.08999999985</v>
      </c>
      <c r="J677" s="1222"/>
      <c r="K677" s="1217">
        <v>100</v>
      </c>
      <c r="L677" s="1217">
        <v>100</v>
      </c>
      <c r="M677" s="1217">
        <v>100</v>
      </c>
      <c r="N677" s="1217"/>
      <c r="O677" s="47"/>
    </row>
    <row r="678" spans="1:15" ht="9.75" customHeight="1">
      <c r="A678" s="1239"/>
      <c r="B678" s="1239"/>
      <c r="C678" s="1240"/>
      <c r="D678" s="1245"/>
      <c r="E678" s="1223"/>
      <c r="F678" s="1234"/>
      <c r="G678" s="1223"/>
      <c r="H678" s="1223"/>
      <c r="I678" s="1223"/>
      <c r="J678" s="1223"/>
      <c r="K678" s="1218"/>
      <c r="L678" s="1218"/>
      <c r="M678" s="1218"/>
      <c r="N678" s="1218"/>
      <c r="O678" s="90"/>
    </row>
    <row r="679" spans="1:15" ht="9.75" customHeight="1" thickBot="1">
      <c r="A679" s="1241"/>
      <c r="B679" s="1241"/>
      <c r="C679" s="1242"/>
      <c r="D679" s="1246"/>
      <c r="E679" s="1224"/>
      <c r="F679" s="1235"/>
      <c r="G679" s="1224"/>
      <c r="H679" s="1224"/>
      <c r="I679" s="1224"/>
      <c r="J679" s="1224"/>
      <c r="K679" s="1219"/>
      <c r="L679" s="1219"/>
      <c r="M679" s="1219"/>
      <c r="N679" s="1219"/>
      <c r="O679" s="42">
        <v>100</v>
      </c>
    </row>
    <row r="680" spans="1:15" ht="18.75" customHeight="1" thickBot="1">
      <c r="A680" s="188"/>
      <c r="B680" s="189"/>
      <c r="C680" s="189"/>
      <c r="D680" s="190"/>
      <c r="E680" s="191"/>
      <c r="F680" s="191"/>
      <c r="G680" s="193"/>
      <c r="H680" s="194"/>
      <c r="I680" s="193"/>
      <c r="J680" s="195"/>
      <c r="K680" s="128"/>
      <c r="L680" s="196"/>
      <c r="M680" s="195"/>
      <c r="N680" s="197"/>
      <c r="O680" s="47"/>
    </row>
    <row r="686" spans="12:16" ht="12.75">
      <c r="L686" s="1137" t="s">
        <v>961</v>
      </c>
      <c r="M686" s="1137"/>
      <c r="N686" s="1137"/>
      <c r="O686" s="1137"/>
      <c r="P686" s="1137"/>
    </row>
  </sheetData>
  <sheetProtection/>
  <mergeCells count="955">
    <mergeCell ref="A9:E9"/>
    <mergeCell ref="F9:J9"/>
    <mergeCell ref="K9:O9"/>
    <mergeCell ref="A22:D23"/>
    <mergeCell ref="E22:J22"/>
    <mergeCell ref="K22:O23"/>
    <mergeCell ref="E23:F23"/>
    <mergeCell ref="G23:H23"/>
    <mergeCell ref="I23:J23"/>
    <mergeCell ref="F8:J8"/>
    <mergeCell ref="K8:O8"/>
    <mergeCell ref="A7:E7"/>
    <mergeCell ref="A93:B93"/>
    <mergeCell ref="C93:D93"/>
    <mergeCell ref="E93:F93"/>
    <mergeCell ref="G93:H93"/>
    <mergeCell ref="F7:J7"/>
    <mergeCell ref="K7:O7"/>
    <mergeCell ref="A8:E8"/>
    <mergeCell ref="A5:E5"/>
    <mergeCell ref="F5:J5"/>
    <mergeCell ref="K5:O5"/>
    <mergeCell ref="A6:E6"/>
    <mergeCell ref="F6:J6"/>
    <mergeCell ref="K6:O6"/>
    <mergeCell ref="A39:E39"/>
    <mergeCell ref="F39:J39"/>
    <mergeCell ref="K39:O40"/>
    <mergeCell ref="A40:E40"/>
    <mergeCell ref="F40:J40"/>
    <mergeCell ref="C57:F57"/>
    <mergeCell ref="G57:K57"/>
    <mergeCell ref="L57:O57"/>
    <mergeCell ref="A24:D24"/>
    <mergeCell ref="G24:H24"/>
    <mergeCell ref="I24:J24"/>
    <mergeCell ref="K24:O24"/>
    <mergeCell ref="A41:E41"/>
    <mergeCell ref="F41:J41"/>
    <mergeCell ref="K41:O41"/>
    <mergeCell ref="C55:F55"/>
    <mergeCell ref="G55:K55"/>
    <mergeCell ref="L55:O55"/>
    <mergeCell ref="L72:O72"/>
    <mergeCell ref="A71:C71"/>
    <mergeCell ref="H71:K71"/>
    <mergeCell ref="L71:O71"/>
    <mergeCell ref="C56:F56"/>
    <mergeCell ref="G56:K56"/>
    <mergeCell ref="L56:O56"/>
    <mergeCell ref="H73:K73"/>
    <mergeCell ref="L73:O73"/>
    <mergeCell ref="A72:C72"/>
    <mergeCell ref="D72:G72"/>
    <mergeCell ref="H72:K72"/>
    <mergeCell ref="A90:B91"/>
    <mergeCell ref="C90:D91"/>
    <mergeCell ref="E90:H90"/>
    <mergeCell ref="E91:F91"/>
    <mergeCell ref="G91:H91"/>
    <mergeCell ref="L75:N75"/>
    <mergeCell ref="D75:G75"/>
    <mergeCell ref="H75:K75"/>
    <mergeCell ref="A75:C75"/>
    <mergeCell ref="A74:C74"/>
    <mergeCell ref="D74:G74"/>
    <mergeCell ref="H74:K74"/>
    <mergeCell ref="L74:O74"/>
    <mergeCell ref="D76:G76"/>
    <mergeCell ref="H76:K76"/>
    <mergeCell ref="L76:N76"/>
    <mergeCell ref="M88:O88"/>
    <mergeCell ref="I88:L88"/>
    <mergeCell ref="A88:H89"/>
    <mergeCell ref="I89:L89"/>
    <mergeCell ref="M89:O89"/>
    <mergeCell ref="A76:C76"/>
    <mergeCell ref="M90:O90"/>
    <mergeCell ref="M91:O91"/>
    <mergeCell ref="M93:N93"/>
    <mergeCell ref="I92:J92"/>
    <mergeCell ref="K92:L92"/>
    <mergeCell ref="M92:O92"/>
    <mergeCell ref="I93:L93"/>
    <mergeCell ref="G92:H92"/>
    <mergeCell ref="E94:F94"/>
    <mergeCell ref="A107:B107"/>
    <mergeCell ref="C107:E107"/>
    <mergeCell ref="A92:B92"/>
    <mergeCell ref="C92:D92"/>
    <mergeCell ref="F106:H106"/>
    <mergeCell ref="E92:F92"/>
    <mergeCell ref="G94:H94"/>
    <mergeCell ref="M107:O107"/>
    <mergeCell ref="A106:B106"/>
    <mergeCell ref="C106:E106"/>
    <mergeCell ref="A94:B94"/>
    <mergeCell ref="C94:D94"/>
    <mergeCell ref="I94:J94"/>
    <mergeCell ref="M94:N94"/>
    <mergeCell ref="K94:L94"/>
    <mergeCell ref="M106:O106"/>
    <mergeCell ref="I106:L106"/>
    <mergeCell ref="M109:O109"/>
    <mergeCell ref="A109:B109"/>
    <mergeCell ref="C109:E109"/>
    <mergeCell ref="M108:O108"/>
    <mergeCell ref="I108:L108"/>
    <mergeCell ref="F109:H109"/>
    <mergeCell ref="F108:H108"/>
    <mergeCell ref="I109:L109"/>
    <mergeCell ref="A108:B108"/>
    <mergeCell ref="C108:E108"/>
    <mergeCell ref="D132:E132"/>
    <mergeCell ref="F132:G132"/>
    <mergeCell ref="F134:G134"/>
    <mergeCell ref="A127:C127"/>
    <mergeCell ref="A130:C130"/>
    <mergeCell ref="D130:E130"/>
    <mergeCell ref="A131:C131"/>
    <mergeCell ref="D131:E131"/>
    <mergeCell ref="F131:G131"/>
    <mergeCell ref="F130:G130"/>
    <mergeCell ref="H129:O129"/>
    <mergeCell ref="H125:O128"/>
    <mergeCell ref="A126:C126"/>
    <mergeCell ref="A128:C128"/>
    <mergeCell ref="A129:C129"/>
    <mergeCell ref="D129:E129"/>
    <mergeCell ref="F129:G129"/>
    <mergeCell ref="A125:C125"/>
    <mergeCell ref="D125:G125"/>
    <mergeCell ref="A153:C153"/>
    <mergeCell ref="D153:F153"/>
    <mergeCell ref="D137:E137"/>
    <mergeCell ref="F137:G137"/>
    <mergeCell ref="D135:E135"/>
    <mergeCell ref="F135:G135"/>
    <mergeCell ref="D133:E133"/>
    <mergeCell ref="F133:G133"/>
    <mergeCell ref="D134:E134"/>
    <mergeCell ref="A156:C156"/>
    <mergeCell ref="D156:F156"/>
    <mergeCell ref="I156:K156"/>
    <mergeCell ref="N148:O148"/>
    <mergeCell ref="A152:C152"/>
    <mergeCell ref="D152:F152"/>
    <mergeCell ref="H152:K152"/>
    <mergeCell ref="L152:O152"/>
    <mergeCell ref="M149:N149"/>
    <mergeCell ref="A155:C155"/>
    <mergeCell ref="A159:C159"/>
    <mergeCell ref="M159:O159"/>
    <mergeCell ref="A158:C158"/>
    <mergeCell ref="I153:K154"/>
    <mergeCell ref="M153:O154"/>
    <mergeCell ref="A154:C154"/>
    <mergeCell ref="A157:C157"/>
    <mergeCell ref="D157:F157"/>
    <mergeCell ref="I157:K157"/>
    <mergeCell ref="M157:O157"/>
    <mergeCell ref="A161:C161"/>
    <mergeCell ref="D161:F161"/>
    <mergeCell ref="I161:K161"/>
    <mergeCell ref="M156:O156"/>
    <mergeCell ref="A160:C160"/>
    <mergeCell ref="D160:F160"/>
    <mergeCell ref="I160:K160"/>
    <mergeCell ref="M160:O160"/>
    <mergeCell ref="D159:F159"/>
    <mergeCell ref="I159:K159"/>
    <mergeCell ref="A162:C162"/>
    <mergeCell ref="D162:F162"/>
    <mergeCell ref="I162:K162"/>
    <mergeCell ref="D164:F164"/>
    <mergeCell ref="I164:K164"/>
    <mergeCell ref="A164:C164"/>
    <mergeCell ref="A163:C163"/>
    <mergeCell ref="D163:F163"/>
    <mergeCell ref="I163:K163"/>
    <mergeCell ref="M164:O164"/>
    <mergeCell ref="D158:F158"/>
    <mergeCell ref="I158:K158"/>
    <mergeCell ref="M158:O158"/>
    <mergeCell ref="M161:O161"/>
    <mergeCell ref="M162:O162"/>
    <mergeCell ref="M163:O163"/>
    <mergeCell ref="A165:C165"/>
    <mergeCell ref="D165:F165"/>
    <mergeCell ref="I165:K165"/>
    <mergeCell ref="M165:O165"/>
    <mergeCell ref="A166:C166"/>
    <mergeCell ref="D166:F166"/>
    <mergeCell ref="I166:K166"/>
    <mergeCell ref="M166:O166"/>
    <mergeCell ref="M167:O167"/>
    <mergeCell ref="A169:C169"/>
    <mergeCell ref="D169:F169"/>
    <mergeCell ref="I169:K169"/>
    <mergeCell ref="M169:O169"/>
    <mergeCell ref="A168:C168"/>
    <mergeCell ref="D168:F168"/>
    <mergeCell ref="I168:K168"/>
    <mergeCell ref="M168:O168"/>
    <mergeCell ref="A186:B186"/>
    <mergeCell ref="C186:I186"/>
    <mergeCell ref="J186:L186"/>
    <mergeCell ref="A167:C167"/>
    <mergeCell ref="D167:F167"/>
    <mergeCell ref="I167:K167"/>
    <mergeCell ref="D170:F170"/>
    <mergeCell ref="I170:K170"/>
    <mergeCell ref="A188:B188"/>
    <mergeCell ref="C188:E188"/>
    <mergeCell ref="F188:I188"/>
    <mergeCell ref="J188:L188"/>
    <mergeCell ref="A187:B187"/>
    <mergeCell ref="C187:E187"/>
    <mergeCell ref="G187:I187"/>
    <mergeCell ref="J187:L187"/>
    <mergeCell ref="C189:E189"/>
    <mergeCell ref="F189:I189"/>
    <mergeCell ref="J189:L189"/>
    <mergeCell ref="M170:O170"/>
    <mergeCell ref="M182:N182"/>
    <mergeCell ref="M187:O187"/>
    <mergeCell ref="M188:O188"/>
    <mergeCell ref="C190:D190"/>
    <mergeCell ref="J190:L190"/>
    <mergeCell ref="M192:O192"/>
    <mergeCell ref="A191:B191"/>
    <mergeCell ref="C191:E191"/>
    <mergeCell ref="F191:I191"/>
    <mergeCell ref="J191:L191"/>
    <mergeCell ref="M191:O191"/>
    <mergeCell ref="A192:B192"/>
    <mergeCell ref="C192:E192"/>
    <mergeCell ref="F192:I192"/>
    <mergeCell ref="J192:L192"/>
    <mergeCell ref="M194:O194"/>
    <mergeCell ref="A195:B195"/>
    <mergeCell ref="C195:E195"/>
    <mergeCell ref="F195:I195"/>
    <mergeCell ref="J195:L195"/>
    <mergeCell ref="M195:O195"/>
    <mergeCell ref="A194:B194"/>
    <mergeCell ref="C194:E194"/>
    <mergeCell ref="F194:I194"/>
    <mergeCell ref="J194:L194"/>
    <mergeCell ref="M193:O193"/>
    <mergeCell ref="A196:B196"/>
    <mergeCell ref="C196:E196"/>
    <mergeCell ref="F196:I196"/>
    <mergeCell ref="J196:L196"/>
    <mergeCell ref="M196:O196"/>
    <mergeCell ref="A193:B193"/>
    <mergeCell ref="C193:E193"/>
    <mergeCell ref="F193:I193"/>
    <mergeCell ref="J193:L193"/>
    <mergeCell ref="M197:O197"/>
    <mergeCell ref="A198:B198"/>
    <mergeCell ref="C198:E198"/>
    <mergeCell ref="F198:I198"/>
    <mergeCell ref="J198:L198"/>
    <mergeCell ref="M198:O198"/>
    <mergeCell ref="A197:B197"/>
    <mergeCell ref="C197:E197"/>
    <mergeCell ref="F197:I197"/>
    <mergeCell ref="J197:L197"/>
    <mergeCell ref="M199:O199"/>
    <mergeCell ref="A200:B200"/>
    <mergeCell ref="C200:E200"/>
    <mergeCell ref="F200:I200"/>
    <mergeCell ref="J200:L200"/>
    <mergeCell ref="M200:O200"/>
    <mergeCell ref="A199:B199"/>
    <mergeCell ref="C199:E199"/>
    <mergeCell ref="F199:I199"/>
    <mergeCell ref="J199:L199"/>
    <mergeCell ref="M201:O201"/>
    <mergeCell ref="A202:B202"/>
    <mergeCell ref="C202:E202"/>
    <mergeCell ref="F202:I202"/>
    <mergeCell ref="J202:L202"/>
    <mergeCell ref="M202:O202"/>
    <mergeCell ref="A201:B201"/>
    <mergeCell ref="C201:E201"/>
    <mergeCell ref="F201:I201"/>
    <mergeCell ref="J201:L201"/>
    <mergeCell ref="M203:O203"/>
    <mergeCell ref="A204:B204"/>
    <mergeCell ref="C204:E204"/>
    <mergeCell ref="F204:I204"/>
    <mergeCell ref="J204:L204"/>
    <mergeCell ref="M204:O204"/>
    <mergeCell ref="A203:B203"/>
    <mergeCell ref="C203:E203"/>
    <mergeCell ref="A206:B206"/>
    <mergeCell ref="C206:E206"/>
    <mergeCell ref="F206:I206"/>
    <mergeCell ref="J206:L206"/>
    <mergeCell ref="A205:B205"/>
    <mergeCell ref="C205:E205"/>
    <mergeCell ref="F205:I205"/>
    <mergeCell ref="J205:L205"/>
    <mergeCell ref="F203:I203"/>
    <mergeCell ref="J203:L203"/>
    <mergeCell ref="M205:O205"/>
    <mergeCell ref="F207:I207"/>
    <mergeCell ref="J207:L207"/>
    <mergeCell ref="M207:O207"/>
    <mergeCell ref="M206:O206"/>
    <mergeCell ref="M208:O208"/>
    <mergeCell ref="G223:H223"/>
    <mergeCell ref="I223:O223"/>
    <mergeCell ref="A223:C223"/>
    <mergeCell ref="E223:F223"/>
    <mergeCell ref="J208:L208"/>
    <mergeCell ref="C209:E209"/>
    <mergeCell ref="F209:I209"/>
    <mergeCell ref="J209:L209"/>
    <mergeCell ref="M209:O209"/>
    <mergeCell ref="A208:B208"/>
    <mergeCell ref="C208:E208"/>
    <mergeCell ref="F208:I208"/>
    <mergeCell ref="G225:H225"/>
    <mergeCell ref="A225:C225"/>
    <mergeCell ref="E225:F225"/>
    <mergeCell ref="G224:H224"/>
    <mergeCell ref="I224:O224"/>
    <mergeCell ref="M220:N220"/>
    <mergeCell ref="I225:J225"/>
    <mergeCell ref="L233:N233"/>
    <mergeCell ref="A207:B207"/>
    <mergeCell ref="C207:E207"/>
    <mergeCell ref="K225:O226"/>
    <mergeCell ref="A226:C226"/>
    <mergeCell ref="E226:F226"/>
    <mergeCell ref="G226:H226"/>
    <mergeCell ref="I226:J226"/>
    <mergeCell ref="A224:C224"/>
    <mergeCell ref="E224:F224"/>
    <mergeCell ref="L228:N229"/>
    <mergeCell ref="L231:N231"/>
    <mergeCell ref="G227:H227"/>
    <mergeCell ref="L230:N230"/>
    <mergeCell ref="A233:C233"/>
    <mergeCell ref="E233:F233"/>
    <mergeCell ref="G233:H233"/>
    <mergeCell ref="K227:O227"/>
    <mergeCell ref="K228:K229"/>
    <mergeCell ref="I227:J227"/>
    <mergeCell ref="I231:J231"/>
    <mergeCell ref="I228:J229"/>
    <mergeCell ref="E231:F231"/>
    <mergeCell ref="G231:H231"/>
    <mergeCell ref="G237:H237"/>
    <mergeCell ref="I237:J237"/>
    <mergeCell ref="I233:J233"/>
    <mergeCell ref="A235:C235"/>
    <mergeCell ref="E235:F235"/>
    <mergeCell ref="G235:H235"/>
    <mergeCell ref="I235:J235"/>
    <mergeCell ref="A234:C234"/>
    <mergeCell ref="E234:F234"/>
    <mergeCell ref="G234:H234"/>
    <mergeCell ref="A236:C236"/>
    <mergeCell ref="E236:F236"/>
    <mergeCell ref="A238:C238"/>
    <mergeCell ref="E238:F238"/>
    <mergeCell ref="A237:C237"/>
    <mergeCell ref="E237:F237"/>
    <mergeCell ref="G238:H238"/>
    <mergeCell ref="I238:J238"/>
    <mergeCell ref="A239:C239"/>
    <mergeCell ref="E239:F239"/>
    <mergeCell ref="G239:H239"/>
    <mergeCell ref="I239:J239"/>
    <mergeCell ref="E243:F243"/>
    <mergeCell ref="E244:F244"/>
    <mergeCell ref="A240:C240"/>
    <mergeCell ref="E240:F240"/>
    <mergeCell ref="A242:C242"/>
    <mergeCell ref="E242:F242"/>
    <mergeCell ref="A243:C243"/>
    <mergeCell ref="A244:C244"/>
    <mergeCell ref="G240:H240"/>
    <mergeCell ref="I240:J240"/>
    <mergeCell ref="A241:C241"/>
    <mergeCell ref="E241:F241"/>
    <mergeCell ref="G241:H241"/>
    <mergeCell ref="I241:J241"/>
    <mergeCell ref="G242:H242"/>
    <mergeCell ref="I242:J242"/>
    <mergeCell ref="G243:H243"/>
    <mergeCell ref="G244:H244"/>
    <mergeCell ref="I243:J243"/>
    <mergeCell ref="I244:J244"/>
    <mergeCell ref="L245:N245"/>
    <mergeCell ref="K247:O247"/>
    <mergeCell ref="A246:C246"/>
    <mergeCell ref="E246:F246"/>
    <mergeCell ref="G246:H246"/>
    <mergeCell ref="I246:J246"/>
    <mergeCell ref="A247:C247"/>
    <mergeCell ref="E247:F247"/>
    <mergeCell ref="G247:H247"/>
    <mergeCell ref="I247:J247"/>
    <mergeCell ref="M264:N264"/>
    <mergeCell ref="E251:F252"/>
    <mergeCell ref="G251:H252"/>
    <mergeCell ref="I251:J252"/>
    <mergeCell ref="K251:O252"/>
    <mergeCell ref="E253:F253"/>
    <mergeCell ref="G253:H253"/>
    <mergeCell ref="I253:J253"/>
    <mergeCell ref="K253:O253"/>
    <mergeCell ref="A245:C245"/>
    <mergeCell ref="E245:F245"/>
    <mergeCell ref="G245:H245"/>
    <mergeCell ref="I245:J245"/>
    <mergeCell ref="E248:F250"/>
    <mergeCell ref="G248:H250"/>
    <mergeCell ref="I248:J250"/>
    <mergeCell ref="K248:O250"/>
    <mergeCell ref="M268:O268"/>
    <mergeCell ref="K268:L268"/>
    <mergeCell ref="K267:L267"/>
    <mergeCell ref="A267:B267"/>
    <mergeCell ref="C267:D267"/>
    <mergeCell ref="A268:B268"/>
    <mergeCell ref="C268:D268"/>
    <mergeCell ref="I267:J267"/>
    <mergeCell ref="E268:H268"/>
    <mergeCell ref="I268:J268"/>
    <mergeCell ref="K271:L271"/>
    <mergeCell ref="A266:D266"/>
    <mergeCell ref="E266:F266"/>
    <mergeCell ref="I266:J266"/>
    <mergeCell ref="E271:H271"/>
    <mergeCell ref="I271:J271"/>
    <mergeCell ref="A271:B271"/>
    <mergeCell ref="E267:H267"/>
    <mergeCell ref="M271:O271"/>
    <mergeCell ref="M267:O267"/>
    <mergeCell ref="A269:B269"/>
    <mergeCell ref="C269:D269"/>
    <mergeCell ref="E269:F269"/>
    <mergeCell ref="I269:J269"/>
    <mergeCell ref="C270:D270"/>
    <mergeCell ref="E270:F270"/>
    <mergeCell ref="I270:J270"/>
    <mergeCell ref="C271:D271"/>
    <mergeCell ref="A272:B272"/>
    <mergeCell ref="C272:D272"/>
    <mergeCell ref="E272:H272"/>
    <mergeCell ref="I272:J272"/>
    <mergeCell ref="A273:B273"/>
    <mergeCell ref="C273:D273"/>
    <mergeCell ref="E273:H273"/>
    <mergeCell ref="I273:J273"/>
    <mergeCell ref="K272:L272"/>
    <mergeCell ref="M272:O272"/>
    <mergeCell ref="K273:L273"/>
    <mergeCell ref="M273:O273"/>
    <mergeCell ref="M284:N284"/>
    <mergeCell ref="B287:E287"/>
    <mergeCell ref="F287:G287"/>
    <mergeCell ref="H287:K287"/>
    <mergeCell ref="N287:O287"/>
    <mergeCell ref="N288:O288"/>
    <mergeCell ref="A289:E289"/>
    <mergeCell ref="H289:K289"/>
    <mergeCell ref="L289:M289"/>
    <mergeCell ref="N289:O289"/>
    <mergeCell ref="A288:E288"/>
    <mergeCell ref="F288:G288"/>
    <mergeCell ref="H288:K288"/>
    <mergeCell ref="L288:M288"/>
    <mergeCell ref="M303:N303"/>
    <mergeCell ref="P306:R306"/>
    <mergeCell ref="A311:C311"/>
    <mergeCell ref="G311:O311"/>
    <mergeCell ref="P307:R307"/>
    <mergeCell ref="P308:R308"/>
    <mergeCell ref="N290:O290"/>
    <mergeCell ref="A291:E291"/>
    <mergeCell ref="H291:K291"/>
    <mergeCell ref="L312:M312"/>
    <mergeCell ref="N312:O312"/>
    <mergeCell ref="A290:C290"/>
    <mergeCell ref="L290:M290"/>
    <mergeCell ref="L291:M291"/>
    <mergeCell ref="N291:O291"/>
    <mergeCell ref="A292:E292"/>
    <mergeCell ref="N313:O313"/>
    <mergeCell ref="A301:E301"/>
    <mergeCell ref="A315:C315"/>
    <mergeCell ref="D315:F315"/>
    <mergeCell ref="G315:I315"/>
    <mergeCell ref="J313:K313"/>
    <mergeCell ref="A312:C312"/>
    <mergeCell ref="D312:F312"/>
    <mergeCell ref="G312:I312"/>
    <mergeCell ref="J312:K312"/>
    <mergeCell ref="D313:F313"/>
    <mergeCell ref="G313:I313"/>
    <mergeCell ref="L313:M313"/>
    <mergeCell ref="G314:I314"/>
    <mergeCell ref="J314:K314"/>
    <mergeCell ref="L314:M314"/>
    <mergeCell ref="N314:O314"/>
    <mergeCell ref="L316:M316"/>
    <mergeCell ref="N315:O315"/>
    <mergeCell ref="A317:C317"/>
    <mergeCell ref="J317:K317"/>
    <mergeCell ref="L317:M317"/>
    <mergeCell ref="A316:C316"/>
    <mergeCell ref="D316:F316"/>
    <mergeCell ref="G316:I316"/>
    <mergeCell ref="J316:K316"/>
    <mergeCell ref="Q321:R321"/>
    <mergeCell ref="L318:M318"/>
    <mergeCell ref="A318:C318"/>
    <mergeCell ref="J318:K318"/>
    <mergeCell ref="A322:C322"/>
    <mergeCell ref="D322:F322"/>
    <mergeCell ref="G322:I322"/>
    <mergeCell ref="J322:K322"/>
    <mergeCell ref="A323:C323"/>
    <mergeCell ref="D323:F323"/>
    <mergeCell ref="G323:I323"/>
    <mergeCell ref="J323:K323"/>
    <mergeCell ref="D324:F324"/>
    <mergeCell ref="G324:I324"/>
    <mergeCell ref="J324:K324"/>
    <mergeCell ref="M339:N339"/>
    <mergeCell ref="A342:E342"/>
    <mergeCell ref="F342:H342"/>
    <mergeCell ref="I342:K342"/>
    <mergeCell ref="L342:O342"/>
    <mergeCell ref="A343:E343"/>
    <mergeCell ref="I343:K343"/>
    <mergeCell ref="L343:O343"/>
    <mergeCell ref="A344:E344"/>
    <mergeCell ref="F344:H344"/>
    <mergeCell ref="I344:K344"/>
    <mergeCell ref="L344:O344"/>
    <mergeCell ref="A349:D349"/>
    <mergeCell ref="M349:N349"/>
    <mergeCell ref="A350:D350"/>
    <mergeCell ref="A345:D345"/>
    <mergeCell ref="M345:N345"/>
    <mergeCell ref="M346:N346"/>
    <mergeCell ref="M347:N347"/>
    <mergeCell ref="K367:L367"/>
    <mergeCell ref="M367:O367"/>
    <mergeCell ref="M362:N362"/>
    <mergeCell ref="A365:D365"/>
    <mergeCell ref="E365:G365"/>
    <mergeCell ref="H365:L365"/>
    <mergeCell ref="M365:O365"/>
    <mergeCell ref="E377:G377"/>
    <mergeCell ref="A369:D369"/>
    <mergeCell ref="E369:G369"/>
    <mergeCell ref="H369:J369"/>
    <mergeCell ref="A366:D366"/>
    <mergeCell ref="E366:G366"/>
    <mergeCell ref="H366:J366"/>
    <mergeCell ref="A368:D368"/>
    <mergeCell ref="H368:J368"/>
    <mergeCell ref="H367:J367"/>
    <mergeCell ref="A393:D393"/>
    <mergeCell ref="I393:J393"/>
    <mergeCell ref="K393:L393"/>
    <mergeCell ref="M393:O393"/>
    <mergeCell ref="E392:H393"/>
    <mergeCell ref="I392:J392"/>
    <mergeCell ref="K392:L392"/>
    <mergeCell ref="M392:O392"/>
    <mergeCell ref="A392:D392"/>
    <mergeCell ref="E397:F397"/>
    <mergeCell ref="G397:H397"/>
    <mergeCell ref="I394:J394"/>
    <mergeCell ref="M394:O394"/>
    <mergeCell ref="E395:F395"/>
    <mergeCell ref="G395:H395"/>
    <mergeCell ref="I395:J395"/>
    <mergeCell ref="E396:F396"/>
    <mergeCell ref="G396:H396"/>
    <mergeCell ref="A394:D394"/>
    <mergeCell ref="E394:F394"/>
    <mergeCell ref="G394:H394"/>
    <mergeCell ref="M401:O401"/>
    <mergeCell ref="M398:O398"/>
    <mergeCell ref="A399:D399"/>
    <mergeCell ref="E399:F399"/>
    <mergeCell ref="G399:H399"/>
    <mergeCell ref="I399:J399"/>
    <mergeCell ref="M399:O399"/>
    <mergeCell ref="A398:D398"/>
    <mergeCell ref="E398:F398"/>
    <mergeCell ref="G398:H398"/>
    <mergeCell ref="A402:D402"/>
    <mergeCell ref="E402:F402"/>
    <mergeCell ref="G402:H402"/>
    <mergeCell ref="A400:D400"/>
    <mergeCell ref="E401:F401"/>
    <mergeCell ref="G401:H401"/>
    <mergeCell ref="A401:D401"/>
    <mergeCell ref="I407:J407"/>
    <mergeCell ref="M404:O404"/>
    <mergeCell ref="A403:D403"/>
    <mergeCell ref="E403:F403"/>
    <mergeCell ref="G403:H403"/>
    <mergeCell ref="I403:J403"/>
    <mergeCell ref="A404:D404"/>
    <mergeCell ref="E404:F404"/>
    <mergeCell ref="G404:H404"/>
    <mergeCell ref="M403:O403"/>
    <mergeCell ref="A405:D405"/>
    <mergeCell ref="E405:F405"/>
    <mergeCell ref="G405:H405"/>
    <mergeCell ref="A409:D409"/>
    <mergeCell ref="A406:D406"/>
    <mergeCell ref="E406:F406"/>
    <mergeCell ref="G406:H406"/>
    <mergeCell ref="A407:D407"/>
    <mergeCell ref="E407:F407"/>
    <mergeCell ref="G407:H407"/>
    <mergeCell ref="E410:F410"/>
    <mergeCell ref="G410:H410"/>
    <mergeCell ref="M408:O408"/>
    <mergeCell ref="E408:F408"/>
    <mergeCell ref="G408:H408"/>
    <mergeCell ref="M409:O409"/>
    <mergeCell ref="M410:O410"/>
    <mergeCell ref="E409:F409"/>
    <mergeCell ref="G409:H409"/>
    <mergeCell ref="I411:J411"/>
    <mergeCell ref="I412:J412"/>
    <mergeCell ref="E411:F411"/>
    <mergeCell ref="E412:F412"/>
    <mergeCell ref="I417:J417"/>
    <mergeCell ref="A412:D412"/>
    <mergeCell ref="G412:H412"/>
    <mergeCell ref="E413:F413"/>
    <mergeCell ref="A445:E445"/>
    <mergeCell ref="A421:D421"/>
    <mergeCell ref="E420:F420"/>
    <mergeCell ref="G420:H420"/>
    <mergeCell ref="A437:C437"/>
    <mergeCell ref="A420:D420"/>
    <mergeCell ref="G437:O437"/>
    <mergeCell ref="M433:N433"/>
    <mergeCell ref="A444:E444"/>
    <mergeCell ref="A441:C441"/>
    <mergeCell ref="A443:E443"/>
    <mergeCell ref="M441:O441"/>
    <mergeCell ref="J442:L442"/>
    <mergeCell ref="A438:E438"/>
    <mergeCell ref="J438:O438"/>
    <mergeCell ref="A442:E442"/>
    <mergeCell ref="G442:I442"/>
    <mergeCell ref="M442:O442"/>
    <mergeCell ref="J439:L439"/>
    <mergeCell ref="M439:O439"/>
    <mergeCell ref="A446:E446"/>
    <mergeCell ref="A449:E449"/>
    <mergeCell ref="A450:E450"/>
    <mergeCell ref="A448:E448"/>
    <mergeCell ref="A447:E447"/>
    <mergeCell ref="A451:E451"/>
    <mergeCell ref="A452:E452"/>
    <mergeCell ref="A453:E453"/>
    <mergeCell ref="G464:I465"/>
    <mergeCell ref="A464:E465"/>
    <mergeCell ref="N491:O491"/>
    <mergeCell ref="G466:I466"/>
    <mergeCell ref="J491:K491"/>
    <mergeCell ref="A468:E468"/>
    <mergeCell ref="A469:E469"/>
    <mergeCell ref="A466:E466"/>
    <mergeCell ref="E491:G491"/>
    <mergeCell ref="H491:I491"/>
    <mergeCell ref="A470:E470"/>
    <mergeCell ref="A471:E471"/>
    <mergeCell ref="A472:E472"/>
    <mergeCell ref="J466:O466"/>
    <mergeCell ref="A467:E467"/>
    <mergeCell ref="A491:D491"/>
    <mergeCell ref="A492:D492"/>
    <mergeCell ref="E492:G492"/>
    <mergeCell ref="L491:M491"/>
    <mergeCell ref="H492:I492"/>
    <mergeCell ref="A490:D490"/>
    <mergeCell ref="E490:G490"/>
    <mergeCell ref="H490:K490"/>
    <mergeCell ref="L490:O490"/>
    <mergeCell ref="A566:C566"/>
    <mergeCell ref="L502:N502"/>
    <mergeCell ref="A543:C543"/>
    <mergeCell ref="A544:C544"/>
    <mergeCell ref="A545:C545"/>
    <mergeCell ref="G566:H566"/>
    <mergeCell ref="I566:O566"/>
    <mergeCell ref="B506:N506"/>
    <mergeCell ref="I519:I526"/>
    <mergeCell ref="F519:F526"/>
    <mergeCell ref="G519:G526"/>
    <mergeCell ref="H501:I501"/>
    <mergeCell ref="H519:H526"/>
    <mergeCell ref="I515:J518"/>
    <mergeCell ref="J501:K501"/>
    <mergeCell ref="J519:J526"/>
    <mergeCell ref="K513:N514"/>
    <mergeCell ref="A493:D493"/>
    <mergeCell ref="H493:I493"/>
    <mergeCell ref="E565:F565"/>
    <mergeCell ref="A529:C529"/>
    <mergeCell ref="A540:C540"/>
    <mergeCell ref="A541:C541"/>
    <mergeCell ref="A542:C542"/>
    <mergeCell ref="A532:C532"/>
    <mergeCell ref="A533:C533"/>
    <mergeCell ref="A534:C534"/>
    <mergeCell ref="A565:C565"/>
    <mergeCell ref="K515:L518"/>
    <mergeCell ref="L501:M501"/>
    <mergeCell ref="A537:C537"/>
    <mergeCell ref="A538:C538"/>
    <mergeCell ref="A535:C535"/>
    <mergeCell ref="A536:C536"/>
    <mergeCell ref="J502:K502"/>
    <mergeCell ref="H502:I502"/>
    <mergeCell ref="K519:K526"/>
    <mergeCell ref="A539:C539"/>
    <mergeCell ref="E570:F570"/>
    <mergeCell ref="E571:F571"/>
    <mergeCell ref="F547:F549"/>
    <mergeCell ref="A546:C546"/>
    <mergeCell ref="D547:D549"/>
    <mergeCell ref="E547:E549"/>
    <mergeCell ref="A547:C549"/>
    <mergeCell ref="A567:C567"/>
    <mergeCell ref="E567:F567"/>
    <mergeCell ref="A530:C530"/>
    <mergeCell ref="A531:C531"/>
    <mergeCell ref="A494:D494"/>
    <mergeCell ref="E494:G494"/>
    <mergeCell ref="A495:D495"/>
    <mergeCell ref="A498:D498"/>
    <mergeCell ref="G515:H518"/>
    <mergeCell ref="E519:E526"/>
    <mergeCell ref="G513:J514"/>
    <mergeCell ref="H499:I499"/>
    <mergeCell ref="G626:J627"/>
    <mergeCell ref="G628:H631"/>
    <mergeCell ref="E569:F569"/>
    <mergeCell ref="E568:F568"/>
    <mergeCell ref="A646:C646"/>
    <mergeCell ref="A647:C647"/>
    <mergeCell ref="I628:J631"/>
    <mergeCell ref="A626:C639"/>
    <mergeCell ref="D626:D639"/>
    <mergeCell ref="A640:C640"/>
    <mergeCell ref="E632:E639"/>
    <mergeCell ref="F632:F639"/>
    <mergeCell ref="G632:G639"/>
    <mergeCell ref="E626:F631"/>
    <mergeCell ref="A673:C673"/>
    <mergeCell ref="D677:D679"/>
    <mergeCell ref="A574:C574"/>
    <mergeCell ref="A652:C652"/>
    <mergeCell ref="A653:C653"/>
    <mergeCell ref="A656:C656"/>
    <mergeCell ref="A654:C654"/>
    <mergeCell ref="A599:C599"/>
    <mergeCell ref="A641:C641"/>
    <mergeCell ref="A642:C642"/>
    <mergeCell ref="E677:E679"/>
    <mergeCell ref="F677:F679"/>
    <mergeCell ref="A677:C679"/>
    <mergeCell ref="A676:C676"/>
    <mergeCell ref="A668:C668"/>
    <mergeCell ref="A669:C669"/>
    <mergeCell ref="A650:C650"/>
    <mergeCell ref="A658:C658"/>
    <mergeCell ref="A664:C664"/>
    <mergeCell ref="A651:C651"/>
    <mergeCell ref="A655:C655"/>
    <mergeCell ref="A657:C657"/>
    <mergeCell ref="A663:C663"/>
    <mergeCell ref="A643:C643"/>
    <mergeCell ref="A670:C670"/>
    <mergeCell ref="A644:C644"/>
    <mergeCell ref="A665:C665"/>
    <mergeCell ref="A667:C667"/>
    <mergeCell ref="A659:C659"/>
    <mergeCell ref="A660:C660"/>
    <mergeCell ref="A662:C662"/>
    <mergeCell ref="A645:C645"/>
    <mergeCell ref="A649:C649"/>
    <mergeCell ref="M622:N622"/>
    <mergeCell ref="N632:N639"/>
    <mergeCell ref="K626:N627"/>
    <mergeCell ref="K628:L631"/>
    <mergeCell ref="K632:K639"/>
    <mergeCell ref="L632:L639"/>
    <mergeCell ref="M632:M639"/>
    <mergeCell ref="M628:N631"/>
    <mergeCell ref="L677:L679"/>
    <mergeCell ref="M677:M679"/>
    <mergeCell ref="N677:N679"/>
    <mergeCell ref="A661:C661"/>
    <mergeCell ref="A666:C666"/>
    <mergeCell ref="A671:C671"/>
    <mergeCell ref="A674:C674"/>
    <mergeCell ref="A675:C675"/>
    <mergeCell ref="G677:G679"/>
    <mergeCell ref="A672:C672"/>
    <mergeCell ref="J547:J549"/>
    <mergeCell ref="K547:K549"/>
    <mergeCell ref="G565:H565"/>
    <mergeCell ref="J677:J679"/>
    <mergeCell ref="H677:H679"/>
    <mergeCell ref="I677:I679"/>
    <mergeCell ref="I632:I639"/>
    <mergeCell ref="H632:H639"/>
    <mergeCell ref="J632:J639"/>
    <mergeCell ref="K677:K679"/>
    <mergeCell ref="G567:H567"/>
    <mergeCell ref="G547:G549"/>
    <mergeCell ref="H547:H549"/>
    <mergeCell ref="I547:I549"/>
    <mergeCell ref="I565:O565"/>
    <mergeCell ref="E566:F566"/>
    <mergeCell ref="I572:J572"/>
    <mergeCell ref="G572:H572"/>
    <mergeCell ref="K569:O569"/>
    <mergeCell ref="I569:J569"/>
    <mergeCell ref="K572:O572"/>
    <mergeCell ref="G569:H569"/>
    <mergeCell ref="I568:J568"/>
    <mergeCell ref="G568:H568"/>
    <mergeCell ref="M567:O567"/>
    <mergeCell ref="M515:N518"/>
    <mergeCell ref="N560:O560"/>
    <mergeCell ref="K568:O568"/>
    <mergeCell ref="M547:M549"/>
    <mergeCell ref="N547:N549"/>
    <mergeCell ref="L547:L549"/>
    <mergeCell ref="M519:M526"/>
    <mergeCell ref="L519:L526"/>
    <mergeCell ref="K567:L567"/>
    <mergeCell ref="I234:J234"/>
    <mergeCell ref="I420:J420"/>
    <mergeCell ref="L237:N237"/>
    <mergeCell ref="L238:N238"/>
    <mergeCell ref="L239:N239"/>
    <mergeCell ref="I408:J408"/>
    <mergeCell ref="I409:J409"/>
    <mergeCell ref="I418:J418"/>
    <mergeCell ref="I413:J413"/>
    <mergeCell ref="I404:J404"/>
    <mergeCell ref="G236:H236"/>
    <mergeCell ref="I236:J236"/>
    <mergeCell ref="I416:J416"/>
    <mergeCell ref="M405:O405"/>
    <mergeCell ref="M411:O411"/>
    <mergeCell ref="G413:H413"/>
    <mergeCell ref="I405:J405"/>
    <mergeCell ref="M406:O406"/>
    <mergeCell ref="I410:J410"/>
    <mergeCell ref="G411:H411"/>
    <mergeCell ref="L235:N235"/>
    <mergeCell ref="L236:N236"/>
    <mergeCell ref="L492:M492"/>
    <mergeCell ref="N492:O492"/>
    <mergeCell ref="N461:O461"/>
    <mergeCell ref="J464:O465"/>
    <mergeCell ref="M412:O412"/>
    <mergeCell ref="M413:O413"/>
    <mergeCell ref="N481:O481"/>
    <mergeCell ref="J492:K492"/>
    <mergeCell ref="M407:O407"/>
    <mergeCell ref="I406:J406"/>
    <mergeCell ref="A410:D410"/>
    <mergeCell ref="A417:D417"/>
    <mergeCell ref="E417:F417"/>
    <mergeCell ref="G417:H417"/>
    <mergeCell ref="A415:D415"/>
    <mergeCell ref="A416:D416"/>
    <mergeCell ref="E416:F416"/>
    <mergeCell ref="G416:H416"/>
    <mergeCell ref="E419:F419"/>
    <mergeCell ref="G419:H419"/>
    <mergeCell ref="I419:J419"/>
    <mergeCell ref="A418:D418"/>
    <mergeCell ref="E418:F418"/>
    <mergeCell ref="L232:N232"/>
    <mergeCell ref="L234:N234"/>
    <mergeCell ref="M400:O400"/>
    <mergeCell ref="K366:L366"/>
    <mergeCell ref="M369:O369"/>
    <mergeCell ref="M366:O366"/>
    <mergeCell ref="M348:N348"/>
    <mergeCell ref="J319:K319"/>
    <mergeCell ref="J320:K320"/>
    <mergeCell ref="J321:K321"/>
    <mergeCell ref="I402:J402"/>
    <mergeCell ref="M402:O402"/>
    <mergeCell ref="M389:N389"/>
    <mergeCell ref="M368:O368"/>
    <mergeCell ref="I401:J401"/>
    <mergeCell ref="J440:L440"/>
    <mergeCell ref="M440:O440"/>
    <mergeCell ref="N501:O501"/>
    <mergeCell ref="M509:N509"/>
    <mergeCell ref="L493:M493"/>
    <mergeCell ref="N494:O494"/>
    <mergeCell ref="J499:K499"/>
    <mergeCell ref="L499:M499"/>
    <mergeCell ref="J494:K494"/>
    <mergeCell ref="L494:M494"/>
    <mergeCell ref="A595:C595"/>
    <mergeCell ref="A228:C228"/>
    <mergeCell ref="E228:F229"/>
    <mergeCell ref="G228:H229"/>
    <mergeCell ref="A568:C568"/>
    <mergeCell ref="A582:C582"/>
    <mergeCell ref="A229:C229"/>
    <mergeCell ref="A230:C230"/>
    <mergeCell ref="G418:H418"/>
    <mergeCell ref="A419:D419"/>
    <mergeCell ref="A648:C648"/>
    <mergeCell ref="A454:E454"/>
    <mergeCell ref="B456:N456"/>
    <mergeCell ref="B457:N457"/>
    <mergeCell ref="B458:N458"/>
    <mergeCell ref="A527:C527"/>
    <mergeCell ref="A528:C528"/>
    <mergeCell ref="A513:C526"/>
    <mergeCell ref="D513:D526"/>
    <mergeCell ref="E513:F518"/>
    <mergeCell ref="L686:P686"/>
    <mergeCell ref="L240:N240"/>
    <mergeCell ref="L241:N241"/>
    <mergeCell ref="L246:N246"/>
    <mergeCell ref="L242:N242"/>
    <mergeCell ref="L243:N243"/>
    <mergeCell ref="L244:N244"/>
    <mergeCell ref="N519:N526"/>
    <mergeCell ref="B459:N459"/>
    <mergeCell ref="B460:N460"/>
  </mergeCells>
  <conditionalFormatting sqref="F642:I642 H643:N65536 F643:G665 A666:G65536 M434:N455 E642:E665 E507:I641 E387:F400 A507:D665 A456:B506 C461:N505 H92 F92 H85:H90 F85:F90 B85:D92 G85:G95 C93:C95 L68:M76 I94:L95 E85:E95 A68:D76 I93 A85:A95 E68:G74 I68:K74 O85:Q95 M390:N423 K219:L228 M304:N328 M340:N352 M363:N378 E408:F423 A387:D423 A1:L9 A18:M26 A35:M43 A52:M59 H68:H76 M85:M95 A104:M110 M203:O210 L147:Q171 A219:J253 P219:Q253 O220:O253 N220 K230:N253 M221:N227 M265:N273 M285:N292 R1:IV328 O1:Q9 N1:N2 N4:N9 M2:M9 O18:Q26 N18 N20:N26 O35:Q43 N35 N37:N43 O52:Q59 N52 N54:N59 O68:Q76 N68 N70:N76 I85:L92 N85 N87:N92 O104:Q110 N105:N110 L119:Q138 K120 K122:K138 A147:J171 K147 K149:K171 P180:Q210 M623:N642 N180:O180 M219:M220 A262:L273 P262:Q273 O264:O273 N264 N262:O262 M262:M264 A282:L292 P282:Q292 O284:O292 N284 N282:O282 M282:M284 A301:L328 P301:Q328 O303:O328 N303 N301:O301 M301:M303 A337:L352 P337:IV352 O339:O352 N339 N337:O337 M337:M339 A361:L378 P361:IV378 O362:O378 N362 M361:M362 G387:L423 P387:IV423 O389:O423 N389 N387:O387 M387:M389 A432:L455 P432:IV65536 O433:O507 O622:O65536 N622 N433 M432:M433 J507:L642 N507 N509:O620 M507:M622 N182:O200 N202:O202 A180:L210 M180:M202 A119:A138 D119:J138 B129:C138 B119:C124">
    <cfRule type="cellIs" priority="1" dxfId="1" operator="equal" stopIfTrue="1">
      <formula>0</formula>
    </cfRule>
  </conditionalFormatting>
  <conditionalFormatting sqref="A329:IV336 A353:IV360 A379:IV386 A424:IV431">
    <cfRule type="cellIs" priority="2" dxfId="0" operator="equal" stopIfTrue="1">
      <formula>0</formula>
    </cfRule>
  </conditionalFormatting>
  <printOptions/>
  <pageMargins left="0.75" right="0.04" top="0.36" bottom="0.38" header="0.5" footer="0.18"/>
  <pageSetup horizontalDpi="600" verticalDpi="600" orientation="portrait" paperSize="9" scale="87" r:id="rId1"/>
  <rowBreaks count="11" manualBreakCount="11">
    <brk id="118" max="15" man="1"/>
    <brk id="147" max="15" man="1"/>
    <brk id="180" max="15" man="1"/>
    <brk id="218" max="15" man="1"/>
    <brk id="261" max="15" man="1"/>
    <brk id="301" max="15" man="1"/>
    <brk id="336" max="15" man="1"/>
    <brk id="387" max="15" man="1"/>
    <brk id="431" max="15" man="1"/>
    <brk id="466" max="15" man="1"/>
    <brk id="55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DD99"/>
  <sheetViews>
    <sheetView view="pageBreakPreview" zoomScale="130" zoomScaleSheetLayoutView="130" zoomScalePageLayoutView="0" workbookViewId="0" topLeftCell="A69">
      <selection activeCell="Z77" sqref="Z77"/>
    </sheetView>
  </sheetViews>
  <sheetFormatPr defaultColWidth="0.875" defaultRowHeight="12.75"/>
  <cols>
    <col min="1" max="74" width="0.875" style="311" customWidth="1"/>
    <col min="75" max="75" width="1.12109375" style="311" customWidth="1"/>
    <col min="76" max="93" width="0.875" style="311" customWidth="1"/>
    <col min="94" max="94" width="1.12109375" style="311" customWidth="1"/>
    <col min="95" max="16384" width="0.875" style="311" customWidth="1"/>
  </cols>
  <sheetData>
    <row r="1" ht="11.25">
      <c r="DD1" s="312" t="s">
        <v>215</v>
      </c>
    </row>
    <row r="3" spans="2:108" ht="12.75"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Z3" s="315"/>
      <c r="BA3" s="315"/>
      <c r="BB3" s="322" t="s">
        <v>216</v>
      </c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315"/>
      <c r="CZ3" s="315"/>
      <c r="DA3" s="315"/>
      <c r="DB3" s="315"/>
      <c r="DC3" s="315"/>
      <c r="DD3" s="312" t="s">
        <v>217</v>
      </c>
    </row>
    <row r="4" ht="9.75" customHeight="1"/>
    <row r="5" spans="1:108" ht="12.75" customHeight="1">
      <c r="A5" s="399" t="s">
        <v>218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400"/>
      <c r="AK5" s="401" t="s">
        <v>483</v>
      </c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99"/>
      <c r="BG5" s="399"/>
      <c r="BH5" s="399"/>
      <c r="BI5" s="399"/>
      <c r="BJ5" s="399"/>
      <c r="BK5" s="399"/>
      <c r="BL5" s="399"/>
      <c r="BM5" s="399"/>
      <c r="BN5" s="399"/>
      <c r="BO5" s="399"/>
      <c r="BP5" s="399"/>
      <c r="BQ5" s="399"/>
      <c r="BR5" s="399"/>
      <c r="BS5" s="399"/>
      <c r="BT5" s="400"/>
      <c r="BU5" s="401" t="s">
        <v>219</v>
      </c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399"/>
      <c r="CL5" s="399"/>
      <c r="CM5" s="399"/>
      <c r="CN5" s="399"/>
      <c r="CO5" s="399"/>
      <c r="CP5" s="399"/>
      <c r="CQ5" s="399"/>
      <c r="CR5" s="399"/>
      <c r="CS5" s="399"/>
      <c r="CT5" s="399"/>
      <c r="CU5" s="399"/>
      <c r="CV5" s="399"/>
      <c r="CW5" s="399"/>
      <c r="CX5" s="399"/>
      <c r="CY5" s="399"/>
      <c r="CZ5" s="399"/>
      <c r="DA5" s="399"/>
      <c r="DB5" s="399"/>
      <c r="DC5" s="399"/>
      <c r="DD5" s="399"/>
    </row>
    <row r="6" spans="1:108" ht="11.25">
      <c r="A6" s="399">
        <v>1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400"/>
      <c r="AK6" s="401">
        <v>2</v>
      </c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99"/>
      <c r="BG6" s="399"/>
      <c r="BH6" s="399"/>
      <c r="BI6" s="399"/>
      <c r="BJ6" s="399"/>
      <c r="BK6" s="399"/>
      <c r="BL6" s="399"/>
      <c r="BM6" s="399"/>
      <c r="BN6" s="399"/>
      <c r="BO6" s="399"/>
      <c r="BP6" s="399"/>
      <c r="BQ6" s="399"/>
      <c r="BR6" s="399"/>
      <c r="BS6" s="399"/>
      <c r="BT6" s="400"/>
      <c r="BU6" s="401">
        <v>3</v>
      </c>
      <c r="BV6" s="399"/>
      <c r="BW6" s="399"/>
      <c r="BX6" s="399"/>
      <c r="BY6" s="399"/>
      <c r="BZ6" s="399"/>
      <c r="CA6" s="399"/>
      <c r="CB6" s="399"/>
      <c r="CC6" s="399"/>
      <c r="CD6" s="399"/>
      <c r="CE6" s="399"/>
      <c r="CF6" s="399"/>
      <c r="CG6" s="399"/>
      <c r="CH6" s="399"/>
      <c r="CI6" s="399"/>
      <c r="CJ6" s="399"/>
      <c r="CK6" s="399"/>
      <c r="CL6" s="399"/>
      <c r="CM6" s="399"/>
      <c r="CN6" s="399"/>
      <c r="CO6" s="399"/>
      <c r="CP6" s="399"/>
      <c r="CQ6" s="399"/>
      <c r="CR6" s="399"/>
      <c r="CS6" s="399"/>
      <c r="CT6" s="399"/>
      <c r="CU6" s="399"/>
      <c r="CV6" s="399"/>
      <c r="CW6" s="399"/>
      <c r="CX6" s="399"/>
      <c r="CY6" s="399"/>
      <c r="CZ6" s="399"/>
      <c r="DA6" s="399"/>
      <c r="DB6" s="399"/>
      <c r="DC6" s="399"/>
      <c r="DD6" s="399"/>
    </row>
    <row r="7" spans="1:108" ht="42" customHeight="1">
      <c r="A7" s="390" t="s">
        <v>608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2" t="s">
        <v>609</v>
      </c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402" t="s">
        <v>610</v>
      </c>
      <c r="BV7" s="403"/>
      <c r="BW7" s="403"/>
      <c r="BX7" s="403"/>
      <c r="BY7" s="403"/>
      <c r="BZ7" s="403"/>
      <c r="CA7" s="403"/>
      <c r="CB7" s="403"/>
      <c r="CC7" s="403"/>
      <c r="CD7" s="403"/>
      <c r="CE7" s="403"/>
      <c r="CF7" s="403"/>
      <c r="CG7" s="403"/>
      <c r="CH7" s="403"/>
      <c r="CI7" s="403"/>
      <c r="CJ7" s="403"/>
      <c r="CK7" s="403"/>
      <c r="CL7" s="403"/>
      <c r="CM7" s="403"/>
      <c r="CN7" s="403"/>
      <c r="CO7" s="403"/>
      <c r="CP7" s="403"/>
      <c r="CQ7" s="403"/>
      <c r="CR7" s="403"/>
      <c r="CS7" s="403"/>
      <c r="CT7" s="403"/>
      <c r="CU7" s="403"/>
      <c r="CV7" s="403"/>
      <c r="CW7" s="403"/>
      <c r="CX7" s="403"/>
      <c r="CY7" s="403"/>
      <c r="CZ7" s="403"/>
      <c r="DA7" s="403"/>
      <c r="DB7" s="403"/>
      <c r="DC7" s="403"/>
      <c r="DD7" s="403"/>
    </row>
    <row r="8" spans="1:108" ht="35.25" customHeight="1">
      <c r="A8" s="404" t="s">
        <v>611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3"/>
      <c r="AK8" s="394" t="s">
        <v>612</v>
      </c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4"/>
      <c r="BF8" s="394"/>
      <c r="BG8" s="394"/>
      <c r="BH8" s="394"/>
      <c r="BI8" s="394"/>
      <c r="BJ8" s="394"/>
      <c r="BK8" s="394"/>
      <c r="BL8" s="394"/>
      <c r="BM8" s="394"/>
      <c r="BN8" s="394"/>
      <c r="BO8" s="394"/>
      <c r="BP8" s="394"/>
      <c r="BQ8" s="394"/>
      <c r="BR8" s="394"/>
      <c r="BS8" s="394"/>
      <c r="BT8" s="394"/>
      <c r="BU8" s="393" t="s">
        <v>610</v>
      </c>
      <c r="BV8" s="393"/>
      <c r="BW8" s="393"/>
      <c r="BX8" s="393"/>
      <c r="BY8" s="393"/>
      <c r="BZ8" s="393"/>
      <c r="CA8" s="393"/>
      <c r="CB8" s="393"/>
      <c r="CC8" s="393"/>
      <c r="CD8" s="393"/>
      <c r="CE8" s="393"/>
      <c r="CF8" s="393"/>
      <c r="CG8" s="393"/>
      <c r="CH8" s="393"/>
      <c r="CI8" s="393"/>
      <c r="CJ8" s="393"/>
      <c r="CK8" s="393"/>
      <c r="CL8" s="393"/>
      <c r="CM8" s="393"/>
      <c r="CN8" s="393"/>
      <c r="CO8" s="393"/>
      <c r="CP8" s="393"/>
      <c r="CQ8" s="393"/>
      <c r="CR8" s="393"/>
      <c r="CS8" s="393"/>
      <c r="CT8" s="393"/>
      <c r="CU8" s="393"/>
      <c r="CV8" s="393"/>
      <c r="CW8" s="393"/>
      <c r="CX8" s="393"/>
      <c r="CY8" s="393"/>
      <c r="CZ8" s="393"/>
      <c r="DA8" s="393"/>
      <c r="DB8" s="393"/>
      <c r="DC8" s="393"/>
      <c r="DD8" s="395"/>
    </row>
    <row r="9" spans="1:108" ht="9.75" customHeight="1">
      <c r="A9" s="404"/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394"/>
      <c r="BB9" s="394"/>
      <c r="BC9" s="394"/>
      <c r="BD9" s="394"/>
      <c r="BE9" s="394"/>
      <c r="BF9" s="394"/>
      <c r="BG9" s="394"/>
      <c r="BH9" s="394"/>
      <c r="BI9" s="394"/>
      <c r="BJ9" s="394"/>
      <c r="BK9" s="394"/>
      <c r="BL9" s="394"/>
      <c r="BM9" s="394"/>
      <c r="BN9" s="394"/>
      <c r="BO9" s="394"/>
      <c r="BP9" s="394"/>
      <c r="BQ9" s="394"/>
      <c r="BR9" s="394"/>
      <c r="BS9" s="394"/>
      <c r="BT9" s="394"/>
      <c r="BU9" s="393"/>
      <c r="BV9" s="393"/>
      <c r="BW9" s="393"/>
      <c r="BX9" s="393"/>
      <c r="BY9" s="393"/>
      <c r="BZ9" s="393"/>
      <c r="CA9" s="393"/>
      <c r="CB9" s="393"/>
      <c r="CC9" s="393"/>
      <c r="CD9" s="393"/>
      <c r="CE9" s="393"/>
      <c r="CF9" s="393"/>
      <c r="CG9" s="393"/>
      <c r="CH9" s="393"/>
      <c r="CI9" s="393"/>
      <c r="CJ9" s="393"/>
      <c r="CK9" s="393"/>
      <c r="CL9" s="393"/>
      <c r="CM9" s="393"/>
      <c r="CN9" s="393"/>
      <c r="CO9" s="393"/>
      <c r="CP9" s="393"/>
      <c r="CQ9" s="393"/>
      <c r="CR9" s="393"/>
      <c r="CS9" s="393"/>
      <c r="CT9" s="393"/>
      <c r="CU9" s="393"/>
      <c r="CV9" s="393"/>
      <c r="CW9" s="393"/>
      <c r="CX9" s="393"/>
      <c r="CY9" s="393"/>
      <c r="CZ9" s="393"/>
      <c r="DA9" s="393"/>
      <c r="DB9" s="393"/>
      <c r="DC9" s="393"/>
      <c r="DD9" s="395"/>
    </row>
    <row r="10" spans="1:108" ht="15" customHeight="1">
      <c r="A10" s="487"/>
      <c r="B10" s="488"/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  <c r="U10" s="488"/>
      <c r="V10" s="488"/>
      <c r="W10" s="488"/>
      <c r="X10" s="488"/>
      <c r="Y10" s="488"/>
      <c r="Z10" s="488"/>
      <c r="AA10" s="488"/>
      <c r="AB10" s="488"/>
      <c r="AC10" s="488"/>
      <c r="AD10" s="488"/>
      <c r="AE10" s="488"/>
      <c r="AF10" s="488"/>
      <c r="AG10" s="488"/>
      <c r="AH10" s="488"/>
      <c r="AI10" s="488"/>
      <c r="AJ10" s="488"/>
      <c r="AK10" s="488"/>
      <c r="AL10" s="488"/>
      <c r="AM10" s="488"/>
      <c r="AN10" s="488"/>
      <c r="AO10" s="488"/>
      <c r="AP10" s="488"/>
      <c r="AQ10" s="488"/>
      <c r="AR10" s="488"/>
      <c r="AS10" s="488"/>
      <c r="AT10" s="488"/>
      <c r="AU10" s="488"/>
      <c r="AV10" s="488"/>
      <c r="AW10" s="488"/>
      <c r="AX10" s="488"/>
      <c r="AY10" s="488"/>
      <c r="AZ10" s="488"/>
      <c r="BA10" s="488"/>
      <c r="BB10" s="488"/>
      <c r="BC10" s="488"/>
      <c r="BD10" s="488"/>
      <c r="BE10" s="488"/>
      <c r="BF10" s="488"/>
      <c r="BG10" s="488"/>
      <c r="BH10" s="488"/>
      <c r="BI10" s="488"/>
      <c r="BJ10" s="488"/>
      <c r="BK10" s="488"/>
      <c r="BL10" s="488"/>
      <c r="BM10" s="488"/>
      <c r="BN10" s="488"/>
      <c r="BO10" s="488"/>
      <c r="BP10" s="488"/>
      <c r="BQ10" s="488"/>
      <c r="BR10" s="488"/>
      <c r="BS10" s="488"/>
      <c r="BT10" s="488"/>
      <c r="BU10" s="488"/>
      <c r="BV10" s="488"/>
      <c r="BW10" s="488"/>
      <c r="BX10" s="488"/>
      <c r="BY10" s="488"/>
      <c r="BZ10" s="488"/>
      <c r="CA10" s="488"/>
      <c r="CB10" s="488"/>
      <c r="CC10" s="488"/>
      <c r="CD10" s="488"/>
      <c r="CE10" s="488"/>
      <c r="CF10" s="488"/>
      <c r="CG10" s="488"/>
      <c r="CH10" s="488"/>
      <c r="CI10" s="488"/>
      <c r="CJ10" s="488"/>
      <c r="CK10" s="488"/>
      <c r="CL10" s="488"/>
      <c r="CM10" s="488"/>
      <c r="CN10" s="488"/>
      <c r="CO10" s="488"/>
      <c r="CP10" s="488"/>
      <c r="CQ10" s="488"/>
      <c r="CR10" s="488"/>
      <c r="CS10" s="488"/>
      <c r="CT10" s="488"/>
      <c r="CU10" s="488"/>
      <c r="CV10" s="488"/>
      <c r="CW10" s="488"/>
      <c r="CX10" s="488"/>
      <c r="CY10" s="488"/>
      <c r="CZ10" s="488"/>
      <c r="DA10" s="488"/>
      <c r="DB10" s="488"/>
      <c r="DC10" s="488"/>
      <c r="DD10" s="489"/>
    </row>
    <row r="12" spans="54:108" ht="12.75">
      <c r="BB12" s="322" t="s">
        <v>220</v>
      </c>
      <c r="DD12" s="312" t="s">
        <v>579</v>
      </c>
    </row>
    <row r="13" ht="12.75">
      <c r="BB13" s="322" t="s">
        <v>580</v>
      </c>
    </row>
    <row r="14" ht="9.75" customHeight="1"/>
    <row r="15" spans="1:108" ht="11.25">
      <c r="A15" s="380" t="s">
        <v>495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77"/>
      <c r="AD15" s="385" t="s">
        <v>496</v>
      </c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383"/>
      <c r="BK15" s="383"/>
      <c r="BL15" s="383"/>
      <c r="BM15" s="383"/>
      <c r="BN15" s="383"/>
      <c r="BO15" s="383"/>
      <c r="BP15" s="383"/>
      <c r="BQ15" s="383"/>
      <c r="BR15" s="383"/>
      <c r="BS15" s="383"/>
      <c r="BT15" s="384"/>
      <c r="BU15" s="387" t="s">
        <v>497</v>
      </c>
      <c r="BV15" s="380"/>
      <c r="BW15" s="380"/>
      <c r="BX15" s="380"/>
      <c r="BY15" s="380"/>
      <c r="BZ15" s="380"/>
      <c r="CA15" s="380"/>
      <c r="CB15" s="380"/>
      <c r="CC15" s="380"/>
      <c r="CD15" s="380"/>
      <c r="CE15" s="380"/>
      <c r="CF15" s="380"/>
      <c r="CG15" s="380"/>
      <c r="CH15" s="380"/>
      <c r="CI15" s="380"/>
      <c r="CJ15" s="380"/>
      <c r="CK15" s="380"/>
      <c r="CL15" s="380"/>
      <c r="CM15" s="380"/>
      <c r="CN15" s="380"/>
      <c r="CO15" s="380"/>
      <c r="CP15" s="380"/>
      <c r="CQ15" s="380"/>
      <c r="CR15" s="380"/>
      <c r="CS15" s="380"/>
      <c r="CT15" s="380"/>
      <c r="CU15" s="380"/>
      <c r="CV15" s="380"/>
      <c r="CW15" s="380"/>
      <c r="CX15" s="380"/>
      <c r="CY15" s="380"/>
      <c r="CZ15" s="380"/>
      <c r="DA15" s="380"/>
      <c r="DB15" s="380"/>
      <c r="DC15" s="380"/>
      <c r="DD15" s="380"/>
    </row>
    <row r="16" spans="1:108" ht="11.25">
      <c r="A16" s="382"/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78"/>
      <c r="AD16" s="385" t="s">
        <v>466</v>
      </c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  <c r="AT16" s="384"/>
      <c r="AU16" s="385" t="s">
        <v>499</v>
      </c>
      <c r="AV16" s="383"/>
      <c r="AW16" s="383"/>
      <c r="AX16" s="383"/>
      <c r="AY16" s="383"/>
      <c r="AZ16" s="383"/>
      <c r="BA16" s="383"/>
      <c r="BB16" s="383"/>
      <c r="BC16" s="383"/>
      <c r="BD16" s="383"/>
      <c r="BE16" s="383"/>
      <c r="BF16" s="383"/>
      <c r="BG16" s="384"/>
      <c r="BH16" s="385" t="s">
        <v>500</v>
      </c>
      <c r="BI16" s="383"/>
      <c r="BJ16" s="383"/>
      <c r="BK16" s="383"/>
      <c r="BL16" s="383"/>
      <c r="BM16" s="383"/>
      <c r="BN16" s="383"/>
      <c r="BO16" s="383"/>
      <c r="BP16" s="383"/>
      <c r="BQ16" s="383"/>
      <c r="BR16" s="383"/>
      <c r="BS16" s="383"/>
      <c r="BT16" s="384"/>
      <c r="BU16" s="381"/>
      <c r="BV16" s="382"/>
      <c r="BW16" s="382"/>
      <c r="BX16" s="382"/>
      <c r="BY16" s="382"/>
      <c r="BZ16" s="382"/>
      <c r="CA16" s="382"/>
      <c r="CB16" s="382"/>
      <c r="CC16" s="382"/>
      <c r="CD16" s="382"/>
      <c r="CE16" s="382"/>
      <c r="CF16" s="382"/>
      <c r="CG16" s="382"/>
      <c r="CH16" s="382"/>
      <c r="CI16" s="382"/>
      <c r="CJ16" s="382"/>
      <c r="CK16" s="382"/>
      <c r="CL16" s="382"/>
      <c r="CM16" s="382"/>
      <c r="CN16" s="382"/>
      <c r="CO16" s="382"/>
      <c r="CP16" s="382"/>
      <c r="CQ16" s="382"/>
      <c r="CR16" s="382"/>
      <c r="CS16" s="382"/>
      <c r="CT16" s="382"/>
      <c r="CU16" s="382"/>
      <c r="CV16" s="382"/>
      <c r="CW16" s="382"/>
      <c r="CX16" s="382"/>
      <c r="CY16" s="382"/>
      <c r="CZ16" s="382"/>
      <c r="DA16" s="382"/>
      <c r="DB16" s="382"/>
      <c r="DC16" s="382"/>
      <c r="DD16" s="382"/>
    </row>
    <row r="17" spans="1:108" ht="11.25">
      <c r="A17" s="383">
        <v>1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4"/>
      <c r="AD17" s="385">
        <v>2</v>
      </c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4"/>
      <c r="AU17" s="385">
        <v>3</v>
      </c>
      <c r="AV17" s="383"/>
      <c r="AW17" s="383"/>
      <c r="AX17" s="383"/>
      <c r="AY17" s="383"/>
      <c r="AZ17" s="383"/>
      <c r="BA17" s="383"/>
      <c r="BB17" s="383"/>
      <c r="BC17" s="383"/>
      <c r="BD17" s="383"/>
      <c r="BE17" s="383"/>
      <c r="BF17" s="383"/>
      <c r="BG17" s="384"/>
      <c r="BH17" s="385">
        <v>4</v>
      </c>
      <c r="BI17" s="383"/>
      <c r="BJ17" s="383"/>
      <c r="BK17" s="383"/>
      <c r="BL17" s="383"/>
      <c r="BM17" s="383"/>
      <c r="BN17" s="383"/>
      <c r="BO17" s="383"/>
      <c r="BP17" s="383"/>
      <c r="BQ17" s="383"/>
      <c r="BR17" s="383"/>
      <c r="BS17" s="383"/>
      <c r="BT17" s="384"/>
      <c r="BU17" s="385">
        <v>5</v>
      </c>
      <c r="BV17" s="383"/>
      <c r="BW17" s="383"/>
      <c r="BX17" s="383"/>
      <c r="BY17" s="383"/>
      <c r="BZ17" s="383"/>
      <c r="CA17" s="383"/>
      <c r="CB17" s="383"/>
      <c r="CC17" s="383"/>
      <c r="CD17" s="383"/>
      <c r="CE17" s="383"/>
      <c r="CF17" s="383"/>
      <c r="CG17" s="383"/>
      <c r="CH17" s="383"/>
      <c r="CI17" s="383"/>
      <c r="CJ17" s="383"/>
      <c r="CK17" s="383"/>
      <c r="CL17" s="383"/>
      <c r="CM17" s="383"/>
      <c r="CN17" s="383"/>
      <c r="CO17" s="383"/>
      <c r="CP17" s="383"/>
      <c r="CQ17" s="383"/>
      <c r="CR17" s="383"/>
      <c r="CS17" s="383"/>
      <c r="CT17" s="383"/>
      <c r="CU17" s="383"/>
      <c r="CV17" s="383"/>
      <c r="CW17" s="383"/>
      <c r="CX17" s="383"/>
      <c r="CY17" s="383"/>
      <c r="CZ17" s="383"/>
      <c r="DA17" s="383"/>
      <c r="DB17" s="383"/>
      <c r="DC17" s="383"/>
      <c r="DD17" s="383"/>
    </row>
    <row r="18" spans="1:108" ht="15" customHeight="1">
      <c r="A18" s="458"/>
      <c r="B18" s="459"/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9"/>
      <c r="AJ18" s="459"/>
      <c r="AK18" s="459"/>
      <c r="AL18" s="459"/>
      <c r="AM18" s="459"/>
      <c r="AN18" s="459"/>
      <c r="AO18" s="459"/>
      <c r="AP18" s="459"/>
      <c r="AQ18" s="459"/>
      <c r="AR18" s="459"/>
      <c r="AS18" s="459"/>
      <c r="AT18" s="459"/>
      <c r="AU18" s="460"/>
      <c r="AV18" s="460"/>
      <c r="AW18" s="460"/>
      <c r="AX18" s="460"/>
      <c r="AY18" s="460"/>
      <c r="AZ18" s="460"/>
      <c r="BA18" s="460"/>
      <c r="BB18" s="460"/>
      <c r="BC18" s="460"/>
      <c r="BD18" s="460"/>
      <c r="BE18" s="460"/>
      <c r="BF18" s="460"/>
      <c r="BG18" s="460"/>
      <c r="BH18" s="460"/>
      <c r="BI18" s="460"/>
      <c r="BJ18" s="460"/>
      <c r="BK18" s="460"/>
      <c r="BL18" s="460"/>
      <c r="BM18" s="460"/>
      <c r="BN18" s="460"/>
      <c r="BO18" s="460"/>
      <c r="BP18" s="460"/>
      <c r="BQ18" s="460"/>
      <c r="BR18" s="460"/>
      <c r="BS18" s="460"/>
      <c r="BT18" s="460"/>
      <c r="BU18" s="459"/>
      <c r="BV18" s="459"/>
      <c r="BW18" s="459"/>
      <c r="BX18" s="459"/>
      <c r="BY18" s="459"/>
      <c r="BZ18" s="459"/>
      <c r="CA18" s="459"/>
      <c r="CB18" s="459"/>
      <c r="CC18" s="459"/>
      <c r="CD18" s="459"/>
      <c r="CE18" s="459"/>
      <c r="CF18" s="459"/>
      <c r="CG18" s="459"/>
      <c r="CH18" s="459"/>
      <c r="CI18" s="459"/>
      <c r="CJ18" s="459"/>
      <c r="CK18" s="459"/>
      <c r="CL18" s="459"/>
      <c r="CM18" s="459"/>
      <c r="CN18" s="459"/>
      <c r="CO18" s="459"/>
      <c r="CP18" s="459"/>
      <c r="CQ18" s="459"/>
      <c r="CR18" s="459"/>
      <c r="CS18" s="459"/>
      <c r="CT18" s="459"/>
      <c r="CU18" s="459"/>
      <c r="CV18" s="459"/>
      <c r="CW18" s="459"/>
      <c r="CX18" s="459"/>
      <c r="CY18" s="459"/>
      <c r="CZ18" s="459"/>
      <c r="DA18" s="459"/>
      <c r="DB18" s="459"/>
      <c r="DC18" s="459"/>
      <c r="DD18" s="461"/>
    </row>
    <row r="19" spans="1:108" ht="15" customHeight="1">
      <c r="A19" s="386"/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9"/>
      <c r="AV19" s="389"/>
      <c r="AW19" s="389"/>
      <c r="AX19" s="389"/>
      <c r="AY19" s="389"/>
      <c r="AZ19" s="389"/>
      <c r="BA19" s="389"/>
      <c r="BB19" s="389"/>
      <c r="BC19" s="389"/>
      <c r="BD19" s="389"/>
      <c r="BE19" s="389"/>
      <c r="BF19" s="389"/>
      <c r="BG19" s="389"/>
      <c r="BH19" s="389"/>
      <c r="BI19" s="389"/>
      <c r="BJ19" s="389"/>
      <c r="BK19" s="389"/>
      <c r="BL19" s="389"/>
      <c r="BM19" s="389"/>
      <c r="BN19" s="389"/>
      <c r="BO19" s="389"/>
      <c r="BP19" s="389"/>
      <c r="BQ19" s="389"/>
      <c r="BR19" s="389"/>
      <c r="BS19" s="389"/>
      <c r="BT19" s="389"/>
      <c r="BU19" s="388"/>
      <c r="BV19" s="388"/>
      <c r="BW19" s="388"/>
      <c r="BX19" s="388"/>
      <c r="BY19" s="388"/>
      <c r="BZ19" s="388"/>
      <c r="CA19" s="388"/>
      <c r="CB19" s="388"/>
      <c r="CC19" s="388"/>
      <c r="CD19" s="388"/>
      <c r="CE19" s="388"/>
      <c r="CF19" s="388"/>
      <c r="CG19" s="388"/>
      <c r="CH19" s="388"/>
      <c r="CI19" s="388"/>
      <c r="CJ19" s="388"/>
      <c r="CK19" s="388"/>
      <c r="CL19" s="388"/>
      <c r="CM19" s="388"/>
      <c r="CN19" s="388"/>
      <c r="CO19" s="388"/>
      <c r="CP19" s="388"/>
      <c r="CQ19" s="388"/>
      <c r="CR19" s="388"/>
      <c r="CS19" s="388"/>
      <c r="CT19" s="388"/>
      <c r="CU19" s="388"/>
      <c r="CV19" s="388"/>
      <c r="CW19" s="388"/>
      <c r="CX19" s="388"/>
      <c r="CY19" s="388"/>
      <c r="CZ19" s="388"/>
      <c r="DA19" s="388"/>
      <c r="DB19" s="388"/>
      <c r="DC19" s="388"/>
      <c r="DD19" s="379"/>
    </row>
    <row r="20" spans="1:108" ht="15" customHeight="1">
      <c r="A20" s="386"/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89"/>
      <c r="BF20" s="389"/>
      <c r="BG20" s="389"/>
      <c r="BH20" s="389"/>
      <c r="BI20" s="389"/>
      <c r="BJ20" s="389"/>
      <c r="BK20" s="389"/>
      <c r="BL20" s="389"/>
      <c r="BM20" s="389"/>
      <c r="BN20" s="389"/>
      <c r="BO20" s="389"/>
      <c r="BP20" s="389"/>
      <c r="BQ20" s="389"/>
      <c r="BR20" s="389"/>
      <c r="BS20" s="389"/>
      <c r="BT20" s="389"/>
      <c r="BU20" s="388"/>
      <c r="BV20" s="388"/>
      <c r="BW20" s="388"/>
      <c r="BX20" s="388"/>
      <c r="BY20" s="388"/>
      <c r="BZ20" s="388"/>
      <c r="CA20" s="388"/>
      <c r="CB20" s="388"/>
      <c r="CC20" s="388"/>
      <c r="CD20" s="388"/>
      <c r="CE20" s="388"/>
      <c r="CF20" s="388"/>
      <c r="CG20" s="388"/>
      <c r="CH20" s="388"/>
      <c r="CI20" s="388"/>
      <c r="CJ20" s="388"/>
      <c r="CK20" s="388"/>
      <c r="CL20" s="388"/>
      <c r="CM20" s="388"/>
      <c r="CN20" s="388"/>
      <c r="CO20" s="388"/>
      <c r="CP20" s="388"/>
      <c r="CQ20" s="388"/>
      <c r="CR20" s="388"/>
      <c r="CS20" s="388"/>
      <c r="CT20" s="388"/>
      <c r="CU20" s="388"/>
      <c r="CV20" s="388"/>
      <c r="CW20" s="388"/>
      <c r="CX20" s="388"/>
      <c r="CY20" s="388"/>
      <c r="CZ20" s="388"/>
      <c r="DA20" s="388"/>
      <c r="DB20" s="388"/>
      <c r="DC20" s="388"/>
      <c r="DD20" s="379"/>
    </row>
    <row r="21" spans="1:108" ht="15" customHeight="1" hidden="1">
      <c r="A21" s="386"/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9"/>
      <c r="AV21" s="389"/>
      <c r="AW21" s="389"/>
      <c r="AX21" s="389"/>
      <c r="AY21" s="389"/>
      <c r="AZ21" s="389"/>
      <c r="BA21" s="389"/>
      <c r="BB21" s="389"/>
      <c r="BC21" s="389"/>
      <c r="BD21" s="389"/>
      <c r="BE21" s="389"/>
      <c r="BF21" s="389"/>
      <c r="BG21" s="389"/>
      <c r="BH21" s="389"/>
      <c r="BI21" s="389"/>
      <c r="BJ21" s="389"/>
      <c r="BK21" s="389"/>
      <c r="BL21" s="389"/>
      <c r="BM21" s="389"/>
      <c r="BN21" s="389"/>
      <c r="BO21" s="389"/>
      <c r="BP21" s="389"/>
      <c r="BQ21" s="389"/>
      <c r="BR21" s="389"/>
      <c r="BS21" s="389"/>
      <c r="BT21" s="389"/>
      <c r="BU21" s="388"/>
      <c r="BV21" s="388"/>
      <c r="BW21" s="388"/>
      <c r="BX21" s="388"/>
      <c r="BY21" s="388"/>
      <c r="BZ21" s="388"/>
      <c r="CA21" s="388"/>
      <c r="CB21" s="388"/>
      <c r="CC21" s="388"/>
      <c r="CD21" s="388"/>
      <c r="CE21" s="388"/>
      <c r="CF21" s="388"/>
      <c r="CG21" s="388"/>
      <c r="CH21" s="388"/>
      <c r="CI21" s="388"/>
      <c r="CJ21" s="388"/>
      <c r="CK21" s="388"/>
      <c r="CL21" s="388"/>
      <c r="CM21" s="388"/>
      <c r="CN21" s="388"/>
      <c r="CO21" s="388"/>
      <c r="CP21" s="388"/>
      <c r="CQ21" s="388"/>
      <c r="CR21" s="388"/>
      <c r="CS21" s="388"/>
      <c r="CT21" s="388"/>
      <c r="CU21" s="388"/>
      <c r="CV21" s="388"/>
      <c r="CW21" s="388"/>
      <c r="CX21" s="388"/>
      <c r="CY21" s="388"/>
      <c r="CZ21" s="388"/>
      <c r="DA21" s="388"/>
      <c r="DB21" s="388"/>
      <c r="DC21" s="388"/>
      <c r="DD21" s="379"/>
    </row>
    <row r="22" spans="1:108" ht="15" customHeight="1" hidden="1">
      <c r="A22" s="386"/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  <c r="BE22" s="389"/>
      <c r="BF22" s="389"/>
      <c r="BG22" s="389"/>
      <c r="BH22" s="389"/>
      <c r="BI22" s="389"/>
      <c r="BJ22" s="389"/>
      <c r="BK22" s="389"/>
      <c r="BL22" s="389"/>
      <c r="BM22" s="389"/>
      <c r="BN22" s="389"/>
      <c r="BO22" s="389"/>
      <c r="BP22" s="389"/>
      <c r="BQ22" s="389"/>
      <c r="BR22" s="389"/>
      <c r="BS22" s="389"/>
      <c r="BT22" s="389"/>
      <c r="BU22" s="388"/>
      <c r="BV22" s="388"/>
      <c r="BW22" s="388"/>
      <c r="BX22" s="388"/>
      <c r="BY22" s="388"/>
      <c r="BZ22" s="388"/>
      <c r="CA22" s="388"/>
      <c r="CB22" s="388"/>
      <c r="CC22" s="388"/>
      <c r="CD22" s="388"/>
      <c r="CE22" s="388"/>
      <c r="CF22" s="388"/>
      <c r="CG22" s="388"/>
      <c r="CH22" s="388"/>
      <c r="CI22" s="388"/>
      <c r="CJ22" s="388"/>
      <c r="CK22" s="388"/>
      <c r="CL22" s="388"/>
      <c r="CM22" s="388"/>
      <c r="CN22" s="388"/>
      <c r="CO22" s="388"/>
      <c r="CP22" s="388"/>
      <c r="CQ22" s="388"/>
      <c r="CR22" s="388"/>
      <c r="CS22" s="388"/>
      <c r="CT22" s="388"/>
      <c r="CU22" s="388"/>
      <c r="CV22" s="388"/>
      <c r="CW22" s="388"/>
      <c r="CX22" s="388"/>
      <c r="CY22" s="388"/>
      <c r="CZ22" s="388"/>
      <c r="DA22" s="388"/>
      <c r="DB22" s="388"/>
      <c r="DC22" s="388"/>
      <c r="DD22" s="379"/>
    </row>
    <row r="23" spans="1:108" ht="15" customHeight="1" hidden="1">
      <c r="A23" s="386"/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89"/>
      <c r="BF23" s="389"/>
      <c r="BG23" s="389"/>
      <c r="BH23" s="389"/>
      <c r="BI23" s="389"/>
      <c r="BJ23" s="389"/>
      <c r="BK23" s="389"/>
      <c r="BL23" s="389"/>
      <c r="BM23" s="389"/>
      <c r="BN23" s="389"/>
      <c r="BO23" s="389"/>
      <c r="BP23" s="389"/>
      <c r="BQ23" s="389"/>
      <c r="BR23" s="389"/>
      <c r="BS23" s="389"/>
      <c r="BT23" s="389"/>
      <c r="BU23" s="388"/>
      <c r="BV23" s="388"/>
      <c r="BW23" s="388"/>
      <c r="BX23" s="388"/>
      <c r="BY23" s="388"/>
      <c r="BZ23" s="388"/>
      <c r="CA23" s="388"/>
      <c r="CB23" s="388"/>
      <c r="CC23" s="388"/>
      <c r="CD23" s="388"/>
      <c r="CE23" s="388"/>
      <c r="CF23" s="388"/>
      <c r="CG23" s="388"/>
      <c r="CH23" s="388"/>
      <c r="CI23" s="388"/>
      <c r="CJ23" s="388"/>
      <c r="CK23" s="388"/>
      <c r="CL23" s="388"/>
      <c r="CM23" s="388"/>
      <c r="CN23" s="388"/>
      <c r="CO23" s="388"/>
      <c r="CP23" s="388"/>
      <c r="CQ23" s="388"/>
      <c r="CR23" s="388"/>
      <c r="CS23" s="388"/>
      <c r="CT23" s="388"/>
      <c r="CU23" s="388"/>
      <c r="CV23" s="388"/>
      <c r="CW23" s="388"/>
      <c r="CX23" s="388"/>
      <c r="CY23" s="388"/>
      <c r="CZ23" s="388"/>
      <c r="DA23" s="388"/>
      <c r="DB23" s="388"/>
      <c r="DC23" s="388"/>
      <c r="DD23" s="379"/>
    </row>
    <row r="24" spans="1:108" ht="15" customHeight="1" hidden="1">
      <c r="A24" s="386"/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/>
      <c r="AR24" s="388"/>
      <c r="AS24" s="388"/>
      <c r="AT24" s="388"/>
      <c r="AU24" s="389"/>
      <c r="AV24" s="389"/>
      <c r="AW24" s="389"/>
      <c r="AX24" s="389"/>
      <c r="AY24" s="389"/>
      <c r="AZ24" s="389"/>
      <c r="BA24" s="389"/>
      <c r="BB24" s="389"/>
      <c r="BC24" s="389"/>
      <c r="BD24" s="389"/>
      <c r="BE24" s="389"/>
      <c r="BF24" s="389"/>
      <c r="BG24" s="389"/>
      <c r="BH24" s="389"/>
      <c r="BI24" s="389"/>
      <c r="BJ24" s="389"/>
      <c r="BK24" s="389"/>
      <c r="BL24" s="389"/>
      <c r="BM24" s="389"/>
      <c r="BN24" s="389"/>
      <c r="BO24" s="389"/>
      <c r="BP24" s="389"/>
      <c r="BQ24" s="389"/>
      <c r="BR24" s="389"/>
      <c r="BS24" s="389"/>
      <c r="BT24" s="389"/>
      <c r="BU24" s="388"/>
      <c r="BV24" s="388"/>
      <c r="BW24" s="388"/>
      <c r="BX24" s="388"/>
      <c r="BY24" s="388"/>
      <c r="BZ24" s="388"/>
      <c r="CA24" s="388"/>
      <c r="CB24" s="388"/>
      <c r="CC24" s="388"/>
      <c r="CD24" s="388"/>
      <c r="CE24" s="388"/>
      <c r="CF24" s="388"/>
      <c r="CG24" s="388"/>
      <c r="CH24" s="388"/>
      <c r="CI24" s="388"/>
      <c r="CJ24" s="388"/>
      <c r="CK24" s="388"/>
      <c r="CL24" s="388"/>
      <c r="CM24" s="388"/>
      <c r="CN24" s="388"/>
      <c r="CO24" s="388"/>
      <c r="CP24" s="388"/>
      <c r="CQ24" s="388"/>
      <c r="CR24" s="388"/>
      <c r="CS24" s="388"/>
      <c r="CT24" s="388"/>
      <c r="CU24" s="388"/>
      <c r="CV24" s="388"/>
      <c r="CW24" s="388"/>
      <c r="CX24" s="388"/>
      <c r="CY24" s="388"/>
      <c r="CZ24" s="388"/>
      <c r="DA24" s="388"/>
      <c r="DB24" s="388"/>
      <c r="DC24" s="388"/>
      <c r="DD24" s="379"/>
    </row>
    <row r="26" spans="54:108" ht="12.75">
      <c r="BB26" s="322" t="s">
        <v>581</v>
      </c>
      <c r="DD26" s="312" t="s">
        <v>582</v>
      </c>
    </row>
    <row r="27" ht="12.75">
      <c r="BB27" s="322" t="s">
        <v>583</v>
      </c>
    </row>
    <row r="28" ht="9.75" customHeight="1"/>
    <row r="29" spans="1:108" ht="22.5" customHeight="1">
      <c r="A29" s="462" t="s">
        <v>584</v>
      </c>
      <c r="B29" s="462"/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2"/>
      <c r="R29" s="462"/>
      <c r="S29" s="462"/>
      <c r="T29" s="462"/>
      <c r="U29" s="462"/>
      <c r="V29" s="462"/>
      <c r="W29" s="462"/>
      <c r="X29" s="462"/>
      <c r="Y29" s="462"/>
      <c r="Z29" s="462"/>
      <c r="AA29" s="462"/>
      <c r="AB29" s="462"/>
      <c r="AC29" s="462"/>
      <c r="AD29" s="462"/>
      <c r="AE29" s="462"/>
      <c r="AF29" s="462"/>
      <c r="AG29" s="462"/>
      <c r="AH29" s="462"/>
      <c r="AI29" s="462"/>
      <c r="AJ29" s="463"/>
      <c r="AK29" s="464" t="s">
        <v>505</v>
      </c>
      <c r="AL29" s="462"/>
      <c r="AM29" s="462"/>
      <c r="AN29" s="462"/>
      <c r="AO29" s="462"/>
      <c r="AP29" s="462"/>
      <c r="AQ29" s="462"/>
      <c r="AR29" s="462"/>
      <c r="AS29" s="462"/>
      <c r="AT29" s="462"/>
      <c r="AU29" s="462"/>
      <c r="AV29" s="462"/>
      <c r="AW29" s="462"/>
      <c r="AX29" s="462"/>
      <c r="AY29" s="462"/>
      <c r="AZ29" s="462"/>
      <c r="BA29" s="462"/>
      <c r="BB29" s="462"/>
      <c r="BC29" s="462"/>
      <c r="BD29" s="462"/>
      <c r="BE29" s="462"/>
      <c r="BF29" s="462"/>
      <c r="BG29" s="462"/>
      <c r="BH29" s="462"/>
      <c r="BI29" s="462"/>
      <c r="BJ29" s="462"/>
      <c r="BK29" s="462"/>
      <c r="BL29" s="462"/>
      <c r="BM29" s="462"/>
      <c r="BN29" s="462"/>
      <c r="BO29" s="462"/>
      <c r="BP29" s="462"/>
      <c r="BQ29" s="462"/>
      <c r="BR29" s="462"/>
      <c r="BS29" s="462"/>
      <c r="BT29" s="463"/>
      <c r="BU29" s="464" t="s">
        <v>506</v>
      </c>
      <c r="BV29" s="462"/>
      <c r="BW29" s="462"/>
      <c r="BX29" s="462"/>
      <c r="BY29" s="462"/>
      <c r="BZ29" s="462"/>
      <c r="CA29" s="462"/>
      <c r="CB29" s="462"/>
      <c r="CC29" s="462"/>
      <c r="CD29" s="462"/>
      <c r="CE29" s="462"/>
      <c r="CF29" s="462"/>
      <c r="CG29" s="462"/>
      <c r="CH29" s="462"/>
      <c r="CI29" s="462"/>
      <c r="CJ29" s="462"/>
      <c r="CK29" s="462"/>
      <c r="CL29" s="462"/>
      <c r="CM29" s="462"/>
      <c r="CN29" s="462"/>
      <c r="CO29" s="462"/>
      <c r="CP29" s="462"/>
      <c r="CQ29" s="462"/>
      <c r="CR29" s="462"/>
      <c r="CS29" s="462"/>
      <c r="CT29" s="462"/>
      <c r="CU29" s="462"/>
      <c r="CV29" s="462"/>
      <c r="CW29" s="462"/>
      <c r="CX29" s="462"/>
      <c r="CY29" s="462"/>
      <c r="CZ29" s="462"/>
      <c r="DA29" s="462"/>
      <c r="DB29" s="462"/>
      <c r="DC29" s="462"/>
      <c r="DD29" s="462"/>
    </row>
    <row r="30" spans="1:108" ht="11.25">
      <c r="A30" s="399">
        <v>1</v>
      </c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400"/>
      <c r="AK30" s="401">
        <v>2</v>
      </c>
      <c r="AL30" s="399"/>
      <c r="AM30" s="39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399"/>
      <c r="BD30" s="399"/>
      <c r="BE30" s="399"/>
      <c r="BF30" s="399"/>
      <c r="BG30" s="399"/>
      <c r="BH30" s="399"/>
      <c r="BI30" s="399"/>
      <c r="BJ30" s="399"/>
      <c r="BK30" s="399"/>
      <c r="BL30" s="399"/>
      <c r="BM30" s="399"/>
      <c r="BN30" s="399"/>
      <c r="BO30" s="399"/>
      <c r="BP30" s="399"/>
      <c r="BQ30" s="399"/>
      <c r="BR30" s="399"/>
      <c r="BS30" s="399"/>
      <c r="BT30" s="400"/>
      <c r="BU30" s="401">
        <v>3</v>
      </c>
      <c r="BV30" s="399"/>
      <c r="BW30" s="399"/>
      <c r="BX30" s="399"/>
      <c r="BY30" s="399"/>
      <c r="BZ30" s="399"/>
      <c r="CA30" s="399"/>
      <c r="CB30" s="399"/>
      <c r="CC30" s="399"/>
      <c r="CD30" s="399"/>
      <c r="CE30" s="399"/>
      <c r="CF30" s="399"/>
      <c r="CG30" s="399"/>
      <c r="CH30" s="399"/>
      <c r="CI30" s="399"/>
      <c r="CJ30" s="399"/>
      <c r="CK30" s="399"/>
      <c r="CL30" s="399"/>
      <c r="CM30" s="399"/>
      <c r="CN30" s="399"/>
      <c r="CO30" s="399"/>
      <c r="CP30" s="399"/>
      <c r="CQ30" s="399"/>
      <c r="CR30" s="399"/>
      <c r="CS30" s="399"/>
      <c r="CT30" s="399"/>
      <c r="CU30" s="399"/>
      <c r="CV30" s="399"/>
      <c r="CW30" s="399"/>
      <c r="CX30" s="399"/>
      <c r="CY30" s="399"/>
      <c r="CZ30" s="399"/>
      <c r="DA30" s="399"/>
      <c r="DB30" s="399"/>
      <c r="DC30" s="399"/>
      <c r="DD30" s="399"/>
    </row>
    <row r="31" spans="1:108" ht="15" customHeight="1">
      <c r="A31" s="458"/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59"/>
      <c r="AD31" s="459"/>
      <c r="AE31" s="459"/>
      <c r="AF31" s="459"/>
      <c r="AG31" s="459"/>
      <c r="AH31" s="459"/>
      <c r="AI31" s="459"/>
      <c r="AJ31" s="459"/>
      <c r="AK31" s="459"/>
      <c r="AL31" s="459"/>
      <c r="AM31" s="459"/>
      <c r="AN31" s="459"/>
      <c r="AO31" s="459"/>
      <c r="AP31" s="459"/>
      <c r="AQ31" s="459"/>
      <c r="AR31" s="459"/>
      <c r="AS31" s="459"/>
      <c r="AT31" s="459"/>
      <c r="AU31" s="459"/>
      <c r="AV31" s="459"/>
      <c r="AW31" s="459"/>
      <c r="AX31" s="459"/>
      <c r="AY31" s="459"/>
      <c r="AZ31" s="459"/>
      <c r="BA31" s="459"/>
      <c r="BB31" s="459"/>
      <c r="BC31" s="459"/>
      <c r="BD31" s="459"/>
      <c r="BE31" s="459"/>
      <c r="BF31" s="459"/>
      <c r="BG31" s="459"/>
      <c r="BH31" s="459"/>
      <c r="BI31" s="459"/>
      <c r="BJ31" s="459"/>
      <c r="BK31" s="459"/>
      <c r="BL31" s="459"/>
      <c r="BM31" s="459"/>
      <c r="BN31" s="459"/>
      <c r="BO31" s="459"/>
      <c r="BP31" s="459"/>
      <c r="BQ31" s="459"/>
      <c r="BR31" s="459"/>
      <c r="BS31" s="459"/>
      <c r="BT31" s="459"/>
      <c r="BU31" s="459"/>
      <c r="BV31" s="459"/>
      <c r="BW31" s="459"/>
      <c r="BX31" s="459"/>
      <c r="BY31" s="459"/>
      <c r="BZ31" s="459"/>
      <c r="CA31" s="459"/>
      <c r="CB31" s="459"/>
      <c r="CC31" s="459"/>
      <c r="CD31" s="459"/>
      <c r="CE31" s="459"/>
      <c r="CF31" s="459"/>
      <c r="CG31" s="459"/>
      <c r="CH31" s="459"/>
      <c r="CI31" s="459"/>
      <c r="CJ31" s="459"/>
      <c r="CK31" s="459"/>
      <c r="CL31" s="459"/>
      <c r="CM31" s="459"/>
      <c r="CN31" s="459"/>
      <c r="CO31" s="459"/>
      <c r="CP31" s="459"/>
      <c r="CQ31" s="459"/>
      <c r="CR31" s="459"/>
      <c r="CS31" s="459"/>
      <c r="CT31" s="459"/>
      <c r="CU31" s="459"/>
      <c r="CV31" s="459"/>
      <c r="CW31" s="459"/>
      <c r="CX31" s="459"/>
      <c r="CY31" s="459"/>
      <c r="CZ31" s="459"/>
      <c r="DA31" s="459"/>
      <c r="DB31" s="459"/>
      <c r="DC31" s="459"/>
      <c r="DD31" s="461"/>
    </row>
    <row r="32" spans="1:108" ht="15" customHeight="1">
      <c r="A32" s="386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8"/>
      <c r="AH32" s="388"/>
      <c r="AI32" s="388"/>
      <c r="AJ32" s="388"/>
      <c r="AK32" s="388"/>
      <c r="AL32" s="388"/>
      <c r="AM32" s="388"/>
      <c r="AN32" s="388"/>
      <c r="AO32" s="388"/>
      <c r="AP32" s="388"/>
      <c r="AQ32" s="388"/>
      <c r="AR32" s="388"/>
      <c r="AS32" s="388"/>
      <c r="AT32" s="388"/>
      <c r="AU32" s="388"/>
      <c r="AV32" s="388"/>
      <c r="AW32" s="388"/>
      <c r="AX32" s="388"/>
      <c r="AY32" s="388"/>
      <c r="AZ32" s="388"/>
      <c r="BA32" s="388"/>
      <c r="BB32" s="388"/>
      <c r="BC32" s="388"/>
      <c r="BD32" s="388"/>
      <c r="BE32" s="388"/>
      <c r="BF32" s="388"/>
      <c r="BG32" s="388"/>
      <c r="BH32" s="388"/>
      <c r="BI32" s="388"/>
      <c r="BJ32" s="388"/>
      <c r="BK32" s="388"/>
      <c r="BL32" s="388"/>
      <c r="BM32" s="388"/>
      <c r="BN32" s="388"/>
      <c r="BO32" s="388"/>
      <c r="BP32" s="388"/>
      <c r="BQ32" s="388"/>
      <c r="BR32" s="388"/>
      <c r="BS32" s="388"/>
      <c r="BT32" s="388"/>
      <c r="BU32" s="388"/>
      <c r="BV32" s="388"/>
      <c r="BW32" s="388"/>
      <c r="BX32" s="388"/>
      <c r="BY32" s="388"/>
      <c r="BZ32" s="388"/>
      <c r="CA32" s="388"/>
      <c r="CB32" s="388"/>
      <c r="CC32" s="388"/>
      <c r="CD32" s="388"/>
      <c r="CE32" s="388"/>
      <c r="CF32" s="388"/>
      <c r="CG32" s="388"/>
      <c r="CH32" s="388"/>
      <c r="CI32" s="388"/>
      <c r="CJ32" s="388"/>
      <c r="CK32" s="388"/>
      <c r="CL32" s="388"/>
      <c r="CM32" s="388"/>
      <c r="CN32" s="388"/>
      <c r="CO32" s="388"/>
      <c r="CP32" s="388"/>
      <c r="CQ32" s="388"/>
      <c r="CR32" s="388"/>
      <c r="CS32" s="388"/>
      <c r="CT32" s="388"/>
      <c r="CU32" s="388"/>
      <c r="CV32" s="388"/>
      <c r="CW32" s="388"/>
      <c r="CX32" s="388"/>
      <c r="CY32" s="388"/>
      <c r="CZ32" s="388"/>
      <c r="DA32" s="388"/>
      <c r="DB32" s="388"/>
      <c r="DC32" s="388"/>
      <c r="DD32" s="379"/>
    </row>
    <row r="33" spans="1:108" ht="15" customHeight="1">
      <c r="A33" s="386"/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8"/>
      <c r="BM33" s="388"/>
      <c r="BN33" s="388"/>
      <c r="BO33" s="388"/>
      <c r="BP33" s="388"/>
      <c r="BQ33" s="388"/>
      <c r="BR33" s="388"/>
      <c r="BS33" s="388"/>
      <c r="BT33" s="388"/>
      <c r="BU33" s="388"/>
      <c r="BV33" s="388"/>
      <c r="BW33" s="388"/>
      <c r="BX33" s="388"/>
      <c r="BY33" s="388"/>
      <c r="BZ33" s="388"/>
      <c r="CA33" s="388"/>
      <c r="CB33" s="388"/>
      <c r="CC33" s="388"/>
      <c r="CD33" s="388"/>
      <c r="CE33" s="388"/>
      <c r="CF33" s="388"/>
      <c r="CG33" s="388"/>
      <c r="CH33" s="388"/>
      <c r="CI33" s="388"/>
      <c r="CJ33" s="388"/>
      <c r="CK33" s="388"/>
      <c r="CL33" s="388"/>
      <c r="CM33" s="388"/>
      <c r="CN33" s="388"/>
      <c r="CO33" s="388"/>
      <c r="CP33" s="388"/>
      <c r="CQ33" s="388"/>
      <c r="CR33" s="388"/>
      <c r="CS33" s="388"/>
      <c r="CT33" s="388"/>
      <c r="CU33" s="388"/>
      <c r="CV33" s="388"/>
      <c r="CW33" s="388"/>
      <c r="CX33" s="388"/>
      <c r="CY33" s="388"/>
      <c r="CZ33" s="388"/>
      <c r="DA33" s="388"/>
      <c r="DB33" s="388"/>
      <c r="DC33" s="388"/>
      <c r="DD33" s="379"/>
    </row>
    <row r="34" spans="1:108" ht="15" customHeight="1" hidden="1">
      <c r="A34" s="386"/>
      <c r="B34" s="388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8"/>
      <c r="AH34" s="388"/>
      <c r="AI34" s="388"/>
      <c r="AJ34" s="388"/>
      <c r="AK34" s="388"/>
      <c r="AL34" s="388"/>
      <c r="AM34" s="388"/>
      <c r="AN34" s="388"/>
      <c r="AO34" s="388"/>
      <c r="AP34" s="388"/>
      <c r="AQ34" s="388"/>
      <c r="AR34" s="388"/>
      <c r="AS34" s="388"/>
      <c r="AT34" s="388"/>
      <c r="AU34" s="388"/>
      <c r="AV34" s="388"/>
      <c r="AW34" s="388"/>
      <c r="AX34" s="388"/>
      <c r="AY34" s="388"/>
      <c r="AZ34" s="388"/>
      <c r="BA34" s="388"/>
      <c r="BB34" s="388"/>
      <c r="BC34" s="388"/>
      <c r="BD34" s="388"/>
      <c r="BE34" s="388"/>
      <c r="BF34" s="388"/>
      <c r="BG34" s="388"/>
      <c r="BH34" s="388"/>
      <c r="BI34" s="388"/>
      <c r="BJ34" s="388"/>
      <c r="BK34" s="388"/>
      <c r="BL34" s="388"/>
      <c r="BM34" s="388"/>
      <c r="BN34" s="388"/>
      <c r="BO34" s="388"/>
      <c r="BP34" s="388"/>
      <c r="BQ34" s="388"/>
      <c r="BR34" s="388"/>
      <c r="BS34" s="388"/>
      <c r="BT34" s="388"/>
      <c r="BU34" s="388"/>
      <c r="BV34" s="388"/>
      <c r="BW34" s="388"/>
      <c r="BX34" s="388"/>
      <c r="BY34" s="388"/>
      <c r="BZ34" s="388"/>
      <c r="CA34" s="388"/>
      <c r="CB34" s="388"/>
      <c r="CC34" s="388"/>
      <c r="CD34" s="388"/>
      <c r="CE34" s="388"/>
      <c r="CF34" s="388"/>
      <c r="CG34" s="388"/>
      <c r="CH34" s="388"/>
      <c r="CI34" s="388"/>
      <c r="CJ34" s="388"/>
      <c r="CK34" s="388"/>
      <c r="CL34" s="388"/>
      <c r="CM34" s="388"/>
      <c r="CN34" s="388"/>
      <c r="CO34" s="388"/>
      <c r="CP34" s="388"/>
      <c r="CQ34" s="388"/>
      <c r="CR34" s="388"/>
      <c r="CS34" s="388"/>
      <c r="CT34" s="388"/>
      <c r="CU34" s="388"/>
      <c r="CV34" s="388"/>
      <c r="CW34" s="388"/>
      <c r="CX34" s="388"/>
      <c r="CY34" s="388"/>
      <c r="CZ34" s="388"/>
      <c r="DA34" s="388"/>
      <c r="DB34" s="388"/>
      <c r="DC34" s="388"/>
      <c r="DD34" s="379"/>
    </row>
    <row r="35" spans="1:108" ht="15" customHeight="1" hidden="1">
      <c r="A35" s="386"/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8"/>
      <c r="AL35" s="388"/>
      <c r="AM35" s="388"/>
      <c r="AN35" s="388"/>
      <c r="AO35" s="388"/>
      <c r="AP35" s="388"/>
      <c r="AQ35" s="388"/>
      <c r="AR35" s="388"/>
      <c r="AS35" s="388"/>
      <c r="AT35" s="388"/>
      <c r="AU35" s="388"/>
      <c r="AV35" s="388"/>
      <c r="AW35" s="388"/>
      <c r="AX35" s="388"/>
      <c r="AY35" s="388"/>
      <c r="AZ35" s="388"/>
      <c r="BA35" s="388"/>
      <c r="BB35" s="388"/>
      <c r="BC35" s="388"/>
      <c r="BD35" s="388"/>
      <c r="BE35" s="388"/>
      <c r="BF35" s="388"/>
      <c r="BG35" s="388"/>
      <c r="BH35" s="388"/>
      <c r="BI35" s="388"/>
      <c r="BJ35" s="388"/>
      <c r="BK35" s="388"/>
      <c r="BL35" s="388"/>
      <c r="BM35" s="388"/>
      <c r="BN35" s="388"/>
      <c r="BO35" s="388"/>
      <c r="BP35" s="388"/>
      <c r="BQ35" s="388"/>
      <c r="BR35" s="388"/>
      <c r="BS35" s="388"/>
      <c r="BT35" s="388"/>
      <c r="BU35" s="388"/>
      <c r="BV35" s="388"/>
      <c r="BW35" s="388"/>
      <c r="BX35" s="388"/>
      <c r="BY35" s="388"/>
      <c r="BZ35" s="388"/>
      <c r="CA35" s="388"/>
      <c r="CB35" s="388"/>
      <c r="CC35" s="388"/>
      <c r="CD35" s="388"/>
      <c r="CE35" s="388"/>
      <c r="CF35" s="388"/>
      <c r="CG35" s="388"/>
      <c r="CH35" s="388"/>
      <c r="CI35" s="388"/>
      <c r="CJ35" s="388"/>
      <c r="CK35" s="388"/>
      <c r="CL35" s="388"/>
      <c r="CM35" s="388"/>
      <c r="CN35" s="388"/>
      <c r="CO35" s="388"/>
      <c r="CP35" s="388"/>
      <c r="CQ35" s="388"/>
      <c r="CR35" s="388"/>
      <c r="CS35" s="388"/>
      <c r="CT35" s="388"/>
      <c r="CU35" s="388"/>
      <c r="CV35" s="388"/>
      <c r="CW35" s="388"/>
      <c r="CX35" s="388"/>
      <c r="CY35" s="388"/>
      <c r="CZ35" s="388"/>
      <c r="DA35" s="388"/>
      <c r="DB35" s="388"/>
      <c r="DC35" s="388"/>
      <c r="DD35" s="379"/>
    </row>
    <row r="36" spans="1:108" ht="15" customHeight="1" hidden="1">
      <c r="A36" s="386"/>
      <c r="B36" s="388"/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8"/>
      <c r="BG36" s="388"/>
      <c r="BH36" s="388"/>
      <c r="BI36" s="388"/>
      <c r="BJ36" s="388"/>
      <c r="BK36" s="388"/>
      <c r="BL36" s="388"/>
      <c r="BM36" s="388"/>
      <c r="BN36" s="388"/>
      <c r="BO36" s="388"/>
      <c r="BP36" s="388"/>
      <c r="BQ36" s="388"/>
      <c r="BR36" s="388"/>
      <c r="BS36" s="388"/>
      <c r="BT36" s="388"/>
      <c r="BU36" s="388"/>
      <c r="BV36" s="388"/>
      <c r="BW36" s="388"/>
      <c r="BX36" s="388"/>
      <c r="BY36" s="388"/>
      <c r="BZ36" s="388"/>
      <c r="CA36" s="388"/>
      <c r="CB36" s="388"/>
      <c r="CC36" s="388"/>
      <c r="CD36" s="388"/>
      <c r="CE36" s="388"/>
      <c r="CF36" s="388"/>
      <c r="CG36" s="388"/>
      <c r="CH36" s="388"/>
      <c r="CI36" s="388"/>
      <c r="CJ36" s="388"/>
      <c r="CK36" s="388"/>
      <c r="CL36" s="388"/>
      <c r="CM36" s="388"/>
      <c r="CN36" s="388"/>
      <c r="CO36" s="388"/>
      <c r="CP36" s="388"/>
      <c r="CQ36" s="388"/>
      <c r="CR36" s="388"/>
      <c r="CS36" s="388"/>
      <c r="CT36" s="388"/>
      <c r="CU36" s="388"/>
      <c r="CV36" s="388"/>
      <c r="CW36" s="388"/>
      <c r="CX36" s="388"/>
      <c r="CY36" s="388"/>
      <c r="CZ36" s="388"/>
      <c r="DA36" s="388"/>
      <c r="DB36" s="388"/>
      <c r="DC36" s="388"/>
      <c r="DD36" s="379"/>
    </row>
    <row r="37" spans="1:108" ht="15" customHeight="1" hidden="1">
      <c r="A37" s="386"/>
      <c r="B37" s="388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388"/>
      <c r="BF37" s="388"/>
      <c r="BG37" s="388"/>
      <c r="BH37" s="388"/>
      <c r="BI37" s="388"/>
      <c r="BJ37" s="388"/>
      <c r="BK37" s="388"/>
      <c r="BL37" s="388"/>
      <c r="BM37" s="388"/>
      <c r="BN37" s="388"/>
      <c r="BO37" s="388"/>
      <c r="BP37" s="388"/>
      <c r="BQ37" s="388"/>
      <c r="BR37" s="388"/>
      <c r="BS37" s="388"/>
      <c r="BT37" s="388"/>
      <c r="BU37" s="388"/>
      <c r="BV37" s="388"/>
      <c r="BW37" s="388"/>
      <c r="BX37" s="388"/>
      <c r="BY37" s="388"/>
      <c r="BZ37" s="388"/>
      <c r="CA37" s="388"/>
      <c r="CB37" s="388"/>
      <c r="CC37" s="388"/>
      <c r="CD37" s="388"/>
      <c r="CE37" s="388"/>
      <c r="CF37" s="388"/>
      <c r="CG37" s="388"/>
      <c r="CH37" s="388"/>
      <c r="CI37" s="388"/>
      <c r="CJ37" s="388"/>
      <c r="CK37" s="388"/>
      <c r="CL37" s="388"/>
      <c r="CM37" s="388"/>
      <c r="CN37" s="388"/>
      <c r="CO37" s="388"/>
      <c r="CP37" s="388"/>
      <c r="CQ37" s="388"/>
      <c r="CR37" s="388"/>
      <c r="CS37" s="388"/>
      <c r="CT37" s="388"/>
      <c r="CU37" s="388"/>
      <c r="CV37" s="388"/>
      <c r="CW37" s="388"/>
      <c r="CX37" s="388"/>
      <c r="CY37" s="388"/>
      <c r="CZ37" s="388"/>
      <c r="DA37" s="388"/>
      <c r="DB37" s="388"/>
      <c r="DC37" s="388"/>
      <c r="DD37" s="379"/>
    </row>
    <row r="39" spans="54:108" ht="12.75">
      <c r="BB39" s="322" t="s">
        <v>585</v>
      </c>
      <c r="DD39" s="312" t="s">
        <v>586</v>
      </c>
    </row>
    <row r="40" ht="9.75" customHeight="1"/>
    <row r="41" spans="1:108" ht="22.5" customHeight="1">
      <c r="A41" s="462" t="s">
        <v>587</v>
      </c>
      <c r="B41" s="462"/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3"/>
      <c r="R41" s="464" t="s">
        <v>588</v>
      </c>
      <c r="S41" s="462"/>
      <c r="T41" s="462"/>
      <c r="U41" s="462"/>
      <c r="V41" s="462"/>
      <c r="W41" s="462"/>
      <c r="X41" s="462"/>
      <c r="Y41" s="462"/>
      <c r="Z41" s="462"/>
      <c r="AA41" s="462"/>
      <c r="AB41" s="462"/>
      <c r="AC41" s="462"/>
      <c r="AD41" s="462"/>
      <c r="AE41" s="462"/>
      <c r="AF41" s="462"/>
      <c r="AG41" s="462"/>
      <c r="AH41" s="462"/>
      <c r="AI41" s="462"/>
      <c r="AJ41" s="462"/>
      <c r="AK41" s="462"/>
      <c r="AL41" s="462"/>
      <c r="AM41" s="462"/>
      <c r="AN41" s="462"/>
      <c r="AO41" s="462"/>
      <c r="AP41" s="463"/>
      <c r="AQ41" s="464" t="s">
        <v>589</v>
      </c>
      <c r="AR41" s="462"/>
      <c r="AS41" s="462"/>
      <c r="AT41" s="462"/>
      <c r="AU41" s="462"/>
      <c r="AV41" s="462"/>
      <c r="AW41" s="462"/>
      <c r="AX41" s="462"/>
      <c r="AY41" s="462"/>
      <c r="AZ41" s="462"/>
      <c r="BA41" s="462"/>
      <c r="BB41" s="462"/>
      <c r="BC41" s="462"/>
      <c r="BD41" s="462"/>
      <c r="BE41" s="462"/>
      <c r="BF41" s="462"/>
      <c r="BG41" s="462"/>
      <c r="BH41" s="462"/>
      <c r="BI41" s="462"/>
      <c r="BJ41" s="462"/>
      <c r="BK41" s="462"/>
      <c r="BL41" s="462"/>
      <c r="BM41" s="462"/>
      <c r="BN41" s="462"/>
      <c r="BO41" s="462"/>
      <c r="BP41" s="462"/>
      <c r="BQ41" s="462"/>
      <c r="BR41" s="462"/>
      <c r="BS41" s="462"/>
      <c r="BT41" s="462"/>
      <c r="BU41" s="462"/>
      <c r="BV41" s="462"/>
      <c r="BW41" s="462"/>
      <c r="BX41" s="462"/>
      <c r="BY41" s="462"/>
      <c r="BZ41" s="463"/>
      <c r="CA41" s="464" t="s">
        <v>590</v>
      </c>
      <c r="CB41" s="462"/>
      <c r="CC41" s="462"/>
      <c r="CD41" s="462"/>
      <c r="CE41" s="462"/>
      <c r="CF41" s="462"/>
      <c r="CG41" s="462"/>
      <c r="CH41" s="462"/>
      <c r="CI41" s="462"/>
      <c r="CJ41" s="462"/>
      <c r="CK41" s="462"/>
      <c r="CL41" s="462"/>
      <c r="CM41" s="462"/>
      <c r="CN41" s="462"/>
      <c r="CO41" s="462"/>
      <c r="CP41" s="462"/>
      <c r="CQ41" s="462"/>
      <c r="CR41" s="462"/>
      <c r="CS41" s="462"/>
      <c r="CT41" s="462"/>
      <c r="CU41" s="462"/>
      <c r="CV41" s="462"/>
      <c r="CW41" s="462"/>
      <c r="CX41" s="462"/>
      <c r="CY41" s="462"/>
      <c r="CZ41" s="462"/>
      <c r="DA41" s="462"/>
      <c r="DB41" s="462"/>
      <c r="DC41" s="462"/>
      <c r="DD41" s="462"/>
    </row>
    <row r="42" spans="1:108" ht="11.25">
      <c r="A42" s="383">
        <v>1</v>
      </c>
      <c r="B42" s="383"/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4"/>
      <c r="R42" s="385">
        <v>2</v>
      </c>
      <c r="S42" s="383"/>
      <c r="T42" s="383"/>
      <c r="U42" s="383"/>
      <c r="V42" s="383"/>
      <c r="W42" s="383"/>
      <c r="X42" s="383"/>
      <c r="Y42" s="383"/>
      <c r="Z42" s="383"/>
      <c r="AA42" s="383"/>
      <c r="AB42" s="383"/>
      <c r="AC42" s="383"/>
      <c r="AD42" s="383"/>
      <c r="AE42" s="383"/>
      <c r="AF42" s="383"/>
      <c r="AG42" s="383"/>
      <c r="AH42" s="383"/>
      <c r="AI42" s="383"/>
      <c r="AJ42" s="383"/>
      <c r="AK42" s="383"/>
      <c r="AL42" s="383"/>
      <c r="AM42" s="383"/>
      <c r="AN42" s="383"/>
      <c r="AO42" s="383"/>
      <c r="AP42" s="384"/>
      <c r="AQ42" s="385">
        <v>3</v>
      </c>
      <c r="AR42" s="383"/>
      <c r="AS42" s="383"/>
      <c r="AT42" s="383"/>
      <c r="AU42" s="383"/>
      <c r="AV42" s="383"/>
      <c r="AW42" s="383"/>
      <c r="AX42" s="383"/>
      <c r="AY42" s="383"/>
      <c r="AZ42" s="383"/>
      <c r="BA42" s="383"/>
      <c r="BB42" s="383"/>
      <c r="BC42" s="383"/>
      <c r="BD42" s="383"/>
      <c r="BE42" s="383"/>
      <c r="BF42" s="383"/>
      <c r="BG42" s="383"/>
      <c r="BH42" s="383"/>
      <c r="BI42" s="383"/>
      <c r="BJ42" s="383"/>
      <c r="BK42" s="383"/>
      <c r="BL42" s="383"/>
      <c r="BM42" s="383"/>
      <c r="BN42" s="383"/>
      <c r="BO42" s="383"/>
      <c r="BP42" s="383"/>
      <c r="BQ42" s="383"/>
      <c r="BR42" s="383"/>
      <c r="BS42" s="383"/>
      <c r="BT42" s="383"/>
      <c r="BU42" s="383"/>
      <c r="BV42" s="383"/>
      <c r="BW42" s="383"/>
      <c r="BX42" s="383"/>
      <c r="BY42" s="383"/>
      <c r="BZ42" s="384"/>
      <c r="CA42" s="385">
        <v>4</v>
      </c>
      <c r="CB42" s="383"/>
      <c r="CC42" s="383"/>
      <c r="CD42" s="383"/>
      <c r="CE42" s="383"/>
      <c r="CF42" s="383"/>
      <c r="CG42" s="383"/>
      <c r="CH42" s="383"/>
      <c r="CI42" s="383"/>
      <c r="CJ42" s="383"/>
      <c r="CK42" s="383"/>
      <c r="CL42" s="383"/>
      <c r="CM42" s="383"/>
      <c r="CN42" s="383"/>
      <c r="CO42" s="383"/>
      <c r="CP42" s="383"/>
      <c r="CQ42" s="383"/>
      <c r="CR42" s="383"/>
      <c r="CS42" s="383"/>
      <c r="CT42" s="383"/>
      <c r="CU42" s="383"/>
      <c r="CV42" s="383"/>
      <c r="CW42" s="383"/>
      <c r="CX42" s="383"/>
      <c r="CY42" s="383"/>
      <c r="CZ42" s="383"/>
      <c r="DA42" s="383"/>
      <c r="DB42" s="383"/>
      <c r="DC42" s="383"/>
      <c r="DD42" s="383"/>
    </row>
    <row r="43" spans="1:108" ht="15" customHeight="1">
      <c r="A43" s="458"/>
      <c r="B43" s="459"/>
      <c r="C43" s="459"/>
      <c r="D43" s="45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60"/>
      <c r="S43" s="460"/>
      <c r="T43" s="460"/>
      <c r="U43" s="460"/>
      <c r="V43" s="460"/>
      <c r="W43" s="460"/>
      <c r="X43" s="460"/>
      <c r="Y43" s="460"/>
      <c r="Z43" s="460"/>
      <c r="AA43" s="460"/>
      <c r="AB43" s="460"/>
      <c r="AC43" s="460"/>
      <c r="AD43" s="460"/>
      <c r="AE43" s="460"/>
      <c r="AF43" s="460"/>
      <c r="AG43" s="460"/>
      <c r="AH43" s="460"/>
      <c r="AI43" s="460"/>
      <c r="AJ43" s="460"/>
      <c r="AK43" s="460"/>
      <c r="AL43" s="460"/>
      <c r="AM43" s="460"/>
      <c r="AN43" s="460"/>
      <c r="AO43" s="460"/>
      <c r="AP43" s="460"/>
      <c r="AQ43" s="459"/>
      <c r="AR43" s="459"/>
      <c r="AS43" s="459"/>
      <c r="AT43" s="459"/>
      <c r="AU43" s="459"/>
      <c r="AV43" s="459"/>
      <c r="AW43" s="459"/>
      <c r="AX43" s="459"/>
      <c r="AY43" s="459"/>
      <c r="AZ43" s="459"/>
      <c r="BA43" s="459"/>
      <c r="BB43" s="459"/>
      <c r="BC43" s="459"/>
      <c r="BD43" s="459"/>
      <c r="BE43" s="459"/>
      <c r="BF43" s="459"/>
      <c r="BG43" s="459"/>
      <c r="BH43" s="459"/>
      <c r="BI43" s="459"/>
      <c r="BJ43" s="459"/>
      <c r="BK43" s="459"/>
      <c r="BL43" s="459"/>
      <c r="BM43" s="459"/>
      <c r="BN43" s="459"/>
      <c r="BO43" s="459"/>
      <c r="BP43" s="459"/>
      <c r="BQ43" s="459"/>
      <c r="BR43" s="459"/>
      <c r="BS43" s="459"/>
      <c r="BT43" s="459"/>
      <c r="BU43" s="459"/>
      <c r="BV43" s="459"/>
      <c r="BW43" s="459"/>
      <c r="BX43" s="459"/>
      <c r="BY43" s="459"/>
      <c r="BZ43" s="459"/>
      <c r="CA43" s="459"/>
      <c r="CB43" s="459"/>
      <c r="CC43" s="459"/>
      <c r="CD43" s="459"/>
      <c r="CE43" s="459"/>
      <c r="CF43" s="459"/>
      <c r="CG43" s="459"/>
      <c r="CH43" s="459"/>
      <c r="CI43" s="459"/>
      <c r="CJ43" s="459"/>
      <c r="CK43" s="459"/>
      <c r="CL43" s="459"/>
      <c r="CM43" s="459"/>
      <c r="CN43" s="459"/>
      <c r="CO43" s="459"/>
      <c r="CP43" s="459"/>
      <c r="CQ43" s="459"/>
      <c r="CR43" s="459"/>
      <c r="CS43" s="459"/>
      <c r="CT43" s="459"/>
      <c r="CU43" s="459"/>
      <c r="CV43" s="459"/>
      <c r="CW43" s="459"/>
      <c r="CX43" s="459"/>
      <c r="CY43" s="459"/>
      <c r="CZ43" s="459"/>
      <c r="DA43" s="459"/>
      <c r="DB43" s="459"/>
      <c r="DC43" s="459"/>
      <c r="DD43" s="461"/>
    </row>
    <row r="44" spans="1:108" ht="15" customHeight="1">
      <c r="A44" s="386"/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  <c r="AD44" s="389"/>
      <c r="AE44" s="389"/>
      <c r="AF44" s="389"/>
      <c r="AG44" s="389"/>
      <c r="AH44" s="389"/>
      <c r="AI44" s="389"/>
      <c r="AJ44" s="389"/>
      <c r="AK44" s="389"/>
      <c r="AL44" s="389"/>
      <c r="AM44" s="389"/>
      <c r="AN44" s="389"/>
      <c r="AO44" s="389"/>
      <c r="AP44" s="389"/>
      <c r="AQ44" s="388"/>
      <c r="AR44" s="388"/>
      <c r="AS44" s="388"/>
      <c r="AT44" s="388"/>
      <c r="AU44" s="388"/>
      <c r="AV44" s="388"/>
      <c r="AW44" s="388"/>
      <c r="AX44" s="388"/>
      <c r="AY44" s="388"/>
      <c r="AZ44" s="388"/>
      <c r="BA44" s="388"/>
      <c r="BB44" s="388"/>
      <c r="BC44" s="388"/>
      <c r="BD44" s="388"/>
      <c r="BE44" s="388"/>
      <c r="BF44" s="388"/>
      <c r="BG44" s="388"/>
      <c r="BH44" s="388"/>
      <c r="BI44" s="388"/>
      <c r="BJ44" s="388"/>
      <c r="BK44" s="388"/>
      <c r="BL44" s="388"/>
      <c r="BM44" s="388"/>
      <c r="BN44" s="388"/>
      <c r="BO44" s="388"/>
      <c r="BP44" s="388"/>
      <c r="BQ44" s="388"/>
      <c r="BR44" s="388"/>
      <c r="BS44" s="388"/>
      <c r="BT44" s="388"/>
      <c r="BU44" s="388"/>
      <c r="BV44" s="388"/>
      <c r="BW44" s="388"/>
      <c r="BX44" s="388"/>
      <c r="BY44" s="388"/>
      <c r="BZ44" s="388"/>
      <c r="CA44" s="388"/>
      <c r="CB44" s="388"/>
      <c r="CC44" s="388"/>
      <c r="CD44" s="388"/>
      <c r="CE44" s="388"/>
      <c r="CF44" s="388"/>
      <c r="CG44" s="388"/>
      <c r="CH44" s="388"/>
      <c r="CI44" s="388"/>
      <c r="CJ44" s="388"/>
      <c r="CK44" s="388"/>
      <c r="CL44" s="388"/>
      <c r="CM44" s="388"/>
      <c r="CN44" s="388"/>
      <c r="CO44" s="388"/>
      <c r="CP44" s="388"/>
      <c r="CQ44" s="388"/>
      <c r="CR44" s="388"/>
      <c r="CS44" s="388"/>
      <c r="CT44" s="388"/>
      <c r="CU44" s="388"/>
      <c r="CV44" s="388"/>
      <c r="CW44" s="388"/>
      <c r="CX44" s="388"/>
      <c r="CY44" s="388"/>
      <c r="CZ44" s="388"/>
      <c r="DA44" s="388"/>
      <c r="DB44" s="388"/>
      <c r="DC44" s="388"/>
      <c r="DD44" s="379"/>
    </row>
    <row r="45" spans="1:108" ht="15" customHeight="1">
      <c r="A45" s="386"/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  <c r="AN45" s="389"/>
      <c r="AO45" s="389"/>
      <c r="AP45" s="389"/>
      <c r="AQ45" s="388"/>
      <c r="AR45" s="388"/>
      <c r="AS45" s="388"/>
      <c r="AT45" s="388"/>
      <c r="AU45" s="388"/>
      <c r="AV45" s="388"/>
      <c r="AW45" s="388"/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8"/>
      <c r="BK45" s="388"/>
      <c r="BL45" s="388"/>
      <c r="BM45" s="388"/>
      <c r="BN45" s="388"/>
      <c r="BO45" s="388"/>
      <c r="BP45" s="388"/>
      <c r="BQ45" s="388"/>
      <c r="BR45" s="388"/>
      <c r="BS45" s="388"/>
      <c r="BT45" s="388"/>
      <c r="BU45" s="388"/>
      <c r="BV45" s="388"/>
      <c r="BW45" s="388"/>
      <c r="BX45" s="388"/>
      <c r="BY45" s="388"/>
      <c r="BZ45" s="388"/>
      <c r="CA45" s="388"/>
      <c r="CB45" s="388"/>
      <c r="CC45" s="388"/>
      <c r="CD45" s="388"/>
      <c r="CE45" s="388"/>
      <c r="CF45" s="388"/>
      <c r="CG45" s="388"/>
      <c r="CH45" s="388"/>
      <c r="CI45" s="388"/>
      <c r="CJ45" s="388"/>
      <c r="CK45" s="388"/>
      <c r="CL45" s="388"/>
      <c r="CM45" s="388"/>
      <c r="CN45" s="388"/>
      <c r="CO45" s="388"/>
      <c r="CP45" s="388"/>
      <c r="CQ45" s="388"/>
      <c r="CR45" s="388"/>
      <c r="CS45" s="388"/>
      <c r="CT45" s="388"/>
      <c r="CU45" s="388"/>
      <c r="CV45" s="388"/>
      <c r="CW45" s="388"/>
      <c r="CX45" s="388"/>
      <c r="CY45" s="388"/>
      <c r="CZ45" s="388"/>
      <c r="DA45" s="388"/>
      <c r="DB45" s="388"/>
      <c r="DC45" s="388"/>
      <c r="DD45" s="379"/>
    </row>
    <row r="46" spans="1:108" ht="15.75" customHeight="1" hidden="1">
      <c r="A46" s="386"/>
      <c r="B46" s="388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89"/>
      <c r="AJ46" s="389"/>
      <c r="AK46" s="389"/>
      <c r="AL46" s="389"/>
      <c r="AM46" s="389"/>
      <c r="AN46" s="389"/>
      <c r="AO46" s="389"/>
      <c r="AP46" s="389"/>
      <c r="AQ46" s="388"/>
      <c r="AR46" s="388"/>
      <c r="AS46" s="388"/>
      <c r="AT46" s="388"/>
      <c r="AU46" s="388"/>
      <c r="AV46" s="388"/>
      <c r="AW46" s="388"/>
      <c r="AX46" s="388"/>
      <c r="AY46" s="388"/>
      <c r="AZ46" s="388"/>
      <c r="BA46" s="388"/>
      <c r="BB46" s="388"/>
      <c r="BC46" s="388"/>
      <c r="BD46" s="388"/>
      <c r="BE46" s="388"/>
      <c r="BF46" s="388"/>
      <c r="BG46" s="388"/>
      <c r="BH46" s="388"/>
      <c r="BI46" s="388"/>
      <c r="BJ46" s="388"/>
      <c r="BK46" s="388"/>
      <c r="BL46" s="388"/>
      <c r="BM46" s="388"/>
      <c r="BN46" s="388"/>
      <c r="BO46" s="388"/>
      <c r="BP46" s="388"/>
      <c r="BQ46" s="388"/>
      <c r="BR46" s="388"/>
      <c r="BS46" s="388"/>
      <c r="BT46" s="388"/>
      <c r="BU46" s="388"/>
      <c r="BV46" s="388"/>
      <c r="BW46" s="388"/>
      <c r="BX46" s="388"/>
      <c r="BY46" s="388"/>
      <c r="BZ46" s="388"/>
      <c r="CA46" s="388"/>
      <c r="CB46" s="388"/>
      <c r="CC46" s="388"/>
      <c r="CD46" s="388"/>
      <c r="CE46" s="388"/>
      <c r="CF46" s="388"/>
      <c r="CG46" s="388"/>
      <c r="CH46" s="388"/>
      <c r="CI46" s="388"/>
      <c r="CJ46" s="388"/>
      <c r="CK46" s="388"/>
      <c r="CL46" s="388"/>
      <c r="CM46" s="388"/>
      <c r="CN46" s="388"/>
      <c r="CO46" s="388"/>
      <c r="CP46" s="388"/>
      <c r="CQ46" s="388"/>
      <c r="CR46" s="388"/>
      <c r="CS46" s="388"/>
      <c r="CT46" s="388"/>
      <c r="CU46" s="388"/>
      <c r="CV46" s="388"/>
      <c r="CW46" s="388"/>
      <c r="CX46" s="388"/>
      <c r="CY46" s="388"/>
      <c r="CZ46" s="388"/>
      <c r="DA46" s="388"/>
      <c r="DB46" s="388"/>
      <c r="DC46" s="388"/>
      <c r="DD46" s="379"/>
    </row>
    <row r="47" spans="1:108" ht="15" customHeight="1" hidden="1">
      <c r="A47" s="386"/>
      <c r="B47" s="388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389"/>
      <c r="AL47" s="389"/>
      <c r="AM47" s="389"/>
      <c r="AN47" s="389"/>
      <c r="AO47" s="389"/>
      <c r="AP47" s="389"/>
      <c r="AQ47" s="388"/>
      <c r="AR47" s="388"/>
      <c r="AS47" s="388"/>
      <c r="AT47" s="388"/>
      <c r="AU47" s="388"/>
      <c r="AV47" s="388"/>
      <c r="AW47" s="388"/>
      <c r="AX47" s="388"/>
      <c r="AY47" s="388"/>
      <c r="AZ47" s="388"/>
      <c r="BA47" s="388"/>
      <c r="BB47" s="388"/>
      <c r="BC47" s="388"/>
      <c r="BD47" s="388"/>
      <c r="BE47" s="388"/>
      <c r="BF47" s="388"/>
      <c r="BG47" s="388"/>
      <c r="BH47" s="388"/>
      <c r="BI47" s="388"/>
      <c r="BJ47" s="388"/>
      <c r="BK47" s="388"/>
      <c r="BL47" s="388"/>
      <c r="BM47" s="388"/>
      <c r="BN47" s="388"/>
      <c r="BO47" s="388"/>
      <c r="BP47" s="388"/>
      <c r="BQ47" s="388"/>
      <c r="BR47" s="388"/>
      <c r="BS47" s="388"/>
      <c r="BT47" s="388"/>
      <c r="BU47" s="388"/>
      <c r="BV47" s="388"/>
      <c r="BW47" s="388"/>
      <c r="BX47" s="388"/>
      <c r="BY47" s="388"/>
      <c r="BZ47" s="388"/>
      <c r="CA47" s="388"/>
      <c r="CB47" s="388"/>
      <c r="CC47" s="388"/>
      <c r="CD47" s="388"/>
      <c r="CE47" s="388"/>
      <c r="CF47" s="388"/>
      <c r="CG47" s="388"/>
      <c r="CH47" s="388"/>
      <c r="CI47" s="388"/>
      <c r="CJ47" s="388"/>
      <c r="CK47" s="388"/>
      <c r="CL47" s="388"/>
      <c r="CM47" s="388"/>
      <c r="CN47" s="388"/>
      <c r="CO47" s="388"/>
      <c r="CP47" s="388"/>
      <c r="CQ47" s="388"/>
      <c r="CR47" s="388"/>
      <c r="CS47" s="388"/>
      <c r="CT47" s="388"/>
      <c r="CU47" s="388"/>
      <c r="CV47" s="388"/>
      <c r="CW47" s="388"/>
      <c r="CX47" s="388"/>
      <c r="CY47" s="388"/>
      <c r="CZ47" s="388"/>
      <c r="DA47" s="388"/>
      <c r="DB47" s="388"/>
      <c r="DC47" s="388"/>
      <c r="DD47" s="379"/>
    </row>
    <row r="48" spans="1:108" ht="15" customHeight="1" hidden="1">
      <c r="A48" s="386"/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9"/>
      <c r="S48" s="389"/>
      <c r="T48" s="389"/>
      <c r="U48" s="389"/>
      <c r="V48" s="389"/>
      <c r="W48" s="389"/>
      <c r="X48" s="389"/>
      <c r="Y48" s="389"/>
      <c r="Z48" s="389"/>
      <c r="AA48" s="389"/>
      <c r="AB48" s="389"/>
      <c r="AC48" s="389"/>
      <c r="AD48" s="389"/>
      <c r="AE48" s="389"/>
      <c r="AF48" s="389"/>
      <c r="AG48" s="389"/>
      <c r="AH48" s="389"/>
      <c r="AI48" s="389"/>
      <c r="AJ48" s="389"/>
      <c r="AK48" s="389"/>
      <c r="AL48" s="389"/>
      <c r="AM48" s="389"/>
      <c r="AN48" s="389"/>
      <c r="AO48" s="389"/>
      <c r="AP48" s="389"/>
      <c r="AQ48" s="388"/>
      <c r="AR48" s="388"/>
      <c r="AS48" s="388"/>
      <c r="AT48" s="388"/>
      <c r="AU48" s="388"/>
      <c r="AV48" s="388"/>
      <c r="AW48" s="388"/>
      <c r="AX48" s="388"/>
      <c r="AY48" s="388"/>
      <c r="AZ48" s="388"/>
      <c r="BA48" s="388"/>
      <c r="BB48" s="388"/>
      <c r="BC48" s="388"/>
      <c r="BD48" s="388"/>
      <c r="BE48" s="388"/>
      <c r="BF48" s="388"/>
      <c r="BG48" s="388"/>
      <c r="BH48" s="388"/>
      <c r="BI48" s="388"/>
      <c r="BJ48" s="388"/>
      <c r="BK48" s="388"/>
      <c r="BL48" s="388"/>
      <c r="BM48" s="388"/>
      <c r="BN48" s="388"/>
      <c r="BO48" s="388"/>
      <c r="BP48" s="388"/>
      <c r="BQ48" s="388"/>
      <c r="BR48" s="388"/>
      <c r="BS48" s="388"/>
      <c r="BT48" s="388"/>
      <c r="BU48" s="388"/>
      <c r="BV48" s="388"/>
      <c r="BW48" s="388"/>
      <c r="BX48" s="388"/>
      <c r="BY48" s="388"/>
      <c r="BZ48" s="388"/>
      <c r="CA48" s="388"/>
      <c r="CB48" s="388"/>
      <c r="CC48" s="388"/>
      <c r="CD48" s="388"/>
      <c r="CE48" s="388"/>
      <c r="CF48" s="388"/>
      <c r="CG48" s="388"/>
      <c r="CH48" s="388"/>
      <c r="CI48" s="388"/>
      <c r="CJ48" s="388"/>
      <c r="CK48" s="388"/>
      <c r="CL48" s="388"/>
      <c r="CM48" s="388"/>
      <c r="CN48" s="388"/>
      <c r="CO48" s="388"/>
      <c r="CP48" s="388"/>
      <c r="CQ48" s="388"/>
      <c r="CR48" s="388"/>
      <c r="CS48" s="388"/>
      <c r="CT48" s="388"/>
      <c r="CU48" s="388"/>
      <c r="CV48" s="388"/>
      <c r="CW48" s="388"/>
      <c r="CX48" s="388"/>
      <c r="CY48" s="388"/>
      <c r="CZ48" s="388"/>
      <c r="DA48" s="388"/>
      <c r="DB48" s="388"/>
      <c r="DC48" s="388"/>
      <c r="DD48" s="379"/>
    </row>
    <row r="49" spans="1:108" ht="15" customHeight="1" hidden="1">
      <c r="A49" s="386"/>
      <c r="B49" s="388"/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  <c r="AM49" s="389"/>
      <c r="AN49" s="389"/>
      <c r="AO49" s="389"/>
      <c r="AP49" s="389"/>
      <c r="AQ49" s="388"/>
      <c r="AR49" s="388"/>
      <c r="AS49" s="388"/>
      <c r="AT49" s="388"/>
      <c r="AU49" s="388"/>
      <c r="AV49" s="388"/>
      <c r="AW49" s="388"/>
      <c r="AX49" s="388"/>
      <c r="AY49" s="388"/>
      <c r="AZ49" s="388"/>
      <c r="BA49" s="388"/>
      <c r="BB49" s="388"/>
      <c r="BC49" s="388"/>
      <c r="BD49" s="388"/>
      <c r="BE49" s="388"/>
      <c r="BF49" s="388"/>
      <c r="BG49" s="388"/>
      <c r="BH49" s="388"/>
      <c r="BI49" s="388"/>
      <c r="BJ49" s="388"/>
      <c r="BK49" s="388"/>
      <c r="BL49" s="388"/>
      <c r="BM49" s="388"/>
      <c r="BN49" s="388"/>
      <c r="BO49" s="388"/>
      <c r="BP49" s="388"/>
      <c r="BQ49" s="388"/>
      <c r="BR49" s="388"/>
      <c r="BS49" s="388"/>
      <c r="BT49" s="388"/>
      <c r="BU49" s="388"/>
      <c r="BV49" s="388"/>
      <c r="BW49" s="388"/>
      <c r="BX49" s="388"/>
      <c r="BY49" s="388"/>
      <c r="BZ49" s="388"/>
      <c r="CA49" s="388"/>
      <c r="CB49" s="388"/>
      <c r="CC49" s="388"/>
      <c r="CD49" s="388"/>
      <c r="CE49" s="388"/>
      <c r="CF49" s="388"/>
      <c r="CG49" s="388"/>
      <c r="CH49" s="388"/>
      <c r="CI49" s="388"/>
      <c r="CJ49" s="388"/>
      <c r="CK49" s="388"/>
      <c r="CL49" s="388"/>
      <c r="CM49" s="388"/>
      <c r="CN49" s="388"/>
      <c r="CO49" s="388"/>
      <c r="CP49" s="388"/>
      <c r="CQ49" s="388"/>
      <c r="CR49" s="388"/>
      <c r="CS49" s="388"/>
      <c r="CT49" s="388"/>
      <c r="CU49" s="388"/>
      <c r="CV49" s="388"/>
      <c r="CW49" s="388"/>
      <c r="CX49" s="388"/>
      <c r="CY49" s="388"/>
      <c r="CZ49" s="388"/>
      <c r="DA49" s="388"/>
      <c r="DB49" s="388"/>
      <c r="DC49" s="388"/>
      <c r="DD49" s="379"/>
    </row>
    <row r="51" spans="54:108" ht="12.75">
      <c r="BB51" s="322" t="s">
        <v>591</v>
      </c>
      <c r="DD51" s="312" t="s">
        <v>592</v>
      </c>
    </row>
    <row r="52" ht="9.75" customHeight="1"/>
    <row r="53" spans="1:108" ht="22.5" customHeight="1">
      <c r="A53" s="462" t="s">
        <v>593</v>
      </c>
      <c r="B53" s="462"/>
      <c r="C53" s="462"/>
      <c r="D53" s="462"/>
      <c r="E53" s="462"/>
      <c r="F53" s="462"/>
      <c r="G53" s="462"/>
      <c r="H53" s="462"/>
      <c r="I53" s="462"/>
      <c r="J53" s="462"/>
      <c r="K53" s="462"/>
      <c r="L53" s="462"/>
      <c r="M53" s="462"/>
      <c r="N53" s="462"/>
      <c r="O53" s="462"/>
      <c r="P53" s="462"/>
      <c r="Q53" s="462"/>
      <c r="R53" s="462"/>
      <c r="S53" s="462"/>
      <c r="T53" s="462"/>
      <c r="U53" s="462"/>
      <c r="V53" s="462"/>
      <c r="W53" s="463"/>
      <c r="X53" s="464" t="s">
        <v>528</v>
      </c>
      <c r="Y53" s="462"/>
      <c r="Z53" s="462"/>
      <c r="AA53" s="462"/>
      <c r="AB53" s="462"/>
      <c r="AC53" s="462"/>
      <c r="AD53" s="462"/>
      <c r="AE53" s="462"/>
      <c r="AF53" s="462"/>
      <c r="AG53" s="462"/>
      <c r="AH53" s="462"/>
      <c r="AI53" s="462"/>
      <c r="AJ53" s="462"/>
      <c r="AK53" s="462"/>
      <c r="AL53" s="462"/>
      <c r="AM53" s="462"/>
      <c r="AN53" s="462"/>
      <c r="AO53" s="462"/>
      <c r="AP53" s="462"/>
      <c r="AQ53" s="462"/>
      <c r="AR53" s="462"/>
      <c r="AS53" s="462"/>
      <c r="AT53" s="462"/>
      <c r="AU53" s="462"/>
      <c r="AV53" s="462"/>
      <c r="AW53" s="462"/>
      <c r="AX53" s="462"/>
      <c r="AY53" s="463"/>
      <c r="AZ53" s="464" t="s">
        <v>594</v>
      </c>
      <c r="BA53" s="462"/>
      <c r="BB53" s="462"/>
      <c r="BC53" s="462"/>
      <c r="BD53" s="462"/>
      <c r="BE53" s="462"/>
      <c r="BF53" s="462"/>
      <c r="BG53" s="462"/>
      <c r="BH53" s="462"/>
      <c r="BI53" s="462"/>
      <c r="BJ53" s="462"/>
      <c r="BK53" s="462"/>
      <c r="BL53" s="462"/>
      <c r="BM53" s="462"/>
      <c r="BN53" s="462"/>
      <c r="BO53" s="462"/>
      <c r="BP53" s="462"/>
      <c r="BQ53" s="462"/>
      <c r="BR53" s="462"/>
      <c r="BS53" s="462"/>
      <c r="BT53" s="462"/>
      <c r="BU53" s="462"/>
      <c r="BV53" s="462"/>
      <c r="BW53" s="462"/>
      <c r="BX53" s="462"/>
      <c r="BY53" s="462"/>
      <c r="BZ53" s="463"/>
      <c r="CA53" s="464" t="s">
        <v>595</v>
      </c>
      <c r="CB53" s="462"/>
      <c r="CC53" s="462"/>
      <c r="CD53" s="462"/>
      <c r="CE53" s="462"/>
      <c r="CF53" s="462"/>
      <c r="CG53" s="462"/>
      <c r="CH53" s="462"/>
      <c r="CI53" s="462"/>
      <c r="CJ53" s="462"/>
      <c r="CK53" s="462"/>
      <c r="CL53" s="462"/>
      <c r="CM53" s="462"/>
      <c r="CN53" s="462"/>
      <c r="CO53" s="462"/>
      <c r="CP53" s="462"/>
      <c r="CQ53" s="462"/>
      <c r="CR53" s="462"/>
      <c r="CS53" s="462"/>
      <c r="CT53" s="462"/>
      <c r="CU53" s="462"/>
      <c r="CV53" s="462"/>
      <c r="CW53" s="462"/>
      <c r="CX53" s="462"/>
      <c r="CY53" s="462"/>
      <c r="CZ53" s="462"/>
      <c r="DA53" s="462"/>
      <c r="DB53" s="462"/>
      <c r="DC53" s="462"/>
      <c r="DD53" s="462"/>
    </row>
    <row r="54" spans="1:108" ht="11.25">
      <c r="A54" s="383">
        <v>1</v>
      </c>
      <c r="B54" s="383"/>
      <c r="C54" s="383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3"/>
      <c r="Q54" s="383"/>
      <c r="R54" s="383"/>
      <c r="S54" s="383"/>
      <c r="T54" s="383"/>
      <c r="U54" s="383"/>
      <c r="V54" s="383"/>
      <c r="W54" s="384"/>
      <c r="X54" s="385">
        <v>2</v>
      </c>
      <c r="Y54" s="383"/>
      <c r="Z54" s="383"/>
      <c r="AA54" s="383"/>
      <c r="AB54" s="383"/>
      <c r="AC54" s="383"/>
      <c r="AD54" s="383"/>
      <c r="AE54" s="383"/>
      <c r="AF54" s="383"/>
      <c r="AG54" s="383"/>
      <c r="AH54" s="383"/>
      <c r="AI54" s="383"/>
      <c r="AJ54" s="383"/>
      <c r="AK54" s="383"/>
      <c r="AL54" s="383"/>
      <c r="AM54" s="383"/>
      <c r="AN54" s="383"/>
      <c r="AO54" s="383"/>
      <c r="AP54" s="383"/>
      <c r="AQ54" s="383"/>
      <c r="AR54" s="383"/>
      <c r="AS54" s="383"/>
      <c r="AT54" s="383"/>
      <c r="AU54" s="383"/>
      <c r="AV54" s="383"/>
      <c r="AW54" s="383"/>
      <c r="AX54" s="383"/>
      <c r="AY54" s="384"/>
      <c r="AZ54" s="385">
        <v>3</v>
      </c>
      <c r="BA54" s="383"/>
      <c r="BB54" s="383"/>
      <c r="BC54" s="383"/>
      <c r="BD54" s="383"/>
      <c r="BE54" s="383"/>
      <c r="BF54" s="383"/>
      <c r="BG54" s="383"/>
      <c r="BH54" s="383"/>
      <c r="BI54" s="383"/>
      <c r="BJ54" s="383"/>
      <c r="BK54" s="383"/>
      <c r="BL54" s="383"/>
      <c r="BM54" s="383"/>
      <c r="BN54" s="383"/>
      <c r="BO54" s="383"/>
      <c r="BP54" s="383"/>
      <c r="BQ54" s="383"/>
      <c r="BR54" s="383"/>
      <c r="BS54" s="383"/>
      <c r="BT54" s="383"/>
      <c r="BU54" s="383"/>
      <c r="BV54" s="383"/>
      <c r="BW54" s="383"/>
      <c r="BX54" s="383"/>
      <c r="BY54" s="383"/>
      <c r="BZ54" s="384"/>
      <c r="CA54" s="385">
        <v>4</v>
      </c>
      <c r="CB54" s="383"/>
      <c r="CC54" s="383"/>
      <c r="CD54" s="383"/>
      <c r="CE54" s="383"/>
      <c r="CF54" s="383"/>
      <c r="CG54" s="383"/>
      <c r="CH54" s="383"/>
      <c r="CI54" s="383"/>
      <c r="CJ54" s="383"/>
      <c r="CK54" s="383"/>
      <c r="CL54" s="383"/>
      <c r="CM54" s="383"/>
      <c r="CN54" s="383"/>
      <c r="CO54" s="383"/>
      <c r="CP54" s="383"/>
      <c r="CQ54" s="383"/>
      <c r="CR54" s="383"/>
      <c r="CS54" s="383"/>
      <c r="CT54" s="383"/>
      <c r="CU54" s="383"/>
      <c r="CV54" s="383"/>
      <c r="CW54" s="383"/>
      <c r="CX54" s="383"/>
      <c r="CY54" s="383"/>
      <c r="CZ54" s="383"/>
      <c r="DA54" s="383"/>
      <c r="DB54" s="383"/>
      <c r="DC54" s="383"/>
      <c r="DD54" s="383"/>
    </row>
    <row r="55" spans="1:108" ht="15" customHeight="1">
      <c r="A55" s="494" t="s">
        <v>613</v>
      </c>
      <c r="B55" s="492"/>
      <c r="C55" s="492"/>
      <c r="D55" s="492"/>
      <c r="E55" s="492"/>
      <c r="F55" s="492"/>
      <c r="G55" s="492"/>
      <c r="H55" s="492"/>
      <c r="I55" s="492"/>
      <c r="J55" s="492"/>
      <c r="K55" s="492"/>
      <c r="L55" s="492"/>
      <c r="M55" s="492"/>
      <c r="N55" s="492"/>
      <c r="O55" s="492"/>
      <c r="P55" s="492"/>
      <c r="Q55" s="492"/>
      <c r="R55" s="492"/>
      <c r="S55" s="492"/>
      <c r="T55" s="492"/>
      <c r="U55" s="492"/>
      <c r="V55" s="492"/>
      <c r="W55" s="492"/>
      <c r="X55" s="492" t="s">
        <v>923</v>
      </c>
      <c r="Y55" s="492"/>
      <c r="Z55" s="492"/>
      <c r="AA55" s="492"/>
      <c r="AB55" s="492"/>
      <c r="AC55" s="492"/>
      <c r="AD55" s="492"/>
      <c r="AE55" s="492"/>
      <c r="AF55" s="492"/>
      <c r="AG55" s="492"/>
      <c r="AH55" s="492"/>
      <c r="AI55" s="492"/>
      <c r="AJ55" s="492"/>
      <c r="AK55" s="492"/>
      <c r="AL55" s="492"/>
      <c r="AM55" s="492"/>
      <c r="AN55" s="492"/>
      <c r="AO55" s="492"/>
      <c r="AP55" s="492"/>
      <c r="AQ55" s="492"/>
      <c r="AR55" s="492"/>
      <c r="AS55" s="492"/>
      <c r="AT55" s="492"/>
      <c r="AU55" s="492"/>
      <c r="AV55" s="492"/>
      <c r="AW55" s="492"/>
      <c r="AX55" s="492"/>
      <c r="AY55" s="492"/>
      <c r="AZ55" s="492" t="s">
        <v>925</v>
      </c>
      <c r="BA55" s="492"/>
      <c r="BB55" s="492"/>
      <c r="BC55" s="492"/>
      <c r="BD55" s="492"/>
      <c r="BE55" s="492"/>
      <c r="BF55" s="492"/>
      <c r="BG55" s="492"/>
      <c r="BH55" s="492"/>
      <c r="BI55" s="492"/>
      <c r="BJ55" s="492"/>
      <c r="BK55" s="492"/>
      <c r="BL55" s="492"/>
      <c r="BM55" s="492"/>
      <c r="BN55" s="492"/>
      <c r="BO55" s="492"/>
      <c r="BP55" s="492"/>
      <c r="BQ55" s="492"/>
      <c r="BR55" s="492"/>
      <c r="BS55" s="492"/>
      <c r="BT55" s="492"/>
      <c r="BU55" s="492"/>
      <c r="BV55" s="492"/>
      <c r="BW55" s="492"/>
      <c r="BX55" s="492"/>
      <c r="BY55" s="492"/>
      <c r="BZ55" s="492"/>
      <c r="CA55" s="492"/>
      <c r="CB55" s="492"/>
      <c r="CC55" s="492"/>
      <c r="CD55" s="492"/>
      <c r="CE55" s="492"/>
      <c r="CF55" s="492"/>
      <c r="CG55" s="492"/>
      <c r="CH55" s="492"/>
      <c r="CI55" s="492"/>
      <c r="CJ55" s="492"/>
      <c r="CK55" s="492"/>
      <c r="CL55" s="492"/>
      <c r="CM55" s="492"/>
      <c r="CN55" s="492"/>
      <c r="CO55" s="492"/>
      <c r="CP55" s="492"/>
      <c r="CQ55" s="492"/>
      <c r="CR55" s="492"/>
      <c r="CS55" s="492"/>
      <c r="CT55" s="492"/>
      <c r="CU55" s="492"/>
      <c r="CV55" s="492"/>
      <c r="CW55" s="492"/>
      <c r="CX55" s="492"/>
      <c r="CY55" s="492"/>
      <c r="CZ55" s="492"/>
      <c r="DA55" s="492"/>
      <c r="DB55" s="492"/>
      <c r="DC55" s="492"/>
      <c r="DD55" s="493"/>
    </row>
    <row r="56" spans="1:108" ht="15" customHeight="1">
      <c r="A56" s="467"/>
      <c r="B56" s="468"/>
      <c r="C56" s="468"/>
      <c r="D56" s="468"/>
      <c r="E56" s="468"/>
      <c r="F56" s="468"/>
      <c r="G56" s="468"/>
      <c r="H56" s="468"/>
      <c r="I56" s="468"/>
      <c r="J56" s="468"/>
      <c r="K56" s="468"/>
      <c r="L56" s="468"/>
      <c r="M56" s="468"/>
      <c r="N56" s="468"/>
      <c r="O56" s="468"/>
      <c r="P56" s="468"/>
      <c r="Q56" s="468"/>
      <c r="R56" s="468"/>
      <c r="S56" s="468"/>
      <c r="T56" s="468"/>
      <c r="U56" s="468"/>
      <c r="V56" s="468"/>
      <c r="W56" s="468"/>
      <c r="X56" s="468"/>
      <c r="Y56" s="468"/>
      <c r="Z56" s="468"/>
      <c r="AA56" s="468"/>
      <c r="AB56" s="468"/>
      <c r="AC56" s="468"/>
      <c r="AD56" s="468"/>
      <c r="AE56" s="468"/>
      <c r="AF56" s="468"/>
      <c r="AG56" s="468"/>
      <c r="AH56" s="468"/>
      <c r="AI56" s="468"/>
      <c r="AJ56" s="468"/>
      <c r="AK56" s="468"/>
      <c r="AL56" s="468"/>
      <c r="AM56" s="468"/>
      <c r="AN56" s="468"/>
      <c r="AO56" s="468"/>
      <c r="AP56" s="468"/>
      <c r="AQ56" s="468"/>
      <c r="AR56" s="468"/>
      <c r="AS56" s="468"/>
      <c r="AT56" s="468"/>
      <c r="AU56" s="468"/>
      <c r="AV56" s="468"/>
      <c r="AW56" s="468"/>
      <c r="AX56" s="468"/>
      <c r="AY56" s="468"/>
      <c r="AZ56" s="468"/>
      <c r="BA56" s="468"/>
      <c r="BB56" s="468"/>
      <c r="BC56" s="468"/>
      <c r="BD56" s="468"/>
      <c r="BE56" s="468"/>
      <c r="BF56" s="468"/>
      <c r="BG56" s="468"/>
      <c r="BH56" s="468"/>
      <c r="BI56" s="468"/>
      <c r="BJ56" s="468"/>
      <c r="BK56" s="468"/>
      <c r="BL56" s="468"/>
      <c r="BM56" s="468"/>
      <c r="BN56" s="468"/>
      <c r="BO56" s="468"/>
      <c r="BP56" s="468"/>
      <c r="BQ56" s="468"/>
      <c r="BR56" s="468"/>
      <c r="BS56" s="468"/>
      <c r="BT56" s="468"/>
      <c r="BU56" s="468"/>
      <c r="BV56" s="468"/>
      <c r="BW56" s="468"/>
      <c r="BX56" s="468"/>
      <c r="BY56" s="468"/>
      <c r="BZ56" s="468"/>
      <c r="CA56" s="468"/>
      <c r="CB56" s="468"/>
      <c r="CC56" s="468"/>
      <c r="CD56" s="468"/>
      <c r="CE56" s="468"/>
      <c r="CF56" s="468"/>
      <c r="CG56" s="468"/>
      <c r="CH56" s="468"/>
      <c r="CI56" s="468"/>
      <c r="CJ56" s="468"/>
      <c r="CK56" s="468"/>
      <c r="CL56" s="468"/>
      <c r="CM56" s="468"/>
      <c r="CN56" s="468"/>
      <c r="CO56" s="468"/>
      <c r="CP56" s="468"/>
      <c r="CQ56" s="468"/>
      <c r="CR56" s="468"/>
      <c r="CS56" s="468"/>
      <c r="CT56" s="468"/>
      <c r="CU56" s="468"/>
      <c r="CV56" s="468"/>
      <c r="CW56" s="468"/>
      <c r="CX56" s="468"/>
      <c r="CY56" s="468"/>
      <c r="CZ56" s="468"/>
      <c r="DA56" s="468"/>
      <c r="DB56" s="468"/>
      <c r="DC56" s="468"/>
      <c r="DD56" s="469"/>
    </row>
    <row r="57" spans="1:108" ht="15" customHeight="1" hidden="1">
      <c r="A57" s="386"/>
      <c r="B57" s="388"/>
      <c r="C57" s="388"/>
      <c r="D57" s="388"/>
      <c r="E57" s="388"/>
      <c r="F57" s="388"/>
      <c r="G57" s="388"/>
      <c r="H57" s="388"/>
      <c r="I57" s="388"/>
      <c r="J57" s="388"/>
      <c r="K57" s="388"/>
      <c r="L57" s="388"/>
      <c r="M57" s="388"/>
      <c r="N57" s="388"/>
      <c r="O57" s="388"/>
      <c r="P57" s="388"/>
      <c r="Q57" s="388"/>
      <c r="R57" s="388"/>
      <c r="S57" s="388"/>
      <c r="T57" s="388"/>
      <c r="U57" s="388"/>
      <c r="V57" s="388"/>
      <c r="W57" s="388"/>
      <c r="X57" s="388"/>
      <c r="Y57" s="388"/>
      <c r="Z57" s="388"/>
      <c r="AA57" s="388"/>
      <c r="AB57" s="388"/>
      <c r="AC57" s="388"/>
      <c r="AD57" s="388"/>
      <c r="AE57" s="388"/>
      <c r="AF57" s="388"/>
      <c r="AG57" s="388"/>
      <c r="AH57" s="388"/>
      <c r="AI57" s="388"/>
      <c r="AJ57" s="388"/>
      <c r="AK57" s="388"/>
      <c r="AL57" s="388"/>
      <c r="AM57" s="388"/>
      <c r="AN57" s="388"/>
      <c r="AO57" s="388"/>
      <c r="AP57" s="388"/>
      <c r="AQ57" s="388"/>
      <c r="AR57" s="388"/>
      <c r="AS57" s="388"/>
      <c r="AT57" s="388"/>
      <c r="AU57" s="388"/>
      <c r="AV57" s="388"/>
      <c r="AW57" s="388"/>
      <c r="AX57" s="388"/>
      <c r="AY57" s="388"/>
      <c r="AZ57" s="388"/>
      <c r="BA57" s="388"/>
      <c r="BB57" s="388"/>
      <c r="BC57" s="388"/>
      <c r="BD57" s="388"/>
      <c r="BE57" s="388"/>
      <c r="BF57" s="388"/>
      <c r="BG57" s="388"/>
      <c r="BH57" s="388"/>
      <c r="BI57" s="388"/>
      <c r="BJ57" s="388"/>
      <c r="BK57" s="388"/>
      <c r="BL57" s="388"/>
      <c r="BM57" s="388"/>
      <c r="BN57" s="388"/>
      <c r="BO57" s="388"/>
      <c r="BP57" s="388"/>
      <c r="BQ57" s="388"/>
      <c r="BR57" s="388"/>
      <c r="BS57" s="388"/>
      <c r="BT57" s="388"/>
      <c r="BU57" s="388"/>
      <c r="BV57" s="388"/>
      <c r="BW57" s="388"/>
      <c r="BX57" s="388"/>
      <c r="BY57" s="388"/>
      <c r="BZ57" s="388"/>
      <c r="CA57" s="388"/>
      <c r="CB57" s="388"/>
      <c r="CC57" s="388"/>
      <c r="CD57" s="388"/>
      <c r="CE57" s="388"/>
      <c r="CF57" s="388"/>
      <c r="CG57" s="388"/>
      <c r="CH57" s="388"/>
      <c r="CI57" s="388"/>
      <c r="CJ57" s="388"/>
      <c r="CK57" s="388"/>
      <c r="CL57" s="388"/>
      <c r="CM57" s="388"/>
      <c r="CN57" s="388"/>
      <c r="CO57" s="388"/>
      <c r="CP57" s="388"/>
      <c r="CQ57" s="388"/>
      <c r="CR57" s="388"/>
      <c r="CS57" s="388"/>
      <c r="CT57" s="388"/>
      <c r="CU57" s="388"/>
      <c r="CV57" s="388"/>
      <c r="CW57" s="388"/>
      <c r="CX57" s="388"/>
      <c r="CY57" s="388"/>
      <c r="CZ57" s="388"/>
      <c r="DA57" s="388"/>
      <c r="DB57" s="388"/>
      <c r="DC57" s="388"/>
      <c r="DD57" s="379"/>
    </row>
    <row r="58" spans="1:108" ht="15" customHeight="1" hidden="1">
      <c r="A58" s="386"/>
      <c r="B58" s="388"/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  <c r="R58" s="388"/>
      <c r="S58" s="388"/>
      <c r="T58" s="388"/>
      <c r="U58" s="388"/>
      <c r="V58" s="388"/>
      <c r="W58" s="388"/>
      <c r="X58" s="388"/>
      <c r="Y58" s="388"/>
      <c r="Z58" s="388"/>
      <c r="AA58" s="388"/>
      <c r="AB58" s="388"/>
      <c r="AC58" s="388"/>
      <c r="AD58" s="388"/>
      <c r="AE58" s="388"/>
      <c r="AF58" s="388"/>
      <c r="AG58" s="388"/>
      <c r="AH58" s="388"/>
      <c r="AI58" s="388"/>
      <c r="AJ58" s="388"/>
      <c r="AK58" s="388"/>
      <c r="AL58" s="388"/>
      <c r="AM58" s="388"/>
      <c r="AN58" s="388"/>
      <c r="AO58" s="388"/>
      <c r="AP58" s="388"/>
      <c r="AQ58" s="388"/>
      <c r="AR58" s="388"/>
      <c r="AS58" s="388"/>
      <c r="AT58" s="388"/>
      <c r="AU58" s="388"/>
      <c r="AV58" s="388"/>
      <c r="AW58" s="388"/>
      <c r="AX58" s="388"/>
      <c r="AY58" s="388"/>
      <c r="AZ58" s="388"/>
      <c r="BA58" s="388"/>
      <c r="BB58" s="388"/>
      <c r="BC58" s="388"/>
      <c r="BD58" s="388"/>
      <c r="BE58" s="388"/>
      <c r="BF58" s="388"/>
      <c r="BG58" s="388"/>
      <c r="BH58" s="388"/>
      <c r="BI58" s="388"/>
      <c r="BJ58" s="388"/>
      <c r="BK58" s="388"/>
      <c r="BL58" s="388"/>
      <c r="BM58" s="388"/>
      <c r="BN58" s="388"/>
      <c r="BO58" s="388"/>
      <c r="BP58" s="388"/>
      <c r="BQ58" s="388"/>
      <c r="BR58" s="388"/>
      <c r="BS58" s="388"/>
      <c r="BT58" s="388"/>
      <c r="BU58" s="388"/>
      <c r="BV58" s="388"/>
      <c r="BW58" s="388"/>
      <c r="BX58" s="388"/>
      <c r="BY58" s="388"/>
      <c r="BZ58" s="388"/>
      <c r="CA58" s="388"/>
      <c r="CB58" s="388"/>
      <c r="CC58" s="388"/>
      <c r="CD58" s="388"/>
      <c r="CE58" s="388"/>
      <c r="CF58" s="388"/>
      <c r="CG58" s="388"/>
      <c r="CH58" s="388"/>
      <c r="CI58" s="388"/>
      <c r="CJ58" s="388"/>
      <c r="CK58" s="388"/>
      <c r="CL58" s="388"/>
      <c r="CM58" s="388"/>
      <c r="CN58" s="388"/>
      <c r="CO58" s="388"/>
      <c r="CP58" s="388"/>
      <c r="CQ58" s="388"/>
      <c r="CR58" s="388"/>
      <c r="CS58" s="388"/>
      <c r="CT58" s="388"/>
      <c r="CU58" s="388"/>
      <c r="CV58" s="388"/>
      <c r="CW58" s="388"/>
      <c r="CX58" s="388"/>
      <c r="CY58" s="388"/>
      <c r="CZ58" s="388"/>
      <c r="DA58" s="388"/>
      <c r="DB58" s="388"/>
      <c r="DC58" s="388"/>
      <c r="DD58" s="379"/>
    </row>
    <row r="59" spans="1:108" ht="15" customHeight="1" hidden="1">
      <c r="A59" s="386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  <c r="R59" s="388"/>
      <c r="S59" s="388"/>
      <c r="T59" s="388"/>
      <c r="U59" s="388"/>
      <c r="V59" s="388"/>
      <c r="W59" s="388"/>
      <c r="X59" s="388"/>
      <c r="Y59" s="388"/>
      <c r="Z59" s="388"/>
      <c r="AA59" s="388"/>
      <c r="AB59" s="388"/>
      <c r="AC59" s="388"/>
      <c r="AD59" s="388"/>
      <c r="AE59" s="388"/>
      <c r="AF59" s="388"/>
      <c r="AG59" s="388"/>
      <c r="AH59" s="388"/>
      <c r="AI59" s="388"/>
      <c r="AJ59" s="388"/>
      <c r="AK59" s="388"/>
      <c r="AL59" s="388"/>
      <c r="AM59" s="388"/>
      <c r="AN59" s="388"/>
      <c r="AO59" s="388"/>
      <c r="AP59" s="388"/>
      <c r="AQ59" s="388"/>
      <c r="AR59" s="388"/>
      <c r="AS59" s="388"/>
      <c r="AT59" s="388"/>
      <c r="AU59" s="388"/>
      <c r="AV59" s="388"/>
      <c r="AW59" s="388"/>
      <c r="AX59" s="388"/>
      <c r="AY59" s="388"/>
      <c r="AZ59" s="388"/>
      <c r="BA59" s="388"/>
      <c r="BB59" s="388"/>
      <c r="BC59" s="388"/>
      <c r="BD59" s="388"/>
      <c r="BE59" s="388"/>
      <c r="BF59" s="388"/>
      <c r="BG59" s="388"/>
      <c r="BH59" s="388"/>
      <c r="BI59" s="388"/>
      <c r="BJ59" s="388"/>
      <c r="BK59" s="388"/>
      <c r="BL59" s="388"/>
      <c r="BM59" s="388"/>
      <c r="BN59" s="388"/>
      <c r="BO59" s="388"/>
      <c r="BP59" s="388"/>
      <c r="BQ59" s="388"/>
      <c r="BR59" s="388"/>
      <c r="BS59" s="388"/>
      <c r="BT59" s="388"/>
      <c r="BU59" s="388"/>
      <c r="BV59" s="388"/>
      <c r="BW59" s="388"/>
      <c r="BX59" s="388"/>
      <c r="BY59" s="388"/>
      <c r="BZ59" s="388"/>
      <c r="CA59" s="388"/>
      <c r="CB59" s="388"/>
      <c r="CC59" s="388"/>
      <c r="CD59" s="388"/>
      <c r="CE59" s="388"/>
      <c r="CF59" s="388"/>
      <c r="CG59" s="388"/>
      <c r="CH59" s="388"/>
      <c r="CI59" s="388"/>
      <c r="CJ59" s="388"/>
      <c r="CK59" s="388"/>
      <c r="CL59" s="388"/>
      <c r="CM59" s="388"/>
      <c r="CN59" s="388"/>
      <c r="CO59" s="388"/>
      <c r="CP59" s="388"/>
      <c r="CQ59" s="388"/>
      <c r="CR59" s="388"/>
      <c r="CS59" s="388"/>
      <c r="CT59" s="388"/>
      <c r="CU59" s="388"/>
      <c r="CV59" s="388"/>
      <c r="CW59" s="388"/>
      <c r="CX59" s="388"/>
      <c r="CY59" s="388"/>
      <c r="CZ59" s="388"/>
      <c r="DA59" s="388"/>
      <c r="DB59" s="388"/>
      <c r="DC59" s="388"/>
      <c r="DD59" s="379"/>
    </row>
    <row r="60" spans="1:108" ht="15" customHeight="1" hidden="1">
      <c r="A60" s="386"/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8"/>
      <c r="S60" s="388"/>
      <c r="T60" s="388"/>
      <c r="U60" s="388"/>
      <c r="V60" s="388"/>
      <c r="W60" s="388"/>
      <c r="X60" s="388"/>
      <c r="Y60" s="388"/>
      <c r="Z60" s="388"/>
      <c r="AA60" s="388"/>
      <c r="AB60" s="388"/>
      <c r="AC60" s="388"/>
      <c r="AD60" s="388"/>
      <c r="AE60" s="388"/>
      <c r="AF60" s="388"/>
      <c r="AG60" s="388"/>
      <c r="AH60" s="388"/>
      <c r="AI60" s="388"/>
      <c r="AJ60" s="388"/>
      <c r="AK60" s="388"/>
      <c r="AL60" s="388"/>
      <c r="AM60" s="388"/>
      <c r="AN60" s="388"/>
      <c r="AO60" s="388"/>
      <c r="AP60" s="388"/>
      <c r="AQ60" s="388"/>
      <c r="AR60" s="388"/>
      <c r="AS60" s="388"/>
      <c r="AT60" s="388"/>
      <c r="AU60" s="388"/>
      <c r="AV60" s="388"/>
      <c r="AW60" s="388"/>
      <c r="AX60" s="388"/>
      <c r="AY60" s="388"/>
      <c r="AZ60" s="388"/>
      <c r="BA60" s="388"/>
      <c r="BB60" s="388"/>
      <c r="BC60" s="388"/>
      <c r="BD60" s="388"/>
      <c r="BE60" s="388"/>
      <c r="BF60" s="388"/>
      <c r="BG60" s="388"/>
      <c r="BH60" s="388"/>
      <c r="BI60" s="388"/>
      <c r="BJ60" s="388"/>
      <c r="BK60" s="388"/>
      <c r="BL60" s="388"/>
      <c r="BM60" s="388"/>
      <c r="BN60" s="388"/>
      <c r="BO60" s="388"/>
      <c r="BP60" s="388"/>
      <c r="BQ60" s="388"/>
      <c r="BR60" s="388"/>
      <c r="BS60" s="388"/>
      <c r="BT60" s="388"/>
      <c r="BU60" s="388"/>
      <c r="BV60" s="388"/>
      <c r="BW60" s="388"/>
      <c r="BX60" s="388"/>
      <c r="BY60" s="388"/>
      <c r="BZ60" s="388"/>
      <c r="CA60" s="388"/>
      <c r="CB60" s="388"/>
      <c r="CC60" s="388"/>
      <c r="CD60" s="388"/>
      <c r="CE60" s="388"/>
      <c r="CF60" s="388"/>
      <c r="CG60" s="388"/>
      <c r="CH60" s="388"/>
      <c r="CI60" s="388"/>
      <c r="CJ60" s="388"/>
      <c r="CK60" s="388"/>
      <c r="CL60" s="388"/>
      <c r="CM60" s="388"/>
      <c r="CN60" s="388"/>
      <c r="CO60" s="388"/>
      <c r="CP60" s="388"/>
      <c r="CQ60" s="388"/>
      <c r="CR60" s="388"/>
      <c r="CS60" s="388"/>
      <c r="CT60" s="388"/>
      <c r="CU60" s="388"/>
      <c r="CV60" s="388"/>
      <c r="CW60" s="388"/>
      <c r="CX60" s="388"/>
      <c r="CY60" s="388"/>
      <c r="CZ60" s="388"/>
      <c r="DA60" s="388"/>
      <c r="DB60" s="388"/>
      <c r="DC60" s="388"/>
      <c r="DD60" s="379"/>
    </row>
    <row r="61" spans="1:108" ht="15" customHeight="1" hidden="1">
      <c r="A61" s="386"/>
      <c r="B61" s="388"/>
      <c r="C61" s="388"/>
      <c r="D61" s="388"/>
      <c r="E61" s="388"/>
      <c r="F61" s="388"/>
      <c r="G61" s="388"/>
      <c r="H61" s="388"/>
      <c r="I61" s="388"/>
      <c r="J61" s="388"/>
      <c r="K61" s="388"/>
      <c r="L61" s="388"/>
      <c r="M61" s="388"/>
      <c r="N61" s="388"/>
      <c r="O61" s="388"/>
      <c r="P61" s="388"/>
      <c r="Q61" s="388"/>
      <c r="R61" s="388"/>
      <c r="S61" s="388"/>
      <c r="T61" s="388"/>
      <c r="U61" s="388"/>
      <c r="V61" s="388"/>
      <c r="W61" s="388"/>
      <c r="X61" s="388"/>
      <c r="Y61" s="388"/>
      <c r="Z61" s="388"/>
      <c r="AA61" s="388"/>
      <c r="AB61" s="388"/>
      <c r="AC61" s="388"/>
      <c r="AD61" s="388"/>
      <c r="AE61" s="388"/>
      <c r="AF61" s="388"/>
      <c r="AG61" s="388"/>
      <c r="AH61" s="388"/>
      <c r="AI61" s="388"/>
      <c r="AJ61" s="388"/>
      <c r="AK61" s="388"/>
      <c r="AL61" s="388"/>
      <c r="AM61" s="388"/>
      <c r="AN61" s="388"/>
      <c r="AO61" s="388"/>
      <c r="AP61" s="388"/>
      <c r="AQ61" s="388"/>
      <c r="AR61" s="388"/>
      <c r="AS61" s="388"/>
      <c r="AT61" s="388"/>
      <c r="AU61" s="388"/>
      <c r="AV61" s="388"/>
      <c r="AW61" s="388"/>
      <c r="AX61" s="388"/>
      <c r="AY61" s="388"/>
      <c r="AZ61" s="388"/>
      <c r="BA61" s="388"/>
      <c r="BB61" s="388"/>
      <c r="BC61" s="388"/>
      <c r="BD61" s="388"/>
      <c r="BE61" s="388"/>
      <c r="BF61" s="388"/>
      <c r="BG61" s="388"/>
      <c r="BH61" s="388"/>
      <c r="BI61" s="388"/>
      <c r="BJ61" s="388"/>
      <c r="BK61" s="388"/>
      <c r="BL61" s="388"/>
      <c r="BM61" s="388"/>
      <c r="BN61" s="388"/>
      <c r="BO61" s="388"/>
      <c r="BP61" s="388"/>
      <c r="BQ61" s="388"/>
      <c r="BR61" s="388"/>
      <c r="BS61" s="388"/>
      <c r="BT61" s="388"/>
      <c r="BU61" s="388"/>
      <c r="BV61" s="388"/>
      <c r="BW61" s="388"/>
      <c r="BX61" s="388"/>
      <c r="BY61" s="388"/>
      <c r="BZ61" s="388"/>
      <c r="CA61" s="388"/>
      <c r="CB61" s="388"/>
      <c r="CC61" s="388"/>
      <c r="CD61" s="388"/>
      <c r="CE61" s="388"/>
      <c r="CF61" s="388"/>
      <c r="CG61" s="388"/>
      <c r="CH61" s="388"/>
      <c r="CI61" s="388"/>
      <c r="CJ61" s="388"/>
      <c r="CK61" s="388"/>
      <c r="CL61" s="388"/>
      <c r="CM61" s="388"/>
      <c r="CN61" s="388"/>
      <c r="CO61" s="388"/>
      <c r="CP61" s="388"/>
      <c r="CQ61" s="388"/>
      <c r="CR61" s="388"/>
      <c r="CS61" s="388"/>
      <c r="CT61" s="388"/>
      <c r="CU61" s="388"/>
      <c r="CV61" s="388"/>
      <c r="CW61" s="388"/>
      <c r="CX61" s="388"/>
      <c r="CY61" s="388"/>
      <c r="CZ61" s="388"/>
      <c r="DA61" s="388"/>
      <c r="DB61" s="388"/>
      <c r="DC61" s="388"/>
      <c r="DD61" s="379"/>
    </row>
    <row r="62" spans="1:108" ht="15" customHeight="1" hidden="1">
      <c r="A62" s="386"/>
      <c r="B62" s="388"/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8"/>
      <c r="AL62" s="388"/>
      <c r="AM62" s="388"/>
      <c r="AN62" s="388"/>
      <c r="AO62" s="388"/>
      <c r="AP62" s="388"/>
      <c r="AQ62" s="388"/>
      <c r="AR62" s="388"/>
      <c r="AS62" s="388"/>
      <c r="AT62" s="388"/>
      <c r="AU62" s="388"/>
      <c r="AV62" s="388"/>
      <c r="AW62" s="388"/>
      <c r="AX62" s="388"/>
      <c r="AY62" s="388"/>
      <c r="AZ62" s="388"/>
      <c r="BA62" s="388"/>
      <c r="BB62" s="388"/>
      <c r="BC62" s="388"/>
      <c r="BD62" s="388"/>
      <c r="BE62" s="388"/>
      <c r="BF62" s="388"/>
      <c r="BG62" s="388"/>
      <c r="BH62" s="388"/>
      <c r="BI62" s="388"/>
      <c r="BJ62" s="388"/>
      <c r="BK62" s="388"/>
      <c r="BL62" s="388"/>
      <c r="BM62" s="388"/>
      <c r="BN62" s="388"/>
      <c r="BO62" s="388"/>
      <c r="BP62" s="388"/>
      <c r="BQ62" s="388"/>
      <c r="BR62" s="388"/>
      <c r="BS62" s="388"/>
      <c r="BT62" s="388"/>
      <c r="BU62" s="388"/>
      <c r="BV62" s="388"/>
      <c r="BW62" s="388"/>
      <c r="BX62" s="388"/>
      <c r="BY62" s="388"/>
      <c r="BZ62" s="388"/>
      <c r="CA62" s="388"/>
      <c r="CB62" s="388"/>
      <c r="CC62" s="388"/>
      <c r="CD62" s="388"/>
      <c r="CE62" s="388"/>
      <c r="CF62" s="388"/>
      <c r="CG62" s="388"/>
      <c r="CH62" s="388"/>
      <c r="CI62" s="388"/>
      <c r="CJ62" s="388"/>
      <c r="CK62" s="388"/>
      <c r="CL62" s="388"/>
      <c r="CM62" s="388"/>
      <c r="CN62" s="388"/>
      <c r="CO62" s="388"/>
      <c r="CP62" s="388"/>
      <c r="CQ62" s="388"/>
      <c r="CR62" s="388"/>
      <c r="CS62" s="388"/>
      <c r="CT62" s="388"/>
      <c r="CU62" s="388"/>
      <c r="CV62" s="388"/>
      <c r="CW62" s="388"/>
      <c r="CX62" s="388"/>
      <c r="CY62" s="388"/>
      <c r="CZ62" s="388"/>
      <c r="DA62" s="388"/>
      <c r="DB62" s="388"/>
      <c r="DC62" s="388"/>
      <c r="DD62" s="379"/>
    </row>
    <row r="64" spans="54:108" ht="12.75">
      <c r="BB64" s="322" t="s">
        <v>531</v>
      </c>
      <c r="DD64" s="312" t="s">
        <v>596</v>
      </c>
    </row>
    <row r="65" ht="9.75" customHeight="1"/>
    <row r="66" spans="1:108" ht="21.75" customHeight="1">
      <c r="A66" s="462" t="s">
        <v>533</v>
      </c>
      <c r="B66" s="462"/>
      <c r="C66" s="462"/>
      <c r="D66" s="462"/>
      <c r="E66" s="462"/>
      <c r="F66" s="462"/>
      <c r="G66" s="462"/>
      <c r="H66" s="462"/>
      <c r="I66" s="462"/>
      <c r="J66" s="462"/>
      <c r="K66" s="462"/>
      <c r="L66" s="462"/>
      <c r="M66" s="462"/>
      <c r="N66" s="462"/>
      <c r="O66" s="462"/>
      <c r="P66" s="462"/>
      <c r="Q66" s="462"/>
      <c r="R66" s="462"/>
      <c r="S66" s="462"/>
      <c r="T66" s="462"/>
      <c r="U66" s="462"/>
      <c r="V66" s="462"/>
      <c r="W66" s="462"/>
      <c r="X66" s="462"/>
      <c r="Y66" s="462"/>
      <c r="Z66" s="462"/>
      <c r="AA66" s="462"/>
      <c r="AB66" s="462"/>
      <c r="AC66" s="462"/>
      <c r="AD66" s="462"/>
      <c r="AE66" s="462"/>
      <c r="AF66" s="462"/>
      <c r="AG66" s="462"/>
      <c r="AH66" s="462"/>
      <c r="AI66" s="462"/>
      <c r="AJ66" s="462"/>
      <c r="AK66" s="462"/>
      <c r="AL66" s="462"/>
      <c r="AM66" s="462"/>
      <c r="AN66" s="462"/>
      <c r="AO66" s="462"/>
      <c r="AP66" s="462"/>
      <c r="AQ66" s="462"/>
      <c r="AR66" s="462"/>
      <c r="AS66" s="462"/>
      <c r="AT66" s="462"/>
      <c r="AU66" s="462"/>
      <c r="AV66" s="462"/>
      <c r="AW66" s="462"/>
      <c r="AX66" s="462"/>
      <c r="AY66" s="462"/>
      <c r="AZ66" s="462"/>
      <c r="BA66" s="462"/>
      <c r="BB66" s="462"/>
      <c r="BC66" s="462"/>
      <c r="BD66" s="462"/>
      <c r="BE66" s="462"/>
      <c r="BF66" s="463"/>
      <c r="BG66" s="464" t="s">
        <v>597</v>
      </c>
      <c r="BH66" s="462"/>
      <c r="BI66" s="462"/>
      <c r="BJ66" s="462"/>
      <c r="BK66" s="462"/>
      <c r="BL66" s="462"/>
      <c r="BM66" s="462"/>
      <c r="BN66" s="462"/>
      <c r="BO66" s="462"/>
      <c r="BP66" s="462"/>
      <c r="BQ66" s="462"/>
      <c r="BR66" s="462"/>
      <c r="BS66" s="462"/>
      <c r="BT66" s="462"/>
      <c r="BU66" s="462"/>
      <c r="BV66" s="462"/>
      <c r="BW66" s="462"/>
      <c r="BX66" s="462"/>
      <c r="BY66" s="462"/>
      <c r="BZ66" s="462"/>
      <c r="CA66" s="462"/>
      <c r="CB66" s="462"/>
      <c r="CC66" s="462"/>
      <c r="CD66" s="462"/>
      <c r="CE66" s="462"/>
      <c r="CF66" s="463"/>
      <c r="CG66" s="387" t="s">
        <v>598</v>
      </c>
      <c r="CH66" s="380"/>
      <c r="CI66" s="380"/>
      <c r="CJ66" s="380"/>
      <c r="CK66" s="380"/>
      <c r="CL66" s="380"/>
      <c r="CM66" s="380"/>
      <c r="CN66" s="380"/>
      <c r="CO66" s="380"/>
      <c r="CP66" s="380"/>
      <c r="CQ66" s="380"/>
      <c r="CR66" s="380"/>
      <c r="CS66" s="380"/>
      <c r="CT66" s="380"/>
      <c r="CU66" s="380"/>
      <c r="CV66" s="380"/>
      <c r="CW66" s="380"/>
      <c r="CX66" s="380"/>
      <c r="CY66" s="380"/>
      <c r="CZ66" s="380"/>
      <c r="DA66" s="380"/>
      <c r="DB66" s="380"/>
      <c r="DC66" s="380"/>
      <c r="DD66" s="380"/>
    </row>
    <row r="67" spans="1:108" ht="11.25">
      <c r="A67" s="472" t="s">
        <v>538</v>
      </c>
      <c r="B67" s="472"/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472"/>
      <c r="O67" s="472"/>
      <c r="P67" s="473"/>
      <c r="Q67" s="476" t="s">
        <v>500</v>
      </c>
      <c r="R67" s="472"/>
      <c r="S67" s="472"/>
      <c r="T67" s="472"/>
      <c r="U67" s="472"/>
      <c r="V67" s="472"/>
      <c r="W67" s="472"/>
      <c r="X67" s="472"/>
      <c r="Y67" s="472"/>
      <c r="Z67" s="472"/>
      <c r="AA67" s="472"/>
      <c r="AB67" s="472"/>
      <c r="AC67" s="472"/>
      <c r="AD67" s="473"/>
      <c r="AE67" s="385" t="s">
        <v>539</v>
      </c>
      <c r="AF67" s="383"/>
      <c r="AG67" s="383"/>
      <c r="AH67" s="383"/>
      <c r="AI67" s="383"/>
      <c r="AJ67" s="383"/>
      <c r="AK67" s="383"/>
      <c r="AL67" s="383"/>
      <c r="AM67" s="383"/>
      <c r="AN67" s="383"/>
      <c r="AO67" s="383"/>
      <c r="AP67" s="383"/>
      <c r="AQ67" s="383"/>
      <c r="AR67" s="383"/>
      <c r="AS67" s="383"/>
      <c r="AT67" s="383"/>
      <c r="AU67" s="383"/>
      <c r="AV67" s="383"/>
      <c r="AW67" s="383"/>
      <c r="AX67" s="383"/>
      <c r="AY67" s="383"/>
      <c r="AZ67" s="383"/>
      <c r="BA67" s="383"/>
      <c r="BB67" s="383"/>
      <c r="BC67" s="383"/>
      <c r="BD67" s="383"/>
      <c r="BE67" s="383"/>
      <c r="BF67" s="384"/>
      <c r="BG67" s="387" t="s">
        <v>603</v>
      </c>
      <c r="BH67" s="380"/>
      <c r="BI67" s="380"/>
      <c r="BJ67" s="380"/>
      <c r="BK67" s="380"/>
      <c r="BL67" s="380"/>
      <c r="BM67" s="380"/>
      <c r="BN67" s="380"/>
      <c r="BO67" s="380"/>
      <c r="BP67" s="380"/>
      <c r="BQ67" s="380"/>
      <c r="BR67" s="380"/>
      <c r="BS67" s="377"/>
      <c r="BT67" s="387" t="s">
        <v>31</v>
      </c>
      <c r="BU67" s="380"/>
      <c r="BV67" s="380"/>
      <c r="BW67" s="380"/>
      <c r="BX67" s="380"/>
      <c r="BY67" s="380"/>
      <c r="BZ67" s="380"/>
      <c r="CA67" s="380"/>
      <c r="CB67" s="380"/>
      <c r="CC67" s="380"/>
      <c r="CD67" s="380"/>
      <c r="CE67" s="380"/>
      <c r="CF67" s="377"/>
      <c r="CG67" s="470"/>
      <c r="CH67" s="471"/>
      <c r="CI67" s="471"/>
      <c r="CJ67" s="471"/>
      <c r="CK67" s="471"/>
      <c r="CL67" s="471"/>
      <c r="CM67" s="471"/>
      <c r="CN67" s="471"/>
      <c r="CO67" s="471"/>
      <c r="CP67" s="471"/>
      <c r="CQ67" s="471"/>
      <c r="CR67" s="471"/>
      <c r="CS67" s="471"/>
      <c r="CT67" s="471"/>
      <c r="CU67" s="471"/>
      <c r="CV67" s="471"/>
      <c r="CW67" s="471"/>
      <c r="CX67" s="471"/>
      <c r="CY67" s="471"/>
      <c r="CZ67" s="471"/>
      <c r="DA67" s="471"/>
      <c r="DB67" s="471"/>
      <c r="DC67" s="471"/>
      <c r="DD67" s="471"/>
    </row>
    <row r="68" spans="1:108" ht="11.25">
      <c r="A68" s="474"/>
      <c r="B68" s="474"/>
      <c r="C68" s="474"/>
      <c r="D68" s="474"/>
      <c r="E68" s="474"/>
      <c r="F68" s="474"/>
      <c r="G68" s="474"/>
      <c r="H68" s="474"/>
      <c r="I68" s="474"/>
      <c r="J68" s="474"/>
      <c r="K68" s="474"/>
      <c r="L68" s="474"/>
      <c r="M68" s="474"/>
      <c r="N68" s="474"/>
      <c r="O68" s="474"/>
      <c r="P68" s="475"/>
      <c r="Q68" s="477"/>
      <c r="R68" s="474"/>
      <c r="S68" s="474"/>
      <c r="T68" s="474"/>
      <c r="U68" s="474"/>
      <c r="V68" s="474"/>
      <c r="W68" s="474"/>
      <c r="X68" s="474"/>
      <c r="Y68" s="474"/>
      <c r="Z68" s="474"/>
      <c r="AA68" s="474"/>
      <c r="AB68" s="474"/>
      <c r="AC68" s="474"/>
      <c r="AD68" s="475"/>
      <c r="AE68" s="385" t="s">
        <v>499</v>
      </c>
      <c r="AF68" s="383"/>
      <c r="AG68" s="383"/>
      <c r="AH68" s="383"/>
      <c r="AI68" s="383"/>
      <c r="AJ68" s="383"/>
      <c r="AK68" s="383"/>
      <c r="AL68" s="383"/>
      <c r="AM68" s="383"/>
      <c r="AN68" s="383"/>
      <c r="AO68" s="383"/>
      <c r="AP68" s="383"/>
      <c r="AQ68" s="383"/>
      <c r="AR68" s="384"/>
      <c r="AS68" s="385" t="s">
        <v>500</v>
      </c>
      <c r="AT68" s="383"/>
      <c r="AU68" s="383"/>
      <c r="AV68" s="383"/>
      <c r="AW68" s="383"/>
      <c r="AX68" s="383"/>
      <c r="AY68" s="383"/>
      <c r="AZ68" s="383"/>
      <c r="BA68" s="383"/>
      <c r="BB68" s="383"/>
      <c r="BC68" s="383"/>
      <c r="BD68" s="383"/>
      <c r="BE68" s="383"/>
      <c r="BF68" s="384"/>
      <c r="BG68" s="381"/>
      <c r="BH68" s="382"/>
      <c r="BI68" s="382"/>
      <c r="BJ68" s="382"/>
      <c r="BK68" s="382"/>
      <c r="BL68" s="382"/>
      <c r="BM68" s="382"/>
      <c r="BN68" s="382"/>
      <c r="BO68" s="382"/>
      <c r="BP68" s="382"/>
      <c r="BQ68" s="382"/>
      <c r="BR68" s="382"/>
      <c r="BS68" s="378"/>
      <c r="BT68" s="381"/>
      <c r="BU68" s="382"/>
      <c r="BV68" s="382"/>
      <c r="BW68" s="382"/>
      <c r="BX68" s="382"/>
      <c r="BY68" s="382"/>
      <c r="BZ68" s="382"/>
      <c r="CA68" s="382"/>
      <c r="CB68" s="382"/>
      <c r="CC68" s="382"/>
      <c r="CD68" s="382"/>
      <c r="CE68" s="382"/>
      <c r="CF68" s="378"/>
      <c r="CG68" s="381"/>
      <c r="CH68" s="382"/>
      <c r="CI68" s="382"/>
      <c r="CJ68" s="382"/>
      <c r="CK68" s="382"/>
      <c r="CL68" s="382"/>
      <c r="CM68" s="382"/>
      <c r="CN68" s="382"/>
      <c r="CO68" s="382"/>
      <c r="CP68" s="382"/>
      <c r="CQ68" s="382"/>
      <c r="CR68" s="382"/>
      <c r="CS68" s="382"/>
      <c r="CT68" s="382"/>
      <c r="CU68" s="382"/>
      <c r="CV68" s="382"/>
      <c r="CW68" s="382"/>
      <c r="CX68" s="382"/>
      <c r="CY68" s="382"/>
      <c r="CZ68" s="382"/>
      <c r="DA68" s="382"/>
      <c r="DB68" s="382"/>
      <c r="DC68" s="382"/>
      <c r="DD68" s="382"/>
    </row>
    <row r="69" spans="1:108" ht="11.25">
      <c r="A69" s="383">
        <v>1</v>
      </c>
      <c r="B69" s="383"/>
      <c r="C69" s="383"/>
      <c r="D69" s="383"/>
      <c r="E69" s="383"/>
      <c r="F69" s="383"/>
      <c r="G69" s="383"/>
      <c r="H69" s="383"/>
      <c r="I69" s="383"/>
      <c r="J69" s="383"/>
      <c r="K69" s="383"/>
      <c r="L69" s="383"/>
      <c r="M69" s="383"/>
      <c r="N69" s="383"/>
      <c r="O69" s="383"/>
      <c r="P69" s="384"/>
      <c r="Q69" s="385">
        <v>2</v>
      </c>
      <c r="R69" s="383"/>
      <c r="S69" s="383"/>
      <c r="T69" s="383"/>
      <c r="U69" s="383"/>
      <c r="V69" s="383"/>
      <c r="W69" s="383"/>
      <c r="X69" s="383"/>
      <c r="Y69" s="383"/>
      <c r="Z69" s="383"/>
      <c r="AA69" s="383"/>
      <c r="AB69" s="383"/>
      <c r="AC69" s="383"/>
      <c r="AD69" s="384"/>
      <c r="AE69" s="385">
        <v>3</v>
      </c>
      <c r="AF69" s="383"/>
      <c r="AG69" s="383"/>
      <c r="AH69" s="383"/>
      <c r="AI69" s="383"/>
      <c r="AJ69" s="383"/>
      <c r="AK69" s="383"/>
      <c r="AL69" s="383"/>
      <c r="AM69" s="383"/>
      <c r="AN69" s="383"/>
      <c r="AO69" s="383"/>
      <c r="AP69" s="383"/>
      <c r="AQ69" s="383"/>
      <c r="AR69" s="384"/>
      <c r="AS69" s="385">
        <v>4</v>
      </c>
      <c r="AT69" s="383"/>
      <c r="AU69" s="383"/>
      <c r="AV69" s="383"/>
      <c r="AW69" s="383"/>
      <c r="AX69" s="383"/>
      <c r="AY69" s="383"/>
      <c r="AZ69" s="383"/>
      <c r="BA69" s="383"/>
      <c r="BB69" s="383"/>
      <c r="BC69" s="383"/>
      <c r="BD69" s="383"/>
      <c r="BE69" s="383"/>
      <c r="BF69" s="384"/>
      <c r="BG69" s="385">
        <v>5</v>
      </c>
      <c r="BH69" s="383"/>
      <c r="BI69" s="383"/>
      <c r="BJ69" s="383"/>
      <c r="BK69" s="383"/>
      <c r="BL69" s="383"/>
      <c r="BM69" s="383"/>
      <c r="BN69" s="383"/>
      <c r="BO69" s="383"/>
      <c r="BP69" s="383"/>
      <c r="BQ69" s="383"/>
      <c r="BR69" s="383"/>
      <c r="BS69" s="384"/>
      <c r="BT69" s="385">
        <v>6</v>
      </c>
      <c r="BU69" s="383"/>
      <c r="BV69" s="383"/>
      <c r="BW69" s="383"/>
      <c r="BX69" s="383"/>
      <c r="BY69" s="383"/>
      <c r="BZ69" s="383"/>
      <c r="CA69" s="383"/>
      <c r="CB69" s="383"/>
      <c r="CC69" s="383"/>
      <c r="CD69" s="383"/>
      <c r="CE69" s="383"/>
      <c r="CF69" s="384"/>
      <c r="CG69" s="385">
        <v>7</v>
      </c>
      <c r="CH69" s="383"/>
      <c r="CI69" s="383"/>
      <c r="CJ69" s="383"/>
      <c r="CK69" s="383"/>
      <c r="CL69" s="383"/>
      <c r="CM69" s="383"/>
      <c r="CN69" s="383"/>
      <c r="CO69" s="383"/>
      <c r="CP69" s="383"/>
      <c r="CQ69" s="383"/>
      <c r="CR69" s="383"/>
      <c r="CS69" s="383"/>
      <c r="CT69" s="383"/>
      <c r="CU69" s="383"/>
      <c r="CV69" s="383"/>
      <c r="CW69" s="383"/>
      <c r="CX69" s="383"/>
      <c r="CY69" s="383"/>
      <c r="CZ69" s="383"/>
      <c r="DA69" s="383"/>
      <c r="DB69" s="383"/>
      <c r="DC69" s="383"/>
      <c r="DD69" s="383"/>
    </row>
    <row r="70" spans="1:108" s="363" customFormat="1" ht="30.75" customHeight="1">
      <c r="A70" s="482" t="s">
        <v>614</v>
      </c>
      <c r="B70" s="465"/>
      <c r="C70" s="465"/>
      <c r="D70" s="465"/>
      <c r="E70" s="465"/>
      <c r="F70" s="465"/>
      <c r="G70" s="465"/>
      <c r="H70" s="465"/>
      <c r="I70" s="465"/>
      <c r="J70" s="465"/>
      <c r="K70" s="465"/>
      <c r="L70" s="465"/>
      <c r="M70" s="465"/>
      <c r="N70" s="465"/>
      <c r="O70" s="465"/>
      <c r="P70" s="465"/>
      <c r="Q70" s="483" t="s">
        <v>682</v>
      </c>
      <c r="R70" s="484"/>
      <c r="S70" s="484"/>
      <c r="T70" s="484"/>
      <c r="U70" s="484"/>
      <c r="V70" s="484"/>
      <c r="W70" s="484"/>
      <c r="X70" s="484"/>
      <c r="Y70" s="484"/>
      <c r="Z70" s="484"/>
      <c r="AA70" s="484"/>
      <c r="AB70" s="484"/>
      <c r="AC70" s="484"/>
      <c r="AD70" s="485"/>
      <c r="AE70" s="486" t="s">
        <v>680</v>
      </c>
      <c r="AF70" s="486"/>
      <c r="AG70" s="486"/>
      <c r="AH70" s="486"/>
      <c r="AI70" s="486"/>
      <c r="AJ70" s="486"/>
      <c r="AK70" s="486"/>
      <c r="AL70" s="486"/>
      <c r="AM70" s="486"/>
      <c r="AN70" s="486"/>
      <c r="AO70" s="486"/>
      <c r="AP70" s="486"/>
      <c r="AQ70" s="486"/>
      <c r="AR70" s="486"/>
      <c r="AS70" s="486" t="s">
        <v>681</v>
      </c>
      <c r="AT70" s="486"/>
      <c r="AU70" s="486"/>
      <c r="AV70" s="486"/>
      <c r="AW70" s="486"/>
      <c r="AX70" s="486"/>
      <c r="AY70" s="486"/>
      <c r="AZ70" s="486"/>
      <c r="BA70" s="486"/>
      <c r="BB70" s="486"/>
      <c r="BC70" s="486"/>
      <c r="BD70" s="486"/>
      <c r="BE70" s="486"/>
      <c r="BF70" s="486"/>
      <c r="BG70" s="483" t="s">
        <v>918</v>
      </c>
      <c r="BH70" s="484"/>
      <c r="BI70" s="484"/>
      <c r="BJ70" s="484"/>
      <c r="BK70" s="484"/>
      <c r="BL70" s="484"/>
      <c r="BM70" s="484"/>
      <c r="BN70" s="484"/>
      <c r="BO70" s="484"/>
      <c r="BP70" s="484"/>
      <c r="BQ70" s="484"/>
      <c r="BR70" s="484"/>
      <c r="BS70" s="484"/>
      <c r="BT70" s="500"/>
      <c r="BU70" s="500"/>
      <c r="BV70" s="500"/>
      <c r="BW70" s="500"/>
      <c r="BX70" s="500"/>
      <c r="BY70" s="500"/>
      <c r="BZ70" s="500"/>
      <c r="CA70" s="500"/>
      <c r="CB70" s="500"/>
      <c r="CC70" s="500"/>
      <c r="CD70" s="500"/>
      <c r="CE70" s="500"/>
      <c r="CF70" s="501"/>
      <c r="CG70" s="465"/>
      <c r="CH70" s="465"/>
      <c r="CI70" s="465"/>
      <c r="CJ70" s="465"/>
      <c r="CK70" s="465"/>
      <c r="CL70" s="465"/>
      <c r="CM70" s="465"/>
      <c r="CN70" s="465"/>
      <c r="CO70" s="465"/>
      <c r="CP70" s="465"/>
      <c r="CQ70" s="465"/>
      <c r="CR70" s="465"/>
      <c r="CS70" s="465"/>
      <c r="CT70" s="465"/>
      <c r="CU70" s="465"/>
      <c r="CV70" s="465"/>
      <c r="CW70" s="465"/>
      <c r="CX70" s="465"/>
      <c r="CY70" s="465"/>
      <c r="CZ70" s="465"/>
      <c r="DA70" s="465"/>
      <c r="DB70" s="465"/>
      <c r="DC70" s="465"/>
      <c r="DD70" s="466"/>
    </row>
    <row r="71" spans="1:108" ht="15" customHeight="1">
      <c r="A71" s="479"/>
      <c r="B71" s="480"/>
      <c r="C71" s="480"/>
      <c r="D71" s="480"/>
      <c r="E71" s="480"/>
      <c r="F71" s="480"/>
      <c r="G71" s="480"/>
      <c r="H71" s="480"/>
      <c r="I71" s="480"/>
      <c r="J71" s="480"/>
      <c r="K71" s="480"/>
      <c r="L71" s="480"/>
      <c r="M71" s="480"/>
      <c r="N71" s="480"/>
      <c r="O71" s="480"/>
      <c r="P71" s="480"/>
      <c r="Q71" s="478"/>
      <c r="R71" s="478"/>
      <c r="S71" s="478"/>
      <c r="T71" s="478"/>
      <c r="U71" s="478"/>
      <c r="V71" s="478"/>
      <c r="W71" s="478"/>
      <c r="X71" s="478"/>
      <c r="Y71" s="478"/>
      <c r="Z71" s="478"/>
      <c r="AA71" s="478"/>
      <c r="AB71" s="478"/>
      <c r="AC71" s="478"/>
      <c r="AD71" s="478"/>
      <c r="AE71" s="478"/>
      <c r="AF71" s="478"/>
      <c r="AG71" s="478"/>
      <c r="AH71" s="478"/>
      <c r="AI71" s="478"/>
      <c r="AJ71" s="478"/>
      <c r="AK71" s="478"/>
      <c r="AL71" s="478"/>
      <c r="AM71" s="478"/>
      <c r="AN71" s="478"/>
      <c r="AO71" s="478"/>
      <c r="AP71" s="478"/>
      <c r="AQ71" s="478"/>
      <c r="AR71" s="478"/>
      <c r="AS71" s="478"/>
      <c r="AT71" s="478"/>
      <c r="AU71" s="478"/>
      <c r="AV71" s="478"/>
      <c r="AW71" s="478"/>
      <c r="AX71" s="478"/>
      <c r="AY71" s="478"/>
      <c r="AZ71" s="478"/>
      <c r="BA71" s="478"/>
      <c r="BB71" s="478"/>
      <c r="BC71" s="478"/>
      <c r="BD71" s="478"/>
      <c r="BE71" s="478"/>
      <c r="BF71" s="478"/>
      <c r="BG71" s="478"/>
      <c r="BH71" s="478"/>
      <c r="BI71" s="478"/>
      <c r="BJ71" s="478"/>
      <c r="BK71" s="478"/>
      <c r="BL71" s="478"/>
      <c r="BM71" s="478"/>
      <c r="BN71" s="478"/>
      <c r="BO71" s="478"/>
      <c r="BP71" s="478"/>
      <c r="BQ71" s="478"/>
      <c r="BR71" s="478"/>
      <c r="BS71" s="478"/>
      <c r="BT71" s="480"/>
      <c r="BU71" s="480"/>
      <c r="BV71" s="480"/>
      <c r="BW71" s="480"/>
      <c r="BX71" s="480"/>
      <c r="BY71" s="480"/>
      <c r="BZ71" s="480"/>
      <c r="CA71" s="480"/>
      <c r="CB71" s="480"/>
      <c r="CC71" s="480"/>
      <c r="CD71" s="480"/>
      <c r="CE71" s="480"/>
      <c r="CF71" s="480"/>
      <c r="CG71" s="480"/>
      <c r="CH71" s="480"/>
      <c r="CI71" s="480"/>
      <c r="CJ71" s="480"/>
      <c r="CK71" s="480"/>
      <c r="CL71" s="480"/>
      <c r="CM71" s="480"/>
      <c r="CN71" s="480"/>
      <c r="CO71" s="480"/>
      <c r="CP71" s="480"/>
      <c r="CQ71" s="480"/>
      <c r="CR71" s="480"/>
      <c r="CS71" s="480"/>
      <c r="CT71" s="480"/>
      <c r="CU71" s="480"/>
      <c r="CV71" s="480"/>
      <c r="CW71" s="480"/>
      <c r="CX71" s="480"/>
      <c r="CY71" s="480"/>
      <c r="CZ71" s="480"/>
      <c r="DA71" s="480"/>
      <c r="DB71" s="480"/>
      <c r="DC71" s="480"/>
      <c r="DD71" s="481"/>
    </row>
    <row r="72" spans="1:108" ht="15" customHeight="1">
      <c r="A72" s="479"/>
      <c r="B72" s="480"/>
      <c r="C72" s="480"/>
      <c r="D72" s="480"/>
      <c r="E72" s="480"/>
      <c r="F72" s="480"/>
      <c r="G72" s="480"/>
      <c r="H72" s="480"/>
      <c r="I72" s="480"/>
      <c r="J72" s="480"/>
      <c r="K72" s="480"/>
      <c r="L72" s="480"/>
      <c r="M72" s="480"/>
      <c r="N72" s="480"/>
      <c r="O72" s="480"/>
      <c r="P72" s="480"/>
      <c r="Q72" s="478"/>
      <c r="R72" s="478"/>
      <c r="S72" s="478"/>
      <c r="T72" s="478"/>
      <c r="U72" s="478"/>
      <c r="V72" s="478"/>
      <c r="W72" s="478"/>
      <c r="X72" s="478"/>
      <c r="Y72" s="478"/>
      <c r="Z72" s="478"/>
      <c r="AA72" s="478"/>
      <c r="AB72" s="478"/>
      <c r="AC72" s="478"/>
      <c r="AD72" s="478"/>
      <c r="AE72" s="478"/>
      <c r="AF72" s="478"/>
      <c r="AG72" s="478"/>
      <c r="AH72" s="478"/>
      <c r="AI72" s="478"/>
      <c r="AJ72" s="478"/>
      <c r="AK72" s="478"/>
      <c r="AL72" s="478"/>
      <c r="AM72" s="478"/>
      <c r="AN72" s="478"/>
      <c r="AO72" s="478"/>
      <c r="AP72" s="478"/>
      <c r="AQ72" s="478"/>
      <c r="AR72" s="478"/>
      <c r="AS72" s="478"/>
      <c r="AT72" s="478"/>
      <c r="AU72" s="478"/>
      <c r="AV72" s="478"/>
      <c r="AW72" s="478"/>
      <c r="AX72" s="478"/>
      <c r="AY72" s="478"/>
      <c r="AZ72" s="478"/>
      <c r="BA72" s="478"/>
      <c r="BB72" s="478"/>
      <c r="BC72" s="478"/>
      <c r="BD72" s="478"/>
      <c r="BE72" s="478"/>
      <c r="BF72" s="478"/>
      <c r="BG72" s="478"/>
      <c r="BH72" s="478"/>
      <c r="BI72" s="478"/>
      <c r="BJ72" s="478"/>
      <c r="BK72" s="478"/>
      <c r="BL72" s="478"/>
      <c r="BM72" s="478"/>
      <c r="BN72" s="478"/>
      <c r="BO72" s="478"/>
      <c r="BP72" s="478"/>
      <c r="BQ72" s="478"/>
      <c r="BR72" s="478"/>
      <c r="BS72" s="478"/>
      <c r="BT72" s="480"/>
      <c r="BU72" s="480"/>
      <c r="BV72" s="480"/>
      <c r="BW72" s="480"/>
      <c r="BX72" s="480"/>
      <c r="BY72" s="480"/>
      <c r="BZ72" s="480"/>
      <c r="CA72" s="480"/>
      <c r="CB72" s="480"/>
      <c r="CC72" s="480"/>
      <c r="CD72" s="480"/>
      <c r="CE72" s="480"/>
      <c r="CF72" s="480"/>
      <c r="CG72" s="480"/>
      <c r="CH72" s="480"/>
      <c r="CI72" s="480"/>
      <c r="CJ72" s="480"/>
      <c r="CK72" s="480"/>
      <c r="CL72" s="480"/>
      <c r="CM72" s="480"/>
      <c r="CN72" s="480"/>
      <c r="CO72" s="480"/>
      <c r="CP72" s="480"/>
      <c r="CQ72" s="480"/>
      <c r="CR72" s="480"/>
      <c r="CS72" s="480"/>
      <c r="CT72" s="480"/>
      <c r="CU72" s="480"/>
      <c r="CV72" s="480"/>
      <c r="CW72" s="480"/>
      <c r="CX72" s="480"/>
      <c r="CY72" s="480"/>
      <c r="CZ72" s="480"/>
      <c r="DA72" s="480"/>
      <c r="DB72" s="480"/>
      <c r="DC72" s="480"/>
      <c r="DD72" s="481"/>
    </row>
    <row r="73" spans="1:108" ht="15" customHeight="1" hidden="1">
      <c r="A73" s="479"/>
      <c r="B73" s="480"/>
      <c r="C73" s="480"/>
      <c r="D73" s="480"/>
      <c r="E73" s="480"/>
      <c r="F73" s="480"/>
      <c r="G73" s="480"/>
      <c r="H73" s="480"/>
      <c r="I73" s="480"/>
      <c r="J73" s="480"/>
      <c r="K73" s="480"/>
      <c r="L73" s="480"/>
      <c r="M73" s="480"/>
      <c r="N73" s="480"/>
      <c r="O73" s="480"/>
      <c r="P73" s="480"/>
      <c r="Q73" s="478"/>
      <c r="R73" s="478"/>
      <c r="S73" s="478"/>
      <c r="T73" s="478"/>
      <c r="U73" s="478"/>
      <c r="V73" s="478"/>
      <c r="W73" s="478"/>
      <c r="X73" s="478"/>
      <c r="Y73" s="478"/>
      <c r="Z73" s="478"/>
      <c r="AA73" s="478"/>
      <c r="AB73" s="478"/>
      <c r="AC73" s="478"/>
      <c r="AD73" s="478"/>
      <c r="AE73" s="478"/>
      <c r="AF73" s="478"/>
      <c r="AG73" s="478"/>
      <c r="AH73" s="478"/>
      <c r="AI73" s="478"/>
      <c r="AJ73" s="478"/>
      <c r="AK73" s="478"/>
      <c r="AL73" s="478"/>
      <c r="AM73" s="478"/>
      <c r="AN73" s="478"/>
      <c r="AO73" s="478"/>
      <c r="AP73" s="478"/>
      <c r="AQ73" s="478"/>
      <c r="AR73" s="478"/>
      <c r="AS73" s="478"/>
      <c r="AT73" s="478"/>
      <c r="AU73" s="478"/>
      <c r="AV73" s="478"/>
      <c r="AW73" s="478"/>
      <c r="AX73" s="478"/>
      <c r="AY73" s="478"/>
      <c r="AZ73" s="478"/>
      <c r="BA73" s="478"/>
      <c r="BB73" s="478"/>
      <c r="BC73" s="478"/>
      <c r="BD73" s="478"/>
      <c r="BE73" s="478"/>
      <c r="BF73" s="478"/>
      <c r="BG73" s="478"/>
      <c r="BH73" s="478"/>
      <c r="BI73" s="478"/>
      <c r="BJ73" s="478"/>
      <c r="BK73" s="478"/>
      <c r="BL73" s="478"/>
      <c r="BM73" s="478"/>
      <c r="BN73" s="478"/>
      <c r="BO73" s="478"/>
      <c r="BP73" s="478"/>
      <c r="BQ73" s="478"/>
      <c r="BR73" s="478"/>
      <c r="BS73" s="478"/>
      <c r="BT73" s="480"/>
      <c r="BU73" s="480"/>
      <c r="BV73" s="480"/>
      <c r="BW73" s="480"/>
      <c r="BX73" s="480"/>
      <c r="BY73" s="480"/>
      <c r="BZ73" s="480"/>
      <c r="CA73" s="480"/>
      <c r="CB73" s="480"/>
      <c r="CC73" s="480"/>
      <c r="CD73" s="480"/>
      <c r="CE73" s="480"/>
      <c r="CF73" s="480"/>
      <c r="CG73" s="480"/>
      <c r="CH73" s="480"/>
      <c r="CI73" s="480"/>
      <c r="CJ73" s="480"/>
      <c r="CK73" s="480"/>
      <c r="CL73" s="480"/>
      <c r="CM73" s="480"/>
      <c r="CN73" s="480"/>
      <c r="CO73" s="480"/>
      <c r="CP73" s="480"/>
      <c r="CQ73" s="480"/>
      <c r="CR73" s="480"/>
      <c r="CS73" s="480"/>
      <c r="CT73" s="480"/>
      <c r="CU73" s="480"/>
      <c r="CV73" s="480"/>
      <c r="CW73" s="480"/>
      <c r="CX73" s="480"/>
      <c r="CY73" s="480"/>
      <c r="CZ73" s="480"/>
      <c r="DA73" s="480"/>
      <c r="DB73" s="480"/>
      <c r="DC73" s="480"/>
      <c r="DD73" s="481"/>
    </row>
    <row r="74" spans="1:108" ht="15" customHeight="1" hidden="1">
      <c r="A74" s="479"/>
      <c r="B74" s="480"/>
      <c r="C74" s="480"/>
      <c r="D74" s="480"/>
      <c r="E74" s="480"/>
      <c r="F74" s="480"/>
      <c r="G74" s="480"/>
      <c r="H74" s="480"/>
      <c r="I74" s="480"/>
      <c r="J74" s="480"/>
      <c r="K74" s="480"/>
      <c r="L74" s="480"/>
      <c r="M74" s="480"/>
      <c r="N74" s="480"/>
      <c r="O74" s="480"/>
      <c r="P74" s="480"/>
      <c r="Q74" s="478"/>
      <c r="R74" s="478"/>
      <c r="S74" s="478"/>
      <c r="T74" s="478"/>
      <c r="U74" s="478"/>
      <c r="V74" s="478"/>
      <c r="W74" s="478"/>
      <c r="X74" s="478"/>
      <c r="Y74" s="478"/>
      <c r="Z74" s="478"/>
      <c r="AA74" s="478"/>
      <c r="AB74" s="478"/>
      <c r="AC74" s="478"/>
      <c r="AD74" s="478"/>
      <c r="AE74" s="478"/>
      <c r="AF74" s="478"/>
      <c r="AG74" s="478"/>
      <c r="AH74" s="478"/>
      <c r="AI74" s="478"/>
      <c r="AJ74" s="478"/>
      <c r="AK74" s="478"/>
      <c r="AL74" s="478"/>
      <c r="AM74" s="478"/>
      <c r="AN74" s="478"/>
      <c r="AO74" s="478"/>
      <c r="AP74" s="478"/>
      <c r="AQ74" s="478"/>
      <c r="AR74" s="478"/>
      <c r="AS74" s="478"/>
      <c r="AT74" s="478"/>
      <c r="AU74" s="478"/>
      <c r="AV74" s="478"/>
      <c r="AW74" s="478"/>
      <c r="AX74" s="478"/>
      <c r="AY74" s="478"/>
      <c r="AZ74" s="478"/>
      <c r="BA74" s="478"/>
      <c r="BB74" s="478"/>
      <c r="BC74" s="478"/>
      <c r="BD74" s="478"/>
      <c r="BE74" s="478"/>
      <c r="BF74" s="478"/>
      <c r="BG74" s="478"/>
      <c r="BH74" s="478"/>
      <c r="BI74" s="478"/>
      <c r="BJ74" s="478"/>
      <c r="BK74" s="478"/>
      <c r="BL74" s="478"/>
      <c r="BM74" s="478"/>
      <c r="BN74" s="478"/>
      <c r="BO74" s="478"/>
      <c r="BP74" s="478"/>
      <c r="BQ74" s="478"/>
      <c r="BR74" s="478"/>
      <c r="BS74" s="478"/>
      <c r="BT74" s="480"/>
      <c r="BU74" s="480"/>
      <c r="BV74" s="480"/>
      <c r="BW74" s="480"/>
      <c r="BX74" s="480"/>
      <c r="BY74" s="480"/>
      <c r="BZ74" s="480"/>
      <c r="CA74" s="480"/>
      <c r="CB74" s="480"/>
      <c r="CC74" s="480"/>
      <c r="CD74" s="480"/>
      <c r="CE74" s="480"/>
      <c r="CF74" s="480"/>
      <c r="CG74" s="480"/>
      <c r="CH74" s="480"/>
      <c r="CI74" s="480"/>
      <c r="CJ74" s="480"/>
      <c r="CK74" s="480"/>
      <c r="CL74" s="480"/>
      <c r="CM74" s="480"/>
      <c r="CN74" s="480"/>
      <c r="CO74" s="480"/>
      <c r="CP74" s="480"/>
      <c r="CQ74" s="480"/>
      <c r="CR74" s="480"/>
      <c r="CS74" s="480"/>
      <c r="CT74" s="480"/>
      <c r="CU74" s="480"/>
      <c r="CV74" s="480"/>
      <c r="CW74" s="480"/>
      <c r="CX74" s="480"/>
      <c r="CY74" s="480"/>
      <c r="CZ74" s="480"/>
      <c r="DA74" s="480"/>
      <c r="DB74" s="480"/>
      <c r="DC74" s="480"/>
      <c r="DD74" s="481"/>
    </row>
    <row r="75" spans="1:108" ht="15" customHeight="1" hidden="1">
      <c r="A75" s="479"/>
      <c r="B75" s="480"/>
      <c r="C75" s="480"/>
      <c r="D75" s="480"/>
      <c r="E75" s="480"/>
      <c r="F75" s="480"/>
      <c r="G75" s="480"/>
      <c r="H75" s="480"/>
      <c r="I75" s="480"/>
      <c r="J75" s="480"/>
      <c r="K75" s="480"/>
      <c r="L75" s="480"/>
      <c r="M75" s="480"/>
      <c r="N75" s="480"/>
      <c r="O75" s="480"/>
      <c r="P75" s="480"/>
      <c r="Q75" s="478"/>
      <c r="R75" s="478"/>
      <c r="S75" s="478"/>
      <c r="T75" s="478"/>
      <c r="U75" s="478"/>
      <c r="V75" s="478"/>
      <c r="W75" s="478"/>
      <c r="X75" s="478"/>
      <c r="Y75" s="478"/>
      <c r="Z75" s="478"/>
      <c r="AA75" s="478"/>
      <c r="AB75" s="478"/>
      <c r="AC75" s="478"/>
      <c r="AD75" s="478"/>
      <c r="AE75" s="478"/>
      <c r="AF75" s="478"/>
      <c r="AG75" s="478"/>
      <c r="AH75" s="478"/>
      <c r="AI75" s="478"/>
      <c r="AJ75" s="478"/>
      <c r="AK75" s="478"/>
      <c r="AL75" s="478"/>
      <c r="AM75" s="478"/>
      <c r="AN75" s="478"/>
      <c r="AO75" s="478"/>
      <c r="AP75" s="478"/>
      <c r="AQ75" s="478"/>
      <c r="AR75" s="478"/>
      <c r="AS75" s="478"/>
      <c r="AT75" s="478"/>
      <c r="AU75" s="478"/>
      <c r="AV75" s="478"/>
      <c r="AW75" s="478"/>
      <c r="AX75" s="478"/>
      <c r="AY75" s="478"/>
      <c r="AZ75" s="478"/>
      <c r="BA75" s="478"/>
      <c r="BB75" s="478"/>
      <c r="BC75" s="478"/>
      <c r="BD75" s="478"/>
      <c r="BE75" s="478"/>
      <c r="BF75" s="478"/>
      <c r="BG75" s="478"/>
      <c r="BH75" s="478"/>
      <c r="BI75" s="478"/>
      <c r="BJ75" s="478"/>
      <c r="BK75" s="478"/>
      <c r="BL75" s="478"/>
      <c r="BM75" s="478"/>
      <c r="BN75" s="478"/>
      <c r="BO75" s="478"/>
      <c r="BP75" s="478"/>
      <c r="BQ75" s="478"/>
      <c r="BR75" s="478"/>
      <c r="BS75" s="478"/>
      <c r="BT75" s="480"/>
      <c r="BU75" s="480"/>
      <c r="BV75" s="480"/>
      <c r="BW75" s="480"/>
      <c r="BX75" s="480"/>
      <c r="BY75" s="480"/>
      <c r="BZ75" s="480"/>
      <c r="CA75" s="480"/>
      <c r="CB75" s="480"/>
      <c r="CC75" s="480"/>
      <c r="CD75" s="480"/>
      <c r="CE75" s="480"/>
      <c r="CF75" s="480"/>
      <c r="CG75" s="480"/>
      <c r="CH75" s="480"/>
      <c r="CI75" s="480"/>
      <c r="CJ75" s="480"/>
      <c r="CK75" s="480"/>
      <c r="CL75" s="480"/>
      <c r="CM75" s="480"/>
      <c r="CN75" s="480"/>
      <c r="CO75" s="480"/>
      <c r="CP75" s="480"/>
      <c r="CQ75" s="480"/>
      <c r="CR75" s="480"/>
      <c r="CS75" s="480"/>
      <c r="CT75" s="480"/>
      <c r="CU75" s="480"/>
      <c r="CV75" s="480"/>
      <c r="CW75" s="480"/>
      <c r="CX75" s="480"/>
      <c r="CY75" s="480"/>
      <c r="CZ75" s="480"/>
      <c r="DA75" s="480"/>
      <c r="DB75" s="480"/>
      <c r="DC75" s="480"/>
      <c r="DD75" s="481"/>
    </row>
    <row r="76" spans="1:108" ht="15" customHeight="1" hidden="1">
      <c r="A76" s="479"/>
      <c r="B76" s="480"/>
      <c r="C76" s="480"/>
      <c r="D76" s="480"/>
      <c r="E76" s="480"/>
      <c r="F76" s="480"/>
      <c r="G76" s="480"/>
      <c r="H76" s="480"/>
      <c r="I76" s="480"/>
      <c r="J76" s="480"/>
      <c r="K76" s="480"/>
      <c r="L76" s="480"/>
      <c r="M76" s="480"/>
      <c r="N76" s="480"/>
      <c r="O76" s="480"/>
      <c r="P76" s="480"/>
      <c r="Q76" s="478"/>
      <c r="R76" s="478"/>
      <c r="S76" s="478"/>
      <c r="T76" s="478"/>
      <c r="U76" s="478"/>
      <c r="V76" s="478"/>
      <c r="W76" s="478"/>
      <c r="X76" s="478"/>
      <c r="Y76" s="478"/>
      <c r="Z76" s="478"/>
      <c r="AA76" s="478"/>
      <c r="AB76" s="478"/>
      <c r="AC76" s="478"/>
      <c r="AD76" s="478"/>
      <c r="AE76" s="478"/>
      <c r="AF76" s="478"/>
      <c r="AG76" s="478"/>
      <c r="AH76" s="478"/>
      <c r="AI76" s="478"/>
      <c r="AJ76" s="478"/>
      <c r="AK76" s="478"/>
      <c r="AL76" s="478"/>
      <c r="AM76" s="478"/>
      <c r="AN76" s="478"/>
      <c r="AO76" s="478"/>
      <c r="AP76" s="478"/>
      <c r="AQ76" s="478"/>
      <c r="AR76" s="478"/>
      <c r="AS76" s="478"/>
      <c r="AT76" s="478"/>
      <c r="AU76" s="478"/>
      <c r="AV76" s="478"/>
      <c r="AW76" s="478"/>
      <c r="AX76" s="478"/>
      <c r="AY76" s="478"/>
      <c r="AZ76" s="478"/>
      <c r="BA76" s="478"/>
      <c r="BB76" s="478"/>
      <c r="BC76" s="478"/>
      <c r="BD76" s="478"/>
      <c r="BE76" s="478"/>
      <c r="BF76" s="478"/>
      <c r="BG76" s="478"/>
      <c r="BH76" s="478"/>
      <c r="BI76" s="478"/>
      <c r="BJ76" s="478"/>
      <c r="BK76" s="478"/>
      <c r="BL76" s="478"/>
      <c r="BM76" s="478"/>
      <c r="BN76" s="478"/>
      <c r="BO76" s="478"/>
      <c r="BP76" s="478"/>
      <c r="BQ76" s="478"/>
      <c r="BR76" s="478"/>
      <c r="BS76" s="478"/>
      <c r="BT76" s="480"/>
      <c r="BU76" s="480"/>
      <c r="BV76" s="480"/>
      <c r="BW76" s="480"/>
      <c r="BX76" s="480"/>
      <c r="BY76" s="480"/>
      <c r="BZ76" s="480"/>
      <c r="CA76" s="480"/>
      <c r="CB76" s="480"/>
      <c r="CC76" s="480"/>
      <c r="CD76" s="480"/>
      <c r="CE76" s="480"/>
      <c r="CF76" s="480"/>
      <c r="CG76" s="480"/>
      <c r="CH76" s="480"/>
      <c r="CI76" s="480"/>
      <c r="CJ76" s="480"/>
      <c r="CK76" s="480"/>
      <c r="CL76" s="480"/>
      <c r="CM76" s="480"/>
      <c r="CN76" s="480"/>
      <c r="CO76" s="480"/>
      <c r="CP76" s="480"/>
      <c r="CQ76" s="480"/>
      <c r="CR76" s="480"/>
      <c r="CS76" s="480"/>
      <c r="CT76" s="480"/>
      <c r="CU76" s="480"/>
      <c r="CV76" s="480"/>
      <c r="CW76" s="480"/>
      <c r="CX76" s="480"/>
      <c r="CY76" s="480"/>
      <c r="CZ76" s="480"/>
      <c r="DA76" s="480"/>
      <c r="DB76" s="480"/>
      <c r="DC76" s="480"/>
      <c r="DD76" s="481"/>
    </row>
    <row r="78" spans="54:108" ht="12.75">
      <c r="BB78" s="322" t="s">
        <v>547</v>
      </c>
      <c r="DD78" s="312" t="s">
        <v>604</v>
      </c>
    </row>
    <row r="79" ht="9.75" customHeight="1"/>
    <row r="80" spans="1:108" ht="23.25" customHeight="1">
      <c r="A80" s="462" t="s">
        <v>605</v>
      </c>
      <c r="B80" s="462"/>
      <c r="C80" s="462"/>
      <c r="D80" s="462"/>
      <c r="E80" s="462"/>
      <c r="F80" s="462"/>
      <c r="G80" s="462"/>
      <c r="H80" s="462"/>
      <c r="I80" s="462"/>
      <c r="J80" s="462"/>
      <c r="K80" s="462"/>
      <c r="L80" s="462"/>
      <c r="M80" s="462"/>
      <c r="N80" s="462"/>
      <c r="O80" s="462"/>
      <c r="P80" s="463"/>
      <c r="Q80" s="464" t="s">
        <v>606</v>
      </c>
      <c r="R80" s="462"/>
      <c r="S80" s="462"/>
      <c r="T80" s="462"/>
      <c r="U80" s="462"/>
      <c r="V80" s="462"/>
      <c r="W80" s="462"/>
      <c r="X80" s="462"/>
      <c r="Y80" s="462"/>
      <c r="Z80" s="462"/>
      <c r="AA80" s="462"/>
      <c r="AB80" s="462"/>
      <c r="AC80" s="462"/>
      <c r="AD80" s="462"/>
      <c r="AE80" s="462"/>
      <c r="AF80" s="462"/>
      <c r="AG80" s="462"/>
      <c r="AH80" s="462"/>
      <c r="AI80" s="462"/>
      <c r="AJ80" s="462"/>
      <c r="AK80" s="463"/>
      <c r="AL80" s="464" t="s">
        <v>551</v>
      </c>
      <c r="AM80" s="462"/>
      <c r="AN80" s="462"/>
      <c r="AO80" s="462"/>
      <c r="AP80" s="462"/>
      <c r="AQ80" s="462"/>
      <c r="AR80" s="462"/>
      <c r="AS80" s="462"/>
      <c r="AT80" s="462"/>
      <c r="AU80" s="462"/>
      <c r="AV80" s="462"/>
      <c r="AW80" s="462"/>
      <c r="AX80" s="462"/>
      <c r="AY80" s="462"/>
      <c r="AZ80" s="462"/>
      <c r="BA80" s="462"/>
      <c r="BB80" s="462"/>
      <c r="BC80" s="462"/>
      <c r="BD80" s="462"/>
      <c r="BE80" s="462"/>
      <c r="BF80" s="463"/>
      <c r="BG80" s="464" t="s">
        <v>552</v>
      </c>
      <c r="BH80" s="462"/>
      <c r="BI80" s="462"/>
      <c r="BJ80" s="462"/>
      <c r="BK80" s="462"/>
      <c r="BL80" s="462"/>
      <c r="BM80" s="462"/>
      <c r="BN80" s="462"/>
      <c r="BO80" s="462"/>
      <c r="BP80" s="462"/>
      <c r="BQ80" s="462"/>
      <c r="BR80" s="462"/>
      <c r="BS80" s="462"/>
      <c r="BT80" s="462"/>
      <c r="BU80" s="462"/>
      <c r="BV80" s="462"/>
      <c r="BW80" s="462"/>
      <c r="BX80" s="462"/>
      <c r="BY80" s="462"/>
      <c r="BZ80" s="462"/>
      <c r="CA80" s="462"/>
      <c r="CB80" s="462"/>
      <c r="CC80" s="462"/>
      <c r="CD80" s="462"/>
      <c r="CE80" s="462"/>
      <c r="CF80" s="463"/>
      <c r="CG80" s="464" t="s">
        <v>607</v>
      </c>
      <c r="CH80" s="462"/>
      <c r="CI80" s="462"/>
      <c r="CJ80" s="462"/>
      <c r="CK80" s="462"/>
      <c r="CL80" s="462"/>
      <c r="CM80" s="462"/>
      <c r="CN80" s="462"/>
      <c r="CO80" s="462"/>
      <c r="CP80" s="462"/>
      <c r="CQ80" s="462"/>
      <c r="CR80" s="462"/>
      <c r="CS80" s="462"/>
      <c r="CT80" s="462"/>
      <c r="CU80" s="462"/>
      <c r="CV80" s="462"/>
      <c r="CW80" s="462"/>
      <c r="CX80" s="462"/>
      <c r="CY80" s="462"/>
      <c r="CZ80" s="462"/>
      <c r="DA80" s="462"/>
      <c r="DB80" s="462"/>
      <c r="DC80" s="462"/>
      <c r="DD80" s="462"/>
    </row>
    <row r="81" spans="1:108" ht="11.25">
      <c r="A81" s="383">
        <v>1</v>
      </c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4"/>
      <c r="Q81" s="385">
        <v>2</v>
      </c>
      <c r="R81" s="383"/>
      <c r="S81" s="383"/>
      <c r="T81" s="383"/>
      <c r="U81" s="383"/>
      <c r="V81" s="383"/>
      <c r="W81" s="383"/>
      <c r="X81" s="383"/>
      <c r="Y81" s="383"/>
      <c r="Z81" s="383"/>
      <c r="AA81" s="383"/>
      <c r="AB81" s="383"/>
      <c r="AC81" s="383"/>
      <c r="AD81" s="383"/>
      <c r="AE81" s="383"/>
      <c r="AF81" s="383"/>
      <c r="AG81" s="383"/>
      <c r="AH81" s="383"/>
      <c r="AI81" s="383"/>
      <c r="AJ81" s="383"/>
      <c r="AK81" s="384"/>
      <c r="AL81" s="385">
        <v>3</v>
      </c>
      <c r="AM81" s="383"/>
      <c r="AN81" s="383"/>
      <c r="AO81" s="383"/>
      <c r="AP81" s="383"/>
      <c r="AQ81" s="383"/>
      <c r="AR81" s="383"/>
      <c r="AS81" s="383"/>
      <c r="AT81" s="383"/>
      <c r="AU81" s="383"/>
      <c r="AV81" s="383"/>
      <c r="AW81" s="383"/>
      <c r="AX81" s="383"/>
      <c r="AY81" s="383"/>
      <c r="AZ81" s="383"/>
      <c r="BA81" s="383"/>
      <c r="BB81" s="383"/>
      <c r="BC81" s="383"/>
      <c r="BD81" s="383"/>
      <c r="BE81" s="383"/>
      <c r="BF81" s="384"/>
      <c r="BG81" s="385">
        <v>4</v>
      </c>
      <c r="BH81" s="383"/>
      <c r="BI81" s="383"/>
      <c r="BJ81" s="383"/>
      <c r="BK81" s="383"/>
      <c r="BL81" s="383"/>
      <c r="BM81" s="383"/>
      <c r="BN81" s="383"/>
      <c r="BO81" s="383"/>
      <c r="BP81" s="383"/>
      <c r="BQ81" s="383"/>
      <c r="BR81" s="383"/>
      <c r="BS81" s="383"/>
      <c r="BT81" s="383"/>
      <c r="BU81" s="383"/>
      <c r="BV81" s="383"/>
      <c r="BW81" s="383"/>
      <c r="BX81" s="383"/>
      <c r="BY81" s="383"/>
      <c r="BZ81" s="383"/>
      <c r="CA81" s="383"/>
      <c r="CB81" s="383"/>
      <c r="CC81" s="383"/>
      <c r="CD81" s="383"/>
      <c r="CE81" s="383"/>
      <c r="CF81" s="384"/>
      <c r="CG81" s="385">
        <v>5</v>
      </c>
      <c r="CH81" s="383"/>
      <c r="CI81" s="383"/>
      <c r="CJ81" s="383"/>
      <c r="CK81" s="383"/>
      <c r="CL81" s="383"/>
      <c r="CM81" s="383"/>
      <c r="CN81" s="383"/>
      <c r="CO81" s="383"/>
      <c r="CP81" s="383"/>
      <c r="CQ81" s="383"/>
      <c r="CR81" s="383"/>
      <c r="CS81" s="383"/>
      <c r="CT81" s="383"/>
      <c r="CU81" s="383"/>
      <c r="CV81" s="383"/>
      <c r="CW81" s="383"/>
      <c r="CX81" s="383"/>
      <c r="CY81" s="383"/>
      <c r="CZ81" s="383"/>
      <c r="DA81" s="383"/>
      <c r="DB81" s="383"/>
      <c r="DC81" s="383"/>
      <c r="DD81" s="383"/>
    </row>
    <row r="82" spans="1:108" ht="41.25" customHeight="1">
      <c r="A82" s="496"/>
      <c r="B82" s="490"/>
      <c r="C82" s="490"/>
      <c r="D82" s="490"/>
      <c r="E82" s="490"/>
      <c r="F82" s="490"/>
      <c r="G82" s="490"/>
      <c r="H82" s="490"/>
      <c r="I82" s="490"/>
      <c r="J82" s="490"/>
      <c r="K82" s="490"/>
      <c r="L82" s="490"/>
      <c r="M82" s="490"/>
      <c r="N82" s="490"/>
      <c r="O82" s="490"/>
      <c r="P82" s="490"/>
      <c r="Q82" s="490"/>
      <c r="R82" s="490"/>
      <c r="S82" s="490"/>
      <c r="T82" s="490"/>
      <c r="U82" s="490"/>
      <c r="V82" s="490"/>
      <c r="W82" s="490"/>
      <c r="X82" s="490"/>
      <c r="Y82" s="490"/>
      <c r="Z82" s="490"/>
      <c r="AA82" s="490"/>
      <c r="AB82" s="490"/>
      <c r="AC82" s="490"/>
      <c r="AD82" s="490"/>
      <c r="AE82" s="490"/>
      <c r="AF82" s="490"/>
      <c r="AG82" s="490"/>
      <c r="AH82" s="490"/>
      <c r="AI82" s="490"/>
      <c r="AJ82" s="490"/>
      <c r="AK82" s="490"/>
      <c r="AL82" s="490"/>
      <c r="AM82" s="490"/>
      <c r="AN82" s="490"/>
      <c r="AO82" s="490"/>
      <c r="AP82" s="490"/>
      <c r="AQ82" s="490"/>
      <c r="AR82" s="490"/>
      <c r="AS82" s="490"/>
      <c r="AT82" s="490"/>
      <c r="AU82" s="490"/>
      <c r="AV82" s="490"/>
      <c r="AW82" s="490"/>
      <c r="AX82" s="490"/>
      <c r="AY82" s="490"/>
      <c r="AZ82" s="490"/>
      <c r="BA82" s="490"/>
      <c r="BB82" s="490"/>
      <c r="BC82" s="490"/>
      <c r="BD82" s="490"/>
      <c r="BE82" s="490"/>
      <c r="BF82" s="490"/>
      <c r="BG82" s="490"/>
      <c r="BH82" s="490"/>
      <c r="BI82" s="490"/>
      <c r="BJ82" s="490"/>
      <c r="BK82" s="490"/>
      <c r="BL82" s="490"/>
      <c r="BM82" s="490"/>
      <c r="BN82" s="490"/>
      <c r="BO82" s="490"/>
      <c r="BP82" s="490"/>
      <c r="BQ82" s="490"/>
      <c r="BR82" s="490"/>
      <c r="BS82" s="490"/>
      <c r="BT82" s="490"/>
      <c r="BU82" s="490"/>
      <c r="BV82" s="490"/>
      <c r="BW82" s="490"/>
      <c r="BX82" s="490"/>
      <c r="BY82" s="490"/>
      <c r="BZ82" s="490"/>
      <c r="CA82" s="490"/>
      <c r="CB82" s="490"/>
      <c r="CC82" s="490"/>
      <c r="CD82" s="490"/>
      <c r="CE82" s="490"/>
      <c r="CF82" s="490"/>
      <c r="CG82" s="490"/>
      <c r="CH82" s="490"/>
      <c r="CI82" s="490"/>
      <c r="CJ82" s="490"/>
      <c r="CK82" s="490"/>
      <c r="CL82" s="490"/>
      <c r="CM82" s="490"/>
      <c r="CN82" s="490"/>
      <c r="CO82" s="490"/>
      <c r="CP82" s="490"/>
      <c r="CQ82" s="490"/>
      <c r="CR82" s="490"/>
      <c r="CS82" s="490"/>
      <c r="CT82" s="490"/>
      <c r="CU82" s="490"/>
      <c r="CV82" s="490"/>
      <c r="CW82" s="490"/>
      <c r="CX82" s="490"/>
      <c r="CY82" s="490"/>
      <c r="CZ82" s="490"/>
      <c r="DA82" s="490"/>
      <c r="DB82" s="490"/>
      <c r="DC82" s="490"/>
      <c r="DD82" s="491"/>
    </row>
    <row r="83" spans="1:108" ht="41.25" customHeight="1">
      <c r="A83" s="495"/>
      <c r="B83" s="478"/>
      <c r="C83" s="478"/>
      <c r="D83" s="478"/>
      <c r="E83" s="478"/>
      <c r="F83" s="478"/>
      <c r="G83" s="478"/>
      <c r="H83" s="478"/>
      <c r="I83" s="478"/>
      <c r="J83" s="478"/>
      <c r="K83" s="478"/>
      <c r="L83" s="478"/>
      <c r="M83" s="478"/>
      <c r="N83" s="478"/>
      <c r="O83" s="478"/>
      <c r="P83" s="478"/>
      <c r="Q83" s="478"/>
      <c r="R83" s="478"/>
      <c r="S83" s="478"/>
      <c r="T83" s="478"/>
      <c r="U83" s="478"/>
      <c r="V83" s="478"/>
      <c r="W83" s="478"/>
      <c r="X83" s="478"/>
      <c r="Y83" s="478"/>
      <c r="Z83" s="478"/>
      <c r="AA83" s="478"/>
      <c r="AB83" s="478"/>
      <c r="AC83" s="478"/>
      <c r="AD83" s="478"/>
      <c r="AE83" s="478"/>
      <c r="AF83" s="478"/>
      <c r="AG83" s="478"/>
      <c r="AH83" s="478"/>
      <c r="AI83" s="478"/>
      <c r="AJ83" s="478"/>
      <c r="AK83" s="478"/>
      <c r="AL83" s="478"/>
      <c r="AM83" s="478"/>
      <c r="AN83" s="478"/>
      <c r="AO83" s="478"/>
      <c r="AP83" s="478"/>
      <c r="AQ83" s="478"/>
      <c r="AR83" s="478"/>
      <c r="AS83" s="478"/>
      <c r="AT83" s="478"/>
      <c r="AU83" s="478"/>
      <c r="AV83" s="478"/>
      <c r="AW83" s="478"/>
      <c r="AX83" s="478"/>
      <c r="AY83" s="478"/>
      <c r="AZ83" s="478"/>
      <c r="BA83" s="478"/>
      <c r="BB83" s="478"/>
      <c r="BC83" s="478"/>
      <c r="BD83" s="478"/>
      <c r="BE83" s="478"/>
      <c r="BF83" s="478"/>
      <c r="BG83" s="478"/>
      <c r="BH83" s="498"/>
      <c r="BI83" s="498"/>
      <c r="BJ83" s="498"/>
      <c r="BK83" s="498"/>
      <c r="BL83" s="498"/>
      <c r="BM83" s="498"/>
      <c r="BN83" s="498"/>
      <c r="BO83" s="498"/>
      <c r="BP83" s="498"/>
      <c r="BQ83" s="498"/>
      <c r="BR83" s="498"/>
      <c r="BS83" s="498"/>
      <c r="BT83" s="498"/>
      <c r="BU83" s="498"/>
      <c r="BV83" s="498"/>
      <c r="BW83" s="498"/>
      <c r="BX83" s="498"/>
      <c r="BY83" s="498"/>
      <c r="BZ83" s="498"/>
      <c r="CA83" s="498"/>
      <c r="CB83" s="498"/>
      <c r="CC83" s="498"/>
      <c r="CD83" s="498"/>
      <c r="CE83" s="498"/>
      <c r="CF83" s="495"/>
      <c r="CG83" s="497"/>
      <c r="CH83" s="499"/>
      <c r="CI83" s="499"/>
      <c r="CJ83" s="499"/>
      <c r="CK83" s="499"/>
      <c r="CL83" s="499"/>
      <c r="CM83" s="499"/>
      <c r="CN83" s="499"/>
      <c r="CO83" s="499"/>
      <c r="CP83" s="499"/>
      <c r="CQ83" s="499"/>
      <c r="CR83" s="499"/>
      <c r="CS83" s="499"/>
      <c r="CT83" s="499"/>
      <c r="CU83" s="499"/>
      <c r="CV83" s="499"/>
      <c r="CW83" s="499"/>
      <c r="CX83" s="499"/>
      <c r="CY83" s="499"/>
      <c r="CZ83" s="499"/>
      <c r="DA83" s="499"/>
      <c r="DB83" s="499"/>
      <c r="DC83" s="499"/>
      <c r="DD83" s="499"/>
    </row>
    <row r="84" spans="1:108" ht="11.25" hidden="1">
      <c r="A84" s="495"/>
      <c r="B84" s="478"/>
      <c r="C84" s="478"/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478"/>
      <c r="R84" s="478"/>
      <c r="S84" s="478"/>
      <c r="T84" s="478"/>
      <c r="U84" s="478"/>
      <c r="V84" s="478"/>
      <c r="W84" s="478"/>
      <c r="X84" s="478"/>
      <c r="Y84" s="478"/>
      <c r="Z84" s="478"/>
      <c r="AA84" s="478"/>
      <c r="AB84" s="478"/>
      <c r="AC84" s="478"/>
      <c r="AD84" s="478"/>
      <c r="AE84" s="478"/>
      <c r="AF84" s="478"/>
      <c r="AG84" s="478"/>
      <c r="AH84" s="478"/>
      <c r="AI84" s="478"/>
      <c r="AJ84" s="478"/>
      <c r="AK84" s="478"/>
      <c r="AL84" s="478"/>
      <c r="AM84" s="478"/>
      <c r="AN84" s="478"/>
      <c r="AO84" s="478"/>
      <c r="AP84" s="478"/>
      <c r="AQ84" s="478"/>
      <c r="AR84" s="478"/>
      <c r="AS84" s="478"/>
      <c r="AT84" s="478"/>
      <c r="AU84" s="478"/>
      <c r="AV84" s="478"/>
      <c r="AW84" s="478"/>
      <c r="AX84" s="478"/>
      <c r="AY84" s="478"/>
      <c r="AZ84" s="478"/>
      <c r="BA84" s="478"/>
      <c r="BB84" s="478"/>
      <c r="BC84" s="478"/>
      <c r="BD84" s="478"/>
      <c r="BE84" s="478"/>
      <c r="BF84" s="478"/>
      <c r="BG84" s="478"/>
      <c r="BH84" s="478"/>
      <c r="BI84" s="478"/>
      <c r="BJ84" s="478"/>
      <c r="BK84" s="478"/>
      <c r="BL84" s="478"/>
      <c r="BM84" s="478"/>
      <c r="BN84" s="478"/>
      <c r="BO84" s="478"/>
      <c r="BP84" s="478"/>
      <c r="BQ84" s="478"/>
      <c r="BR84" s="478"/>
      <c r="BS84" s="478"/>
      <c r="BT84" s="478"/>
      <c r="BU84" s="478"/>
      <c r="BV84" s="478"/>
      <c r="BW84" s="478"/>
      <c r="BX84" s="478"/>
      <c r="BY84" s="478"/>
      <c r="BZ84" s="478"/>
      <c r="CA84" s="478"/>
      <c r="CB84" s="478"/>
      <c r="CC84" s="478"/>
      <c r="CD84" s="478"/>
      <c r="CE84" s="478"/>
      <c r="CF84" s="478"/>
      <c r="CG84" s="478"/>
      <c r="CH84" s="478"/>
      <c r="CI84" s="478"/>
      <c r="CJ84" s="478"/>
      <c r="CK84" s="478"/>
      <c r="CL84" s="478"/>
      <c r="CM84" s="478"/>
      <c r="CN84" s="478"/>
      <c r="CO84" s="478"/>
      <c r="CP84" s="478"/>
      <c r="CQ84" s="478"/>
      <c r="CR84" s="478"/>
      <c r="CS84" s="478"/>
      <c r="CT84" s="478"/>
      <c r="CU84" s="478"/>
      <c r="CV84" s="478"/>
      <c r="CW84" s="478"/>
      <c r="CX84" s="478"/>
      <c r="CY84" s="478"/>
      <c r="CZ84" s="478"/>
      <c r="DA84" s="478"/>
      <c r="DB84" s="478"/>
      <c r="DC84" s="478"/>
      <c r="DD84" s="497"/>
    </row>
    <row r="85" spans="1:108" ht="11.25" hidden="1">
      <c r="A85" s="495"/>
      <c r="B85" s="478"/>
      <c r="C85" s="478"/>
      <c r="D85" s="478"/>
      <c r="E85" s="478"/>
      <c r="F85" s="478"/>
      <c r="G85" s="478"/>
      <c r="H85" s="478"/>
      <c r="I85" s="478"/>
      <c r="J85" s="478"/>
      <c r="K85" s="478"/>
      <c r="L85" s="478"/>
      <c r="M85" s="478"/>
      <c r="N85" s="478"/>
      <c r="O85" s="478"/>
      <c r="P85" s="478"/>
      <c r="Q85" s="478"/>
      <c r="R85" s="478"/>
      <c r="S85" s="478"/>
      <c r="T85" s="478"/>
      <c r="U85" s="478"/>
      <c r="V85" s="478"/>
      <c r="W85" s="478"/>
      <c r="X85" s="478"/>
      <c r="Y85" s="478"/>
      <c r="Z85" s="478"/>
      <c r="AA85" s="478"/>
      <c r="AB85" s="478"/>
      <c r="AC85" s="478"/>
      <c r="AD85" s="478"/>
      <c r="AE85" s="478"/>
      <c r="AF85" s="478"/>
      <c r="AG85" s="478"/>
      <c r="AH85" s="478"/>
      <c r="AI85" s="478"/>
      <c r="AJ85" s="478"/>
      <c r="AK85" s="478"/>
      <c r="AL85" s="478"/>
      <c r="AM85" s="478"/>
      <c r="AN85" s="478"/>
      <c r="AO85" s="478"/>
      <c r="AP85" s="478"/>
      <c r="AQ85" s="478"/>
      <c r="AR85" s="478"/>
      <c r="AS85" s="478"/>
      <c r="AT85" s="478"/>
      <c r="AU85" s="478"/>
      <c r="AV85" s="478"/>
      <c r="AW85" s="478"/>
      <c r="AX85" s="478"/>
      <c r="AY85" s="478"/>
      <c r="AZ85" s="478"/>
      <c r="BA85" s="478"/>
      <c r="BB85" s="478"/>
      <c r="BC85" s="478"/>
      <c r="BD85" s="478"/>
      <c r="BE85" s="478"/>
      <c r="BF85" s="478"/>
      <c r="BG85" s="478"/>
      <c r="BH85" s="478"/>
      <c r="BI85" s="478"/>
      <c r="BJ85" s="478"/>
      <c r="BK85" s="478"/>
      <c r="BL85" s="478"/>
      <c r="BM85" s="478"/>
      <c r="BN85" s="478"/>
      <c r="BO85" s="478"/>
      <c r="BP85" s="478"/>
      <c r="BQ85" s="478"/>
      <c r="BR85" s="478"/>
      <c r="BS85" s="478"/>
      <c r="BT85" s="478"/>
      <c r="BU85" s="478"/>
      <c r="BV85" s="478"/>
      <c r="BW85" s="478"/>
      <c r="BX85" s="478"/>
      <c r="BY85" s="478"/>
      <c r="BZ85" s="478"/>
      <c r="CA85" s="478"/>
      <c r="CB85" s="478"/>
      <c r="CC85" s="478"/>
      <c r="CD85" s="478"/>
      <c r="CE85" s="478"/>
      <c r="CF85" s="478"/>
      <c r="CG85" s="478"/>
      <c r="CH85" s="478"/>
      <c r="CI85" s="478"/>
      <c r="CJ85" s="478"/>
      <c r="CK85" s="478"/>
      <c r="CL85" s="478"/>
      <c r="CM85" s="478"/>
      <c r="CN85" s="478"/>
      <c r="CO85" s="478"/>
      <c r="CP85" s="478"/>
      <c r="CQ85" s="478"/>
      <c r="CR85" s="478"/>
      <c r="CS85" s="478"/>
      <c r="CT85" s="478"/>
      <c r="CU85" s="478"/>
      <c r="CV85" s="478"/>
      <c r="CW85" s="478"/>
      <c r="CX85" s="478"/>
      <c r="CY85" s="478"/>
      <c r="CZ85" s="478"/>
      <c r="DA85" s="478"/>
      <c r="DB85" s="478"/>
      <c r="DC85" s="478"/>
      <c r="DD85" s="497"/>
    </row>
    <row r="86" spans="1:108" ht="11.25" hidden="1">
      <c r="A86" s="495"/>
      <c r="B86" s="478"/>
      <c r="C86" s="478"/>
      <c r="D86" s="478"/>
      <c r="E86" s="478"/>
      <c r="F86" s="478"/>
      <c r="G86" s="478"/>
      <c r="H86" s="478"/>
      <c r="I86" s="478"/>
      <c r="J86" s="478"/>
      <c r="K86" s="478"/>
      <c r="L86" s="478"/>
      <c r="M86" s="478"/>
      <c r="N86" s="478"/>
      <c r="O86" s="478"/>
      <c r="P86" s="478"/>
      <c r="Q86" s="478"/>
      <c r="R86" s="478"/>
      <c r="S86" s="478"/>
      <c r="T86" s="478"/>
      <c r="U86" s="478"/>
      <c r="V86" s="478"/>
      <c r="W86" s="478"/>
      <c r="X86" s="478"/>
      <c r="Y86" s="478"/>
      <c r="Z86" s="478"/>
      <c r="AA86" s="478"/>
      <c r="AB86" s="478"/>
      <c r="AC86" s="478"/>
      <c r="AD86" s="478"/>
      <c r="AE86" s="478"/>
      <c r="AF86" s="478"/>
      <c r="AG86" s="478"/>
      <c r="AH86" s="478"/>
      <c r="AI86" s="478"/>
      <c r="AJ86" s="478"/>
      <c r="AK86" s="478"/>
      <c r="AL86" s="478"/>
      <c r="AM86" s="478"/>
      <c r="AN86" s="478"/>
      <c r="AO86" s="478"/>
      <c r="AP86" s="478"/>
      <c r="AQ86" s="478"/>
      <c r="AR86" s="478"/>
      <c r="AS86" s="478"/>
      <c r="AT86" s="478"/>
      <c r="AU86" s="478"/>
      <c r="AV86" s="478"/>
      <c r="AW86" s="478"/>
      <c r="AX86" s="478"/>
      <c r="AY86" s="478"/>
      <c r="AZ86" s="478"/>
      <c r="BA86" s="478"/>
      <c r="BB86" s="478"/>
      <c r="BC86" s="478"/>
      <c r="BD86" s="478"/>
      <c r="BE86" s="478"/>
      <c r="BF86" s="478"/>
      <c r="BG86" s="478"/>
      <c r="BH86" s="478"/>
      <c r="BI86" s="478"/>
      <c r="BJ86" s="478"/>
      <c r="BK86" s="478"/>
      <c r="BL86" s="478"/>
      <c r="BM86" s="478"/>
      <c r="BN86" s="478"/>
      <c r="BO86" s="478"/>
      <c r="BP86" s="478"/>
      <c r="BQ86" s="478"/>
      <c r="BR86" s="478"/>
      <c r="BS86" s="478"/>
      <c r="BT86" s="478"/>
      <c r="BU86" s="478"/>
      <c r="BV86" s="478"/>
      <c r="BW86" s="478"/>
      <c r="BX86" s="478"/>
      <c r="BY86" s="478"/>
      <c r="BZ86" s="478"/>
      <c r="CA86" s="478"/>
      <c r="CB86" s="478"/>
      <c r="CC86" s="478"/>
      <c r="CD86" s="478"/>
      <c r="CE86" s="478"/>
      <c r="CF86" s="478"/>
      <c r="CG86" s="478"/>
      <c r="CH86" s="478"/>
      <c r="CI86" s="478"/>
      <c r="CJ86" s="478"/>
      <c r="CK86" s="478"/>
      <c r="CL86" s="478"/>
      <c r="CM86" s="478"/>
      <c r="CN86" s="478"/>
      <c r="CO86" s="478"/>
      <c r="CP86" s="478"/>
      <c r="CQ86" s="478"/>
      <c r="CR86" s="478"/>
      <c r="CS86" s="478"/>
      <c r="CT86" s="478"/>
      <c r="CU86" s="478"/>
      <c r="CV86" s="478"/>
      <c r="CW86" s="478"/>
      <c r="CX86" s="478"/>
      <c r="CY86" s="478"/>
      <c r="CZ86" s="478"/>
      <c r="DA86" s="478"/>
      <c r="DB86" s="478"/>
      <c r="DC86" s="478"/>
      <c r="DD86" s="497"/>
    </row>
    <row r="87" spans="1:108" ht="15" customHeight="1" hidden="1">
      <c r="A87" s="495"/>
      <c r="B87" s="478"/>
      <c r="C87" s="478"/>
      <c r="D87" s="478"/>
      <c r="E87" s="478"/>
      <c r="F87" s="478"/>
      <c r="G87" s="478"/>
      <c r="H87" s="478"/>
      <c r="I87" s="478"/>
      <c r="J87" s="478"/>
      <c r="K87" s="478"/>
      <c r="L87" s="478"/>
      <c r="M87" s="478"/>
      <c r="N87" s="478"/>
      <c r="O87" s="478"/>
      <c r="P87" s="478"/>
      <c r="Q87" s="478"/>
      <c r="R87" s="478"/>
      <c r="S87" s="478"/>
      <c r="T87" s="478"/>
      <c r="U87" s="478"/>
      <c r="V87" s="478"/>
      <c r="W87" s="478"/>
      <c r="X87" s="478"/>
      <c r="Y87" s="478"/>
      <c r="Z87" s="478"/>
      <c r="AA87" s="478"/>
      <c r="AB87" s="478"/>
      <c r="AC87" s="478"/>
      <c r="AD87" s="478"/>
      <c r="AE87" s="478"/>
      <c r="AF87" s="478"/>
      <c r="AG87" s="478"/>
      <c r="AH87" s="478"/>
      <c r="AI87" s="478"/>
      <c r="AJ87" s="478"/>
      <c r="AK87" s="478"/>
      <c r="AL87" s="478"/>
      <c r="AM87" s="478"/>
      <c r="AN87" s="478"/>
      <c r="AO87" s="478"/>
      <c r="AP87" s="478"/>
      <c r="AQ87" s="478"/>
      <c r="AR87" s="478"/>
      <c r="AS87" s="478"/>
      <c r="AT87" s="478"/>
      <c r="AU87" s="478"/>
      <c r="AV87" s="478"/>
      <c r="AW87" s="478"/>
      <c r="AX87" s="478"/>
      <c r="AY87" s="478"/>
      <c r="AZ87" s="478"/>
      <c r="BA87" s="478"/>
      <c r="BB87" s="478"/>
      <c r="BC87" s="478"/>
      <c r="BD87" s="478"/>
      <c r="BE87" s="478"/>
      <c r="BF87" s="478"/>
      <c r="BG87" s="478"/>
      <c r="BH87" s="478"/>
      <c r="BI87" s="478"/>
      <c r="BJ87" s="478"/>
      <c r="BK87" s="478"/>
      <c r="BL87" s="478"/>
      <c r="BM87" s="478"/>
      <c r="BN87" s="478"/>
      <c r="BO87" s="478"/>
      <c r="BP87" s="478"/>
      <c r="BQ87" s="478"/>
      <c r="BR87" s="478"/>
      <c r="BS87" s="478"/>
      <c r="BT87" s="478"/>
      <c r="BU87" s="478"/>
      <c r="BV87" s="478"/>
      <c r="BW87" s="478"/>
      <c r="BX87" s="478"/>
      <c r="BY87" s="478"/>
      <c r="BZ87" s="478"/>
      <c r="CA87" s="478"/>
      <c r="CB87" s="478"/>
      <c r="CC87" s="478"/>
      <c r="CD87" s="478"/>
      <c r="CE87" s="478"/>
      <c r="CF87" s="478"/>
      <c r="CG87" s="478"/>
      <c r="CH87" s="478"/>
      <c r="CI87" s="478"/>
      <c r="CJ87" s="478"/>
      <c r="CK87" s="478"/>
      <c r="CL87" s="478"/>
      <c r="CM87" s="478"/>
      <c r="CN87" s="478"/>
      <c r="CO87" s="478"/>
      <c r="CP87" s="478"/>
      <c r="CQ87" s="478"/>
      <c r="CR87" s="478"/>
      <c r="CS87" s="478"/>
      <c r="CT87" s="478"/>
      <c r="CU87" s="478"/>
      <c r="CV87" s="478"/>
      <c r="CW87" s="478"/>
      <c r="CX87" s="478"/>
      <c r="CY87" s="478"/>
      <c r="CZ87" s="478"/>
      <c r="DA87" s="478"/>
      <c r="DB87" s="478"/>
      <c r="DC87" s="478"/>
      <c r="DD87" s="497"/>
    </row>
    <row r="88" spans="1:108" ht="25.5" customHeight="1" hidden="1">
      <c r="A88" s="495"/>
      <c r="B88" s="478"/>
      <c r="C88" s="478"/>
      <c r="D88" s="478"/>
      <c r="E88" s="478"/>
      <c r="F88" s="478"/>
      <c r="G88" s="478"/>
      <c r="H88" s="478"/>
      <c r="I88" s="478"/>
      <c r="J88" s="478"/>
      <c r="K88" s="478"/>
      <c r="L88" s="478"/>
      <c r="M88" s="478"/>
      <c r="N88" s="478"/>
      <c r="O88" s="478"/>
      <c r="P88" s="478"/>
      <c r="Q88" s="478"/>
      <c r="R88" s="478"/>
      <c r="S88" s="478"/>
      <c r="T88" s="478"/>
      <c r="U88" s="478"/>
      <c r="V88" s="478"/>
      <c r="W88" s="478"/>
      <c r="X88" s="478"/>
      <c r="Y88" s="478"/>
      <c r="Z88" s="478"/>
      <c r="AA88" s="478"/>
      <c r="AB88" s="478"/>
      <c r="AC88" s="478"/>
      <c r="AD88" s="478"/>
      <c r="AE88" s="478"/>
      <c r="AF88" s="478"/>
      <c r="AG88" s="478"/>
      <c r="AH88" s="478"/>
      <c r="AI88" s="478"/>
      <c r="AJ88" s="478"/>
      <c r="AK88" s="478"/>
      <c r="AL88" s="478"/>
      <c r="AM88" s="478"/>
      <c r="AN88" s="478"/>
      <c r="AO88" s="478"/>
      <c r="AP88" s="478"/>
      <c r="AQ88" s="478"/>
      <c r="AR88" s="478"/>
      <c r="AS88" s="478"/>
      <c r="AT88" s="478"/>
      <c r="AU88" s="478"/>
      <c r="AV88" s="478"/>
      <c r="AW88" s="478"/>
      <c r="AX88" s="478"/>
      <c r="AY88" s="478"/>
      <c r="AZ88" s="478"/>
      <c r="BA88" s="478"/>
      <c r="BB88" s="478"/>
      <c r="BC88" s="478"/>
      <c r="BD88" s="478"/>
      <c r="BE88" s="478"/>
      <c r="BF88" s="478"/>
      <c r="BG88" s="478"/>
      <c r="BH88" s="478"/>
      <c r="BI88" s="478"/>
      <c r="BJ88" s="478"/>
      <c r="BK88" s="478"/>
      <c r="BL88" s="478"/>
      <c r="BM88" s="478"/>
      <c r="BN88" s="478"/>
      <c r="BO88" s="478"/>
      <c r="BP88" s="478"/>
      <c r="BQ88" s="478"/>
      <c r="BR88" s="478"/>
      <c r="BS88" s="478"/>
      <c r="BT88" s="478"/>
      <c r="BU88" s="478"/>
      <c r="BV88" s="478"/>
      <c r="BW88" s="478"/>
      <c r="BX88" s="478"/>
      <c r="BY88" s="478"/>
      <c r="BZ88" s="478"/>
      <c r="CA88" s="478"/>
      <c r="CB88" s="478"/>
      <c r="CC88" s="478"/>
      <c r="CD88" s="478"/>
      <c r="CE88" s="478"/>
      <c r="CF88" s="478"/>
      <c r="CG88" s="478"/>
      <c r="CH88" s="478"/>
      <c r="CI88" s="478"/>
      <c r="CJ88" s="478"/>
      <c r="CK88" s="478"/>
      <c r="CL88" s="478"/>
      <c r="CM88" s="478"/>
      <c r="CN88" s="478"/>
      <c r="CO88" s="478"/>
      <c r="CP88" s="478"/>
      <c r="CQ88" s="478"/>
      <c r="CR88" s="478"/>
      <c r="CS88" s="478"/>
      <c r="CT88" s="478"/>
      <c r="CU88" s="478"/>
      <c r="CV88" s="478"/>
      <c r="CW88" s="478"/>
      <c r="CX88" s="478"/>
      <c r="CY88" s="478"/>
      <c r="CZ88" s="478"/>
      <c r="DA88" s="478"/>
      <c r="DB88" s="478"/>
      <c r="DC88" s="478"/>
      <c r="DD88" s="497"/>
    </row>
    <row r="89" spans="1:108" ht="66.75" customHeight="1" hidden="1">
      <c r="A89" s="495"/>
      <c r="B89" s="478"/>
      <c r="C89" s="478"/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78"/>
      <c r="S89" s="478"/>
      <c r="T89" s="478"/>
      <c r="U89" s="478"/>
      <c r="V89" s="478"/>
      <c r="W89" s="478"/>
      <c r="X89" s="478"/>
      <c r="Y89" s="478"/>
      <c r="Z89" s="478"/>
      <c r="AA89" s="478"/>
      <c r="AB89" s="478"/>
      <c r="AC89" s="478"/>
      <c r="AD89" s="478"/>
      <c r="AE89" s="478"/>
      <c r="AF89" s="478"/>
      <c r="AG89" s="478"/>
      <c r="AH89" s="478"/>
      <c r="AI89" s="478"/>
      <c r="AJ89" s="478"/>
      <c r="AK89" s="478"/>
      <c r="AL89" s="478"/>
      <c r="AM89" s="478"/>
      <c r="AN89" s="478"/>
      <c r="AO89" s="478"/>
      <c r="AP89" s="478"/>
      <c r="AQ89" s="478"/>
      <c r="AR89" s="478"/>
      <c r="AS89" s="478"/>
      <c r="AT89" s="478"/>
      <c r="AU89" s="478"/>
      <c r="AV89" s="478"/>
      <c r="AW89" s="478"/>
      <c r="AX89" s="478"/>
      <c r="AY89" s="478"/>
      <c r="AZ89" s="478"/>
      <c r="BA89" s="478"/>
      <c r="BB89" s="478"/>
      <c r="BC89" s="478"/>
      <c r="BD89" s="478"/>
      <c r="BE89" s="478"/>
      <c r="BF89" s="478"/>
      <c r="BG89" s="478"/>
      <c r="BH89" s="478"/>
      <c r="BI89" s="478"/>
      <c r="BJ89" s="478"/>
      <c r="BK89" s="478"/>
      <c r="BL89" s="478"/>
      <c r="BM89" s="478"/>
      <c r="BN89" s="478"/>
      <c r="BO89" s="478"/>
      <c r="BP89" s="478"/>
      <c r="BQ89" s="478"/>
      <c r="BR89" s="478"/>
      <c r="BS89" s="478"/>
      <c r="BT89" s="478"/>
      <c r="BU89" s="478"/>
      <c r="BV89" s="478"/>
      <c r="BW89" s="478"/>
      <c r="BX89" s="478"/>
      <c r="BY89" s="478"/>
      <c r="BZ89" s="478"/>
      <c r="CA89" s="478"/>
      <c r="CB89" s="478"/>
      <c r="CC89" s="478"/>
      <c r="CD89" s="478"/>
      <c r="CE89" s="478"/>
      <c r="CF89" s="478"/>
      <c r="CG89" s="478"/>
      <c r="CH89" s="478"/>
      <c r="CI89" s="478"/>
      <c r="CJ89" s="478"/>
      <c r="CK89" s="478"/>
      <c r="CL89" s="478"/>
      <c r="CM89" s="478"/>
      <c r="CN89" s="478"/>
      <c r="CO89" s="478"/>
      <c r="CP89" s="478"/>
      <c r="CQ89" s="478"/>
      <c r="CR89" s="478"/>
      <c r="CS89" s="478"/>
      <c r="CT89" s="478"/>
      <c r="CU89" s="478"/>
      <c r="CV89" s="478"/>
      <c r="CW89" s="478"/>
      <c r="CX89" s="478"/>
      <c r="CY89" s="478"/>
      <c r="CZ89" s="478"/>
      <c r="DA89" s="478"/>
      <c r="DB89" s="478"/>
      <c r="DC89" s="478"/>
      <c r="DD89" s="497"/>
    </row>
    <row r="90" ht="11.25" hidden="1"/>
    <row r="91" ht="11.25" hidden="1"/>
    <row r="92" spans="1:17" ht="17.25" customHeight="1">
      <c r="A92" s="278" t="s">
        <v>514</v>
      </c>
      <c r="B92" s="278"/>
      <c r="C92" s="278"/>
      <c r="D92" s="278"/>
      <c r="E92" s="278"/>
      <c r="F92" s="278"/>
      <c r="G92" s="278"/>
      <c r="H92" s="3"/>
      <c r="I92" s="24"/>
      <c r="J92" s="24"/>
      <c r="K92" s="25"/>
      <c r="L92" s="25"/>
      <c r="M92" s="25"/>
      <c r="N92" s="25"/>
      <c r="O92" s="25"/>
      <c r="P92" s="25"/>
      <c r="Q92" s="25"/>
    </row>
    <row r="93" spans="1:17" ht="8.25" customHeight="1">
      <c r="A93" s="3" t="s">
        <v>516</v>
      </c>
      <c r="B93" s="3"/>
      <c r="C93" s="3"/>
      <c r="D93" s="3"/>
      <c r="E93" s="3"/>
      <c r="F93" s="3"/>
      <c r="G93" s="3"/>
      <c r="H93" s="3"/>
      <c r="I93" s="24"/>
      <c r="J93" s="24"/>
      <c r="K93" s="25"/>
      <c r="L93" s="25"/>
      <c r="M93" s="25"/>
      <c r="N93" s="25"/>
      <c r="O93" s="25"/>
      <c r="P93" s="25"/>
      <c r="Q93" s="25"/>
    </row>
    <row r="94" spans="1:17" ht="12.75" customHeight="1" hidden="1">
      <c r="A94" s="3"/>
      <c r="B94" s="3"/>
      <c r="C94" s="3"/>
      <c r="D94" s="3"/>
      <c r="E94" s="2"/>
      <c r="F94" s="3"/>
      <c r="G94" s="3"/>
      <c r="H94" s="3"/>
      <c r="I94" s="24"/>
      <c r="J94" s="24"/>
      <c r="K94" s="25"/>
      <c r="L94" s="25"/>
      <c r="M94" s="25"/>
      <c r="N94" s="25"/>
      <c r="O94" s="25"/>
      <c r="P94" s="25"/>
      <c r="Q94" s="25"/>
    </row>
    <row r="95" spans="1:17" ht="12.75" customHeight="1" hidden="1">
      <c r="A95" s="3"/>
      <c r="B95" s="3"/>
      <c r="C95" s="3"/>
      <c r="D95" s="3"/>
      <c r="E95" s="2"/>
      <c r="F95" s="3"/>
      <c r="G95" s="3"/>
      <c r="H95" s="3"/>
      <c r="I95" s="24"/>
      <c r="J95" s="24"/>
      <c r="K95" s="25"/>
      <c r="L95" s="25"/>
      <c r="M95" s="25"/>
      <c r="N95" s="25"/>
      <c r="O95" s="25"/>
      <c r="P95" s="25"/>
      <c r="Q95" s="25"/>
    </row>
    <row r="96" spans="1:17" ht="15" customHeight="1">
      <c r="A96" s="278" t="s">
        <v>515</v>
      </c>
      <c r="B96" s="278"/>
      <c r="C96" s="278"/>
      <c r="D96" s="278"/>
      <c r="E96" s="278"/>
      <c r="F96" s="278"/>
      <c r="G96" s="278"/>
      <c r="H96" s="3"/>
      <c r="I96" s="24"/>
      <c r="J96" s="24"/>
      <c r="K96" s="25"/>
      <c r="L96" s="25"/>
      <c r="M96" s="25"/>
      <c r="N96" s="25"/>
      <c r="O96" s="25"/>
      <c r="P96" s="25"/>
      <c r="Q96" s="25"/>
    </row>
    <row r="97" spans="1:17" ht="9.75" customHeight="1" hidden="1">
      <c r="A97" s="3" t="s">
        <v>517</v>
      </c>
      <c r="B97" s="3"/>
      <c r="C97" s="3"/>
      <c r="D97" s="3"/>
      <c r="E97" s="3"/>
      <c r="F97" s="3"/>
      <c r="G97" s="3"/>
      <c r="H97" s="3"/>
      <c r="I97" s="24"/>
      <c r="J97" s="24"/>
      <c r="K97" s="25"/>
      <c r="L97" s="25"/>
      <c r="M97" s="25"/>
      <c r="N97" s="25"/>
      <c r="O97" s="25"/>
      <c r="P97" s="25"/>
      <c r="Q97" s="25"/>
    </row>
    <row r="98" spans="1:17" ht="12.75" customHeight="1" hidden="1">
      <c r="A98" s="3"/>
      <c r="B98" s="3"/>
      <c r="C98" s="3"/>
      <c r="D98" s="3"/>
      <c r="E98" s="2"/>
      <c r="F98" s="3"/>
      <c r="G98" s="3"/>
      <c r="H98" s="3"/>
      <c r="I98" s="24"/>
      <c r="J98" s="24"/>
      <c r="K98" s="25"/>
      <c r="L98" s="25"/>
      <c r="M98" s="25"/>
      <c r="N98" s="25"/>
      <c r="O98" s="25"/>
      <c r="P98" s="25"/>
      <c r="Q98" s="25"/>
    </row>
    <row r="99" spans="1:36" ht="13.5" customHeight="1">
      <c r="A99" s="3"/>
      <c r="B99" s="3"/>
      <c r="C99" s="23" t="s">
        <v>667</v>
      </c>
      <c r="D99" s="23"/>
      <c r="E99" s="23"/>
      <c r="F99" s="23"/>
      <c r="G99" s="3"/>
      <c r="H99" s="3"/>
      <c r="I99" s="24"/>
      <c r="J99" s="24"/>
      <c r="K99" s="25"/>
      <c r="L99" s="25"/>
      <c r="M99" s="25"/>
      <c r="N99" s="25"/>
      <c r="O99" s="25"/>
      <c r="P99" s="25"/>
      <c r="Q99" s="25"/>
      <c r="W99" s="502">
        <v>20</v>
      </c>
      <c r="X99" s="502"/>
      <c r="Y99" s="502"/>
      <c r="Z99" s="502"/>
      <c r="AA99" s="502"/>
      <c r="AB99" s="503">
        <v>15</v>
      </c>
      <c r="AC99" s="503"/>
      <c r="AD99" s="503"/>
      <c r="AE99" s="503"/>
      <c r="AF99" s="503"/>
      <c r="AG99" s="503"/>
      <c r="AH99" s="504" t="s">
        <v>668</v>
      </c>
      <c r="AI99" s="504"/>
      <c r="AJ99" s="504"/>
    </row>
  </sheetData>
  <sheetProtection/>
  <mergeCells count="285">
    <mergeCell ref="AL86:BF86"/>
    <mergeCell ref="A87:P87"/>
    <mergeCell ref="A86:P86"/>
    <mergeCell ref="Q86:AK86"/>
    <mergeCell ref="W99:AA99"/>
    <mergeCell ref="AB99:AG99"/>
    <mergeCell ref="AH99:AJ99"/>
    <mergeCell ref="Q87:AK87"/>
    <mergeCell ref="CG89:DD89"/>
    <mergeCell ref="BG70:CF70"/>
    <mergeCell ref="A89:P89"/>
    <mergeCell ref="Q89:AK89"/>
    <mergeCell ref="AL89:BF89"/>
    <mergeCell ref="BG89:CF89"/>
    <mergeCell ref="CG87:DD87"/>
    <mergeCell ref="A88:P88"/>
    <mergeCell ref="BT75:CF75"/>
    <mergeCell ref="BT76:CF76"/>
    <mergeCell ref="CG81:DD81"/>
    <mergeCell ref="CG85:DD85"/>
    <mergeCell ref="CG86:DD86"/>
    <mergeCell ref="BG86:CF86"/>
    <mergeCell ref="BG82:CF82"/>
    <mergeCell ref="CG84:DD84"/>
    <mergeCell ref="BG83:CF83"/>
    <mergeCell ref="CG83:DD83"/>
    <mergeCell ref="A83:P83"/>
    <mergeCell ref="Q83:AK83"/>
    <mergeCell ref="BG88:CF88"/>
    <mergeCell ref="CG88:DD88"/>
    <mergeCell ref="Q88:AK88"/>
    <mergeCell ref="AL88:BF88"/>
    <mergeCell ref="AL85:BF85"/>
    <mergeCell ref="BG85:CF85"/>
    <mergeCell ref="BG87:CF87"/>
    <mergeCell ref="AL87:BF87"/>
    <mergeCell ref="A80:P80"/>
    <mergeCell ref="Q80:AK80"/>
    <mergeCell ref="A82:P82"/>
    <mergeCell ref="Q82:AK82"/>
    <mergeCell ref="A85:P85"/>
    <mergeCell ref="Q85:AK85"/>
    <mergeCell ref="A84:P84"/>
    <mergeCell ref="Q84:AK84"/>
    <mergeCell ref="CG73:DD73"/>
    <mergeCell ref="AL84:BF84"/>
    <mergeCell ref="BG84:CF84"/>
    <mergeCell ref="BG81:CF81"/>
    <mergeCell ref="AS75:BF75"/>
    <mergeCell ref="AL80:BF80"/>
    <mergeCell ref="AL82:BF82"/>
    <mergeCell ref="AL83:BF83"/>
    <mergeCell ref="AE73:AR73"/>
    <mergeCell ref="AS73:BF73"/>
    <mergeCell ref="BG73:BS73"/>
    <mergeCell ref="BT73:CF73"/>
    <mergeCell ref="CA53:DD53"/>
    <mergeCell ref="A62:W62"/>
    <mergeCell ref="X62:AY62"/>
    <mergeCell ref="AZ62:BZ62"/>
    <mergeCell ref="CA62:DD62"/>
    <mergeCell ref="A61:W61"/>
    <mergeCell ref="X61:AY61"/>
    <mergeCell ref="AZ61:BZ61"/>
    <mergeCell ref="CA54:DD54"/>
    <mergeCell ref="AZ59:BZ59"/>
    <mergeCell ref="CA59:DD59"/>
    <mergeCell ref="A59:W59"/>
    <mergeCell ref="X59:AY59"/>
    <mergeCell ref="A54:W54"/>
    <mergeCell ref="X54:AY54"/>
    <mergeCell ref="AZ54:BZ54"/>
    <mergeCell ref="A58:W58"/>
    <mergeCell ref="A57:W57"/>
    <mergeCell ref="A55:W55"/>
    <mergeCell ref="AZ57:BZ57"/>
    <mergeCell ref="A53:W53"/>
    <mergeCell ref="X53:AY53"/>
    <mergeCell ref="AZ53:BZ53"/>
    <mergeCell ref="X58:AY58"/>
    <mergeCell ref="BU33:DD33"/>
    <mergeCell ref="AK32:BT32"/>
    <mergeCell ref="A34:AJ34"/>
    <mergeCell ref="AZ58:BZ58"/>
    <mergeCell ref="CA58:DD58"/>
    <mergeCell ref="X57:AY57"/>
    <mergeCell ref="X55:AY55"/>
    <mergeCell ref="AZ55:BZ55"/>
    <mergeCell ref="CA55:DD55"/>
    <mergeCell ref="CA57:DD57"/>
    <mergeCell ref="A36:AJ36"/>
    <mergeCell ref="AK36:BT36"/>
    <mergeCell ref="A32:AJ32"/>
    <mergeCell ref="A33:AJ33"/>
    <mergeCell ref="AK33:BT33"/>
    <mergeCell ref="CA47:DD47"/>
    <mergeCell ref="A42:Q42"/>
    <mergeCell ref="R42:AP42"/>
    <mergeCell ref="AQ42:BZ42"/>
    <mergeCell ref="BT71:CF71"/>
    <mergeCell ref="CG74:DD74"/>
    <mergeCell ref="BT72:CF72"/>
    <mergeCell ref="CG82:DD82"/>
    <mergeCell ref="BG80:CF80"/>
    <mergeCell ref="CG75:DD75"/>
    <mergeCell ref="CG76:DD76"/>
    <mergeCell ref="BG75:BS75"/>
    <mergeCell ref="CG72:DD72"/>
    <mergeCell ref="BG76:BS76"/>
    <mergeCell ref="A9:AJ9"/>
    <mergeCell ref="AK9:BT9"/>
    <mergeCell ref="BU9:DD9"/>
    <mergeCell ref="A10:AJ10"/>
    <mergeCell ref="AK10:BT10"/>
    <mergeCell ref="BU10:DD10"/>
    <mergeCell ref="BT69:CF69"/>
    <mergeCell ref="A81:P81"/>
    <mergeCell ref="Q81:AK81"/>
    <mergeCell ref="A76:P76"/>
    <mergeCell ref="Q76:AD76"/>
    <mergeCell ref="A75:P75"/>
    <mergeCell ref="Q75:AD75"/>
    <mergeCell ref="AE75:AR75"/>
    <mergeCell ref="AE74:AR74"/>
    <mergeCell ref="AL81:BF81"/>
    <mergeCell ref="BG72:BS72"/>
    <mergeCell ref="Q72:AD72"/>
    <mergeCell ref="A71:P71"/>
    <mergeCell ref="Q71:AD71"/>
    <mergeCell ref="AE71:AR71"/>
    <mergeCell ref="BG71:BS71"/>
    <mergeCell ref="AS69:BF69"/>
    <mergeCell ref="A70:P70"/>
    <mergeCell ref="Q70:AD70"/>
    <mergeCell ref="AE70:AR70"/>
    <mergeCell ref="AS70:BF70"/>
    <mergeCell ref="Q74:AD74"/>
    <mergeCell ref="A73:P73"/>
    <mergeCell ref="Q73:AD73"/>
    <mergeCell ref="AE69:AR69"/>
    <mergeCell ref="CA61:DD61"/>
    <mergeCell ref="BG67:BS68"/>
    <mergeCell ref="CG71:DD71"/>
    <mergeCell ref="AE76:AR76"/>
    <mergeCell ref="AS76:BF76"/>
    <mergeCell ref="BG74:BS74"/>
    <mergeCell ref="AE72:AR72"/>
    <mergeCell ref="AS72:BF72"/>
    <mergeCell ref="BG69:BS69"/>
    <mergeCell ref="BT74:CF74"/>
    <mergeCell ref="CG80:DD80"/>
    <mergeCell ref="CG66:DD68"/>
    <mergeCell ref="A67:P68"/>
    <mergeCell ref="Q67:AD68"/>
    <mergeCell ref="AS74:BF74"/>
    <mergeCell ref="A74:P74"/>
    <mergeCell ref="AS71:BF71"/>
    <mergeCell ref="A72:P72"/>
    <mergeCell ref="A69:P69"/>
    <mergeCell ref="Q69:AD69"/>
    <mergeCell ref="CG70:DD70"/>
    <mergeCell ref="A56:W56"/>
    <mergeCell ref="X56:AY56"/>
    <mergeCell ref="AZ56:BZ56"/>
    <mergeCell ref="CA56:DD56"/>
    <mergeCell ref="A66:BF66"/>
    <mergeCell ref="BG66:CF66"/>
    <mergeCell ref="A60:W60"/>
    <mergeCell ref="X60:AY60"/>
    <mergeCell ref="AZ60:BZ60"/>
    <mergeCell ref="CG69:DD69"/>
    <mergeCell ref="R44:AP44"/>
    <mergeCell ref="AQ44:BZ44"/>
    <mergeCell ref="A45:Q45"/>
    <mergeCell ref="CA45:DD45"/>
    <mergeCell ref="A46:Q46"/>
    <mergeCell ref="A44:Q44"/>
    <mergeCell ref="CA46:DD46"/>
    <mergeCell ref="CA44:DD44"/>
    <mergeCell ref="A49:Q49"/>
    <mergeCell ref="AE67:BF67"/>
    <mergeCell ref="A43:Q43"/>
    <mergeCell ref="R43:AP43"/>
    <mergeCell ref="AQ43:BZ43"/>
    <mergeCell ref="R46:AP46"/>
    <mergeCell ref="AQ46:BZ46"/>
    <mergeCell ref="BT67:CF68"/>
    <mergeCell ref="AE68:AR68"/>
    <mergeCell ref="AS68:BF68"/>
    <mergeCell ref="CA60:DD60"/>
    <mergeCell ref="R49:AP49"/>
    <mergeCell ref="AQ49:BZ49"/>
    <mergeCell ref="CA49:DD49"/>
    <mergeCell ref="A47:Q47"/>
    <mergeCell ref="R47:AP47"/>
    <mergeCell ref="AQ47:BZ47"/>
    <mergeCell ref="A48:Q48"/>
    <mergeCell ref="A35:AJ35"/>
    <mergeCell ref="AK35:BT35"/>
    <mergeCell ref="A37:AJ37"/>
    <mergeCell ref="CA43:DD43"/>
    <mergeCell ref="CA48:DD48"/>
    <mergeCell ref="BU37:DD37"/>
    <mergeCell ref="CA42:DD42"/>
    <mergeCell ref="R48:AP48"/>
    <mergeCell ref="AQ48:BZ48"/>
    <mergeCell ref="R45:AP45"/>
    <mergeCell ref="AQ45:BZ45"/>
    <mergeCell ref="CA41:DD41"/>
    <mergeCell ref="R41:AP41"/>
    <mergeCell ref="AQ41:BZ41"/>
    <mergeCell ref="A41:Q41"/>
    <mergeCell ref="A31:AJ31"/>
    <mergeCell ref="AK31:BT31"/>
    <mergeCell ref="BU32:DD32"/>
    <mergeCell ref="BU31:DD31"/>
    <mergeCell ref="AK37:BT37"/>
    <mergeCell ref="AK34:BT34"/>
    <mergeCell ref="BU34:DD34"/>
    <mergeCell ref="BU36:DD36"/>
    <mergeCell ref="BU35:DD35"/>
    <mergeCell ref="BU24:DD24"/>
    <mergeCell ref="A30:AJ30"/>
    <mergeCell ref="BU30:DD30"/>
    <mergeCell ref="A29:AJ29"/>
    <mergeCell ref="AD24:AT24"/>
    <mergeCell ref="AK29:BT29"/>
    <mergeCell ref="BU29:DD29"/>
    <mergeCell ref="AK30:BT30"/>
    <mergeCell ref="BU17:DD17"/>
    <mergeCell ref="A18:AC18"/>
    <mergeCell ref="AD18:AT18"/>
    <mergeCell ref="AU18:BG18"/>
    <mergeCell ref="BH18:BT18"/>
    <mergeCell ref="BU18:DD18"/>
    <mergeCell ref="BU19:DD19"/>
    <mergeCell ref="BU20:DD20"/>
    <mergeCell ref="BU22:DD22"/>
    <mergeCell ref="A23:AC23"/>
    <mergeCell ref="AD23:AT23"/>
    <mergeCell ref="AU23:BG23"/>
    <mergeCell ref="AU22:BG22"/>
    <mergeCell ref="BH22:BT22"/>
    <mergeCell ref="BU23:DD23"/>
    <mergeCell ref="A21:AC21"/>
    <mergeCell ref="BU21:DD21"/>
    <mergeCell ref="AD21:AT21"/>
    <mergeCell ref="AU21:BG21"/>
    <mergeCell ref="BH20:BT20"/>
    <mergeCell ref="AD20:AT20"/>
    <mergeCell ref="AU20:BG20"/>
    <mergeCell ref="A15:AC16"/>
    <mergeCell ref="AD15:BT15"/>
    <mergeCell ref="AU24:BG24"/>
    <mergeCell ref="BH24:BT24"/>
    <mergeCell ref="BH21:BT21"/>
    <mergeCell ref="A24:AC24"/>
    <mergeCell ref="A22:AC22"/>
    <mergeCell ref="AD22:AT22"/>
    <mergeCell ref="BH23:BT23"/>
    <mergeCell ref="A20:AC20"/>
    <mergeCell ref="BU15:DD16"/>
    <mergeCell ref="AD16:AT16"/>
    <mergeCell ref="AU16:BG16"/>
    <mergeCell ref="BH16:BT16"/>
    <mergeCell ref="AD19:AT19"/>
    <mergeCell ref="AU19:BG19"/>
    <mergeCell ref="BH19:BT19"/>
    <mergeCell ref="A17:AC17"/>
    <mergeCell ref="AD17:AT17"/>
    <mergeCell ref="AU17:BG17"/>
    <mergeCell ref="BH17:BT17"/>
    <mergeCell ref="A19:AC19"/>
    <mergeCell ref="BU7:DD7"/>
    <mergeCell ref="A8:AJ8"/>
    <mergeCell ref="AK8:BT8"/>
    <mergeCell ref="BU8:DD8"/>
    <mergeCell ref="A7:AJ7"/>
    <mergeCell ref="AK7:BT7"/>
    <mergeCell ref="A5:AJ5"/>
    <mergeCell ref="AK5:BT5"/>
    <mergeCell ref="BU5:DD5"/>
    <mergeCell ref="A6:AJ6"/>
    <mergeCell ref="AK6:BT6"/>
    <mergeCell ref="BU6:DD6"/>
  </mergeCells>
  <conditionalFormatting sqref="R92:IV98 R99:W99 AB99 AH99 AK99:IV99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180" verticalDpi="180" orientation="portrait" paperSize="9" scale="93" r:id="rId1"/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D32"/>
  <sheetViews>
    <sheetView view="pageBreakPreview" zoomScaleSheetLayoutView="100" zoomScalePageLayoutView="0" workbookViewId="0" topLeftCell="A1">
      <selection activeCell="BB41" sqref="BB41"/>
    </sheetView>
  </sheetViews>
  <sheetFormatPr defaultColWidth="0.875" defaultRowHeight="12.75"/>
  <cols>
    <col min="1" max="16384" width="0.875" style="311" customWidth="1"/>
  </cols>
  <sheetData>
    <row r="1" ht="11.25">
      <c r="DD1" s="312" t="s">
        <v>556</v>
      </c>
    </row>
    <row r="2" ht="5.25" customHeight="1" thickBot="1"/>
    <row r="3" spans="74:108" s="325" customFormat="1" ht="15" customHeight="1" thickBot="1">
      <c r="BV3" s="325" t="s">
        <v>557</v>
      </c>
      <c r="CP3" s="507" t="s">
        <v>558</v>
      </c>
      <c r="CQ3" s="508"/>
      <c r="CR3" s="508"/>
      <c r="CS3" s="508"/>
      <c r="CT3" s="508"/>
      <c r="CU3" s="508"/>
      <c r="CV3" s="508"/>
      <c r="CW3" s="508"/>
      <c r="CX3" s="508"/>
      <c r="CY3" s="508"/>
      <c r="CZ3" s="508"/>
      <c r="DA3" s="508"/>
      <c r="DB3" s="508"/>
      <c r="DC3" s="508"/>
      <c r="DD3" s="509"/>
    </row>
    <row r="5" spans="1:108" ht="12.75">
      <c r="A5" s="433" t="s">
        <v>21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3"/>
      <c r="AP5" s="433"/>
      <c r="AQ5" s="433"/>
      <c r="AR5" s="433"/>
      <c r="AS5" s="433"/>
      <c r="AT5" s="433"/>
      <c r="AU5" s="433"/>
      <c r="AV5" s="433"/>
      <c r="AW5" s="433"/>
      <c r="AX5" s="433"/>
      <c r="AY5" s="433"/>
      <c r="AZ5" s="433"/>
      <c r="BA5" s="433"/>
      <c r="BB5" s="433"/>
      <c r="BC5" s="433"/>
      <c r="BD5" s="433"/>
      <c r="BE5" s="433"/>
      <c r="BF5" s="433"/>
      <c r="BG5" s="433"/>
      <c r="BH5" s="433"/>
      <c r="BI5" s="433"/>
      <c r="BJ5" s="433"/>
      <c r="BK5" s="433"/>
      <c r="BL5" s="433"/>
      <c r="BM5" s="433"/>
      <c r="BN5" s="433"/>
      <c r="BO5" s="433"/>
      <c r="BP5" s="433"/>
      <c r="BQ5" s="433"/>
      <c r="BR5" s="433"/>
      <c r="BS5" s="433"/>
      <c r="BT5" s="433"/>
      <c r="BU5" s="433"/>
      <c r="BV5" s="433"/>
      <c r="BW5" s="433"/>
      <c r="BX5" s="433"/>
      <c r="BY5" s="433"/>
      <c r="BZ5" s="433"/>
      <c r="CA5" s="433"/>
      <c r="CB5" s="433"/>
      <c r="CC5" s="433"/>
      <c r="CD5" s="433"/>
      <c r="CE5" s="433"/>
      <c r="CF5" s="433"/>
      <c r="CG5" s="433"/>
      <c r="CH5" s="433"/>
      <c r="CI5" s="433"/>
      <c r="CJ5" s="433"/>
      <c r="CK5" s="433"/>
      <c r="CL5" s="433"/>
      <c r="CM5" s="433"/>
      <c r="CN5" s="433"/>
      <c r="CO5" s="433"/>
      <c r="CP5" s="433"/>
      <c r="CQ5" s="433"/>
      <c r="CR5" s="433"/>
      <c r="CS5" s="433"/>
      <c r="CT5" s="433"/>
      <c r="CU5" s="433"/>
      <c r="CV5" s="433"/>
      <c r="CW5" s="433"/>
      <c r="CX5" s="433"/>
      <c r="CY5" s="433"/>
      <c r="CZ5" s="433"/>
      <c r="DA5" s="433"/>
      <c r="DB5" s="433"/>
      <c r="DC5" s="433"/>
      <c r="DD5" s="433"/>
    </row>
    <row r="6" ht="9.75" customHeight="1"/>
    <row r="7" spans="1:108" ht="12" customHeight="1">
      <c r="A7" s="510" t="s">
        <v>20</v>
      </c>
      <c r="B7" s="510"/>
      <c r="C7" s="510"/>
      <c r="D7" s="510"/>
      <c r="E7" s="510"/>
      <c r="F7" s="510"/>
      <c r="G7" s="510"/>
      <c r="H7" s="510"/>
      <c r="I7" s="510"/>
      <c r="J7" s="511"/>
      <c r="K7" s="516" t="s">
        <v>22</v>
      </c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  <c r="AH7" s="517"/>
      <c r="AI7" s="517"/>
      <c r="AJ7" s="517"/>
      <c r="AK7" s="517"/>
      <c r="AL7" s="517"/>
      <c r="AM7" s="517"/>
      <c r="AN7" s="517"/>
      <c r="AO7" s="517"/>
      <c r="AP7" s="517"/>
      <c r="AQ7" s="517"/>
      <c r="AR7" s="517"/>
      <c r="AS7" s="517"/>
      <c r="AT7" s="517"/>
      <c r="AU7" s="517"/>
      <c r="AV7" s="517"/>
      <c r="AW7" s="517"/>
      <c r="AX7" s="517"/>
      <c r="AY7" s="517"/>
      <c r="AZ7" s="518"/>
      <c r="BA7" s="519" t="s">
        <v>971</v>
      </c>
      <c r="BB7" s="520"/>
      <c r="BC7" s="520"/>
      <c r="BD7" s="520"/>
      <c r="BE7" s="520"/>
      <c r="BF7" s="520"/>
      <c r="BG7" s="520"/>
      <c r="BH7" s="520"/>
      <c r="BI7" s="520"/>
      <c r="BJ7" s="520"/>
      <c r="BK7" s="520"/>
      <c r="BL7" s="520"/>
      <c r="BM7" s="520"/>
      <c r="BN7" s="520"/>
      <c r="BO7" s="520"/>
      <c r="BP7" s="520"/>
      <c r="BQ7" s="520"/>
      <c r="BR7" s="520"/>
      <c r="BS7" s="520"/>
      <c r="BT7" s="520"/>
      <c r="BU7" s="520"/>
      <c r="BV7" s="520"/>
      <c r="BW7" s="520"/>
      <c r="BX7" s="520"/>
      <c r="BY7" s="520"/>
      <c r="BZ7" s="520"/>
      <c r="CA7" s="520"/>
      <c r="CB7" s="520"/>
      <c r="CC7" s="520"/>
      <c r="CD7" s="520"/>
      <c r="CE7" s="520"/>
      <c r="CF7" s="520"/>
      <c r="CG7" s="520"/>
      <c r="CH7" s="520"/>
      <c r="CI7" s="520"/>
      <c r="CJ7" s="520"/>
      <c r="CK7" s="520"/>
      <c r="CL7" s="520"/>
      <c r="CM7" s="520"/>
      <c r="CN7" s="520"/>
      <c r="CO7" s="521"/>
      <c r="CP7" s="522" t="s">
        <v>561</v>
      </c>
      <c r="CQ7" s="510"/>
      <c r="CR7" s="510"/>
      <c r="CS7" s="510"/>
      <c r="CT7" s="510"/>
      <c r="CU7" s="510"/>
      <c r="CV7" s="510"/>
      <c r="CW7" s="510"/>
      <c r="CX7" s="510"/>
      <c r="CY7" s="510"/>
      <c r="CZ7" s="510"/>
      <c r="DA7" s="510"/>
      <c r="DB7" s="510"/>
      <c r="DC7" s="510"/>
      <c r="DD7" s="510"/>
    </row>
    <row r="8" spans="1:108" ht="12" customHeight="1">
      <c r="A8" s="512"/>
      <c r="B8" s="512"/>
      <c r="C8" s="512"/>
      <c r="D8" s="512"/>
      <c r="E8" s="512"/>
      <c r="F8" s="512"/>
      <c r="G8" s="512"/>
      <c r="H8" s="512"/>
      <c r="I8" s="512"/>
      <c r="J8" s="513"/>
      <c r="K8" s="523" t="s">
        <v>23</v>
      </c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3"/>
      <c r="Y8" s="519" t="s">
        <v>819</v>
      </c>
      <c r="Z8" s="520"/>
      <c r="AA8" s="520"/>
      <c r="AB8" s="520"/>
      <c r="AC8" s="520"/>
      <c r="AD8" s="520"/>
      <c r="AE8" s="520"/>
      <c r="AF8" s="520"/>
      <c r="AG8" s="520"/>
      <c r="AH8" s="520"/>
      <c r="AI8" s="520"/>
      <c r="AJ8" s="520"/>
      <c r="AK8" s="520"/>
      <c r="AL8" s="520"/>
      <c r="AM8" s="520"/>
      <c r="AN8" s="520"/>
      <c r="AO8" s="520"/>
      <c r="AP8" s="520"/>
      <c r="AQ8" s="520"/>
      <c r="AR8" s="520"/>
      <c r="AS8" s="520"/>
      <c r="AT8" s="520"/>
      <c r="AU8" s="520"/>
      <c r="AV8" s="520"/>
      <c r="AW8" s="520"/>
      <c r="AX8" s="520"/>
      <c r="AY8" s="520"/>
      <c r="AZ8" s="521"/>
      <c r="BA8" s="522" t="s">
        <v>23</v>
      </c>
      <c r="BB8" s="510"/>
      <c r="BC8" s="510"/>
      <c r="BD8" s="510"/>
      <c r="BE8" s="510"/>
      <c r="BF8" s="510"/>
      <c r="BG8" s="510"/>
      <c r="BH8" s="510"/>
      <c r="BI8" s="510"/>
      <c r="BJ8" s="510"/>
      <c r="BK8" s="510"/>
      <c r="BL8" s="510"/>
      <c r="BM8" s="511"/>
      <c r="BN8" s="519" t="s">
        <v>819</v>
      </c>
      <c r="BO8" s="520"/>
      <c r="BP8" s="520"/>
      <c r="BQ8" s="520"/>
      <c r="BR8" s="520"/>
      <c r="BS8" s="520"/>
      <c r="BT8" s="520"/>
      <c r="BU8" s="520"/>
      <c r="BV8" s="520"/>
      <c r="BW8" s="520"/>
      <c r="BX8" s="520"/>
      <c r="BY8" s="520"/>
      <c r="BZ8" s="520"/>
      <c r="CA8" s="520"/>
      <c r="CB8" s="520"/>
      <c r="CC8" s="520"/>
      <c r="CD8" s="520"/>
      <c r="CE8" s="520"/>
      <c r="CF8" s="520"/>
      <c r="CG8" s="520"/>
      <c r="CH8" s="520"/>
      <c r="CI8" s="520"/>
      <c r="CJ8" s="520"/>
      <c r="CK8" s="520"/>
      <c r="CL8" s="520"/>
      <c r="CM8" s="520"/>
      <c r="CN8" s="520"/>
      <c r="CO8" s="521"/>
      <c r="CP8" s="523"/>
      <c r="CQ8" s="512"/>
      <c r="CR8" s="512"/>
      <c r="CS8" s="512"/>
      <c r="CT8" s="512"/>
      <c r="CU8" s="512"/>
      <c r="CV8" s="512"/>
      <c r="CW8" s="512"/>
      <c r="CX8" s="512"/>
      <c r="CY8" s="512"/>
      <c r="CZ8" s="512"/>
      <c r="DA8" s="512"/>
      <c r="DB8" s="512"/>
      <c r="DC8" s="512"/>
      <c r="DD8" s="512"/>
    </row>
    <row r="9" spans="1:108" ht="42.75" customHeight="1">
      <c r="A9" s="514"/>
      <c r="B9" s="514"/>
      <c r="C9" s="514"/>
      <c r="D9" s="514"/>
      <c r="E9" s="514"/>
      <c r="F9" s="514"/>
      <c r="G9" s="514"/>
      <c r="H9" s="514"/>
      <c r="I9" s="514"/>
      <c r="J9" s="515"/>
      <c r="K9" s="52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5"/>
      <c r="Y9" s="520" t="s">
        <v>24</v>
      </c>
      <c r="Z9" s="520"/>
      <c r="AA9" s="520"/>
      <c r="AB9" s="520"/>
      <c r="AC9" s="520"/>
      <c r="AD9" s="520"/>
      <c r="AE9" s="520"/>
      <c r="AF9" s="520"/>
      <c r="AG9" s="520"/>
      <c r="AH9" s="520"/>
      <c r="AI9" s="520"/>
      <c r="AJ9" s="520"/>
      <c r="AK9" s="520"/>
      <c r="AL9" s="520"/>
      <c r="AM9" s="521"/>
      <c r="AN9" s="519" t="s">
        <v>25</v>
      </c>
      <c r="AO9" s="520"/>
      <c r="AP9" s="520"/>
      <c r="AQ9" s="520"/>
      <c r="AR9" s="520"/>
      <c r="AS9" s="520"/>
      <c r="AT9" s="520"/>
      <c r="AU9" s="520"/>
      <c r="AV9" s="520"/>
      <c r="AW9" s="520"/>
      <c r="AX9" s="520"/>
      <c r="AY9" s="520"/>
      <c r="AZ9" s="521"/>
      <c r="BA9" s="524"/>
      <c r="BB9" s="514"/>
      <c r="BC9" s="514"/>
      <c r="BD9" s="514"/>
      <c r="BE9" s="514"/>
      <c r="BF9" s="514"/>
      <c r="BG9" s="514"/>
      <c r="BH9" s="514"/>
      <c r="BI9" s="514"/>
      <c r="BJ9" s="514"/>
      <c r="BK9" s="514"/>
      <c r="BL9" s="514"/>
      <c r="BM9" s="515"/>
      <c r="BN9" s="520" t="s">
        <v>24</v>
      </c>
      <c r="BO9" s="520"/>
      <c r="BP9" s="520"/>
      <c r="BQ9" s="520"/>
      <c r="BR9" s="520"/>
      <c r="BS9" s="520"/>
      <c r="BT9" s="520"/>
      <c r="BU9" s="520"/>
      <c r="BV9" s="520"/>
      <c r="BW9" s="520"/>
      <c r="BX9" s="520"/>
      <c r="BY9" s="520"/>
      <c r="BZ9" s="520"/>
      <c r="CA9" s="520"/>
      <c r="CB9" s="521"/>
      <c r="CC9" s="519" t="s">
        <v>25</v>
      </c>
      <c r="CD9" s="520"/>
      <c r="CE9" s="520"/>
      <c r="CF9" s="520"/>
      <c r="CG9" s="520"/>
      <c r="CH9" s="520"/>
      <c r="CI9" s="520"/>
      <c r="CJ9" s="520"/>
      <c r="CK9" s="520"/>
      <c r="CL9" s="520"/>
      <c r="CM9" s="520"/>
      <c r="CN9" s="520"/>
      <c r="CO9" s="521"/>
      <c r="CP9" s="524"/>
      <c r="CQ9" s="514"/>
      <c r="CR9" s="514"/>
      <c r="CS9" s="514"/>
      <c r="CT9" s="514"/>
      <c r="CU9" s="514"/>
      <c r="CV9" s="514"/>
      <c r="CW9" s="514"/>
      <c r="CX9" s="514"/>
      <c r="CY9" s="514"/>
      <c r="CZ9" s="514"/>
      <c r="DA9" s="514"/>
      <c r="DB9" s="514"/>
      <c r="DC9" s="514"/>
      <c r="DD9" s="514"/>
    </row>
    <row r="10" spans="1:108" s="314" customFormat="1" ht="12.75" customHeight="1" thickBot="1">
      <c r="A10" s="472">
        <v>1</v>
      </c>
      <c r="B10" s="472"/>
      <c r="C10" s="472"/>
      <c r="D10" s="472"/>
      <c r="E10" s="472"/>
      <c r="F10" s="472"/>
      <c r="G10" s="472"/>
      <c r="H10" s="472"/>
      <c r="I10" s="472"/>
      <c r="J10" s="473"/>
      <c r="K10" s="476">
        <v>2</v>
      </c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3"/>
      <c r="Y10" s="476">
        <v>3</v>
      </c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  <c r="AJ10" s="472"/>
      <c r="AK10" s="472"/>
      <c r="AL10" s="472"/>
      <c r="AM10" s="473"/>
      <c r="AN10" s="476">
        <v>4</v>
      </c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3"/>
      <c r="BA10" s="476">
        <v>5</v>
      </c>
      <c r="BB10" s="472"/>
      <c r="BC10" s="472"/>
      <c r="BD10" s="472"/>
      <c r="BE10" s="472"/>
      <c r="BF10" s="472"/>
      <c r="BG10" s="472"/>
      <c r="BH10" s="472"/>
      <c r="BI10" s="472"/>
      <c r="BJ10" s="472"/>
      <c r="BK10" s="472"/>
      <c r="BL10" s="472"/>
      <c r="BM10" s="473"/>
      <c r="BN10" s="476">
        <v>6</v>
      </c>
      <c r="BO10" s="472"/>
      <c r="BP10" s="472"/>
      <c r="BQ10" s="472"/>
      <c r="BR10" s="472"/>
      <c r="BS10" s="472"/>
      <c r="BT10" s="472"/>
      <c r="BU10" s="472"/>
      <c r="BV10" s="472"/>
      <c r="BW10" s="472"/>
      <c r="BX10" s="472"/>
      <c r="BY10" s="472"/>
      <c r="BZ10" s="472"/>
      <c r="CA10" s="472"/>
      <c r="CB10" s="473"/>
      <c r="CC10" s="476">
        <v>7</v>
      </c>
      <c r="CD10" s="472"/>
      <c r="CE10" s="472"/>
      <c r="CF10" s="472"/>
      <c r="CG10" s="472"/>
      <c r="CH10" s="472"/>
      <c r="CI10" s="472"/>
      <c r="CJ10" s="472"/>
      <c r="CK10" s="472"/>
      <c r="CL10" s="472"/>
      <c r="CM10" s="472"/>
      <c r="CN10" s="472"/>
      <c r="CO10" s="473"/>
      <c r="CP10" s="528">
        <v>8</v>
      </c>
      <c r="CQ10" s="529"/>
      <c r="CR10" s="529"/>
      <c r="CS10" s="529"/>
      <c r="CT10" s="529"/>
      <c r="CU10" s="529"/>
      <c r="CV10" s="529"/>
      <c r="CW10" s="529"/>
      <c r="CX10" s="529"/>
      <c r="CY10" s="529"/>
      <c r="CZ10" s="529"/>
      <c r="DA10" s="529"/>
      <c r="DB10" s="529"/>
      <c r="DC10" s="529"/>
      <c r="DD10" s="529"/>
    </row>
    <row r="11" spans="1:108" ht="15" customHeight="1">
      <c r="A11" s="525" t="s">
        <v>615</v>
      </c>
      <c r="B11" s="526"/>
      <c r="C11" s="526"/>
      <c r="D11" s="526"/>
      <c r="E11" s="526"/>
      <c r="F11" s="526"/>
      <c r="G11" s="526"/>
      <c r="H11" s="526"/>
      <c r="I11" s="526"/>
      <c r="J11" s="527"/>
      <c r="K11" s="530">
        <v>1</v>
      </c>
      <c r="L11" s="526"/>
      <c r="M11" s="526"/>
      <c r="N11" s="526"/>
      <c r="O11" s="526"/>
      <c r="P11" s="526"/>
      <c r="Q11" s="526"/>
      <c r="R11" s="526"/>
      <c r="S11" s="526"/>
      <c r="T11" s="526"/>
      <c r="U11" s="526"/>
      <c r="V11" s="526"/>
      <c r="W11" s="526"/>
      <c r="X11" s="527"/>
      <c r="Y11" s="530">
        <v>1</v>
      </c>
      <c r="Z11" s="526"/>
      <c r="AA11" s="526"/>
      <c r="AB11" s="526"/>
      <c r="AC11" s="526"/>
      <c r="AD11" s="526"/>
      <c r="AE11" s="526"/>
      <c r="AF11" s="526"/>
      <c r="AG11" s="526"/>
      <c r="AH11" s="526"/>
      <c r="AI11" s="526"/>
      <c r="AJ11" s="526"/>
      <c r="AK11" s="526"/>
      <c r="AL11" s="526"/>
      <c r="AM11" s="526"/>
      <c r="AN11" s="505"/>
      <c r="AO11" s="505"/>
      <c r="AP11" s="505"/>
      <c r="AQ11" s="505"/>
      <c r="AR11" s="505"/>
      <c r="AS11" s="505"/>
      <c r="AT11" s="505"/>
      <c r="AU11" s="505"/>
      <c r="AV11" s="505"/>
      <c r="AW11" s="505"/>
      <c r="AX11" s="505"/>
      <c r="AY11" s="505"/>
      <c r="AZ11" s="505"/>
      <c r="BA11" s="505">
        <v>1</v>
      </c>
      <c r="BB11" s="505"/>
      <c r="BC11" s="505"/>
      <c r="BD11" s="505"/>
      <c r="BE11" s="505"/>
      <c r="BF11" s="505"/>
      <c r="BG11" s="505"/>
      <c r="BH11" s="505"/>
      <c r="BI11" s="505"/>
      <c r="BJ11" s="505"/>
      <c r="BK11" s="505"/>
      <c r="BL11" s="505"/>
      <c r="BM11" s="505"/>
      <c r="BN11" s="505">
        <v>1</v>
      </c>
      <c r="BO11" s="505"/>
      <c r="BP11" s="505"/>
      <c r="BQ11" s="505"/>
      <c r="BR11" s="505"/>
      <c r="BS11" s="505"/>
      <c r="BT11" s="505"/>
      <c r="BU11" s="505"/>
      <c r="BV11" s="505"/>
      <c r="BW11" s="505"/>
      <c r="BX11" s="505"/>
      <c r="BY11" s="505"/>
      <c r="BZ11" s="505"/>
      <c r="CA11" s="505"/>
      <c r="CB11" s="505"/>
      <c r="CC11" s="505"/>
      <c r="CD11" s="505"/>
      <c r="CE11" s="505"/>
      <c r="CF11" s="505"/>
      <c r="CG11" s="505"/>
      <c r="CH11" s="505"/>
      <c r="CI11" s="505"/>
      <c r="CJ11" s="505"/>
      <c r="CK11" s="505"/>
      <c r="CL11" s="505"/>
      <c r="CM11" s="505"/>
      <c r="CN11" s="505"/>
      <c r="CO11" s="506"/>
      <c r="CP11" s="531"/>
      <c r="CQ11" s="531"/>
      <c r="CR11" s="531"/>
      <c r="CS11" s="531"/>
      <c r="CT11" s="531"/>
      <c r="CU11" s="531"/>
      <c r="CV11" s="531"/>
      <c r="CW11" s="531"/>
      <c r="CX11" s="531"/>
      <c r="CY11" s="531"/>
      <c r="CZ11" s="531"/>
      <c r="DA11" s="531"/>
      <c r="DB11" s="531"/>
      <c r="DC11" s="531"/>
      <c r="DD11" s="531"/>
    </row>
    <row r="12" spans="1:108" ht="15" customHeight="1">
      <c r="A12" s="534" t="s">
        <v>902</v>
      </c>
      <c r="B12" s="535"/>
      <c r="C12" s="535"/>
      <c r="D12" s="535"/>
      <c r="E12" s="535"/>
      <c r="F12" s="535"/>
      <c r="G12" s="535"/>
      <c r="H12" s="535"/>
      <c r="I12" s="535"/>
      <c r="J12" s="536"/>
      <c r="K12" s="537">
        <v>1</v>
      </c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6"/>
      <c r="Y12" s="537"/>
      <c r="Z12" s="535"/>
      <c r="AA12" s="535"/>
      <c r="AB12" s="535"/>
      <c r="AC12" s="535"/>
      <c r="AD12" s="535"/>
      <c r="AE12" s="535"/>
      <c r="AF12" s="535"/>
      <c r="AG12" s="535"/>
      <c r="AH12" s="535"/>
      <c r="AI12" s="535"/>
      <c r="AJ12" s="535"/>
      <c r="AK12" s="535"/>
      <c r="AL12" s="535"/>
      <c r="AM12" s="535"/>
      <c r="AN12" s="532">
        <v>1</v>
      </c>
      <c r="AO12" s="532"/>
      <c r="AP12" s="532"/>
      <c r="AQ12" s="532"/>
      <c r="AR12" s="532"/>
      <c r="AS12" s="532"/>
      <c r="AT12" s="532"/>
      <c r="AU12" s="532"/>
      <c r="AV12" s="532"/>
      <c r="AW12" s="532"/>
      <c r="AX12" s="532"/>
      <c r="AY12" s="532"/>
      <c r="AZ12" s="532"/>
      <c r="BA12" s="532">
        <v>1</v>
      </c>
      <c r="BB12" s="532"/>
      <c r="BC12" s="532"/>
      <c r="BD12" s="532"/>
      <c r="BE12" s="532"/>
      <c r="BF12" s="532"/>
      <c r="BG12" s="532"/>
      <c r="BH12" s="532"/>
      <c r="BI12" s="532"/>
      <c r="BJ12" s="532"/>
      <c r="BK12" s="532"/>
      <c r="BL12" s="532"/>
      <c r="BM12" s="532"/>
      <c r="BN12" s="532"/>
      <c r="BO12" s="532"/>
      <c r="BP12" s="532"/>
      <c r="BQ12" s="532"/>
      <c r="BR12" s="532"/>
      <c r="BS12" s="532"/>
      <c r="BT12" s="532"/>
      <c r="BU12" s="532"/>
      <c r="BV12" s="532"/>
      <c r="BW12" s="532"/>
      <c r="BX12" s="532"/>
      <c r="BY12" s="532"/>
      <c r="BZ12" s="532"/>
      <c r="CA12" s="532"/>
      <c r="CB12" s="532"/>
      <c r="CC12" s="532">
        <v>1</v>
      </c>
      <c r="CD12" s="532"/>
      <c r="CE12" s="532"/>
      <c r="CF12" s="532"/>
      <c r="CG12" s="532"/>
      <c r="CH12" s="532"/>
      <c r="CI12" s="532"/>
      <c r="CJ12" s="532"/>
      <c r="CK12" s="532"/>
      <c r="CL12" s="532"/>
      <c r="CM12" s="532"/>
      <c r="CN12" s="532"/>
      <c r="CO12" s="538"/>
      <c r="CP12" s="533"/>
      <c r="CQ12" s="533"/>
      <c r="CR12" s="533"/>
      <c r="CS12" s="533"/>
      <c r="CT12" s="533"/>
      <c r="CU12" s="533"/>
      <c r="CV12" s="533"/>
      <c r="CW12" s="533"/>
      <c r="CX12" s="533"/>
      <c r="CY12" s="533"/>
      <c r="CZ12" s="533"/>
      <c r="DA12" s="533"/>
      <c r="DB12" s="533"/>
      <c r="DC12" s="533"/>
      <c r="DD12" s="533"/>
    </row>
    <row r="13" spans="1:108" ht="15" customHeight="1">
      <c r="A13" s="534"/>
      <c r="B13" s="535"/>
      <c r="C13" s="535"/>
      <c r="D13" s="535"/>
      <c r="E13" s="535"/>
      <c r="F13" s="535"/>
      <c r="G13" s="535"/>
      <c r="H13" s="535"/>
      <c r="I13" s="535"/>
      <c r="J13" s="536"/>
      <c r="K13" s="537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6"/>
      <c r="Y13" s="537"/>
      <c r="Z13" s="535"/>
      <c r="AA13" s="535"/>
      <c r="AB13" s="535"/>
      <c r="AC13" s="535"/>
      <c r="AD13" s="535"/>
      <c r="AE13" s="535"/>
      <c r="AF13" s="535"/>
      <c r="AG13" s="535"/>
      <c r="AH13" s="535"/>
      <c r="AI13" s="535"/>
      <c r="AJ13" s="535"/>
      <c r="AK13" s="535"/>
      <c r="AL13" s="535"/>
      <c r="AM13" s="535"/>
      <c r="AN13" s="532"/>
      <c r="AO13" s="532"/>
      <c r="AP13" s="532"/>
      <c r="AQ13" s="532"/>
      <c r="AR13" s="532"/>
      <c r="AS13" s="532"/>
      <c r="AT13" s="532"/>
      <c r="AU13" s="532"/>
      <c r="AV13" s="532"/>
      <c r="AW13" s="532"/>
      <c r="AX13" s="532"/>
      <c r="AY13" s="532"/>
      <c r="AZ13" s="532"/>
      <c r="BA13" s="532"/>
      <c r="BB13" s="532"/>
      <c r="BC13" s="532"/>
      <c r="BD13" s="532"/>
      <c r="BE13" s="532"/>
      <c r="BF13" s="532"/>
      <c r="BG13" s="532"/>
      <c r="BH13" s="532"/>
      <c r="BI13" s="532"/>
      <c r="BJ13" s="532"/>
      <c r="BK13" s="532"/>
      <c r="BL13" s="532"/>
      <c r="BM13" s="532"/>
      <c r="BN13" s="532"/>
      <c r="BO13" s="532"/>
      <c r="BP13" s="532"/>
      <c r="BQ13" s="532"/>
      <c r="BR13" s="532"/>
      <c r="BS13" s="532"/>
      <c r="BT13" s="532"/>
      <c r="BU13" s="532"/>
      <c r="BV13" s="532"/>
      <c r="BW13" s="532"/>
      <c r="BX13" s="532"/>
      <c r="BY13" s="532"/>
      <c r="BZ13" s="532"/>
      <c r="CA13" s="532"/>
      <c r="CB13" s="532"/>
      <c r="CC13" s="532"/>
      <c r="CD13" s="532"/>
      <c r="CE13" s="532"/>
      <c r="CF13" s="532"/>
      <c r="CG13" s="532"/>
      <c r="CH13" s="532"/>
      <c r="CI13" s="532"/>
      <c r="CJ13" s="532"/>
      <c r="CK13" s="532"/>
      <c r="CL13" s="532"/>
      <c r="CM13" s="532"/>
      <c r="CN13" s="532"/>
      <c r="CO13" s="538"/>
      <c r="CP13" s="533"/>
      <c r="CQ13" s="533"/>
      <c r="CR13" s="533"/>
      <c r="CS13" s="533"/>
      <c r="CT13" s="533"/>
      <c r="CU13" s="533"/>
      <c r="CV13" s="533"/>
      <c r="CW13" s="533"/>
      <c r="CX13" s="533"/>
      <c r="CY13" s="533"/>
      <c r="CZ13" s="533"/>
      <c r="DA13" s="533"/>
      <c r="DB13" s="533"/>
      <c r="DC13" s="533"/>
      <c r="DD13" s="533"/>
    </row>
    <row r="14" spans="1:108" ht="15" customHeight="1">
      <c r="A14" s="534"/>
      <c r="B14" s="535"/>
      <c r="C14" s="535"/>
      <c r="D14" s="535"/>
      <c r="E14" s="535"/>
      <c r="F14" s="535"/>
      <c r="G14" s="535"/>
      <c r="H14" s="535"/>
      <c r="I14" s="535"/>
      <c r="J14" s="536"/>
      <c r="K14" s="537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6"/>
      <c r="Y14" s="537"/>
      <c r="Z14" s="535"/>
      <c r="AA14" s="535"/>
      <c r="AB14" s="535"/>
      <c r="AC14" s="535"/>
      <c r="AD14" s="535"/>
      <c r="AE14" s="535"/>
      <c r="AF14" s="535"/>
      <c r="AG14" s="535"/>
      <c r="AH14" s="535"/>
      <c r="AI14" s="535"/>
      <c r="AJ14" s="535"/>
      <c r="AK14" s="535"/>
      <c r="AL14" s="535"/>
      <c r="AM14" s="535"/>
      <c r="AN14" s="532"/>
      <c r="AO14" s="532"/>
      <c r="AP14" s="532"/>
      <c r="AQ14" s="532"/>
      <c r="AR14" s="532"/>
      <c r="AS14" s="532"/>
      <c r="AT14" s="532"/>
      <c r="AU14" s="532"/>
      <c r="AV14" s="532"/>
      <c r="AW14" s="532"/>
      <c r="AX14" s="532"/>
      <c r="AY14" s="532"/>
      <c r="AZ14" s="532"/>
      <c r="BA14" s="532"/>
      <c r="BB14" s="532"/>
      <c r="BC14" s="532"/>
      <c r="BD14" s="532"/>
      <c r="BE14" s="532"/>
      <c r="BF14" s="532"/>
      <c r="BG14" s="532"/>
      <c r="BH14" s="532"/>
      <c r="BI14" s="532"/>
      <c r="BJ14" s="532"/>
      <c r="BK14" s="532"/>
      <c r="BL14" s="532"/>
      <c r="BM14" s="532"/>
      <c r="BN14" s="532"/>
      <c r="BO14" s="532"/>
      <c r="BP14" s="532"/>
      <c r="BQ14" s="532"/>
      <c r="BR14" s="532"/>
      <c r="BS14" s="532"/>
      <c r="BT14" s="532"/>
      <c r="BU14" s="532"/>
      <c r="BV14" s="532"/>
      <c r="BW14" s="532"/>
      <c r="BX14" s="532"/>
      <c r="BY14" s="532"/>
      <c r="BZ14" s="532"/>
      <c r="CA14" s="532"/>
      <c r="CB14" s="532"/>
      <c r="CC14" s="532"/>
      <c r="CD14" s="532"/>
      <c r="CE14" s="532"/>
      <c r="CF14" s="532"/>
      <c r="CG14" s="532"/>
      <c r="CH14" s="532"/>
      <c r="CI14" s="532"/>
      <c r="CJ14" s="532"/>
      <c r="CK14" s="532"/>
      <c r="CL14" s="532"/>
      <c r="CM14" s="532"/>
      <c r="CN14" s="532"/>
      <c r="CO14" s="538"/>
      <c r="CP14" s="533"/>
      <c r="CQ14" s="533"/>
      <c r="CR14" s="533"/>
      <c r="CS14" s="533"/>
      <c r="CT14" s="533"/>
      <c r="CU14" s="533"/>
      <c r="CV14" s="533"/>
      <c r="CW14" s="533"/>
      <c r="CX14" s="533"/>
      <c r="CY14" s="533"/>
      <c r="CZ14" s="533"/>
      <c r="DA14" s="533"/>
      <c r="DB14" s="533"/>
      <c r="DC14" s="533"/>
      <c r="DD14" s="533"/>
    </row>
    <row r="15" spans="1:108" ht="15" customHeight="1">
      <c r="A15" s="534"/>
      <c r="B15" s="535"/>
      <c r="C15" s="535"/>
      <c r="D15" s="535"/>
      <c r="E15" s="535"/>
      <c r="F15" s="535"/>
      <c r="G15" s="535"/>
      <c r="H15" s="535"/>
      <c r="I15" s="535"/>
      <c r="J15" s="536"/>
      <c r="K15" s="537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6"/>
      <c r="Y15" s="537"/>
      <c r="Z15" s="535"/>
      <c r="AA15" s="535"/>
      <c r="AB15" s="535"/>
      <c r="AC15" s="535"/>
      <c r="AD15" s="535"/>
      <c r="AE15" s="535"/>
      <c r="AF15" s="535"/>
      <c r="AG15" s="535"/>
      <c r="AH15" s="535"/>
      <c r="AI15" s="535"/>
      <c r="AJ15" s="535"/>
      <c r="AK15" s="535"/>
      <c r="AL15" s="535"/>
      <c r="AM15" s="535"/>
      <c r="AN15" s="532"/>
      <c r="AO15" s="532"/>
      <c r="AP15" s="532"/>
      <c r="AQ15" s="532"/>
      <c r="AR15" s="532"/>
      <c r="AS15" s="532"/>
      <c r="AT15" s="532"/>
      <c r="AU15" s="532"/>
      <c r="AV15" s="532"/>
      <c r="AW15" s="532"/>
      <c r="AX15" s="532"/>
      <c r="AY15" s="532"/>
      <c r="AZ15" s="532"/>
      <c r="BA15" s="532"/>
      <c r="BB15" s="532"/>
      <c r="BC15" s="532"/>
      <c r="BD15" s="532"/>
      <c r="BE15" s="532"/>
      <c r="BF15" s="532"/>
      <c r="BG15" s="532"/>
      <c r="BH15" s="532"/>
      <c r="BI15" s="532"/>
      <c r="BJ15" s="532"/>
      <c r="BK15" s="532"/>
      <c r="BL15" s="532"/>
      <c r="BM15" s="532"/>
      <c r="BN15" s="532"/>
      <c r="BO15" s="532"/>
      <c r="BP15" s="532"/>
      <c r="BQ15" s="532"/>
      <c r="BR15" s="532"/>
      <c r="BS15" s="532"/>
      <c r="BT15" s="532"/>
      <c r="BU15" s="532"/>
      <c r="BV15" s="532"/>
      <c r="BW15" s="532"/>
      <c r="BX15" s="532"/>
      <c r="BY15" s="532"/>
      <c r="BZ15" s="532"/>
      <c r="CA15" s="532"/>
      <c r="CB15" s="532"/>
      <c r="CC15" s="532"/>
      <c r="CD15" s="532"/>
      <c r="CE15" s="532"/>
      <c r="CF15" s="532"/>
      <c r="CG15" s="532"/>
      <c r="CH15" s="532"/>
      <c r="CI15" s="532"/>
      <c r="CJ15" s="532"/>
      <c r="CK15" s="532"/>
      <c r="CL15" s="532"/>
      <c r="CM15" s="532"/>
      <c r="CN15" s="532"/>
      <c r="CO15" s="538"/>
      <c r="CP15" s="533"/>
      <c r="CQ15" s="533"/>
      <c r="CR15" s="533"/>
      <c r="CS15" s="533"/>
      <c r="CT15" s="533"/>
      <c r="CU15" s="533"/>
      <c r="CV15" s="533"/>
      <c r="CW15" s="533"/>
      <c r="CX15" s="533"/>
      <c r="CY15" s="533"/>
      <c r="CZ15" s="533"/>
      <c r="DA15" s="533"/>
      <c r="DB15" s="533"/>
      <c r="DC15" s="533"/>
      <c r="DD15" s="533"/>
    </row>
    <row r="16" spans="1:108" ht="15" customHeight="1" hidden="1">
      <c r="A16" s="534"/>
      <c r="B16" s="535"/>
      <c r="C16" s="535"/>
      <c r="D16" s="535"/>
      <c r="E16" s="535"/>
      <c r="F16" s="535"/>
      <c r="G16" s="535"/>
      <c r="H16" s="535"/>
      <c r="I16" s="535"/>
      <c r="J16" s="536"/>
      <c r="K16" s="537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6"/>
      <c r="Y16" s="537"/>
      <c r="Z16" s="535"/>
      <c r="AA16" s="535"/>
      <c r="AB16" s="535"/>
      <c r="AC16" s="535"/>
      <c r="AD16" s="535"/>
      <c r="AE16" s="535"/>
      <c r="AF16" s="535"/>
      <c r="AG16" s="535"/>
      <c r="AH16" s="535"/>
      <c r="AI16" s="535"/>
      <c r="AJ16" s="535"/>
      <c r="AK16" s="535"/>
      <c r="AL16" s="535"/>
      <c r="AM16" s="535"/>
      <c r="AN16" s="532"/>
      <c r="AO16" s="532"/>
      <c r="AP16" s="532"/>
      <c r="AQ16" s="532"/>
      <c r="AR16" s="532"/>
      <c r="AS16" s="532"/>
      <c r="AT16" s="532"/>
      <c r="AU16" s="532"/>
      <c r="AV16" s="532"/>
      <c r="AW16" s="532"/>
      <c r="AX16" s="532"/>
      <c r="AY16" s="532"/>
      <c r="AZ16" s="532"/>
      <c r="BA16" s="532"/>
      <c r="BB16" s="532"/>
      <c r="BC16" s="532"/>
      <c r="BD16" s="532"/>
      <c r="BE16" s="532"/>
      <c r="BF16" s="532"/>
      <c r="BG16" s="532"/>
      <c r="BH16" s="532"/>
      <c r="BI16" s="532"/>
      <c r="BJ16" s="532"/>
      <c r="BK16" s="532"/>
      <c r="BL16" s="532"/>
      <c r="BM16" s="532"/>
      <c r="BN16" s="532"/>
      <c r="BO16" s="532"/>
      <c r="BP16" s="532"/>
      <c r="BQ16" s="532"/>
      <c r="BR16" s="532"/>
      <c r="BS16" s="532"/>
      <c r="BT16" s="532"/>
      <c r="BU16" s="532"/>
      <c r="BV16" s="532"/>
      <c r="BW16" s="532"/>
      <c r="BX16" s="532"/>
      <c r="BY16" s="532"/>
      <c r="BZ16" s="532"/>
      <c r="CA16" s="532"/>
      <c r="CB16" s="532"/>
      <c r="CC16" s="532"/>
      <c r="CD16" s="532"/>
      <c r="CE16" s="532"/>
      <c r="CF16" s="532"/>
      <c r="CG16" s="532"/>
      <c r="CH16" s="532"/>
      <c r="CI16" s="532"/>
      <c r="CJ16" s="532"/>
      <c r="CK16" s="532"/>
      <c r="CL16" s="532"/>
      <c r="CM16" s="532"/>
      <c r="CN16" s="532"/>
      <c r="CO16" s="538"/>
      <c r="CP16" s="533"/>
      <c r="CQ16" s="533"/>
      <c r="CR16" s="533"/>
      <c r="CS16" s="533"/>
      <c r="CT16" s="533"/>
      <c r="CU16" s="533"/>
      <c r="CV16" s="533"/>
      <c r="CW16" s="533"/>
      <c r="CX16" s="533"/>
      <c r="CY16" s="533"/>
      <c r="CZ16" s="533"/>
      <c r="DA16" s="533"/>
      <c r="DB16" s="533"/>
      <c r="DC16" s="533"/>
      <c r="DD16" s="533"/>
    </row>
    <row r="17" spans="1:108" ht="15" customHeight="1" hidden="1">
      <c r="A17" s="534"/>
      <c r="B17" s="535"/>
      <c r="C17" s="535"/>
      <c r="D17" s="535"/>
      <c r="E17" s="535"/>
      <c r="F17" s="535"/>
      <c r="G17" s="535"/>
      <c r="H17" s="535"/>
      <c r="I17" s="535"/>
      <c r="J17" s="536"/>
      <c r="K17" s="537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6"/>
      <c r="Y17" s="537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2"/>
      <c r="AO17" s="532"/>
      <c r="AP17" s="532"/>
      <c r="AQ17" s="532"/>
      <c r="AR17" s="532"/>
      <c r="AS17" s="532"/>
      <c r="AT17" s="532"/>
      <c r="AU17" s="532"/>
      <c r="AV17" s="532"/>
      <c r="AW17" s="532"/>
      <c r="AX17" s="532"/>
      <c r="AY17" s="532"/>
      <c r="AZ17" s="532"/>
      <c r="BA17" s="532"/>
      <c r="BB17" s="532"/>
      <c r="BC17" s="532"/>
      <c r="BD17" s="532"/>
      <c r="BE17" s="532"/>
      <c r="BF17" s="532"/>
      <c r="BG17" s="532"/>
      <c r="BH17" s="532"/>
      <c r="BI17" s="532"/>
      <c r="BJ17" s="532"/>
      <c r="BK17" s="532"/>
      <c r="BL17" s="532"/>
      <c r="BM17" s="532"/>
      <c r="BN17" s="532"/>
      <c r="BO17" s="532"/>
      <c r="BP17" s="532"/>
      <c r="BQ17" s="532"/>
      <c r="BR17" s="532"/>
      <c r="BS17" s="532"/>
      <c r="BT17" s="532"/>
      <c r="BU17" s="532"/>
      <c r="BV17" s="532"/>
      <c r="BW17" s="532"/>
      <c r="BX17" s="532"/>
      <c r="BY17" s="532"/>
      <c r="BZ17" s="532"/>
      <c r="CA17" s="532"/>
      <c r="CB17" s="532"/>
      <c r="CC17" s="532"/>
      <c r="CD17" s="532"/>
      <c r="CE17" s="532"/>
      <c r="CF17" s="532"/>
      <c r="CG17" s="532"/>
      <c r="CH17" s="532"/>
      <c r="CI17" s="532"/>
      <c r="CJ17" s="532"/>
      <c r="CK17" s="532"/>
      <c r="CL17" s="532"/>
      <c r="CM17" s="532"/>
      <c r="CN17" s="532"/>
      <c r="CO17" s="538"/>
      <c r="CP17" s="533"/>
      <c r="CQ17" s="533"/>
      <c r="CR17" s="533"/>
      <c r="CS17" s="533"/>
      <c r="CT17" s="533"/>
      <c r="CU17" s="533"/>
      <c r="CV17" s="533"/>
      <c r="CW17" s="533"/>
      <c r="CX17" s="533"/>
      <c r="CY17" s="533"/>
      <c r="CZ17" s="533"/>
      <c r="DA17" s="533"/>
      <c r="DB17" s="533"/>
      <c r="DC17" s="533"/>
      <c r="DD17" s="533"/>
    </row>
    <row r="18" spans="1:108" ht="15" customHeight="1" hidden="1">
      <c r="A18" s="534"/>
      <c r="B18" s="535"/>
      <c r="C18" s="535"/>
      <c r="D18" s="535"/>
      <c r="E18" s="535"/>
      <c r="F18" s="535"/>
      <c r="G18" s="535"/>
      <c r="H18" s="535"/>
      <c r="I18" s="535"/>
      <c r="J18" s="536"/>
      <c r="K18" s="537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6"/>
      <c r="Y18" s="537"/>
      <c r="Z18" s="535"/>
      <c r="AA18" s="535"/>
      <c r="AB18" s="535"/>
      <c r="AC18" s="535"/>
      <c r="AD18" s="535"/>
      <c r="AE18" s="535"/>
      <c r="AF18" s="535"/>
      <c r="AG18" s="535"/>
      <c r="AH18" s="535"/>
      <c r="AI18" s="535"/>
      <c r="AJ18" s="535"/>
      <c r="AK18" s="535"/>
      <c r="AL18" s="535"/>
      <c r="AM18" s="535"/>
      <c r="AN18" s="532"/>
      <c r="AO18" s="532"/>
      <c r="AP18" s="532"/>
      <c r="AQ18" s="532"/>
      <c r="AR18" s="532"/>
      <c r="AS18" s="532"/>
      <c r="AT18" s="532"/>
      <c r="AU18" s="532"/>
      <c r="AV18" s="532"/>
      <c r="AW18" s="532"/>
      <c r="AX18" s="532"/>
      <c r="AY18" s="532"/>
      <c r="AZ18" s="532"/>
      <c r="BA18" s="532"/>
      <c r="BB18" s="532"/>
      <c r="BC18" s="532"/>
      <c r="BD18" s="532"/>
      <c r="BE18" s="532"/>
      <c r="BF18" s="532"/>
      <c r="BG18" s="532"/>
      <c r="BH18" s="532"/>
      <c r="BI18" s="532"/>
      <c r="BJ18" s="532"/>
      <c r="BK18" s="532"/>
      <c r="BL18" s="532"/>
      <c r="BM18" s="532"/>
      <c r="BN18" s="532"/>
      <c r="BO18" s="532"/>
      <c r="BP18" s="532"/>
      <c r="BQ18" s="532"/>
      <c r="BR18" s="532"/>
      <c r="BS18" s="532"/>
      <c r="BT18" s="532"/>
      <c r="BU18" s="532"/>
      <c r="BV18" s="532"/>
      <c r="BW18" s="532"/>
      <c r="BX18" s="532"/>
      <c r="BY18" s="532"/>
      <c r="BZ18" s="532"/>
      <c r="CA18" s="532"/>
      <c r="CB18" s="532"/>
      <c r="CC18" s="532"/>
      <c r="CD18" s="532"/>
      <c r="CE18" s="532"/>
      <c r="CF18" s="532"/>
      <c r="CG18" s="532"/>
      <c r="CH18" s="532"/>
      <c r="CI18" s="532"/>
      <c r="CJ18" s="532"/>
      <c r="CK18" s="532"/>
      <c r="CL18" s="532"/>
      <c r="CM18" s="532"/>
      <c r="CN18" s="532"/>
      <c r="CO18" s="538"/>
      <c r="CP18" s="533"/>
      <c r="CQ18" s="533"/>
      <c r="CR18" s="533"/>
      <c r="CS18" s="533"/>
      <c r="CT18" s="533"/>
      <c r="CU18" s="533"/>
      <c r="CV18" s="533"/>
      <c r="CW18" s="533"/>
      <c r="CX18" s="533"/>
      <c r="CY18" s="533"/>
      <c r="CZ18" s="533"/>
      <c r="DA18" s="533"/>
      <c r="DB18" s="533"/>
      <c r="DC18" s="533"/>
      <c r="DD18" s="533"/>
    </row>
    <row r="19" spans="1:108" ht="15" customHeight="1" hidden="1" thickBot="1">
      <c r="A19" s="539"/>
      <c r="B19" s="540"/>
      <c r="C19" s="540"/>
      <c r="D19" s="540"/>
      <c r="E19" s="540"/>
      <c r="F19" s="540"/>
      <c r="G19" s="540"/>
      <c r="H19" s="540"/>
      <c r="I19" s="540"/>
      <c r="J19" s="541"/>
      <c r="K19" s="544"/>
      <c r="L19" s="540"/>
      <c r="M19" s="540"/>
      <c r="N19" s="540"/>
      <c r="O19" s="540"/>
      <c r="P19" s="540"/>
      <c r="Q19" s="540"/>
      <c r="R19" s="540"/>
      <c r="S19" s="540"/>
      <c r="T19" s="540"/>
      <c r="U19" s="540"/>
      <c r="V19" s="540"/>
      <c r="W19" s="540"/>
      <c r="X19" s="541"/>
      <c r="Y19" s="544"/>
      <c r="Z19" s="540"/>
      <c r="AA19" s="540"/>
      <c r="AB19" s="540"/>
      <c r="AC19" s="540"/>
      <c r="AD19" s="540"/>
      <c r="AE19" s="540"/>
      <c r="AF19" s="540"/>
      <c r="AG19" s="540"/>
      <c r="AH19" s="540"/>
      <c r="AI19" s="540"/>
      <c r="AJ19" s="540"/>
      <c r="AK19" s="540"/>
      <c r="AL19" s="540"/>
      <c r="AM19" s="540"/>
      <c r="AN19" s="542"/>
      <c r="AO19" s="542"/>
      <c r="AP19" s="542"/>
      <c r="AQ19" s="542"/>
      <c r="AR19" s="542"/>
      <c r="AS19" s="542"/>
      <c r="AT19" s="542"/>
      <c r="AU19" s="542"/>
      <c r="AV19" s="542"/>
      <c r="AW19" s="542"/>
      <c r="AX19" s="542"/>
      <c r="AY19" s="542"/>
      <c r="AZ19" s="542"/>
      <c r="BA19" s="542"/>
      <c r="BB19" s="542"/>
      <c r="BC19" s="542"/>
      <c r="BD19" s="542"/>
      <c r="BE19" s="542"/>
      <c r="BF19" s="542"/>
      <c r="BG19" s="542"/>
      <c r="BH19" s="542"/>
      <c r="BI19" s="542"/>
      <c r="BJ19" s="542"/>
      <c r="BK19" s="542"/>
      <c r="BL19" s="542"/>
      <c r="BM19" s="542"/>
      <c r="BN19" s="542"/>
      <c r="BO19" s="542"/>
      <c r="BP19" s="542"/>
      <c r="BQ19" s="542"/>
      <c r="BR19" s="542"/>
      <c r="BS19" s="542"/>
      <c r="BT19" s="542"/>
      <c r="BU19" s="542"/>
      <c r="BV19" s="542"/>
      <c r="BW19" s="542"/>
      <c r="BX19" s="542"/>
      <c r="BY19" s="542"/>
      <c r="BZ19" s="542"/>
      <c r="CA19" s="542"/>
      <c r="CB19" s="542"/>
      <c r="CC19" s="542"/>
      <c r="CD19" s="542"/>
      <c r="CE19" s="542"/>
      <c r="CF19" s="542"/>
      <c r="CG19" s="542"/>
      <c r="CH19" s="542"/>
      <c r="CI19" s="542"/>
      <c r="CJ19" s="542"/>
      <c r="CK19" s="542"/>
      <c r="CL19" s="542"/>
      <c r="CM19" s="542"/>
      <c r="CN19" s="542"/>
      <c r="CO19" s="543"/>
      <c r="CP19" s="533"/>
      <c r="CQ19" s="533"/>
      <c r="CR19" s="533"/>
      <c r="CS19" s="533"/>
      <c r="CT19" s="533"/>
      <c r="CU19" s="533"/>
      <c r="CV19" s="533"/>
      <c r="CW19" s="533"/>
      <c r="CX19" s="533"/>
      <c r="CY19" s="533"/>
      <c r="CZ19" s="533"/>
      <c r="DA19" s="533"/>
      <c r="DB19" s="533"/>
      <c r="DC19" s="533"/>
      <c r="DD19" s="533"/>
    </row>
    <row r="20" spans="1:108" ht="6" customHeight="1" thickBot="1">
      <c r="A20" s="352"/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2"/>
      <c r="AY20" s="352"/>
      <c r="AZ20" s="352"/>
      <c r="BA20" s="352"/>
      <c r="BB20" s="352"/>
      <c r="BC20" s="352"/>
      <c r="BD20" s="352"/>
      <c r="BE20" s="352"/>
      <c r="BF20" s="352"/>
      <c r="BG20" s="352"/>
      <c r="BH20" s="352"/>
      <c r="BI20" s="352"/>
      <c r="BJ20" s="352"/>
      <c r="BK20" s="352"/>
      <c r="BL20" s="352"/>
      <c r="BM20" s="352"/>
      <c r="BN20" s="352"/>
      <c r="BO20" s="352"/>
      <c r="BP20" s="352"/>
      <c r="BQ20" s="352"/>
      <c r="BR20" s="352"/>
      <c r="BS20" s="352"/>
      <c r="BT20" s="352"/>
      <c r="BU20" s="352"/>
      <c r="BV20" s="352"/>
      <c r="BW20" s="352"/>
      <c r="BX20" s="352"/>
      <c r="BY20" s="352"/>
      <c r="BZ20" s="352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2"/>
      <c r="CM20" s="352"/>
      <c r="CN20" s="352"/>
      <c r="CO20" s="352"/>
      <c r="CP20" s="353"/>
      <c r="CQ20" s="353"/>
      <c r="CR20" s="353"/>
      <c r="CS20" s="353"/>
      <c r="CT20" s="353"/>
      <c r="CU20" s="353"/>
      <c r="CV20" s="353"/>
      <c r="CW20" s="353"/>
      <c r="CX20" s="353"/>
      <c r="CY20" s="353"/>
      <c r="CZ20" s="353"/>
      <c r="DA20" s="353"/>
      <c r="DB20" s="353"/>
      <c r="DC20" s="353"/>
      <c r="DD20" s="353"/>
    </row>
    <row r="21" spans="1:108" ht="15" customHeight="1" thickBot="1">
      <c r="A21" s="352"/>
      <c r="B21" s="352"/>
      <c r="C21" s="352"/>
      <c r="D21" s="352"/>
      <c r="E21" s="352"/>
      <c r="F21" s="352"/>
      <c r="G21" s="352"/>
      <c r="H21" s="352"/>
      <c r="I21" s="354" t="s">
        <v>573</v>
      </c>
      <c r="J21" s="352"/>
      <c r="K21" s="547">
        <f>K11+K12+K13+K14+K15+K16+K17+K18+K19</f>
        <v>2</v>
      </c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8"/>
      <c r="W21" s="548"/>
      <c r="X21" s="549"/>
      <c r="Y21" s="545">
        <f>Y11+Y12+Y13+Y14+Y15+Y16+Y17+Y18+Y19</f>
        <v>1</v>
      </c>
      <c r="Z21" s="545"/>
      <c r="AA21" s="545"/>
      <c r="AB21" s="545"/>
      <c r="AC21" s="545"/>
      <c r="AD21" s="545"/>
      <c r="AE21" s="545"/>
      <c r="AF21" s="545"/>
      <c r="AG21" s="545"/>
      <c r="AH21" s="545"/>
      <c r="AI21" s="545"/>
      <c r="AJ21" s="545"/>
      <c r="AK21" s="545"/>
      <c r="AL21" s="545"/>
      <c r="AM21" s="545"/>
      <c r="AN21" s="545">
        <f>AN11+AN12+AN13+AN14+AN15+AN16+AN17+AN18+AN19</f>
        <v>1</v>
      </c>
      <c r="AO21" s="545"/>
      <c r="AP21" s="545"/>
      <c r="AQ21" s="545"/>
      <c r="AR21" s="545"/>
      <c r="AS21" s="545"/>
      <c r="AT21" s="545"/>
      <c r="AU21" s="545"/>
      <c r="AV21" s="545"/>
      <c r="AW21" s="545"/>
      <c r="AX21" s="545"/>
      <c r="AY21" s="545"/>
      <c r="AZ21" s="545"/>
      <c r="BA21" s="545">
        <f>BA11+BA12+BA13+BA14+BA15+BA16+BA17+BA18+BA19</f>
        <v>2</v>
      </c>
      <c r="BB21" s="545"/>
      <c r="BC21" s="545"/>
      <c r="BD21" s="545"/>
      <c r="BE21" s="545"/>
      <c r="BF21" s="545"/>
      <c r="BG21" s="545"/>
      <c r="BH21" s="545"/>
      <c r="BI21" s="545"/>
      <c r="BJ21" s="545"/>
      <c r="BK21" s="545"/>
      <c r="BL21" s="545"/>
      <c r="BM21" s="545"/>
      <c r="BN21" s="545">
        <f>BN11+BN12+BN13+BN14+BN15+BN16+BN17+BN18+BN19</f>
        <v>1</v>
      </c>
      <c r="BO21" s="545"/>
      <c r="BP21" s="545"/>
      <c r="BQ21" s="545"/>
      <c r="BR21" s="545"/>
      <c r="BS21" s="545"/>
      <c r="BT21" s="545"/>
      <c r="BU21" s="545"/>
      <c r="BV21" s="545"/>
      <c r="BW21" s="545"/>
      <c r="BX21" s="545"/>
      <c r="BY21" s="545"/>
      <c r="BZ21" s="545"/>
      <c r="CA21" s="545"/>
      <c r="CB21" s="545"/>
      <c r="CC21" s="545">
        <f>CC11+CC12+CC13+CC14+CC15+CC16+CC17+CC18+CC19</f>
        <v>1</v>
      </c>
      <c r="CD21" s="545"/>
      <c r="CE21" s="545"/>
      <c r="CF21" s="545"/>
      <c r="CG21" s="545"/>
      <c r="CH21" s="545"/>
      <c r="CI21" s="545"/>
      <c r="CJ21" s="545"/>
      <c r="CK21" s="545"/>
      <c r="CL21" s="545"/>
      <c r="CM21" s="545"/>
      <c r="CN21" s="545"/>
      <c r="CO21" s="546"/>
      <c r="CP21" s="355"/>
      <c r="CQ21" s="356"/>
      <c r="CR21" s="356"/>
      <c r="CS21" s="356"/>
      <c r="CT21" s="356"/>
      <c r="CU21" s="356"/>
      <c r="CV21" s="356"/>
      <c r="CW21" s="356"/>
      <c r="CX21" s="356"/>
      <c r="CY21" s="356"/>
      <c r="CZ21" s="356"/>
      <c r="DA21" s="356"/>
      <c r="DB21" s="356"/>
      <c r="DC21" s="356"/>
      <c r="DD21" s="356"/>
    </row>
    <row r="22" ht="12" customHeight="1"/>
    <row r="23" ht="12" customHeight="1"/>
    <row r="25" spans="1:17" ht="17.25" customHeight="1">
      <c r="A25" s="278" t="s">
        <v>514</v>
      </c>
      <c r="B25" s="278"/>
      <c r="C25" s="278"/>
      <c r="D25" s="278"/>
      <c r="E25" s="278"/>
      <c r="F25" s="278"/>
      <c r="G25" s="278"/>
      <c r="H25" s="3"/>
      <c r="I25" s="24"/>
      <c r="J25" s="24"/>
      <c r="K25" s="25"/>
      <c r="L25" s="25"/>
      <c r="M25" s="25"/>
      <c r="N25" s="25"/>
      <c r="O25" s="25"/>
      <c r="P25" s="25"/>
      <c r="Q25" s="25"/>
    </row>
    <row r="26" spans="1:17" ht="12.75" customHeight="1">
      <c r="A26" s="3" t="s">
        <v>516</v>
      </c>
      <c r="B26" s="3"/>
      <c r="C26" s="3"/>
      <c r="D26" s="3"/>
      <c r="E26" s="3"/>
      <c r="F26" s="3"/>
      <c r="G26" s="3"/>
      <c r="H26" s="3"/>
      <c r="I26" s="24"/>
      <c r="J26" s="24"/>
      <c r="K26" s="25"/>
      <c r="L26" s="25"/>
      <c r="M26" s="25"/>
      <c r="N26" s="25"/>
      <c r="O26" s="25"/>
      <c r="P26" s="25"/>
      <c r="Q26" s="25"/>
    </row>
    <row r="27" spans="1:17" ht="12.75" customHeight="1">
      <c r="A27" s="3"/>
      <c r="B27" s="3"/>
      <c r="C27" s="3"/>
      <c r="D27" s="3"/>
      <c r="E27" s="2"/>
      <c r="F27" s="3"/>
      <c r="G27" s="3"/>
      <c r="H27" s="3"/>
      <c r="I27" s="24"/>
      <c r="J27" s="24"/>
      <c r="K27" s="25"/>
      <c r="L27" s="25"/>
      <c r="M27" s="25"/>
      <c r="N27" s="25"/>
      <c r="O27" s="25"/>
      <c r="P27" s="25"/>
      <c r="Q27" s="25"/>
    </row>
    <row r="28" spans="1:17" ht="12.75" customHeight="1">
      <c r="A28" s="3"/>
      <c r="B28" s="3"/>
      <c r="C28" s="3"/>
      <c r="D28" s="3"/>
      <c r="E28" s="2"/>
      <c r="F28" s="3"/>
      <c r="G28" s="3"/>
      <c r="H28" s="3"/>
      <c r="I28" s="24"/>
      <c r="J28" s="24"/>
      <c r="K28" s="25"/>
      <c r="L28" s="25"/>
      <c r="M28" s="25"/>
      <c r="N28" s="25"/>
      <c r="O28" s="25"/>
      <c r="P28" s="25"/>
      <c r="Q28" s="25"/>
    </row>
    <row r="29" spans="1:17" ht="20.25" customHeight="1">
      <c r="A29" s="278" t="s">
        <v>515</v>
      </c>
      <c r="B29" s="278"/>
      <c r="C29" s="278"/>
      <c r="D29" s="278"/>
      <c r="E29" s="278"/>
      <c r="F29" s="278"/>
      <c r="G29" s="278"/>
      <c r="H29" s="3"/>
      <c r="I29" s="24"/>
      <c r="J29" s="24"/>
      <c r="K29" s="25"/>
      <c r="L29" s="25"/>
      <c r="M29" s="25"/>
      <c r="N29" s="25"/>
      <c r="O29" s="25"/>
      <c r="P29" s="25"/>
      <c r="Q29" s="25"/>
    </row>
    <row r="30" spans="1:17" ht="9.75" customHeight="1">
      <c r="A30" s="3" t="s">
        <v>517</v>
      </c>
      <c r="B30" s="3"/>
      <c r="C30" s="3"/>
      <c r="D30" s="3"/>
      <c r="E30" s="3"/>
      <c r="F30" s="3"/>
      <c r="G30" s="3"/>
      <c r="H30" s="3"/>
      <c r="I30" s="24"/>
      <c r="J30" s="24"/>
      <c r="K30" s="25"/>
      <c r="L30" s="25"/>
      <c r="M30" s="25"/>
      <c r="N30" s="25"/>
      <c r="O30" s="25"/>
      <c r="P30" s="25"/>
      <c r="Q30" s="25"/>
    </row>
    <row r="31" spans="1:17" ht="12.75" customHeight="1">
      <c r="A31" s="3"/>
      <c r="B31" s="3"/>
      <c r="C31" s="3"/>
      <c r="D31" s="3"/>
      <c r="E31" s="2"/>
      <c r="F31" s="3"/>
      <c r="G31" s="3"/>
      <c r="H31" s="3"/>
      <c r="I31" s="24"/>
      <c r="J31" s="24"/>
      <c r="K31" s="25"/>
      <c r="L31" s="25"/>
      <c r="M31" s="25"/>
      <c r="N31" s="25"/>
      <c r="O31" s="25"/>
      <c r="P31" s="25"/>
      <c r="Q31" s="25"/>
    </row>
    <row r="32" spans="1:43" ht="21" customHeight="1">
      <c r="A32" s="3"/>
      <c r="B32" s="3"/>
      <c r="C32" s="23" t="s">
        <v>669</v>
      </c>
      <c r="D32" s="23"/>
      <c r="E32" s="23"/>
      <c r="F32" s="23"/>
      <c r="G32" s="3"/>
      <c r="H32" s="3"/>
      <c r="I32" s="24"/>
      <c r="J32" s="24"/>
      <c r="K32" s="25"/>
      <c r="L32" s="25"/>
      <c r="M32" s="25"/>
      <c r="N32" s="25"/>
      <c r="O32" s="25"/>
      <c r="P32" s="25"/>
      <c r="Q32" s="25"/>
      <c r="Y32" s="504">
        <v>20</v>
      </c>
      <c r="Z32" s="504"/>
      <c r="AA32" s="504"/>
      <c r="AB32" s="504"/>
      <c r="AC32" s="504"/>
      <c r="AD32" s="503">
        <v>15</v>
      </c>
      <c r="AE32" s="503"/>
      <c r="AF32" s="503"/>
      <c r="AG32" s="503"/>
      <c r="AH32" s="503"/>
      <c r="AI32" s="503"/>
      <c r="AJ32" s="503"/>
      <c r="AK32" s="503"/>
      <c r="AL32" s="504" t="s">
        <v>668</v>
      </c>
      <c r="AM32" s="504"/>
      <c r="AN32" s="504"/>
      <c r="AO32" s="504"/>
      <c r="AP32" s="504"/>
      <c r="AQ32" s="504"/>
    </row>
  </sheetData>
  <sheetProtection/>
  <mergeCells count="103">
    <mergeCell ref="CC21:CO21"/>
    <mergeCell ref="K21:X21"/>
    <mergeCell ref="Y21:AM21"/>
    <mergeCell ref="AN21:AZ21"/>
    <mergeCell ref="BA21:BM21"/>
    <mergeCell ref="Y32:AC32"/>
    <mergeCell ref="AL32:AQ32"/>
    <mergeCell ref="AD32:AK32"/>
    <mergeCell ref="BN21:CB21"/>
    <mergeCell ref="CP18:DD18"/>
    <mergeCell ref="K19:X19"/>
    <mergeCell ref="Y19:AM19"/>
    <mergeCell ref="AN19:AZ19"/>
    <mergeCell ref="CP19:DD19"/>
    <mergeCell ref="K18:X18"/>
    <mergeCell ref="Y18:AM18"/>
    <mergeCell ref="BA18:BM18"/>
    <mergeCell ref="BA19:BM19"/>
    <mergeCell ref="BN19:CB19"/>
    <mergeCell ref="A16:J16"/>
    <mergeCell ref="K16:X16"/>
    <mergeCell ref="CC19:CO19"/>
    <mergeCell ref="BA16:BM16"/>
    <mergeCell ref="AN18:AZ18"/>
    <mergeCell ref="BN18:CB18"/>
    <mergeCell ref="CC18:CO18"/>
    <mergeCell ref="BN17:CB17"/>
    <mergeCell ref="CC17:CO17"/>
    <mergeCell ref="BA17:BM17"/>
    <mergeCell ref="A19:J19"/>
    <mergeCell ref="K17:X17"/>
    <mergeCell ref="Y17:AM17"/>
    <mergeCell ref="AN17:AZ17"/>
    <mergeCell ref="A17:J17"/>
    <mergeCell ref="A18:J18"/>
    <mergeCell ref="CP15:DD15"/>
    <mergeCell ref="BA15:BM15"/>
    <mergeCell ref="CP17:DD17"/>
    <mergeCell ref="CP16:DD16"/>
    <mergeCell ref="K15:X15"/>
    <mergeCell ref="Y15:AM15"/>
    <mergeCell ref="AN15:AZ15"/>
    <mergeCell ref="BN13:CB13"/>
    <mergeCell ref="K13:X13"/>
    <mergeCell ref="Y16:AM16"/>
    <mergeCell ref="CC13:CO13"/>
    <mergeCell ref="AN14:AZ14"/>
    <mergeCell ref="BN14:CB14"/>
    <mergeCell ref="CC14:CO14"/>
    <mergeCell ref="AN16:AZ16"/>
    <mergeCell ref="BN16:CB16"/>
    <mergeCell ref="CC16:CO16"/>
    <mergeCell ref="Y13:AM13"/>
    <mergeCell ref="AN13:AZ13"/>
    <mergeCell ref="CC12:CO12"/>
    <mergeCell ref="BA13:BM13"/>
    <mergeCell ref="A15:J15"/>
    <mergeCell ref="CP14:DD14"/>
    <mergeCell ref="A14:J14"/>
    <mergeCell ref="K14:X14"/>
    <mergeCell ref="Y14:AM14"/>
    <mergeCell ref="BA14:BM14"/>
    <mergeCell ref="BN15:CB15"/>
    <mergeCell ref="CC15:CO15"/>
    <mergeCell ref="BA12:BM12"/>
    <mergeCell ref="BA11:BM11"/>
    <mergeCell ref="CP13:DD13"/>
    <mergeCell ref="A13:J13"/>
    <mergeCell ref="CP12:DD12"/>
    <mergeCell ref="A12:J12"/>
    <mergeCell ref="K12:X12"/>
    <mergeCell ref="Y12:AM12"/>
    <mergeCell ref="AN12:AZ12"/>
    <mergeCell ref="BN12:CB12"/>
    <mergeCell ref="A11:J11"/>
    <mergeCell ref="CP10:DD10"/>
    <mergeCell ref="A10:J10"/>
    <mergeCell ref="K10:X10"/>
    <mergeCell ref="Y10:AM10"/>
    <mergeCell ref="AN10:AZ10"/>
    <mergeCell ref="K11:X11"/>
    <mergeCell ref="Y11:AM11"/>
    <mergeCell ref="AN11:AZ11"/>
    <mergeCell ref="CP11:DD11"/>
    <mergeCell ref="BA10:BM10"/>
    <mergeCell ref="BN10:CB10"/>
    <mergeCell ref="CC10:CO10"/>
    <mergeCell ref="Y9:AM9"/>
    <mergeCell ref="AN9:AZ9"/>
    <mergeCell ref="BN9:CB9"/>
    <mergeCell ref="CC9:CO9"/>
    <mergeCell ref="BA8:BM9"/>
    <mergeCell ref="BN8:CO8"/>
    <mergeCell ref="BN11:CB11"/>
    <mergeCell ref="CC11:CO11"/>
    <mergeCell ref="CP3:DD3"/>
    <mergeCell ref="A5:DD5"/>
    <mergeCell ref="A7:J9"/>
    <mergeCell ref="K7:AZ7"/>
    <mergeCell ref="BA7:CO7"/>
    <mergeCell ref="CP7:DD9"/>
    <mergeCell ref="K8:X9"/>
    <mergeCell ref="Y8:AZ8"/>
  </mergeCells>
  <conditionalFormatting sqref="R25:IV31 R32:Y32 AR32:IV32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180" verticalDpi="18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D51"/>
  <sheetViews>
    <sheetView view="pageBreakPreview" zoomScale="130" zoomScaleSheetLayoutView="130" zoomScalePageLayoutView="0" workbookViewId="0" topLeftCell="A1">
      <selection activeCell="AV67" sqref="AV67"/>
    </sheetView>
  </sheetViews>
  <sheetFormatPr defaultColWidth="0.875" defaultRowHeight="12.75"/>
  <cols>
    <col min="1" max="16384" width="0.875" style="311" customWidth="1"/>
  </cols>
  <sheetData>
    <row r="1" spans="74:108" ht="15" customHeight="1" thickBot="1">
      <c r="BV1" s="311" t="s">
        <v>557</v>
      </c>
      <c r="CP1" s="507" t="s">
        <v>574</v>
      </c>
      <c r="CQ1" s="508"/>
      <c r="CR1" s="508"/>
      <c r="CS1" s="508"/>
      <c r="CT1" s="508"/>
      <c r="CU1" s="508"/>
      <c r="CV1" s="508"/>
      <c r="CW1" s="508"/>
      <c r="CX1" s="508"/>
      <c r="CY1" s="508"/>
      <c r="CZ1" s="508"/>
      <c r="DA1" s="508"/>
      <c r="DB1" s="508"/>
      <c r="DC1" s="508"/>
      <c r="DD1" s="509"/>
    </row>
    <row r="3" spans="1:108" ht="12.75">
      <c r="A3" s="433" t="s">
        <v>26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  <c r="BK3" s="433"/>
      <c r="BL3" s="433"/>
      <c r="BM3" s="433"/>
      <c r="BN3" s="433"/>
      <c r="BO3" s="433"/>
      <c r="BP3" s="433"/>
      <c r="BQ3" s="433"/>
      <c r="BR3" s="433"/>
      <c r="BS3" s="433"/>
      <c r="BT3" s="433"/>
      <c r="BU3" s="433"/>
      <c r="BV3" s="433"/>
      <c r="BW3" s="433"/>
      <c r="BX3" s="433"/>
      <c r="BY3" s="433"/>
      <c r="BZ3" s="433"/>
      <c r="CA3" s="433"/>
      <c r="CB3" s="433"/>
      <c r="CC3" s="433"/>
      <c r="CD3" s="433"/>
      <c r="CE3" s="433"/>
      <c r="CF3" s="433"/>
      <c r="CG3" s="433"/>
      <c r="CH3" s="433"/>
      <c r="CI3" s="433"/>
      <c r="CJ3" s="433"/>
      <c r="CK3" s="433"/>
      <c r="CL3" s="433"/>
      <c r="CM3" s="433"/>
      <c r="CN3" s="433"/>
      <c r="CO3" s="433"/>
      <c r="CP3" s="433"/>
      <c r="CQ3" s="433"/>
      <c r="CR3" s="433"/>
      <c r="CS3" s="433"/>
      <c r="CT3" s="433"/>
      <c r="CU3" s="433"/>
      <c r="CV3" s="433"/>
      <c r="CW3" s="433"/>
      <c r="CX3" s="433"/>
      <c r="CY3" s="433"/>
      <c r="CZ3" s="433"/>
      <c r="DA3" s="433"/>
      <c r="DB3" s="433"/>
      <c r="DC3" s="433"/>
      <c r="DD3" s="433"/>
    </row>
    <row r="4" ht="9.75" customHeight="1"/>
    <row r="5" spans="1:108" ht="11.25" customHeight="1">
      <c r="A5" s="380" t="s">
        <v>27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77"/>
      <c r="W5" s="387" t="s">
        <v>28</v>
      </c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77"/>
      <c r="AS5" s="387" t="s">
        <v>29</v>
      </c>
      <c r="AT5" s="380"/>
      <c r="AU5" s="380"/>
      <c r="AV5" s="380"/>
      <c r="AW5" s="380"/>
      <c r="AX5" s="380"/>
      <c r="AY5" s="380"/>
      <c r="AZ5" s="377"/>
      <c r="BA5" s="385" t="s">
        <v>578</v>
      </c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3"/>
      <c r="BS5" s="383"/>
      <c r="BT5" s="383"/>
      <c r="BU5" s="383"/>
      <c r="BV5" s="383"/>
      <c r="BW5" s="383"/>
      <c r="BX5" s="383"/>
      <c r="BY5" s="383"/>
      <c r="BZ5" s="383"/>
      <c r="CA5" s="383"/>
      <c r="CB5" s="384"/>
      <c r="CC5" s="385" t="s">
        <v>937</v>
      </c>
      <c r="CD5" s="383"/>
      <c r="CE5" s="383"/>
      <c r="CF5" s="383"/>
      <c r="CG5" s="383"/>
      <c r="CH5" s="383"/>
      <c r="CI5" s="383"/>
      <c r="CJ5" s="383"/>
      <c r="CK5" s="383"/>
      <c r="CL5" s="383"/>
      <c r="CM5" s="383"/>
      <c r="CN5" s="383"/>
      <c r="CO5" s="383"/>
      <c r="CP5" s="383"/>
      <c r="CQ5" s="383"/>
      <c r="CR5" s="383"/>
      <c r="CS5" s="383"/>
      <c r="CT5" s="383"/>
      <c r="CU5" s="383"/>
      <c r="CV5" s="383"/>
      <c r="CW5" s="383"/>
      <c r="CX5" s="383"/>
      <c r="CY5" s="383"/>
      <c r="CZ5" s="383"/>
      <c r="DA5" s="383"/>
      <c r="DB5" s="383"/>
      <c r="DC5" s="383"/>
      <c r="DD5" s="383"/>
    </row>
    <row r="6" spans="1:108" ht="21.75" customHeight="1">
      <c r="A6" s="38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78"/>
      <c r="W6" s="381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382"/>
      <c r="AN6" s="382"/>
      <c r="AO6" s="382"/>
      <c r="AP6" s="382"/>
      <c r="AQ6" s="382"/>
      <c r="AR6" s="378"/>
      <c r="AS6" s="381"/>
      <c r="AT6" s="382"/>
      <c r="AU6" s="382"/>
      <c r="AV6" s="382"/>
      <c r="AW6" s="382"/>
      <c r="AX6" s="382"/>
      <c r="AY6" s="382"/>
      <c r="AZ6" s="378"/>
      <c r="BA6" s="464" t="s">
        <v>30</v>
      </c>
      <c r="BB6" s="462"/>
      <c r="BC6" s="462"/>
      <c r="BD6" s="462"/>
      <c r="BE6" s="462"/>
      <c r="BF6" s="462"/>
      <c r="BG6" s="463"/>
      <c r="BH6" s="464" t="s">
        <v>31</v>
      </c>
      <c r="BI6" s="462"/>
      <c r="BJ6" s="462"/>
      <c r="BK6" s="462"/>
      <c r="BL6" s="462"/>
      <c r="BM6" s="462"/>
      <c r="BN6" s="462"/>
      <c r="BO6" s="462"/>
      <c r="BP6" s="462"/>
      <c r="BQ6" s="462"/>
      <c r="BR6" s="462"/>
      <c r="BS6" s="462"/>
      <c r="BT6" s="462"/>
      <c r="BU6" s="462"/>
      <c r="BV6" s="462"/>
      <c r="BW6" s="462"/>
      <c r="BX6" s="462"/>
      <c r="BY6" s="462"/>
      <c r="BZ6" s="462"/>
      <c r="CA6" s="462"/>
      <c r="CB6" s="463"/>
      <c r="CC6" s="464" t="s">
        <v>30</v>
      </c>
      <c r="CD6" s="462"/>
      <c r="CE6" s="462"/>
      <c r="CF6" s="462"/>
      <c r="CG6" s="462"/>
      <c r="CH6" s="462"/>
      <c r="CI6" s="463"/>
      <c r="CJ6" s="464" t="s">
        <v>31</v>
      </c>
      <c r="CK6" s="462"/>
      <c r="CL6" s="462"/>
      <c r="CM6" s="462"/>
      <c r="CN6" s="462"/>
      <c r="CO6" s="462"/>
      <c r="CP6" s="462"/>
      <c r="CQ6" s="462"/>
      <c r="CR6" s="462"/>
      <c r="CS6" s="462"/>
      <c r="CT6" s="462"/>
      <c r="CU6" s="462"/>
      <c r="CV6" s="462"/>
      <c r="CW6" s="462"/>
      <c r="CX6" s="462"/>
      <c r="CY6" s="462"/>
      <c r="CZ6" s="462"/>
      <c r="DA6" s="462"/>
      <c r="DB6" s="462"/>
      <c r="DC6" s="462"/>
      <c r="DD6" s="462"/>
    </row>
    <row r="7" spans="1:108" ht="12" thickBot="1">
      <c r="A7" s="426">
        <v>1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7"/>
      <c r="W7" s="425">
        <v>2</v>
      </c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7"/>
      <c r="AS7" s="579">
        <v>3</v>
      </c>
      <c r="AT7" s="580"/>
      <c r="AU7" s="580"/>
      <c r="AV7" s="580"/>
      <c r="AW7" s="580"/>
      <c r="AX7" s="580"/>
      <c r="AY7" s="580"/>
      <c r="AZ7" s="581"/>
      <c r="BA7" s="425">
        <v>4</v>
      </c>
      <c r="BB7" s="426"/>
      <c r="BC7" s="426"/>
      <c r="BD7" s="426"/>
      <c r="BE7" s="426"/>
      <c r="BF7" s="426"/>
      <c r="BG7" s="427"/>
      <c r="BH7" s="425">
        <v>5</v>
      </c>
      <c r="BI7" s="426"/>
      <c r="BJ7" s="426"/>
      <c r="BK7" s="426"/>
      <c r="BL7" s="426"/>
      <c r="BM7" s="426"/>
      <c r="BN7" s="426"/>
      <c r="BO7" s="426"/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6"/>
      <c r="CA7" s="426"/>
      <c r="CB7" s="427"/>
      <c r="CC7" s="425">
        <v>6</v>
      </c>
      <c r="CD7" s="426"/>
      <c r="CE7" s="426"/>
      <c r="CF7" s="426"/>
      <c r="CG7" s="426"/>
      <c r="CH7" s="426"/>
      <c r="CI7" s="427"/>
      <c r="CJ7" s="425">
        <v>7</v>
      </c>
      <c r="CK7" s="426"/>
      <c r="CL7" s="426"/>
      <c r="CM7" s="426"/>
      <c r="CN7" s="426"/>
      <c r="CO7" s="426"/>
      <c r="CP7" s="426"/>
      <c r="CQ7" s="426"/>
      <c r="CR7" s="426"/>
      <c r="CS7" s="426"/>
      <c r="CT7" s="426"/>
      <c r="CU7" s="426"/>
      <c r="CV7" s="426"/>
      <c r="CW7" s="426"/>
      <c r="CX7" s="426"/>
      <c r="CY7" s="426"/>
      <c r="CZ7" s="426"/>
      <c r="DA7" s="426"/>
      <c r="DB7" s="426"/>
      <c r="DC7" s="426"/>
      <c r="DD7" s="426"/>
    </row>
    <row r="8" spans="1:108" s="325" customFormat="1" ht="75" customHeight="1">
      <c r="A8" s="572" t="s">
        <v>616</v>
      </c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573"/>
      <c r="U8" s="573"/>
      <c r="V8" s="574"/>
      <c r="W8" s="575" t="s">
        <v>281</v>
      </c>
      <c r="X8" s="576"/>
      <c r="Y8" s="576"/>
      <c r="Z8" s="576"/>
      <c r="AA8" s="576"/>
      <c r="AB8" s="576"/>
      <c r="AC8" s="576"/>
      <c r="AD8" s="576"/>
      <c r="AE8" s="576"/>
      <c r="AF8" s="576"/>
      <c r="AG8" s="576"/>
      <c r="AH8" s="576"/>
      <c r="AI8" s="576"/>
      <c r="AJ8" s="576"/>
      <c r="AK8" s="576"/>
      <c r="AL8" s="576"/>
      <c r="AM8" s="576"/>
      <c r="AN8" s="576"/>
      <c r="AO8" s="576"/>
      <c r="AP8" s="576"/>
      <c r="AQ8" s="576"/>
      <c r="AR8" s="577"/>
      <c r="AS8" s="578" t="s">
        <v>945</v>
      </c>
      <c r="AT8" s="578"/>
      <c r="AU8" s="578"/>
      <c r="AV8" s="578"/>
      <c r="AW8" s="578"/>
      <c r="AX8" s="578"/>
      <c r="AY8" s="578"/>
      <c r="AZ8" s="578"/>
      <c r="BA8" s="566">
        <v>1</v>
      </c>
      <c r="BB8" s="567"/>
      <c r="BC8" s="567"/>
      <c r="BD8" s="567"/>
      <c r="BE8" s="567"/>
      <c r="BF8" s="567"/>
      <c r="BG8" s="568"/>
      <c r="BH8" s="569">
        <v>466820</v>
      </c>
      <c r="BI8" s="570"/>
      <c r="BJ8" s="570"/>
      <c r="BK8" s="570"/>
      <c r="BL8" s="570"/>
      <c r="BM8" s="570"/>
      <c r="BN8" s="570"/>
      <c r="BO8" s="570"/>
      <c r="BP8" s="570"/>
      <c r="BQ8" s="570"/>
      <c r="BR8" s="570"/>
      <c r="BS8" s="570"/>
      <c r="BT8" s="570"/>
      <c r="BU8" s="570"/>
      <c r="BV8" s="570"/>
      <c r="BW8" s="570"/>
      <c r="BX8" s="570"/>
      <c r="BY8" s="570"/>
      <c r="BZ8" s="570"/>
      <c r="CA8" s="570"/>
      <c r="CB8" s="582"/>
      <c r="CC8" s="566">
        <v>1</v>
      </c>
      <c r="CD8" s="567"/>
      <c r="CE8" s="567"/>
      <c r="CF8" s="567"/>
      <c r="CG8" s="567"/>
      <c r="CH8" s="567"/>
      <c r="CI8" s="568"/>
      <c r="CJ8" s="569">
        <v>466820</v>
      </c>
      <c r="CK8" s="570"/>
      <c r="CL8" s="570"/>
      <c r="CM8" s="570"/>
      <c r="CN8" s="570"/>
      <c r="CO8" s="570"/>
      <c r="CP8" s="570"/>
      <c r="CQ8" s="570"/>
      <c r="CR8" s="570"/>
      <c r="CS8" s="570"/>
      <c r="CT8" s="570"/>
      <c r="CU8" s="570"/>
      <c r="CV8" s="570"/>
      <c r="CW8" s="570"/>
      <c r="CX8" s="570"/>
      <c r="CY8" s="570"/>
      <c r="CZ8" s="570"/>
      <c r="DA8" s="570"/>
      <c r="DB8" s="570"/>
      <c r="DC8" s="570"/>
      <c r="DD8" s="571"/>
    </row>
    <row r="9" spans="1:108" s="325" customFormat="1" ht="75.75" customHeight="1">
      <c r="A9" s="437" t="s">
        <v>615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550"/>
      <c r="W9" s="559" t="s">
        <v>283</v>
      </c>
      <c r="X9" s="560"/>
      <c r="Y9" s="560"/>
      <c r="Z9" s="560"/>
      <c r="AA9" s="560"/>
      <c r="AB9" s="560"/>
      <c r="AC9" s="560"/>
      <c r="AD9" s="560"/>
      <c r="AE9" s="560"/>
      <c r="AF9" s="560"/>
      <c r="AG9" s="560"/>
      <c r="AH9" s="560"/>
      <c r="AI9" s="560"/>
      <c r="AJ9" s="560"/>
      <c r="AK9" s="560"/>
      <c r="AL9" s="560"/>
      <c r="AM9" s="560"/>
      <c r="AN9" s="560"/>
      <c r="AO9" s="560"/>
      <c r="AP9" s="560"/>
      <c r="AQ9" s="560"/>
      <c r="AR9" s="561"/>
      <c r="AS9" s="565" t="s">
        <v>945</v>
      </c>
      <c r="AT9" s="565"/>
      <c r="AU9" s="565"/>
      <c r="AV9" s="565"/>
      <c r="AW9" s="565"/>
      <c r="AX9" s="565"/>
      <c r="AY9" s="565"/>
      <c r="AZ9" s="565"/>
      <c r="BA9" s="554">
        <v>1</v>
      </c>
      <c r="BB9" s="555"/>
      <c r="BC9" s="555"/>
      <c r="BD9" s="555"/>
      <c r="BE9" s="555"/>
      <c r="BF9" s="555"/>
      <c r="BG9" s="556"/>
      <c r="BH9" s="551">
        <v>2138128.26</v>
      </c>
      <c r="BI9" s="552"/>
      <c r="BJ9" s="552"/>
      <c r="BK9" s="552"/>
      <c r="BL9" s="552"/>
      <c r="BM9" s="552"/>
      <c r="BN9" s="552"/>
      <c r="BO9" s="552"/>
      <c r="BP9" s="552"/>
      <c r="BQ9" s="552"/>
      <c r="BR9" s="552"/>
      <c r="BS9" s="552"/>
      <c r="BT9" s="552"/>
      <c r="BU9" s="552"/>
      <c r="BV9" s="552"/>
      <c r="BW9" s="552"/>
      <c r="BX9" s="552"/>
      <c r="BY9" s="552"/>
      <c r="BZ9" s="552"/>
      <c r="CA9" s="552"/>
      <c r="CB9" s="557"/>
      <c r="CC9" s="554">
        <v>1</v>
      </c>
      <c r="CD9" s="555"/>
      <c r="CE9" s="555"/>
      <c r="CF9" s="555"/>
      <c r="CG9" s="555"/>
      <c r="CH9" s="555"/>
      <c r="CI9" s="556"/>
      <c r="CJ9" s="551">
        <v>2059409.31</v>
      </c>
      <c r="CK9" s="552"/>
      <c r="CL9" s="552"/>
      <c r="CM9" s="552"/>
      <c r="CN9" s="552"/>
      <c r="CO9" s="552"/>
      <c r="CP9" s="552"/>
      <c r="CQ9" s="552"/>
      <c r="CR9" s="552"/>
      <c r="CS9" s="552"/>
      <c r="CT9" s="552"/>
      <c r="CU9" s="552"/>
      <c r="CV9" s="552"/>
      <c r="CW9" s="552"/>
      <c r="CX9" s="552"/>
      <c r="CY9" s="552"/>
      <c r="CZ9" s="552"/>
      <c r="DA9" s="552"/>
      <c r="DB9" s="552"/>
      <c r="DC9" s="552"/>
      <c r="DD9" s="553"/>
    </row>
    <row r="10" spans="1:108" s="325" customFormat="1" ht="22.5" customHeight="1" hidden="1">
      <c r="A10" s="437"/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550"/>
      <c r="W10" s="559"/>
      <c r="X10" s="560"/>
      <c r="Y10" s="560"/>
      <c r="Z10" s="560"/>
      <c r="AA10" s="560"/>
      <c r="AB10" s="560"/>
      <c r="AC10" s="560"/>
      <c r="AD10" s="560"/>
      <c r="AE10" s="560"/>
      <c r="AF10" s="560"/>
      <c r="AG10" s="560"/>
      <c r="AH10" s="560"/>
      <c r="AI10" s="560"/>
      <c r="AJ10" s="560"/>
      <c r="AK10" s="560"/>
      <c r="AL10" s="560"/>
      <c r="AM10" s="560"/>
      <c r="AN10" s="560"/>
      <c r="AO10" s="560"/>
      <c r="AP10" s="560"/>
      <c r="AQ10" s="560"/>
      <c r="AR10" s="561"/>
      <c r="AS10" s="558"/>
      <c r="AT10" s="438"/>
      <c r="AU10" s="438"/>
      <c r="AV10" s="438"/>
      <c r="AW10" s="438"/>
      <c r="AX10" s="438"/>
      <c r="AY10" s="438"/>
      <c r="AZ10" s="550"/>
      <c r="BA10" s="554"/>
      <c r="BB10" s="555"/>
      <c r="BC10" s="555"/>
      <c r="BD10" s="555"/>
      <c r="BE10" s="555"/>
      <c r="BF10" s="555"/>
      <c r="BG10" s="556"/>
      <c r="BH10" s="551"/>
      <c r="BI10" s="552"/>
      <c r="BJ10" s="552"/>
      <c r="BK10" s="552"/>
      <c r="BL10" s="552"/>
      <c r="BM10" s="552"/>
      <c r="BN10" s="552"/>
      <c r="BO10" s="552"/>
      <c r="BP10" s="552"/>
      <c r="BQ10" s="552"/>
      <c r="BR10" s="552"/>
      <c r="BS10" s="552"/>
      <c r="BT10" s="552"/>
      <c r="BU10" s="552"/>
      <c r="BV10" s="552"/>
      <c r="BW10" s="552"/>
      <c r="BX10" s="552"/>
      <c r="BY10" s="552"/>
      <c r="BZ10" s="552"/>
      <c r="CA10" s="552"/>
      <c r="CB10" s="557"/>
      <c r="CC10" s="554"/>
      <c r="CD10" s="555"/>
      <c r="CE10" s="555"/>
      <c r="CF10" s="555"/>
      <c r="CG10" s="555"/>
      <c r="CH10" s="555"/>
      <c r="CI10" s="556"/>
      <c r="CJ10" s="551"/>
      <c r="CK10" s="552"/>
      <c r="CL10" s="552"/>
      <c r="CM10" s="552"/>
      <c r="CN10" s="552"/>
      <c r="CO10" s="552"/>
      <c r="CP10" s="552"/>
      <c r="CQ10" s="552"/>
      <c r="CR10" s="552"/>
      <c r="CS10" s="552"/>
      <c r="CT10" s="552"/>
      <c r="CU10" s="552"/>
      <c r="CV10" s="552"/>
      <c r="CW10" s="552"/>
      <c r="CX10" s="552"/>
      <c r="CY10" s="552"/>
      <c r="CZ10" s="552"/>
      <c r="DA10" s="552"/>
      <c r="DB10" s="552"/>
      <c r="DC10" s="552"/>
      <c r="DD10" s="553"/>
    </row>
    <row r="11" spans="1:108" s="325" customFormat="1" ht="44.25" customHeight="1">
      <c r="A11" s="437" t="s">
        <v>617</v>
      </c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550"/>
      <c r="W11" s="559" t="s">
        <v>291</v>
      </c>
      <c r="X11" s="560"/>
      <c r="Y11" s="560"/>
      <c r="Z11" s="560"/>
      <c r="AA11" s="560"/>
      <c r="AB11" s="560"/>
      <c r="AC11" s="560"/>
      <c r="AD11" s="560"/>
      <c r="AE11" s="560"/>
      <c r="AF11" s="560"/>
      <c r="AG11" s="560"/>
      <c r="AH11" s="560"/>
      <c r="AI11" s="560"/>
      <c r="AJ11" s="560"/>
      <c r="AK11" s="560"/>
      <c r="AL11" s="560"/>
      <c r="AM11" s="560"/>
      <c r="AN11" s="560"/>
      <c r="AO11" s="560"/>
      <c r="AP11" s="560"/>
      <c r="AQ11" s="560"/>
      <c r="AR11" s="561"/>
      <c r="AS11" s="558" t="s">
        <v>945</v>
      </c>
      <c r="AT11" s="438"/>
      <c r="AU11" s="438"/>
      <c r="AV11" s="438"/>
      <c r="AW11" s="438"/>
      <c r="AX11" s="438"/>
      <c r="AY11" s="438"/>
      <c r="AZ11" s="550"/>
      <c r="BA11" s="554">
        <v>1</v>
      </c>
      <c r="BB11" s="555"/>
      <c r="BC11" s="555"/>
      <c r="BD11" s="555"/>
      <c r="BE11" s="555"/>
      <c r="BF11" s="555"/>
      <c r="BG11" s="556"/>
      <c r="BH11" s="551">
        <v>66200</v>
      </c>
      <c r="BI11" s="552"/>
      <c r="BJ11" s="552"/>
      <c r="BK11" s="552"/>
      <c r="BL11" s="552"/>
      <c r="BM11" s="552"/>
      <c r="BN11" s="552"/>
      <c r="BO11" s="552"/>
      <c r="BP11" s="552"/>
      <c r="BQ11" s="552"/>
      <c r="BR11" s="552"/>
      <c r="BS11" s="552"/>
      <c r="BT11" s="552"/>
      <c r="BU11" s="552"/>
      <c r="BV11" s="552"/>
      <c r="BW11" s="552"/>
      <c r="BX11" s="552"/>
      <c r="BY11" s="552"/>
      <c r="BZ11" s="552"/>
      <c r="CA11" s="552"/>
      <c r="CB11" s="557"/>
      <c r="CC11" s="554">
        <v>1</v>
      </c>
      <c r="CD11" s="555"/>
      <c r="CE11" s="555"/>
      <c r="CF11" s="555"/>
      <c r="CG11" s="555"/>
      <c r="CH11" s="555"/>
      <c r="CI11" s="556"/>
      <c r="CJ11" s="551">
        <v>66200</v>
      </c>
      <c r="CK11" s="552"/>
      <c r="CL11" s="552"/>
      <c r="CM11" s="552"/>
      <c r="CN11" s="552"/>
      <c r="CO11" s="552"/>
      <c r="CP11" s="552"/>
      <c r="CQ11" s="552"/>
      <c r="CR11" s="552"/>
      <c r="CS11" s="552"/>
      <c r="CT11" s="552"/>
      <c r="CU11" s="552"/>
      <c r="CV11" s="552"/>
      <c r="CW11" s="552"/>
      <c r="CX11" s="552"/>
      <c r="CY11" s="552"/>
      <c r="CZ11" s="552"/>
      <c r="DA11" s="552"/>
      <c r="DB11" s="552"/>
      <c r="DC11" s="552"/>
      <c r="DD11" s="553"/>
    </row>
    <row r="12" spans="1:108" s="325" customFormat="1" ht="82.5" customHeight="1">
      <c r="A12" s="437" t="s">
        <v>222</v>
      </c>
      <c r="B12" s="438"/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550"/>
      <c r="W12" s="559" t="s">
        <v>292</v>
      </c>
      <c r="X12" s="560"/>
      <c r="Y12" s="560"/>
      <c r="Z12" s="560"/>
      <c r="AA12" s="560"/>
      <c r="AB12" s="560"/>
      <c r="AC12" s="560"/>
      <c r="AD12" s="560"/>
      <c r="AE12" s="560"/>
      <c r="AF12" s="560"/>
      <c r="AG12" s="560"/>
      <c r="AH12" s="560"/>
      <c r="AI12" s="560"/>
      <c r="AJ12" s="560"/>
      <c r="AK12" s="560"/>
      <c r="AL12" s="560"/>
      <c r="AM12" s="560"/>
      <c r="AN12" s="560"/>
      <c r="AO12" s="560"/>
      <c r="AP12" s="560"/>
      <c r="AQ12" s="560"/>
      <c r="AR12" s="561"/>
      <c r="AS12" s="558" t="s">
        <v>945</v>
      </c>
      <c r="AT12" s="438"/>
      <c r="AU12" s="438"/>
      <c r="AV12" s="438"/>
      <c r="AW12" s="438"/>
      <c r="AX12" s="438"/>
      <c r="AY12" s="438"/>
      <c r="AZ12" s="550"/>
      <c r="BA12" s="554">
        <v>1</v>
      </c>
      <c r="BB12" s="555"/>
      <c r="BC12" s="555"/>
      <c r="BD12" s="555"/>
      <c r="BE12" s="555"/>
      <c r="BF12" s="555"/>
      <c r="BG12" s="556"/>
      <c r="BH12" s="551">
        <v>140718.05</v>
      </c>
      <c r="BI12" s="552"/>
      <c r="BJ12" s="552"/>
      <c r="BK12" s="552"/>
      <c r="BL12" s="552"/>
      <c r="BM12" s="552"/>
      <c r="BN12" s="552"/>
      <c r="BO12" s="552"/>
      <c r="BP12" s="552"/>
      <c r="BQ12" s="552"/>
      <c r="BR12" s="552"/>
      <c r="BS12" s="552"/>
      <c r="BT12" s="552"/>
      <c r="BU12" s="552"/>
      <c r="BV12" s="552"/>
      <c r="BW12" s="552"/>
      <c r="BX12" s="552"/>
      <c r="BY12" s="552"/>
      <c r="BZ12" s="552"/>
      <c r="CA12" s="552"/>
      <c r="CB12" s="557"/>
      <c r="CC12" s="554">
        <v>1</v>
      </c>
      <c r="CD12" s="555"/>
      <c r="CE12" s="555"/>
      <c r="CF12" s="555"/>
      <c r="CG12" s="555"/>
      <c r="CH12" s="555"/>
      <c r="CI12" s="556"/>
      <c r="CJ12" s="551">
        <v>67314.09</v>
      </c>
      <c r="CK12" s="552"/>
      <c r="CL12" s="552"/>
      <c r="CM12" s="552"/>
      <c r="CN12" s="552"/>
      <c r="CO12" s="552"/>
      <c r="CP12" s="552"/>
      <c r="CQ12" s="552"/>
      <c r="CR12" s="552"/>
      <c r="CS12" s="552"/>
      <c r="CT12" s="552"/>
      <c r="CU12" s="552"/>
      <c r="CV12" s="552"/>
      <c r="CW12" s="552"/>
      <c r="CX12" s="552"/>
      <c r="CY12" s="552"/>
      <c r="CZ12" s="552"/>
      <c r="DA12" s="552"/>
      <c r="DB12" s="552"/>
      <c r="DC12" s="552"/>
      <c r="DD12" s="553"/>
    </row>
    <row r="13" spans="1:108" s="325" customFormat="1" ht="56.25" customHeight="1">
      <c r="A13" s="437" t="s">
        <v>332</v>
      </c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550"/>
      <c r="W13" s="559" t="s">
        <v>338</v>
      </c>
      <c r="X13" s="560"/>
      <c r="Y13" s="560"/>
      <c r="Z13" s="560"/>
      <c r="AA13" s="560"/>
      <c r="AB13" s="560"/>
      <c r="AC13" s="560"/>
      <c r="AD13" s="560"/>
      <c r="AE13" s="560"/>
      <c r="AF13" s="560"/>
      <c r="AG13" s="560"/>
      <c r="AH13" s="560"/>
      <c r="AI13" s="560"/>
      <c r="AJ13" s="560"/>
      <c r="AK13" s="560"/>
      <c r="AL13" s="560"/>
      <c r="AM13" s="560"/>
      <c r="AN13" s="560"/>
      <c r="AO13" s="560"/>
      <c r="AP13" s="560"/>
      <c r="AQ13" s="560"/>
      <c r="AR13" s="561"/>
      <c r="AS13" s="558" t="s">
        <v>945</v>
      </c>
      <c r="AT13" s="438"/>
      <c r="AU13" s="438"/>
      <c r="AV13" s="438"/>
      <c r="AW13" s="438"/>
      <c r="AX13" s="438"/>
      <c r="AY13" s="438"/>
      <c r="AZ13" s="550"/>
      <c r="BA13" s="554">
        <v>1</v>
      </c>
      <c r="BB13" s="555"/>
      <c r="BC13" s="555"/>
      <c r="BD13" s="555"/>
      <c r="BE13" s="555"/>
      <c r="BF13" s="555"/>
      <c r="BG13" s="556"/>
      <c r="BH13" s="551">
        <v>281390</v>
      </c>
      <c r="BI13" s="552"/>
      <c r="BJ13" s="552"/>
      <c r="BK13" s="552"/>
      <c r="BL13" s="552"/>
      <c r="BM13" s="552"/>
      <c r="BN13" s="552"/>
      <c r="BO13" s="552"/>
      <c r="BP13" s="552"/>
      <c r="BQ13" s="552"/>
      <c r="BR13" s="552"/>
      <c r="BS13" s="552"/>
      <c r="BT13" s="552"/>
      <c r="BU13" s="552"/>
      <c r="BV13" s="552"/>
      <c r="BW13" s="552"/>
      <c r="BX13" s="552"/>
      <c r="BY13" s="552"/>
      <c r="BZ13" s="552"/>
      <c r="CA13" s="552"/>
      <c r="CB13" s="557"/>
      <c r="CC13" s="554">
        <v>1</v>
      </c>
      <c r="CD13" s="555"/>
      <c r="CE13" s="555"/>
      <c r="CF13" s="555"/>
      <c r="CG13" s="555"/>
      <c r="CH13" s="555"/>
      <c r="CI13" s="556"/>
      <c r="CJ13" s="551">
        <v>281378</v>
      </c>
      <c r="CK13" s="552"/>
      <c r="CL13" s="552"/>
      <c r="CM13" s="552"/>
      <c r="CN13" s="552"/>
      <c r="CO13" s="552"/>
      <c r="CP13" s="552"/>
      <c r="CQ13" s="552"/>
      <c r="CR13" s="552"/>
      <c r="CS13" s="552"/>
      <c r="CT13" s="552"/>
      <c r="CU13" s="552"/>
      <c r="CV13" s="552"/>
      <c r="CW13" s="552"/>
      <c r="CX13" s="552"/>
      <c r="CY13" s="552"/>
      <c r="CZ13" s="552"/>
      <c r="DA13" s="552"/>
      <c r="DB13" s="552"/>
      <c r="DC13" s="552"/>
      <c r="DD13" s="553"/>
    </row>
    <row r="14" spans="1:108" s="325" customFormat="1" ht="22.5" customHeight="1" hidden="1">
      <c r="A14" s="437"/>
      <c r="B14" s="438"/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550"/>
      <c r="W14" s="562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63"/>
      <c r="AJ14" s="563"/>
      <c r="AK14" s="563"/>
      <c r="AL14" s="563"/>
      <c r="AM14" s="563"/>
      <c r="AN14" s="563"/>
      <c r="AO14" s="563"/>
      <c r="AP14" s="563"/>
      <c r="AQ14" s="563"/>
      <c r="AR14" s="564"/>
      <c r="AS14" s="558"/>
      <c r="AT14" s="438"/>
      <c r="AU14" s="438"/>
      <c r="AV14" s="438"/>
      <c r="AW14" s="438"/>
      <c r="AX14" s="438"/>
      <c r="AY14" s="438"/>
      <c r="AZ14" s="550"/>
      <c r="BA14" s="554"/>
      <c r="BB14" s="555"/>
      <c r="BC14" s="555"/>
      <c r="BD14" s="555"/>
      <c r="BE14" s="555"/>
      <c r="BF14" s="555"/>
      <c r="BG14" s="556"/>
      <c r="BH14" s="551"/>
      <c r="BI14" s="552"/>
      <c r="BJ14" s="552"/>
      <c r="BK14" s="552"/>
      <c r="BL14" s="552"/>
      <c r="BM14" s="552"/>
      <c r="BN14" s="552"/>
      <c r="BO14" s="552"/>
      <c r="BP14" s="552"/>
      <c r="BQ14" s="552"/>
      <c r="BR14" s="552"/>
      <c r="BS14" s="552"/>
      <c r="BT14" s="552"/>
      <c r="BU14" s="552"/>
      <c r="BV14" s="552"/>
      <c r="BW14" s="552"/>
      <c r="BX14" s="552"/>
      <c r="BY14" s="552"/>
      <c r="BZ14" s="552"/>
      <c r="CA14" s="552"/>
      <c r="CB14" s="557"/>
      <c r="CC14" s="554"/>
      <c r="CD14" s="555"/>
      <c r="CE14" s="555"/>
      <c r="CF14" s="555"/>
      <c r="CG14" s="555"/>
      <c r="CH14" s="555"/>
      <c r="CI14" s="556"/>
      <c r="CJ14" s="551"/>
      <c r="CK14" s="552"/>
      <c r="CL14" s="552"/>
      <c r="CM14" s="552"/>
      <c r="CN14" s="552"/>
      <c r="CO14" s="552"/>
      <c r="CP14" s="552"/>
      <c r="CQ14" s="552"/>
      <c r="CR14" s="552"/>
      <c r="CS14" s="552"/>
      <c r="CT14" s="552"/>
      <c r="CU14" s="552"/>
      <c r="CV14" s="552"/>
      <c r="CW14" s="552"/>
      <c r="CX14" s="552"/>
      <c r="CY14" s="552"/>
      <c r="CZ14" s="552"/>
      <c r="DA14" s="552"/>
      <c r="DB14" s="552"/>
      <c r="DC14" s="552"/>
      <c r="DD14" s="553"/>
    </row>
    <row r="15" spans="1:108" s="325" customFormat="1" ht="27.75" customHeight="1">
      <c r="A15" s="437" t="s">
        <v>901</v>
      </c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550"/>
      <c r="W15" s="562" t="s">
        <v>294</v>
      </c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3"/>
      <c r="AM15" s="563"/>
      <c r="AN15" s="563"/>
      <c r="AO15" s="563"/>
      <c r="AP15" s="563"/>
      <c r="AQ15" s="563"/>
      <c r="AR15" s="564"/>
      <c r="AS15" s="558" t="s">
        <v>945</v>
      </c>
      <c r="AT15" s="438"/>
      <c r="AU15" s="438"/>
      <c r="AV15" s="438"/>
      <c r="AW15" s="438"/>
      <c r="AX15" s="438"/>
      <c r="AY15" s="438"/>
      <c r="AZ15" s="550"/>
      <c r="BA15" s="554">
        <v>1</v>
      </c>
      <c r="BB15" s="555"/>
      <c r="BC15" s="555"/>
      <c r="BD15" s="555"/>
      <c r="BE15" s="555"/>
      <c r="BF15" s="555"/>
      <c r="BG15" s="556"/>
      <c r="BH15" s="551">
        <v>341380</v>
      </c>
      <c r="BI15" s="552"/>
      <c r="BJ15" s="552"/>
      <c r="BK15" s="552"/>
      <c r="BL15" s="552"/>
      <c r="BM15" s="552"/>
      <c r="BN15" s="552"/>
      <c r="BO15" s="552"/>
      <c r="BP15" s="552"/>
      <c r="BQ15" s="552"/>
      <c r="BR15" s="552"/>
      <c r="BS15" s="552"/>
      <c r="BT15" s="552"/>
      <c r="BU15" s="552"/>
      <c r="BV15" s="552"/>
      <c r="BW15" s="552"/>
      <c r="BX15" s="552"/>
      <c r="BY15" s="552"/>
      <c r="BZ15" s="552"/>
      <c r="CA15" s="552"/>
      <c r="CB15" s="557"/>
      <c r="CC15" s="554">
        <v>1</v>
      </c>
      <c r="CD15" s="555"/>
      <c r="CE15" s="555"/>
      <c r="CF15" s="555"/>
      <c r="CG15" s="555"/>
      <c r="CH15" s="555"/>
      <c r="CI15" s="556"/>
      <c r="CJ15" s="551">
        <v>314937.58</v>
      </c>
      <c r="CK15" s="552"/>
      <c r="CL15" s="552"/>
      <c r="CM15" s="552"/>
      <c r="CN15" s="552"/>
      <c r="CO15" s="552"/>
      <c r="CP15" s="552"/>
      <c r="CQ15" s="552"/>
      <c r="CR15" s="552"/>
      <c r="CS15" s="552"/>
      <c r="CT15" s="552"/>
      <c r="CU15" s="552"/>
      <c r="CV15" s="552"/>
      <c r="CW15" s="552"/>
      <c r="CX15" s="552"/>
      <c r="CY15" s="552"/>
      <c r="CZ15" s="552"/>
      <c r="DA15" s="552"/>
      <c r="DB15" s="552"/>
      <c r="DC15" s="552"/>
      <c r="DD15" s="553"/>
    </row>
    <row r="16" spans="1:108" s="325" customFormat="1" ht="22.5" customHeight="1">
      <c r="A16" s="437" t="s">
        <v>902</v>
      </c>
      <c r="B16" s="438"/>
      <c r="C16" s="438"/>
      <c r="D16" s="438"/>
      <c r="E16" s="438"/>
      <c r="F16" s="438"/>
      <c r="G16" s="438"/>
      <c r="H16" s="438"/>
      <c r="I16" s="438"/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550"/>
      <c r="W16" s="562" t="s">
        <v>339</v>
      </c>
      <c r="X16" s="563"/>
      <c r="Y16" s="563"/>
      <c r="Z16" s="563"/>
      <c r="AA16" s="563"/>
      <c r="AB16" s="563"/>
      <c r="AC16" s="563"/>
      <c r="AD16" s="563"/>
      <c r="AE16" s="563"/>
      <c r="AF16" s="563"/>
      <c r="AG16" s="563"/>
      <c r="AH16" s="563"/>
      <c r="AI16" s="563"/>
      <c r="AJ16" s="563"/>
      <c r="AK16" s="563"/>
      <c r="AL16" s="563"/>
      <c r="AM16" s="563"/>
      <c r="AN16" s="563"/>
      <c r="AO16" s="563"/>
      <c r="AP16" s="563"/>
      <c r="AQ16" s="563"/>
      <c r="AR16" s="564"/>
      <c r="AS16" s="558" t="s">
        <v>945</v>
      </c>
      <c r="AT16" s="438"/>
      <c r="AU16" s="438"/>
      <c r="AV16" s="438"/>
      <c r="AW16" s="438"/>
      <c r="AX16" s="438"/>
      <c r="AY16" s="438"/>
      <c r="AZ16" s="550"/>
      <c r="BA16" s="554">
        <v>1</v>
      </c>
      <c r="BB16" s="555"/>
      <c r="BC16" s="555"/>
      <c r="BD16" s="555"/>
      <c r="BE16" s="555"/>
      <c r="BF16" s="555"/>
      <c r="BG16" s="556"/>
      <c r="BH16" s="551">
        <v>1891060.35</v>
      </c>
      <c r="BI16" s="552"/>
      <c r="BJ16" s="552"/>
      <c r="BK16" s="552"/>
      <c r="BL16" s="552"/>
      <c r="BM16" s="552"/>
      <c r="BN16" s="552"/>
      <c r="BO16" s="552"/>
      <c r="BP16" s="552"/>
      <c r="BQ16" s="552"/>
      <c r="BR16" s="552"/>
      <c r="BS16" s="552"/>
      <c r="BT16" s="552"/>
      <c r="BU16" s="552"/>
      <c r="BV16" s="552"/>
      <c r="BW16" s="552"/>
      <c r="BX16" s="552"/>
      <c r="BY16" s="552"/>
      <c r="BZ16" s="552"/>
      <c r="CA16" s="552"/>
      <c r="CB16" s="557"/>
      <c r="CC16" s="554">
        <v>1</v>
      </c>
      <c r="CD16" s="555"/>
      <c r="CE16" s="555"/>
      <c r="CF16" s="555"/>
      <c r="CG16" s="555"/>
      <c r="CH16" s="555"/>
      <c r="CI16" s="556"/>
      <c r="CJ16" s="551">
        <v>1891060.35</v>
      </c>
      <c r="CK16" s="552"/>
      <c r="CL16" s="552"/>
      <c r="CM16" s="552"/>
      <c r="CN16" s="552"/>
      <c r="CO16" s="552"/>
      <c r="CP16" s="552"/>
      <c r="CQ16" s="552"/>
      <c r="CR16" s="552"/>
      <c r="CS16" s="552"/>
      <c r="CT16" s="552"/>
      <c r="CU16" s="552"/>
      <c r="CV16" s="552"/>
      <c r="CW16" s="552"/>
      <c r="CX16" s="552"/>
      <c r="CY16" s="552"/>
      <c r="CZ16" s="552"/>
      <c r="DA16" s="552"/>
      <c r="DB16" s="552"/>
      <c r="DC16" s="552"/>
      <c r="DD16" s="553"/>
    </row>
    <row r="17" spans="1:108" s="325" customFormat="1" ht="22.5" customHeight="1" hidden="1">
      <c r="A17" s="437"/>
      <c r="B17" s="438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550"/>
      <c r="W17" s="562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3"/>
      <c r="AQ17" s="563"/>
      <c r="AR17" s="564"/>
      <c r="AS17" s="565"/>
      <c r="AT17" s="565"/>
      <c r="AU17" s="565"/>
      <c r="AV17" s="565"/>
      <c r="AW17" s="565"/>
      <c r="AX17" s="565"/>
      <c r="AY17" s="565"/>
      <c r="AZ17" s="565"/>
      <c r="BA17" s="554"/>
      <c r="BB17" s="555"/>
      <c r="BC17" s="555"/>
      <c r="BD17" s="555"/>
      <c r="BE17" s="555"/>
      <c r="BF17" s="555"/>
      <c r="BG17" s="556"/>
      <c r="BH17" s="551"/>
      <c r="BI17" s="552"/>
      <c r="BJ17" s="552"/>
      <c r="BK17" s="552"/>
      <c r="BL17" s="552"/>
      <c r="BM17" s="552"/>
      <c r="BN17" s="552"/>
      <c r="BO17" s="552"/>
      <c r="BP17" s="552"/>
      <c r="BQ17" s="552"/>
      <c r="BR17" s="552"/>
      <c r="BS17" s="552"/>
      <c r="BT17" s="552"/>
      <c r="BU17" s="552"/>
      <c r="BV17" s="552"/>
      <c r="BW17" s="552"/>
      <c r="BX17" s="552"/>
      <c r="BY17" s="552"/>
      <c r="BZ17" s="552"/>
      <c r="CA17" s="552"/>
      <c r="CB17" s="557"/>
      <c r="CC17" s="554"/>
      <c r="CD17" s="555"/>
      <c r="CE17" s="555"/>
      <c r="CF17" s="555"/>
      <c r="CG17" s="555"/>
      <c r="CH17" s="555"/>
      <c r="CI17" s="556"/>
      <c r="CJ17" s="551"/>
      <c r="CK17" s="552"/>
      <c r="CL17" s="552"/>
      <c r="CM17" s="552"/>
      <c r="CN17" s="552"/>
      <c r="CO17" s="552"/>
      <c r="CP17" s="552"/>
      <c r="CQ17" s="552"/>
      <c r="CR17" s="552"/>
      <c r="CS17" s="552"/>
      <c r="CT17" s="552"/>
      <c r="CU17" s="552"/>
      <c r="CV17" s="552"/>
      <c r="CW17" s="552"/>
      <c r="CX17" s="552"/>
      <c r="CY17" s="552"/>
      <c r="CZ17" s="552"/>
      <c r="DA17" s="552"/>
      <c r="DB17" s="552"/>
      <c r="DC17" s="552"/>
      <c r="DD17" s="553"/>
    </row>
    <row r="18" spans="1:108" s="325" customFormat="1" ht="35.25" customHeight="1">
      <c r="A18" s="437" t="s">
        <v>223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550"/>
      <c r="W18" s="562" t="s">
        <v>340</v>
      </c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3"/>
      <c r="AQ18" s="563"/>
      <c r="AR18" s="564"/>
      <c r="AS18" s="565" t="s">
        <v>945</v>
      </c>
      <c r="AT18" s="565"/>
      <c r="AU18" s="565"/>
      <c r="AV18" s="565"/>
      <c r="AW18" s="565"/>
      <c r="AX18" s="565"/>
      <c r="AY18" s="565"/>
      <c r="AZ18" s="565"/>
      <c r="BA18" s="554">
        <v>1</v>
      </c>
      <c r="BB18" s="555"/>
      <c r="BC18" s="555"/>
      <c r="BD18" s="555"/>
      <c r="BE18" s="555"/>
      <c r="BF18" s="555"/>
      <c r="BG18" s="556"/>
      <c r="BH18" s="551">
        <v>28000</v>
      </c>
      <c r="BI18" s="552"/>
      <c r="BJ18" s="552"/>
      <c r="BK18" s="552"/>
      <c r="BL18" s="552"/>
      <c r="BM18" s="552"/>
      <c r="BN18" s="552"/>
      <c r="BO18" s="552"/>
      <c r="BP18" s="552"/>
      <c r="BQ18" s="552"/>
      <c r="BR18" s="552"/>
      <c r="BS18" s="552"/>
      <c r="BT18" s="552"/>
      <c r="BU18" s="552"/>
      <c r="BV18" s="552"/>
      <c r="BW18" s="552"/>
      <c r="BX18" s="552"/>
      <c r="BY18" s="552"/>
      <c r="BZ18" s="552"/>
      <c r="CA18" s="552"/>
      <c r="CB18" s="557"/>
      <c r="CC18" s="554">
        <v>1</v>
      </c>
      <c r="CD18" s="555"/>
      <c r="CE18" s="555"/>
      <c r="CF18" s="555"/>
      <c r="CG18" s="555"/>
      <c r="CH18" s="555"/>
      <c r="CI18" s="556"/>
      <c r="CJ18" s="551">
        <v>28000</v>
      </c>
      <c r="CK18" s="552"/>
      <c r="CL18" s="552"/>
      <c r="CM18" s="552"/>
      <c r="CN18" s="552"/>
      <c r="CO18" s="552"/>
      <c r="CP18" s="552"/>
      <c r="CQ18" s="552"/>
      <c r="CR18" s="552"/>
      <c r="CS18" s="552"/>
      <c r="CT18" s="552"/>
      <c r="CU18" s="552"/>
      <c r="CV18" s="552"/>
      <c r="CW18" s="552"/>
      <c r="CX18" s="552"/>
      <c r="CY18" s="552"/>
      <c r="CZ18" s="552"/>
      <c r="DA18" s="552"/>
      <c r="DB18" s="552"/>
      <c r="DC18" s="552"/>
      <c r="DD18" s="553"/>
    </row>
    <row r="19" spans="1:108" s="325" customFormat="1" ht="22.5" customHeight="1" hidden="1">
      <c r="A19" s="437"/>
      <c r="B19" s="438"/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550"/>
      <c r="W19" s="562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3"/>
      <c r="AQ19" s="563"/>
      <c r="AR19" s="564"/>
      <c r="AS19" s="565"/>
      <c r="AT19" s="565"/>
      <c r="AU19" s="565"/>
      <c r="AV19" s="565"/>
      <c r="AW19" s="565"/>
      <c r="AX19" s="565"/>
      <c r="AY19" s="565"/>
      <c r="AZ19" s="565"/>
      <c r="BA19" s="554"/>
      <c r="BB19" s="555"/>
      <c r="BC19" s="555"/>
      <c r="BD19" s="555"/>
      <c r="BE19" s="555"/>
      <c r="BF19" s="555"/>
      <c r="BG19" s="556"/>
      <c r="BH19" s="551"/>
      <c r="BI19" s="552"/>
      <c r="BJ19" s="552"/>
      <c r="BK19" s="552"/>
      <c r="BL19" s="552"/>
      <c r="BM19" s="552"/>
      <c r="BN19" s="552"/>
      <c r="BO19" s="552"/>
      <c r="BP19" s="552"/>
      <c r="BQ19" s="552"/>
      <c r="BR19" s="552"/>
      <c r="BS19" s="552"/>
      <c r="BT19" s="552"/>
      <c r="BU19" s="552"/>
      <c r="BV19" s="552"/>
      <c r="BW19" s="552"/>
      <c r="BX19" s="552"/>
      <c r="BY19" s="552"/>
      <c r="BZ19" s="552"/>
      <c r="CA19" s="552"/>
      <c r="CB19" s="557"/>
      <c r="CC19" s="554"/>
      <c r="CD19" s="555"/>
      <c r="CE19" s="555"/>
      <c r="CF19" s="555"/>
      <c r="CG19" s="555"/>
      <c r="CH19" s="555"/>
      <c r="CI19" s="556"/>
      <c r="CJ19" s="551"/>
      <c r="CK19" s="552"/>
      <c r="CL19" s="552"/>
      <c r="CM19" s="552"/>
      <c r="CN19" s="552"/>
      <c r="CO19" s="552"/>
      <c r="CP19" s="552"/>
      <c r="CQ19" s="552"/>
      <c r="CR19" s="552"/>
      <c r="CS19" s="552"/>
      <c r="CT19" s="552"/>
      <c r="CU19" s="552"/>
      <c r="CV19" s="552"/>
      <c r="CW19" s="552"/>
      <c r="CX19" s="552"/>
      <c r="CY19" s="552"/>
      <c r="CZ19" s="552"/>
      <c r="DA19" s="552"/>
      <c r="DB19" s="552"/>
      <c r="DC19" s="552"/>
      <c r="DD19" s="553"/>
    </row>
    <row r="20" spans="1:108" ht="21.75" customHeight="1" hidden="1">
      <c r="A20" s="437"/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550"/>
      <c r="W20" s="592"/>
      <c r="X20" s="593"/>
      <c r="Y20" s="593"/>
      <c r="Z20" s="593"/>
      <c r="AA20" s="593"/>
      <c r="AB20" s="593"/>
      <c r="AC20" s="593"/>
      <c r="AD20" s="593"/>
      <c r="AE20" s="593"/>
      <c r="AF20" s="593"/>
      <c r="AG20" s="593"/>
      <c r="AH20" s="593"/>
      <c r="AI20" s="593"/>
      <c r="AJ20" s="593"/>
      <c r="AK20" s="593"/>
      <c r="AL20" s="593"/>
      <c r="AM20" s="593"/>
      <c r="AN20" s="593"/>
      <c r="AO20" s="593"/>
      <c r="AP20" s="593"/>
      <c r="AQ20" s="593"/>
      <c r="AR20" s="594"/>
      <c r="AS20" s="565"/>
      <c r="AT20" s="565"/>
      <c r="AU20" s="565"/>
      <c r="AV20" s="565"/>
      <c r="AW20" s="565"/>
      <c r="AX20" s="565"/>
      <c r="AY20" s="565"/>
      <c r="AZ20" s="565"/>
      <c r="BA20" s="554"/>
      <c r="BB20" s="555"/>
      <c r="BC20" s="555"/>
      <c r="BD20" s="555"/>
      <c r="BE20" s="555"/>
      <c r="BF20" s="555"/>
      <c r="BG20" s="556"/>
      <c r="BH20" s="583"/>
      <c r="BI20" s="584"/>
      <c r="BJ20" s="584"/>
      <c r="BK20" s="584"/>
      <c r="BL20" s="584"/>
      <c r="BM20" s="584"/>
      <c r="BN20" s="584"/>
      <c r="BO20" s="584"/>
      <c r="BP20" s="584"/>
      <c r="BQ20" s="584"/>
      <c r="BR20" s="584"/>
      <c r="BS20" s="584"/>
      <c r="BT20" s="584"/>
      <c r="BU20" s="584"/>
      <c r="BV20" s="584"/>
      <c r="BW20" s="584"/>
      <c r="BX20" s="584"/>
      <c r="BY20" s="584"/>
      <c r="BZ20" s="584"/>
      <c r="CA20" s="584"/>
      <c r="CB20" s="589"/>
      <c r="CC20" s="586"/>
      <c r="CD20" s="587"/>
      <c r="CE20" s="587"/>
      <c r="CF20" s="587"/>
      <c r="CG20" s="587"/>
      <c r="CH20" s="587"/>
      <c r="CI20" s="588"/>
      <c r="CJ20" s="583"/>
      <c r="CK20" s="584"/>
      <c r="CL20" s="584"/>
      <c r="CM20" s="584"/>
      <c r="CN20" s="584"/>
      <c r="CO20" s="584"/>
      <c r="CP20" s="584"/>
      <c r="CQ20" s="584"/>
      <c r="CR20" s="584"/>
      <c r="CS20" s="584"/>
      <c r="CT20" s="584"/>
      <c r="CU20" s="584"/>
      <c r="CV20" s="584"/>
      <c r="CW20" s="584"/>
      <c r="CX20" s="584"/>
      <c r="CY20" s="584"/>
      <c r="CZ20" s="584"/>
      <c r="DA20" s="584"/>
      <c r="DB20" s="584"/>
      <c r="DC20" s="584"/>
      <c r="DD20" s="585"/>
    </row>
    <row r="21" spans="1:108" ht="15" customHeight="1" hidden="1">
      <c r="A21" s="421"/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590"/>
      <c r="W21" s="562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3"/>
      <c r="AQ21" s="563"/>
      <c r="AR21" s="564"/>
      <c r="AS21" s="591"/>
      <c r="AT21" s="422"/>
      <c r="AU21" s="422"/>
      <c r="AV21" s="422"/>
      <c r="AW21" s="422"/>
      <c r="AX21" s="422"/>
      <c r="AY21" s="422"/>
      <c r="AZ21" s="590"/>
      <c r="BA21" s="586"/>
      <c r="BB21" s="587"/>
      <c r="BC21" s="587"/>
      <c r="BD21" s="587"/>
      <c r="BE21" s="587"/>
      <c r="BF21" s="587"/>
      <c r="BG21" s="588"/>
      <c r="BH21" s="583"/>
      <c r="BI21" s="584"/>
      <c r="BJ21" s="584"/>
      <c r="BK21" s="584"/>
      <c r="BL21" s="584"/>
      <c r="BM21" s="584"/>
      <c r="BN21" s="584"/>
      <c r="BO21" s="584"/>
      <c r="BP21" s="584"/>
      <c r="BQ21" s="584"/>
      <c r="BR21" s="584"/>
      <c r="BS21" s="584"/>
      <c r="BT21" s="584"/>
      <c r="BU21" s="584"/>
      <c r="BV21" s="584"/>
      <c r="BW21" s="584"/>
      <c r="BX21" s="584"/>
      <c r="BY21" s="584"/>
      <c r="BZ21" s="584"/>
      <c r="CA21" s="584"/>
      <c r="CB21" s="589"/>
      <c r="CC21" s="586"/>
      <c r="CD21" s="587"/>
      <c r="CE21" s="587"/>
      <c r="CF21" s="587"/>
      <c r="CG21" s="587"/>
      <c r="CH21" s="587"/>
      <c r="CI21" s="588"/>
      <c r="CJ21" s="583"/>
      <c r="CK21" s="584"/>
      <c r="CL21" s="584"/>
      <c r="CM21" s="584"/>
      <c r="CN21" s="584"/>
      <c r="CO21" s="584"/>
      <c r="CP21" s="584"/>
      <c r="CQ21" s="584"/>
      <c r="CR21" s="584"/>
      <c r="CS21" s="584"/>
      <c r="CT21" s="584"/>
      <c r="CU21" s="584"/>
      <c r="CV21" s="584"/>
      <c r="CW21" s="584"/>
      <c r="CX21" s="584"/>
      <c r="CY21" s="584"/>
      <c r="CZ21" s="584"/>
      <c r="DA21" s="584"/>
      <c r="DB21" s="584"/>
      <c r="DC21" s="584"/>
      <c r="DD21" s="585"/>
    </row>
    <row r="22" spans="1:108" ht="15" customHeight="1" hidden="1">
      <c r="A22" s="421"/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590"/>
      <c r="W22" s="592"/>
      <c r="X22" s="593"/>
      <c r="Y22" s="593"/>
      <c r="Z22" s="593"/>
      <c r="AA22" s="593"/>
      <c r="AB22" s="593"/>
      <c r="AC22" s="593"/>
      <c r="AD22" s="593"/>
      <c r="AE22" s="593"/>
      <c r="AF22" s="593"/>
      <c r="AG22" s="593"/>
      <c r="AH22" s="593"/>
      <c r="AI22" s="593"/>
      <c r="AJ22" s="593"/>
      <c r="AK22" s="593"/>
      <c r="AL22" s="593"/>
      <c r="AM22" s="593"/>
      <c r="AN22" s="593"/>
      <c r="AO22" s="593"/>
      <c r="AP22" s="593"/>
      <c r="AQ22" s="593"/>
      <c r="AR22" s="594"/>
      <c r="AS22" s="591"/>
      <c r="AT22" s="422"/>
      <c r="AU22" s="422"/>
      <c r="AV22" s="422"/>
      <c r="AW22" s="422"/>
      <c r="AX22" s="422"/>
      <c r="AY22" s="422"/>
      <c r="AZ22" s="590"/>
      <c r="BA22" s="586"/>
      <c r="BB22" s="587"/>
      <c r="BC22" s="587"/>
      <c r="BD22" s="587"/>
      <c r="BE22" s="587"/>
      <c r="BF22" s="587"/>
      <c r="BG22" s="588"/>
      <c r="BH22" s="583"/>
      <c r="BI22" s="584"/>
      <c r="BJ22" s="584"/>
      <c r="BK22" s="584"/>
      <c r="BL22" s="584"/>
      <c r="BM22" s="584"/>
      <c r="BN22" s="584"/>
      <c r="BO22" s="584"/>
      <c r="BP22" s="584"/>
      <c r="BQ22" s="584"/>
      <c r="BR22" s="584"/>
      <c r="BS22" s="584"/>
      <c r="BT22" s="584"/>
      <c r="BU22" s="584"/>
      <c r="BV22" s="584"/>
      <c r="BW22" s="584"/>
      <c r="BX22" s="584"/>
      <c r="BY22" s="584"/>
      <c r="BZ22" s="584"/>
      <c r="CA22" s="584"/>
      <c r="CB22" s="589"/>
      <c r="CC22" s="586"/>
      <c r="CD22" s="587"/>
      <c r="CE22" s="587"/>
      <c r="CF22" s="587"/>
      <c r="CG22" s="587"/>
      <c r="CH22" s="587"/>
      <c r="CI22" s="588"/>
      <c r="CJ22" s="583"/>
      <c r="CK22" s="584"/>
      <c r="CL22" s="584"/>
      <c r="CM22" s="584"/>
      <c r="CN22" s="584"/>
      <c r="CO22" s="584"/>
      <c r="CP22" s="584"/>
      <c r="CQ22" s="584"/>
      <c r="CR22" s="584"/>
      <c r="CS22" s="584"/>
      <c r="CT22" s="584"/>
      <c r="CU22" s="584"/>
      <c r="CV22" s="584"/>
      <c r="CW22" s="584"/>
      <c r="CX22" s="584"/>
      <c r="CY22" s="584"/>
      <c r="CZ22" s="584"/>
      <c r="DA22" s="584"/>
      <c r="DB22" s="584"/>
      <c r="DC22" s="584"/>
      <c r="DD22" s="585"/>
    </row>
    <row r="23" spans="1:108" ht="15" customHeight="1" hidden="1">
      <c r="A23" s="421"/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590"/>
      <c r="W23" s="592"/>
      <c r="X23" s="593"/>
      <c r="Y23" s="593"/>
      <c r="Z23" s="593"/>
      <c r="AA23" s="593"/>
      <c r="AB23" s="593"/>
      <c r="AC23" s="593"/>
      <c r="AD23" s="593"/>
      <c r="AE23" s="593"/>
      <c r="AF23" s="593"/>
      <c r="AG23" s="593"/>
      <c r="AH23" s="593"/>
      <c r="AI23" s="593"/>
      <c r="AJ23" s="593"/>
      <c r="AK23" s="593"/>
      <c r="AL23" s="593"/>
      <c r="AM23" s="593"/>
      <c r="AN23" s="593"/>
      <c r="AO23" s="593"/>
      <c r="AP23" s="593"/>
      <c r="AQ23" s="593"/>
      <c r="AR23" s="594"/>
      <c r="AS23" s="591"/>
      <c r="AT23" s="422"/>
      <c r="AU23" s="422"/>
      <c r="AV23" s="422"/>
      <c r="AW23" s="422"/>
      <c r="AX23" s="422"/>
      <c r="AY23" s="422"/>
      <c r="AZ23" s="590"/>
      <c r="BA23" s="586"/>
      <c r="BB23" s="587"/>
      <c r="BC23" s="587"/>
      <c r="BD23" s="587"/>
      <c r="BE23" s="587"/>
      <c r="BF23" s="587"/>
      <c r="BG23" s="588"/>
      <c r="BH23" s="583"/>
      <c r="BI23" s="584"/>
      <c r="BJ23" s="584"/>
      <c r="BK23" s="584"/>
      <c r="BL23" s="584"/>
      <c r="BM23" s="584"/>
      <c r="BN23" s="584"/>
      <c r="BO23" s="584"/>
      <c r="BP23" s="584"/>
      <c r="BQ23" s="584"/>
      <c r="BR23" s="584"/>
      <c r="BS23" s="584"/>
      <c r="BT23" s="584"/>
      <c r="BU23" s="584"/>
      <c r="BV23" s="584"/>
      <c r="BW23" s="584"/>
      <c r="BX23" s="584"/>
      <c r="BY23" s="584"/>
      <c r="BZ23" s="584"/>
      <c r="CA23" s="584"/>
      <c r="CB23" s="589"/>
      <c r="CC23" s="586"/>
      <c r="CD23" s="587"/>
      <c r="CE23" s="587"/>
      <c r="CF23" s="587"/>
      <c r="CG23" s="587"/>
      <c r="CH23" s="587"/>
      <c r="CI23" s="588"/>
      <c r="CJ23" s="583"/>
      <c r="CK23" s="584"/>
      <c r="CL23" s="584"/>
      <c r="CM23" s="584"/>
      <c r="CN23" s="584"/>
      <c r="CO23" s="584"/>
      <c r="CP23" s="584"/>
      <c r="CQ23" s="584"/>
      <c r="CR23" s="584"/>
      <c r="CS23" s="584"/>
      <c r="CT23" s="584"/>
      <c r="CU23" s="584"/>
      <c r="CV23" s="584"/>
      <c r="CW23" s="584"/>
      <c r="CX23" s="584"/>
      <c r="CY23" s="584"/>
      <c r="CZ23" s="584"/>
      <c r="DA23" s="584"/>
      <c r="DB23" s="584"/>
      <c r="DC23" s="584"/>
      <c r="DD23" s="585"/>
    </row>
    <row r="24" spans="1:108" ht="15" customHeight="1" hidden="1">
      <c r="A24" s="421"/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590"/>
      <c r="W24" s="592"/>
      <c r="X24" s="593"/>
      <c r="Y24" s="593"/>
      <c r="Z24" s="593"/>
      <c r="AA24" s="593"/>
      <c r="AB24" s="593"/>
      <c r="AC24" s="593"/>
      <c r="AD24" s="593"/>
      <c r="AE24" s="593"/>
      <c r="AF24" s="593"/>
      <c r="AG24" s="593"/>
      <c r="AH24" s="593"/>
      <c r="AI24" s="593"/>
      <c r="AJ24" s="593"/>
      <c r="AK24" s="593"/>
      <c r="AL24" s="593"/>
      <c r="AM24" s="593"/>
      <c r="AN24" s="593"/>
      <c r="AO24" s="593"/>
      <c r="AP24" s="593"/>
      <c r="AQ24" s="593"/>
      <c r="AR24" s="594"/>
      <c r="AS24" s="591"/>
      <c r="AT24" s="422"/>
      <c r="AU24" s="422"/>
      <c r="AV24" s="422"/>
      <c r="AW24" s="422"/>
      <c r="AX24" s="422"/>
      <c r="AY24" s="422"/>
      <c r="AZ24" s="590"/>
      <c r="BA24" s="586"/>
      <c r="BB24" s="587"/>
      <c r="BC24" s="587"/>
      <c r="BD24" s="587"/>
      <c r="BE24" s="587"/>
      <c r="BF24" s="587"/>
      <c r="BG24" s="588"/>
      <c r="BH24" s="583"/>
      <c r="BI24" s="584"/>
      <c r="BJ24" s="584"/>
      <c r="BK24" s="584"/>
      <c r="BL24" s="584"/>
      <c r="BM24" s="584"/>
      <c r="BN24" s="584"/>
      <c r="BO24" s="584"/>
      <c r="BP24" s="584"/>
      <c r="BQ24" s="584"/>
      <c r="BR24" s="584"/>
      <c r="BS24" s="584"/>
      <c r="BT24" s="584"/>
      <c r="BU24" s="584"/>
      <c r="BV24" s="584"/>
      <c r="BW24" s="584"/>
      <c r="BX24" s="584"/>
      <c r="BY24" s="584"/>
      <c r="BZ24" s="584"/>
      <c r="CA24" s="584"/>
      <c r="CB24" s="589"/>
      <c r="CC24" s="586"/>
      <c r="CD24" s="587"/>
      <c r="CE24" s="587"/>
      <c r="CF24" s="587"/>
      <c r="CG24" s="587"/>
      <c r="CH24" s="587"/>
      <c r="CI24" s="588"/>
      <c r="CJ24" s="583"/>
      <c r="CK24" s="584"/>
      <c r="CL24" s="584"/>
      <c r="CM24" s="584"/>
      <c r="CN24" s="584"/>
      <c r="CO24" s="584"/>
      <c r="CP24" s="584"/>
      <c r="CQ24" s="584"/>
      <c r="CR24" s="584"/>
      <c r="CS24" s="584"/>
      <c r="CT24" s="584"/>
      <c r="CU24" s="584"/>
      <c r="CV24" s="584"/>
      <c r="CW24" s="584"/>
      <c r="CX24" s="584"/>
      <c r="CY24" s="584"/>
      <c r="CZ24" s="584"/>
      <c r="DA24" s="584"/>
      <c r="DB24" s="584"/>
      <c r="DC24" s="584"/>
      <c r="DD24" s="585"/>
    </row>
    <row r="25" spans="1:108" ht="15" customHeight="1" hidden="1">
      <c r="A25" s="421"/>
      <c r="B25" s="422"/>
      <c r="C25" s="422"/>
      <c r="D25" s="422"/>
      <c r="E25" s="422"/>
      <c r="F25" s="422"/>
      <c r="G25" s="422"/>
      <c r="H25" s="422"/>
      <c r="I25" s="422"/>
      <c r="J25" s="422"/>
      <c r="K25" s="422"/>
      <c r="L25" s="422"/>
      <c r="M25" s="422"/>
      <c r="N25" s="422"/>
      <c r="O25" s="422"/>
      <c r="P25" s="422"/>
      <c r="Q25" s="422"/>
      <c r="R25" s="422"/>
      <c r="S25" s="422"/>
      <c r="T25" s="422"/>
      <c r="U25" s="422"/>
      <c r="V25" s="590"/>
      <c r="W25" s="592"/>
      <c r="X25" s="593"/>
      <c r="Y25" s="593"/>
      <c r="Z25" s="593"/>
      <c r="AA25" s="593"/>
      <c r="AB25" s="593"/>
      <c r="AC25" s="593"/>
      <c r="AD25" s="593"/>
      <c r="AE25" s="593"/>
      <c r="AF25" s="593"/>
      <c r="AG25" s="593"/>
      <c r="AH25" s="593"/>
      <c r="AI25" s="593"/>
      <c r="AJ25" s="593"/>
      <c r="AK25" s="593"/>
      <c r="AL25" s="593"/>
      <c r="AM25" s="593"/>
      <c r="AN25" s="593"/>
      <c r="AO25" s="593"/>
      <c r="AP25" s="593"/>
      <c r="AQ25" s="593"/>
      <c r="AR25" s="594"/>
      <c r="AS25" s="591"/>
      <c r="AT25" s="422"/>
      <c r="AU25" s="422"/>
      <c r="AV25" s="422"/>
      <c r="AW25" s="422"/>
      <c r="AX25" s="422"/>
      <c r="AY25" s="422"/>
      <c r="AZ25" s="590"/>
      <c r="BA25" s="586"/>
      <c r="BB25" s="587"/>
      <c r="BC25" s="587"/>
      <c r="BD25" s="587"/>
      <c r="BE25" s="587"/>
      <c r="BF25" s="587"/>
      <c r="BG25" s="588"/>
      <c r="BH25" s="583"/>
      <c r="BI25" s="584"/>
      <c r="BJ25" s="584"/>
      <c r="BK25" s="584"/>
      <c r="BL25" s="584"/>
      <c r="BM25" s="584"/>
      <c r="BN25" s="584"/>
      <c r="BO25" s="584"/>
      <c r="BP25" s="584"/>
      <c r="BQ25" s="584"/>
      <c r="BR25" s="584"/>
      <c r="BS25" s="584"/>
      <c r="BT25" s="584"/>
      <c r="BU25" s="584"/>
      <c r="BV25" s="584"/>
      <c r="BW25" s="584"/>
      <c r="BX25" s="584"/>
      <c r="BY25" s="584"/>
      <c r="BZ25" s="584"/>
      <c r="CA25" s="584"/>
      <c r="CB25" s="589"/>
      <c r="CC25" s="586"/>
      <c r="CD25" s="587"/>
      <c r="CE25" s="587"/>
      <c r="CF25" s="587"/>
      <c r="CG25" s="587"/>
      <c r="CH25" s="587"/>
      <c r="CI25" s="588"/>
      <c r="CJ25" s="583"/>
      <c r="CK25" s="584"/>
      <c r="CL25" s="584"/>
      <c r="CM25" s="584"/>
      <c r="CN25" s="584"/>
      <c r="CO25" s="584"/>
      <c r="CP25" s="584"/>
      <c r="CQ25" s="584"/>
      <c r="CR25" s="584"/>
      <c r="CS25" s="584"/>
      <c r="CT25" s="584"/>
      <c r="CU25" s="584"/>
      <c r="CV25" s="584"/>
      <c r="CW25" s="584"/>
      <c r="CX25" s="584"/>
      <c r="CY25" s="584"/>
      <c r="CZ25" s="584"/>
      <c r="DA25" s="584"/>
      <c r="DB25" s="584"/>
      <c r="DC25" s="584"/>
      <c r="DD25" s="585"/>
    </row>
    <row r="26" spans="1:108" ht="15" customHeight="1" hidden="1">
      <c r="A26" s="421"/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590"/>
      <c r="W26" s="592"/>
      <c r="X26" s="593"/>
      <c r="Y26" s="593"/>
      <c r="Z26" s="593"/>
      <c r="AA26" s="593"/>
      <c r="AB26" s="593"/>
      <c r="AC26" s="593"/>
      <c r="AD26" s="593"/>
      <c r="AE26" s="593"/>
      <c r="AF26" s="593"/>
      <c r="AG26" s="593"/>
      <c r="AH26" s="593"/>
      <c r="AI26" s="593"/>
      <c r="AJ26" s="593"/>
      <c r="AK26" s="593"/>
      <c r="AL26" s="593"/>
      <c r="AM26" s="593"/>
      <c r="AN26" s="593"/>
      <c r="AO26" s="593"/>
      <c r="AP26" s="593"/>
      <c r="AQ26" s="593"/>
      <c r="AR26" s="594"/>
      <c r="AS26" s="591"/>
      <c r="AT26" s="422"/>
      <c r="AU26" s="422"/>
      <c r="AV26" s="422"/>
      <c r="AW26" s="422"/>
      <c r="AX26" s="422"/>
      <c r="AY26" s="422"/>
      <c r="AZ26" s="590"/>
      <c r="BA26" s="586"/>
      <c r="BB26" s="587"/>
      <c r="BC26" s="587"/>
      <c r="BD26" s="587"/>
      <c r="BE26" s="587"/>
      <c r="BF26" s="587"/>
      <c r="BG26" s="588"/>
      <c r="BH26" s="583"/>
      <c r="BI26" s="584"/>
      <c r="BJ26" s="584"/>
      <c r="BK26" s="584"/>
      <c r="BL26" s="584"/>
      <c r="BM26" s="584"/>
      <c r="BN26" s="584"/>
      <c r="BO26" s="584"/>
      <c r="BP26" s="584"/>
      <c r="BQ26" s="584"/>
      <c r="BR26" s="584"/>
      <c r="BS26" s="584"/>
      <c r="BT26" s="584"/>
      <c r="BU26" s="584"/>
      <c r="BV26" s="584"/>
      <c r="BW26" s="584"/>
      <c r="BX26" s="584"/>
      <c r="BY26" s="584"/>
      <c r="BZ26" s="584"/>
      <c r="CA26" s="584"/>
      <c r="CB26" s="589"/>
      <c r="CC26" s="586"/>
      <c r="CD26" s="587"/>
      <c r="CE26" s="587"/>
      <c r="CF26" s="587"/>
      <c r="CG26" s="587"/>
      <c r="CH26" s="587"/>
      <c r="CI26" s="588"/>
      <c r="CJ26" s="583"/>
      <c r="CK26" s="584"/>
      <c r="CL26" s="584"/>
      <c r="CM26" s="584"/>
      <c r="CN26" s="584"/>
      <c r="CO26" s="584"/>
      <c r="CP26" s="584"/>
      <c r="CQ26" s="584"/>
      <c r="CR26" s="584"/>
      <c r="CS26" s="584"/>
      <c r="CT26" s="584"/>
      <c r="CU26" s="584"/>
      <c r="CV26" s="584"/>
      <c r="CW26" s="584"/>
      <c r="CX26" s="584"/>
      <c r="CY26" s="584"/>
      <c r="CZ26" s="584"/>
      <c r="DA26" s="584"/>
      <c r="DB26" s="584"/>
      <c r="DC26" s="584"/>
      <c r="DD26" s="585"/>
    </row>
    <row r="27" spans="1:108" ht="15" customHeight="1" hidden="1">
      <c r="A27" s="421"/>
      <c r="B27" s="422"/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590"/>
      <c r="W27" s="592"/>
      <c r="X27" s="593"/>
      <c r="Y27" s="593"/>
      <c r="Z27" s="593"/>
      <c r="AA27" s="593"/>
      <c r="AB27" s="593"/>
      <c r="AC27" s="593"/>
      <c r="AD27" s="593"/>
      <c r="AE27" s="593"/>
      <c r="AF27" s="593"/>
      <c r="AG27" s="593"/>
      <c r="AH27" s="593"/>
      <c r="AI27" s="593"/>
      <c r="AJ27" s="593"/>
      <c r="AK27" s="593"/>
      <c r="AL27" s="593"/>
      <c r="AM27" s="593"/>
      <c r="AN27" s="593"/>
      <c r="AO27" s="593"/>
      <c r="AP27" s="593"/>
      <c r="AQ27" s="593"/>
      <c r="AR27" s="594"/>
      <c r="AS27" s="591"/>
      <c r="AT27" s="422"/>
      <c r="AU27" s="422"/>
      <c r="AV27" s="422"/>
      <c r="AW27" s="422"/>
      <c r="AX27" s="422"/>
      <c r="AY27" s="422"/>
      <c r="AZ27" s="590"/>
      <c r="BA27" s="586"/>
      <c r="BB27" s="587"/>
      <c r="BC27" s="587"/>
      <c r="BD27" s="587"/>
      <c r="BE27" s="587"/>
      <c r="BF27" s="587"/>
      <c r="BG27" s="588"/>
      <c r="BH27" s="583"/>
      <c r="BI27" s="584"/>
      <c r="BJ27" s="584"/>
      <c r="BK27" s="584"/>
      <c r="BL27" s="584"/>
      <c r="BM27" s="584"/>
      <c r="BN27" s="584"/>
      <c r="BO27" s="584"/>
      <c r="BP27" s="584"/>
      <c r="BQ27" s="584"/>
      <c r="BR27" s="584"/>
      <c r="BS27" s="584"/>
      <c r="BT27" s="584"/>
      <c r="BU27" s="584"/>
      <c r="BV27" s="584"/>
      <c r="BW27" s="584"/>
      <c r="BX27" s="584"/>
      <c r="BY27" s="584"/>
      <c r="BZ27" s="584"/>
      <c r="CA27" s="584"/>
      <c r="CB27" s="589"/>
      <c r="CC27" s="586"/>
      <c r="CD27" s="587"/>
      <c r="CE27" s="587"/>
      <c r="CF27" s="587"/>
      <c r="CG27" s="587"/>
      <c r="CH27" s="587"/>
      <c r="CI27" s="588"/>
      <c r="CJ27" s="583"/>
      <c r="CK27" s="584"/>
      <c r="CL27" s="584"/>
      <c r="CM27" s="584"/>
      <c r="CN27" s="584"/>
      <c r="CO27" s="584"/>
      <c r="CP27" s="584"/>
      <c r="CQ27" s="584"/>
      <c r="CR27" s="584"/>
      <c r="CS27" s="584"/>
      <c r="CT27" s="584"/>
      <c r="CU27" s="584"/>
      <c r="CV27" s="584"/>
      <c r="CW27" s="584"/>
      <c r="CX27" s="584"/>
      <c r="CY27" s="584"/>
      <c r="CZ27" s="584"/>
      <c r="DA27" s="584"/>
      <c r="DB27" s="584"/>
      <c r="DC27" s="584"/>
      <c r="DD27" s="585"/>
    </row>
    <row r="28" spans="1:108" ht="15" customHeight="1" hidden="1">
      <c r="A28" s="421"/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590"/>
      <c r="W28" s="592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93"/>
      <c r="AI28" s="593"/>
      <c r="AJ28" s="593"/>
      <c r="AK28" s="593"/>
      <c r="AL28" s="593"/>
      <c r="AM28" s="593"/>
      <c r="AN28" s="593"/>
      <c r="AO28" s="593"/>
      <c r="AP28" s="593"/>
      <c r="AQ28" s="593"/>
      <c r="AR28" s="594"/>
      <c r="AS28" s="591"/>
      <c r="AT28" s="422"/>
      <c r="AU28" s="422"/>
      <c r="AV28" s="422"/>
      <c r="AW28" s="422"/>
      <c r="AX28" s="422"/>
      <c r="AY28" s="422"/>
      <c r="AZ28" s="590"/>
      <c r="BA28" s="586"/>
      <c r="BB28" s="587"/>
      <c r="BC28" s="587"/>
      <c r="BD28" s="587"/>
      <c r="BE28" s="587"/>
      <c r="BF28" s="587"/>
      <c r="BG28" s="588"/>
      <c r="BH28" s="583"/>
      <c r="BI28" s="584"/>
      <c r="BJ28" s="584"/>
      <c r="BK28" s="584"/>
      <c r="BL28" s="584"/>
      <c r="BM28" s="584"/>
      <c r="BN28" s="584"/>
      <c r="BO28" s="584"/>
      <c r="BP28" s="584"/>
      <c r="BQ28" s="584"/>
      <c r="BR28" s="584"/>
      <c r="BS28" s="584"/>
      <c r="BT28" s="584"/>
      <c r="BU28" s="584"/>
      <c r="BV28" s="584"/>
      <c r="BW28" s="584"/>
      <c r="BX28" s="584"/>
      <c r="BY28" s="584"/>
      <c r="BZ28" s="584"/>
      <c r="CA28" s="584"/>
      <c r="CB28" s="589"/>
      <c r="CC28" s="586"/>
      <c r="CD28" s="587"/>
      <c r="CE28" s="587"/>
      <c r="CF28" s="587"/>
      <c r="CG28" s="587"/>
      <c r="CH28" s="587"/>
      <c r="CI28" s="588"/>
      <c r="CJ28" s="583"/>
      <c r="CK28" s="584"/>
      <c r="CL28" s="584"/>
      <c r="CM28" s="584"/>
      <c r="CN28" s="584"/>
      <c r="CO28" s="584"/>
      <c r="CP28" s="584"/>
      <c r="CQ28" s="584"/>
      <c r="CR28" s="584"/>
      <c r="CS28" s="584"/>
      <c r="CT28" s="584"/>
      <c r="CU28" s="584"/>
      <c r="CV28" s="584"/>
      <c r="CW28" s="584"/>
      <c r="CX28" s="584"/>
      <c r="CY28" s="584"/>
      <c r="CZ28" s="584"/>
      <c r="DA28" s="584"/>
      <c r="DB28" s="584"/>
      <c r="DC28" s="584"/>
      <c r="DD28" s="585"/>
    </row>
    <row r="29" spans="1:108" ht="15" customHeight="1" hidden="1">
      <c r="A29" s="421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590"/>
      <c r="W29" s="592"/>
      <c r="X29" s="593"/>
      <c r="Y29" s="593"/>
      <c r="Z29" s="593"/>
      <c r="AA29" s="593"/>
      <c r="AB29" s="593"/>
      <c r="AC29" s="593"/>
      <c r="AD29" s="593"/>
      <c r="AE29" s="593"/>
      <c r="AF29" s="593"/>
      <c r="AG29" s="593"/>
      <c r="AH29" s="593"/>
      <c r="AI29" s="593"/>
      <c r="AJ29" s="593"/>
      <c r="AK29" s="593"/>
      <c r="AL29" s="593"/>
      <c r="AM29" s="593"/>
      <c r="AN29" s="593"/>
      <c r="AO29" s="593"/>
      <c r="AP29" s="593"/>
      <c r="AQ29" s="593"/>
      <c r="AR29" s="594"/>
      <c r="AS29" s="591"/>
      <c r="AT29" s="422"/>
      <c r="AU29" s="422"/>
      <c r="AV29" s="422"/>
      <c r="AW29" s="422"/>
      <c r="AX29" s="422"/>
      <c r="AY29" s="422"/>
      <c r="AZ29" s="590"/>
      <c r="BA29" s="586"/>
      <c r="BB29" s="587"/>
      <c r="BC29" s="587"/>
      <c r="BD29" s="587"/>
      <c r="BE29" s="587"/>
      <c r="BF29" s="587"/>
      <c r="BG29" s="588"/>
      <c r="BH29" s="583"/>
      <c r="BI29" s="584"/>
      <c r="BJ29" s="584"/>
      <c r="BK29" s="584"/>
      <c r="BL29" s="584"/>
      <c r="BM29" s="584"/>
      <c r="BN29" s="584"/>
      <c r="BO29" s="584"/>
      <c r="BP29" s="584"/>
      <c r="BQ29" s="584"/>
      <c r="BR29" s="584"/>
      <c r="BS29" s="584"/>
      <c r="BT29" s="584"/>
      <c r="BU29" s="584"/>
      <c r="BV29" s="584"/>
      <c r="BW29" s="584"/>
      <c r="BX29" s="584"/>
      <c r="BY29" s="584"/>
      <c r="BZ29" s="584"/>
      <c r="CA29" s="584"/>
      <c r="CB29" s="589"/>
      <c r="CC29" s="586"/>
      <c r="CD29" s="587"/>
      <c r="CE29" s="587"/>
      <c r="CF29" s="587"/>
      <c r="CG29" s="587"/>
      <c r="CH29" s="587"/>
      <c r="CI29" s="588"/>
      <c r="CJ29" s="583"/>
      <c r="CK29" s="584"/>
      <c r="CL29" s="584"/>
      <c r="CM29" s="584"/>
      <c r="CN29" s="584"/>
      <c r="CO29" s="584"/>
      <c r="CP29" s="584"/>
      <c r="CQ29" s="584"/>
      <c r="CR29" s="584"/>
      <c r="CS29" s="584"/>
      <c r="CT29" s="584"/>
      <c r="CU29" s="584"/>
      <c r="CV29" s="584"/>
      <c r="CW29" s="584"/>
      <c r="CX29" s="584"/>
      <c r="CY29" s="584"/>
      <c r="CZ29" s="584"/>
      <c r="DA29" s="584"/>
      <c r="DB29" s="584"/>
      <c r="DC29" s="584"/>
      <c r="DD29" s="585"/>
    </row>
    <row r="30" spans="1:108" ht="15" customHeight="1" hidden="1">
      <c r="A30" s="421"/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590"/>
      <c r="W30" s="592"/>
      <c r="X30" s="593"/>
      <c r="Y30" s="593"/>
      <c r="Z30" s="593"/>
      <c r="AA30" s="593"/>
      <c r="AB30" s="593"/>
      <c r="AC30" s="593"/>
      <c r="AD30" s="593"/>
      <c r="AE30" s="593"/>
      <c r="AF30" s="593"/>
      <c r="AG30" s="593"/>
      <c r="AH30" s="593"/>
      <c r="AI30" s="593"/>
      <c r="AJ30" s="593"/>
      <c r="AK30" s="593"/>
      <c r="AL30" s="593"/>
      <c r="AM30" s="593"/>
      <c r="AN30" s="593"/>
      <c r="AO30" s="593"/>
      <c r="AP30" s="593"/>
      <c r="AQ30" s="593"/>
      <c r="AR30" s="594"/>
      <c r="AS30" s="591"/>
      <c r="AT30" s="422"/>
      <c r="AU30" s="422"/>
      <c r="AV30" s="422"/>
      <c r="AW30" s="422"/>
      <c r="AX30" s="422"/>
      <c r="AY30" s="422"/>
      <c r="AZ30" s="590"/>
      <c r="BA30" s="586"/>
      <c r="BB30" s="587"/>
      <c r="BC30" s="587"/>
      <c r="BD30" s="587"/>
      <c r="BE30" s="587"/>
      <c r="BF30" s="587"/>
      <c r="BG30" s="588"/>
      <c r="BH30" s="583"/>
      <c r="BI30" s="584"/>
      <c r="BJ30" s="584"/>
      <c r="BK30" s="584"/>
      <c r="BL30" s="584"/>
      <c r="BM30" s="584"/>
      <c r="BN30" s="584"/>
      <c r="BO30" s="584"/>
      <c r="BP30" s="584"/>
      <c r="BQ30" s="584"/>
      <c r="BR30" s="584"/>
      <c r="BS30" s="584"/>
      <c r="BT30" s="584"/>
      <c r="BU30" s="584"/>
      <c r="BV30" s="584"/>
      <c r="BW30" s="584"/>
      <c r="BX30" s="584"/>
      <c r="BY30" s="584"/>
      <c r="BZ30" s="584"/>
      <c r="CA30" s="584"/>
      <c r="CB30" s="589"/>
      <c r="CC30" s="586"/>
      <c r="CD30" s="587"/>
      <c r="CE30" s="587"/>
      <c r="CF30" s="587"/>
      <c r="CG30" s="587"/>
      <c r="CH30" s="587"/>
      <c r="CI30" s="588"/>
      <c r="CJ30" s="583"/>
      <c r="CK30" s="584"/>
      <c r="CL30" s="584"/>
      <c r="CM30" s="584"/>
      <c r="CN30" s="584"/>
      <c r="CO30" s="584"/>
      <c r="CP30" s="584"/>
      <c r="CQ30" s="584"/>
      <c r="CR30" s="584"/>
      <c r="CS30" s="584"/>
      <c r="CT30" s="584"/>
      <c r="CU30" s="584"/>
      <c r="CV30" s="584"/>
      <c r="CW30" s="584"/>
      <c r="CX30" s="584"/>
      <c r="CY30" s="584"/>
      <c r="CZ30" s="584"/>
      <c r="DA30" s="584"/>
      <c r="DB30" s="584"/>
      <c r="DC30" s="584"/>
      <c r="DD30" s="585"/>
    </row>
    <row r="31" spans="1:108" ht="15" customHeight="1" hidden="1">
      <c r="A31" s="421"/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590"/>
      <c r="W31" s="592"/>
      <c r="X31" s="593"/>
      <c r="Y31" s="593"/>
      <c r="Z31" s="593"/>
      <c r="AA31" s="593"/>
      <c r="AB31" s="593"/>
      <c r="AC31" s="593"/>
      <c r="AD31" s="593"/>
      <c r="AE31" s="593"/>
      <c r="AF31" s="593"/>
      <c r="AG31" s="593"/>
      <c r="AH31" s="593"/>
      <c r="AI31" s="593"/>
      <c r="AJ31" s="593"/>
      <c r="AK31" s="593"/>
      <c r="AL31" s="593"/>
      <c r="AM31" s="593"/>
      <c r="AN31" s="593"/>
      <c r="AO31" s="593"/>
      <c r="AP31" s="593"/>
      <c r="AQ31" s="593"/>
      <c r="AR31" s="594"/>
      <c r="AS31" s="591"/>
      <c r="AT31" s="422"/>
      <c r="AU31" s="422"/>
      <c r="AV31" s="422"/>
      <c r="AW31" s="422"/>
      <c r="AX31" s="422"/>
      <c r="AY31" s="422"/>
      <c r="AZ31" s="590"/>
      <c r="BA31" s="586"/>
      <c r="BB31" s="587"/>
      <c r="BC31" s="587"/>
      <c r="BD31" s="587"/>
      <c r="BE31" s="587"/>
      <c r="BF31" s="587"/>
      <c r="BG31" s="588"/>
      <c r="BH31" s="583"/>
      <c r="BI31" s="584"/>
      <c r="BJ31" s="584"/>
      <c r="BK31" s="584"/>
      <c r="BL31" s="584"/>
      <c r="BM31" s="584"/>
      <c r="BN31" s="584"/>
      <c r="BO31" s="584"/>
      <c r="BP31" s="584"/>
      <c r="BQ31" s="584"/>
      <c r="BR31" s="584"/>
      <c r="BS31" s="584"/>
      <c r="BT31" s="584"/>
      <c r="BU31" s="584"/>
      <c r="BV31" s="584"/>
      <c r="BW31" s="584"/>
      <c r="BX31" s="584"/>
      <c r="BY31" s="584"/>
      <c r="BZ31" s="584"/>
      <c r="CA31" s="584"/>
      <c r="CB31" s="589"/>
      <c r="CC31" s="586"/>
      <c r="CD31" s="587"/>
      <c r="CE31" s="587"/>
      <c r="CF31" s="587"/>
      <c r="CG31" s="587"/>
      <c r="CH31" s="587"/>
      <c r="CI31" s="588"/>
      <c r="CJ31" s="583"/>
      <c r="CK31" s="584"/>
      <c r="CL31" s="584"/>
      <c r="CM31" s="584"/>
      <c r="CN31" s="584"/>
      <c r="CO31" s="584"/>
      <c r="CP31" s="584"/>
      <c r="CQ31" s="584"/>
      <c r="CR31" s="584"/>
      <c r="CS31" s="584"/>
      <c r="CT31" s="584"/>
      <c r="CU31" s="584"/>
      <c r="CV31" s="584"/>
      <c r="CW31" s="584"/>
      <c r="CX31" s="584"/>
      <c r="CY31" s="584"/>
      <c r="CZ31" s="584"/>
      <c r="DA31" s="584"/>
      <c r="DB31" s="584"/>
      <c r="DC31" s="584"/>
      <c r="DD31" s="585"/>
    </row>
    <row r="32" spans="1:108" ht="15" customHeight="1" hidden="1">
      <c r="A32" s="421"/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590"/>
      <c r="W32" s="592"/>
      <c r="X32" s="593"/>
      <c r="Y32" s="593"/>
      <c r="Z32" s="593"/>
      <c r="AA32" s="593"/>
      <c r="AB32" s="593"/>
      <c r="AC32" s="593"/>
      <c r="AD32" s="593"/>
      <c r="AE32" s="593"/>
      <c r="AF32" s="593"/>
      <c r="AG32" s="593"/>
      <c r="AH32" s="593"/>
      <c r="AI32" s="593"/>
      <c r="AJ32" s="593"/>
      <c r="AK32" s="593"/>
      <c r="AL32" s="593"/>
      <c r="AM32" s="593"/>
      <c r="AN32" s="593"/>
      <c r="AO32" s="593"/>
      <c r="AP32" s="593"/>
      <c r="AQ32" s="593"/>
      <c r="AR32" s="594"/>
      <c r="AS32" s="591"/>
      <c r="AT32" s="422"/>
      <c r="AU32" s="422"/>
      <c r="AV32" s="422"/>
      <c r="AW32" s="422"/>
      <c r="AX32" s="422"/>
      <c r="AY32" s="422"/>
      <c r="AZ32" s="590"/>
      <c r="BA32" s="586"/>
      <c r="BB32" s="587"/>
      <c r="BC32" s="587"/>
      <c r="BD32" s="587"/>
      <c r="BE32" s="587"/>
      <c r="BF32" s="587"/>
      <c r="BG32" s="588"/>
      <c r="BH32" s="583"/>
      <c r="BI32" s="584"/>
      <c r="BJ32" s="584"/>
      <c r="BK32" s="584"/>
      <c r="BL32" s="584"/>
      <c r="BM32" s="584"/>
      <c r="BN32" s="584"/>
      <c r="BO32" s="584"/>
      <c r="BP32" s="584"/>
      <c r="BQ32" s="584"/>
      <c r="BR32" s="584"/>
      <c r="BS32" s="584"/>
      <c r="BT32" s="584"/>
      <c r="BU32" s="584"/>
      <c r="BV32" s="584"/>
      <c r="BW32" s="584"/>
      <c r="BX32" s="584"/>
      <c r="BY32" s="584"/>
      <c r="BZ32" s="584"/>
      <c r="CA32" s="584"/>
      <c r="CB32" s="589"/>
      <c r="CC32" s="586"/>
      <c r="CD32" s="587"/>
      <c r="CE32" s="587"/>
      <c r="CF32" s="587"/>
      <c r="CG32" s="587"/>
      <c r="CH32" s="587"/>
      <c r="CI32" s="588"/>
      <c r="CJ32" s="583"/>
      <c r="CK32" s="584"/>
      <c r="CL32" s="584"/>
      <c r="CM32" s="584"/>
      <c r="CN32" s="584"/>
      <c r="CO32" s="584"/>
      <c r="CP32" s="584"/>
      <c r="CQ32" s="584"/>
      <c r="CR32" s="584"/>
      <c r="CS32" s="584"/>
      <c r="CT32" s="584"/>
      <c r="CU32" s="584"/>
      <c r="CV32" s="584"/>
      <c r="CW32" s="584"/>
      <c r="CX32" s="584"/>
      <c r="CY32" s="584"/>
      <c r="CZ32" s="584"/>
      <c r="DA32" s="584"/>
      <c r="DB32" s="584"/>
      <c r="DC32" s="584"/>
      <c r="DD32" s="585"/>
    </row>
    <row r="33" spans="1:108" ht="15" customHeight="1" hidden="1">
      <c r="A33" s="421"/>
      <c r="B33" s="422"/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590"/>
      <c r="W33" s="592"/>
      <c r="X33" s="593"/>
      <c r="Y33" s="593"/>
      <c r="Z33" s="593"/>
      <c r="AA33" s="593"/>
      <c r="AB33" s="593"/>
      <c r="AC33" s="593"/>
      <c r="AD33" s="593"/>
      <c r="AE33" s="593"/>
      <c r="AF33" s="593"/>
      <c r="AG33" s="593"/>
      <c r="AH33" s="593"/>
      <c r="AI33" s="593"/>
      <c r="AJ33" s="593"/>
      <c r="AK33" s="593"/>
      <c r="AL33" s="593"/>
      <c r="AM33" s="593"/>
      <c r="AN33" s="593"/>
      <c r="AO33" s="593"/>
      <c r="AP33" s="593"/>
      <c r="AQ33" s="593"/>
      <c r="AR33" s="594"/>
      <c r="AS33" s="591"/>
      <c r="AT33" s="422"/>
      <c r="AU33" s="422"/>
      <c r="AV33" s="422"/>
      <c r="AW33" s="422"/>
      <c r="AX33" s="422"/>
      <c r="AY33" s="422"/>
      <c r="AZ33" s="590"/>
      <c r="BA33" s="586"/>
      <c r="BB33" s="587"/>
      <c r="BC33" s="587"/>
      <c r="BD33" s="587"/>
      <c r="BE33" s="587"/>
      <c r="BF33" s="587"/>
      <c r="BG33" s="588"/>
      <c r="BH33" s="583"/>
      <c r="BI33" s="584"/>
      <c r="BJ33" s="584"/>
      <c r="BK33" s="584"/>
      <c r="BL33" s="584"/>
      <c r="BM33" s="584"/>
      <c r="BN33" s="584"/>
      <c r="BO33" s="584"/>
      <c r="BP33" s="584"/>
      <c r="BQ33" s="584"/>
      <c r="BR33" s="584"/>
      <c r="BS33" s="584"/>
      <c r="BT33" s="584"/>
      <c r="BU33" s="584"/>
      <c r="BV33" s="584"/>
      <c r="BW33" s="584"/>
      <c r="BX33" s="584"/>
      <c r="BY33" s="584"/>
      <c r="BZ33" s="584"/>
      <c r="CA33" s="584"/>
      <c r="CB33" s="589"/>
      <c r="CC33" s="586"/>
      <c r="CD33" s="587"/>
      <c r="CE33" s="587"/>
      <c r="CF33" s="587"/>
      <c r="CG33" s="587"/>
      <c r="CH33" s="587"/>
      <c r="CI33" s="588"/>
      <c r="CJ33" s="583"/>
      <c r="CK33" s="584"/>
      <c r="CL33" s="584"/>
      <c r="CM33" s="584"/>
      <c r="CN33" s="584"/>
      <c r="CO33" s="584"/>
      <c r="CP33" s="584"/>
      <c r="CQ33" s="584"/>
      <c r="CR33" s="584"/>
      <c r="CS33" s="584"/>
      <c r="CT33" s="584"/>
      <c r="CU33" s="584"/>
      <c r="CV33" s="584"/>
      <c r="CW33" s="584"/>
      <c r="CX33" s="584"/>
      <c r="CY33" s="584"/>
      <c r="CZ33" s="584"/>
      <c r="DA33" s="584"/>
      <c r="DB33" s="584"/>
      <c r="DC33" s="584"/>
      <c r="DD33" s="585"/>
    </row>
    <row r="34" spans="1:108" ht="15" customHeight="1" hidden="1">
      <c r="A34" s="421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590"/>
      <c r="W34" s="592"/>
      <c r="X34" s="593"/>
      <c r="Y34" s="593"/>
      <c r="Z34" s="593"/>
      <c r="AA34" s="593"/>
      <c r="AB34" s="593"/>
      <c r="AC34" s="593"/>
      <c r="AD34" s="593"/>
      <c r="AE34" s="593"/>
      <c r="AF34" s="593"/>
      <c r="AG34" s="593"/>
      <c r="AH34" s="593"/>
      <c r="AI34" s="593"/>
      <c r="AJ34" s="593"/>
      <c r="AK34" s="593"/>
      <c r="AL34" s="593"/>
      <c r="AM34" s="593"/>
      <c r="AN34" s="593"/>
      <c r="AO34" s="593"/>
      <c r="AP34" s="593"/>
      <c r="AQ34" s="593"/>
      <c r="AR34" s="594"/>
      <c r="AS34" s="591"/>
      <c r="AT34" s="422"/>
      <c r="AU34" s="422"/>
      <c r="AV34" s="422"/>
      <c r="AW34" s="422"/>
      <c r="AX34" s="422"/>
      <c r="AY34" s="422"/>
      <c r="AZ34" s="590"/>
      <c r="BA34" s="586"/>
      <c r="BB34" s="587"/>
      <c r="BC34" s="587"/>
      <c r="BD34" s="587"/>
      <c r="BE34" s="587"/>
      <c r="BF34" s="587"/>
      <c r="BG34" s="588"/>
      <c r="BH34" s="583"/>
      <c r="BI34" s="584"/>
      <c r="BJ34" s="584"/>
      <c r="BK34" s="584"/>
      <c r="BL34" s="584"/>
      <c r="BM34" s="584"/>
      <c r="BN34" s="584"/>
      <c r="BO34" s="584"/>
      <c r="BP34" s="584"/>
      <c r="BQ34" s="584"/>
      <c r="BR34" s="584"/>
      <c r="BS34" s="584"/>
      <c r="BT34" s="584"/>
      <c r="BU34" s="584"/>
      <c r="BV34" s="584"/>
      <c r="BW34" s="584"/>
      <c r="BX34" s="584"/>
      <c r="BY34" s="584"/>
      <c r="BZ34" s="584"/>
      <c r="CA34" s="584"/>
      <c r="CB34" s="589"/>
      <c r="CC34" s="586"/>
      <c r="CD34" s="587"/>
      <c r="CE34" s="587"/>
      <c r="CF34" s="587"/>
      <c r="CG34" s="587"/>
      <c r="CH34" s="587"/>
      <c r="CI34" s="588"/>
      <c r="CJ34" s="583"/>
      <c r="CK34" s="584"/>
      <c r="CL34" s="584"/>
      <c r="CM34" s="584"/>
      <c r="CN34" s="584"/>
      <c r="CO34" s="584"/>
      <c r="CP34" s="584"/>
      <c r="CQ34" s="584"/>
      <c r="CR34" s="584"/>
      <c r="CS34" s="584"/>
      <c r="CT34" s="584"/>
      <c r="CU34" s="584"/>
      <c r="CV34" s="584"/>
      <c r="CW34" s="584"/>
      <c r="CX34" s="584"/>
      <c r="CY34" s="584"/>
      <c r="CZ34" s="584"/>
      <c r="DA34" s="584"/>
      <c r="DB34" s="584"/>
      <c r="DC34" s="584"/>
      <c r="DD34" s="585"/>
    </row>
    <row r="35" spans="1:108" ht="15" customHeight="1" hidden="1">
      <c r="A35" s="421"/>
      <c r="B35" s="422"/>
      <c r="C35" s="422"/>
      <c r="D35" s="42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590"/>
      <c r="W35" s="592"/>
      <c r="X35" s="593"/>
      <c r="Y35" s="593"/>
      <c r="Z35" s="593"/>
      <c r="AA35" s="593"/>
      <c r="AB35" s="593"/>
      <c r="AC35" s="593"/>
      <c r="AD35" s="593"/>
      <c r="AE35" s="593"/>
      <c r="AF35" s="593"/>
      <c r="AG35" s="593"/>
      <c r="AH35" s="593"/>
      <c r="AI35" s="593"/>
      <c r="AJ35" s="593"/>
      <c r="AK35" s="593"/>
      <c r="AL35" s="593"/>
      <c r="AM35" s="593"/>
      <c r="AN35" s="593"/>
      <c r="AO35" s="593"/>
      <c r="AP35" s="593"/>
      <c r="AQ35" s="593"/>
      <c r="AR35" s="594"/>
      <c r="AS35" s="591"/>
      <c r="AT35" s="422"/>
      <c r="AU35" s="422"/>
      <c r="AV35" s="422"/>
      <c r="AW35" s="422"/>
      <c r="AX35" s="422"/>
      <c r="AY35" s="422"/>
      <c r="AZ35" s="590"/>
      <c r="BA35" s="586"/>
      <c r="BB35" s="587"/>
      <c r="BC35" s="587"/>
      <c r="BD35" s="587"/>
      <c r="BE35" s="587"/>
      <c r="BF35" s="587"/>
      <c r="BG35" s="588"/>
      <c r="BH35" s="583"/>
      <c r="BI35" s="584"/>
      <c r="BJ35" s="584"/>
      <c r="BK35" s="584"/>
      <c r="BL35" s="584"/>
      <c r="BM35" s="584"/>
      <c r="BN35" s="584"/>
      <c r="BO35" s="584"/>
      <c r="BP35" s="584"/>
      <c r="BQ35" s="584"/>
      <c r="BR35" s="584"/>
      <c r="BS35" s="584"/>
      <c r="BT35" s="584"/>
      <c r="BU35" s="584"/>
      <c r="BV35" s="584"/>
      <c r="BW35" s="584"/>
      <c r="BX35" s="584"/>
      <c r="BY35" s="584"/>
      <c r="BZ35" s="584"/>
      <c r="CA35" s="584"/>
      <c r="CB35" s="589"/>
      <c r="CC35" s="586"/>
      <c r="CD35" s="587"/>
      <c r="CE35" s="587"/>
      <c r="CF35" s="587"/>
      <c r="CG35" s="587"/>
      <c r="CH35" s="587"/>
      <c r="CI35" s="588"/>
      <c r="CJ35" s="583"/>
      <c r="CK35" s="584"/>
      <c r="CL35" s="584"/>
      <c r="CM35" s="584"/>
      <c r="CN35" s="584"/>
      <c r="CO35" s="584"/>
      <c r="CP35" s="584"/>
      <c r="CQ35" s="584"/>
      <c r="CR35" s="584"/>
      <c r="CS35" s="584"/>
      <c r="CT35" s="584"/>
      <c r="CU35" s="584"/>
      <c r="CV35" s="584"/>
      <c r="CW35" s="584"/>
      <c r="CX35" s="584"/>
      <c r="CY35" s="584"/>
      <c r="CZ35" s="584"/>
      <c r="DA35" s="584"/>
      <c r="DB35" s="584"/>
      <c r="DC35" s="584"/>
      <c r="DD35" s="585"/>
    </row>
    <row r="36" spans="1:108" ht="15" customHeight="1" hidden="1">
      <c r="A36" s="421"/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590"/>
      <c r="W36" s="592"/>
      <c r="X36" s="593"/>
      <c r="Y36" s="593"/>
      <c r="Z36" s="593"/>
      <c r="AA36" s="593"/>
      <c r="AB36" s="593"/>
      <c r="AC36" s="593"/>
      <c r="AD36" s="593"/>
      <c r="AE36" s="593"/>
      <c r="AF36" s="593"/>
      <c r="AG36" s="593"/>
      <c r="AH36" s="593"/>
      <c r="AI36" s="593"/>
      <c r="AJ36" s="593"/>
      <c r="AK36" s="593"/>
      <c r="AL36" s="593"/>
      <c r="AM36" s="593"/>
      <c r="AN36" s="593"/>
      <c r="AO36" s="593"/>
      <c r="AP36" s="593"/>
      <c r="AQ36" s="593"/>
      <c r="AR36" s="594"/>
      <c r="AS36" s="591"/>
      <c r="AT36" s="422"/>
      <c r="AU36" s="422"/>
      <c r="AV36" s="422"/>
      <c r="AW36" s="422"/>
      <c r="AX36" s="422"/>
      <c r="AY36" s="422"/>
      <c r="AZ36" s="590"/>
      <c r="BA36" s="586"/>
      <c r="BB36" s="587"/>
      <c r="BC36" s="587"/>
      <c r="BD36" s="587"/>
      <c r="BE36" s="587"/>
      <c r="BF36" s="587"/>
      <c r="BG36" s="588"/>
      <c r="BH36" s="583"/>
      <c r="BI36" s="584"/>
      <c r="BJ36" s="584"/>
      <c r="BK36" s="584"/>
      <c r="BL36" s="584"/>
      <c r="BM36" s="584"/>
      <c r="BN36" s="584"/>
      <c r="BO36" s="584"/>
      <c r="BP36" s="584"/>
      <c r="BQ36" s="584"/>
      <c r="BR36" s="584"/>
      <c r="BS36" s="584"/>
      <c r="BT36" s="584"/>
      <c r="BU36" s="584"/>
      <c r="BV36" s="584"/>
      <c r="BW36" s="584"/>
      <c r="BX36" s="584"/>
      <c r="BY36" s="584"/>
      <c r="BZ36" s="584"/>
      <c r="CA36" s="584"/>
      <c r="CB36" s="589"/>
      <c r="CC36" s="586"/>
      <c r="CD36" s="587"/>
      <c r="CE36" s="587"/>
      <c r="CF36" s="587"/>
      <c r="CG36" s="587"/>
      <c r="CH36" s="587"/>
      <c r="CI36" s="588"/>
      <c r="CJ36" s="583"/>
      <c r="CK36" s="584"/>
      <c r="CL36" s="584"/>
      <c r="CM36" s="584"/>
      <c r="CN36" s="584"/>
      <c r="CO36" s="584"/>
      <c r="CP36" s="584"/>
      <c r="CQ36" s="584"/>
      <c r="CR36" s="584"/>
      <c r="CS36" s="584"/>
      <c r="CT36" s="584"/>
      <c r="CU36" s="584"/>
      <c r="CV36" s="584"/>
      <c r="CW36" s="584"/>
      <c r="CX36" s="584"/>
      <c r="CY36" s="584"/>
      <c r="CZ36" s="584"/>
      <c r="DA36" s="584"/>
      <c r="DB36" s="584"/>
      <c r="DC36" s="584"/>
      <c r="DD36" s="585"/>
    </row>
    <row r="37" spans="1:108" ht="15" customHeight="1" hidden="1">
      <c r="A37" s="421"/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590"/>
      <c r="W37" s="592"/>
      <c r="X37" s="593"/>
      <c r="Y37" s="593"/>
      <c r="Z37" s="593"/>
      <c r="AA37" s="593"/>
      <c r="AB37" s="593"/>
      <c r="AC37" s="593"/>
      <c r="AD37" s="593"/>
      <c r="AE37" s="593"/>
      <c r="AF37" s="593"/>
      <c r="AG37" s="593"/>
      <c r="AH37" s="593"/>
      <c r="AI37" s="593"/>
      <c r="AJ37" s="593"/>
      <c r="AK37" s="593"/>
      <c r="AL37" s="593"/>
      <c r="AM37" s="593"/>
      <c r="AN37" s="593"/>
      <c r="AO37" s="593"/>
      <c r="AP37" s="593"/>
      <c r="AQ37" s="593"/>
      <c r="AR37" s="594"/>
      <c r="AS37" s="591"/>
      <c r="AT37" s="422"/>
      <c r="AU37" s="422"/>
      <c r="AV37" s="422"/>
      <c r="AW37" s="422"/>
      <c r="AX37" s="422"/>
      <c r="AY37" s="422"/>
      <c r="AZ37" s="590"/>
      <c r="BA37" s="586"/>
      <c r="BB37" s="587"/>
      <c r="BC37" s="587"/>
      <c r="BD37" s="587"/>
      <c r="BE37" s="587"/>
      <c r="BF37" s="587"/>
      <c r="BG37" s="588"/>
      <c r="BH37" s="583"/>
      <c r="BI37" s="584"/>
      <c r="BJ37" s="584"/>
      <c r="BK37" s="584"/>
      <c r="BL37" s="584"/>
      <c r="BM37" s="584"/>
      <c r="BN37" s="584"/>
      <c r="BO37" s="584"/>
      <c r="BP37" s="584"/>
      <c r="BQ37" s="584"/>
      <c r="BR37" s="584"/>
      <c r="BS37" s="584"/>
      <c r="BT37" s="584"/>
      <c r="BU37" s="584"/>
      <c r="BV37" s="584"/>
      <c r="BW37" s="584"/>
      <c r="BX37" s="584"/>
      <c r="BY37" s="584"/>
      <c r="BZ37" s="584"/>
      <c r="CA37" s="584"/>
      <c r="CB37" s="589"/>
      <c r="CC37" s="586"/>
      <c r="CD37" s="587"/>
      <c r="CE37" s="587"/>
      <c r="CF37" s="587"/>
      <c r="CG37" s="587"/>
      <c r="CH37" s="587"/>
      <c r="CI37" s="588"/>
      <c r="CJ37" s="583"/>
      <c r="CK37" s="584"/>
      <c r="CL37" s="584"/>
      <c r="CM37" s="584"/>
      <c r="CN37" s="584"/>
      <c r="CO37" s="584"/>
      <c r="CP37" s="584"/>
      <c r="CQ37" s="584"/>
      <c r="CR37" s="584"/>
      <c r="CS37" s="584"/>
      <c r="CT37" s="584"/>
      <c r="CU37" s="584"/>
      <c r="CV37" s="584"/>
      <c r="CW37" s="584"/>
      <c r="CX37" s="584"/>
      <c r="CY37" s="584"/>
      <c r="CZ37" s="584"/>
      <c r="DA37" s="584"/>
      <c r="DB37" s="584"/>
      <c r="DC37" s="584"/>
      <c r="DD37" s="585"/>
    </row>
    <row r="38" spans="1:108" ht="15" customHeight="1" hidden="1">
      <c r="A38" s="421"/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590"/>
      <c r="W38" s="592"/>
      <c r="X38" s="593"/>
      <c r="Y38" s="593"/>
      <c r="Z38" s="593"/>
      <c r="AA38" s="593"/>
      <c r="AB38" s="593"/>
      <c r="AC38" s="593"/>
      <c r="AD38" s="593"/>
      <c r="AE38" s="593"/>
      <c r="AF38" s="593"/>
      <c r="AG38" s="593"/>
      <c r="AH38" s="593"/>
      <c r="AI38" s="593"/>
      <c r="AJ38" s="593"/>
      <c r="AK38" s="593"/>
      <c r="AL38" s="593"/>
      <c r="AM38" s="593"/>
      <c r="AN38" s="593"/>
      <c r="AO38" s="593"/>
      <c r="AP38" s="593"/>
      <c r="AQ38" s="593"/>
      <c r="AR38" s="594"/>
      <c r="AS38" s="591"/>
      <c r="AT38" s="422"/>
      <c r="AU38" s="422"/>
      <c r="AV38" s="422"/>
      <c r="AW38" s="422"/>
      <c r="AX38" s="422"/>
      <c r="AY38" s="422"/>
      <c r="AZ38" s="590"/>
      <c r="BA38" s="586"/>
      <c r="BB38" s="587"/>
      <c r="BC38" s="587"/>
      <c r="BD38" s="587"/>
      <c r="BE38" s="587"/>
      <c r="BF38" s="587"/>
      <c r="BG38" s="588"/>
      <c r="BH38" s="583"/>
      <c r="BI38" s="584"/>
      <c r="BJ38" s="584"/>
      <c r="BK38" s="584"/>
      <c r="BL38" s="584"/>
      <c r="BM38" s="584"/>
      <c r="BN38" s="584"/>
      <c r="BO38" s="584"/>
      <c r="BP38" s="584"/>
      <c r="BQ38" s="584"/>
      <c r="BR38" s="584"/>
      <c r="BS38" s="584"/>
      <c r="BT38" s="584"/>
      <c r="BU38" s="584"/>
      <c r="BV38" s="584"/>
      <c r="BW38" s="584"/>
      <c r="BX38" s="584"/>
      <c r="BY38" s="584"/>
      <c r="BZ38" s="584"/>
      <c r="CA38" s="584"/>
      <c r="CB38" s="589"/>
      <c r="CC38" s="586"/>
      <c r="CD38" s="587"/>
      <c r="CE38" s="587"/>
      <c r="CF38" s="587"/>
      <c r="CG38" s="587"/>
      <c r="CH38" s="587"/>
      <c r="CI38" s="588"/>
      <c r="CJ38" s="583"/>
      <c r="CK38" s="584"/>
      <c r="CL38" s="584"/>
      <c r="CM38" s="584"/>
      <c r="CN38" s="584"/>
      <c r="CO38" s="584"/>
      <c r="CP38" s="584"/>
      <c r="CQ38" s="584"/>
      <c r="CR38" s="584"/>
      <c r="CS38" s="584"/>
      <c r="CT38" s="584"/>
      <c r="CU38" s="584"/>
      <c r="CV38" s="584"/>
      <c r="CW38" s="584"/>
      <c r="CX38" s="584"/>
      <c r="CY38" s="584"/>
      <c r="CZ38" s="584"/>
      <c r="DA38" s="584"/>
      <c r="DB38" s="584"/>
      <c r="DC38" s="584"/>
      <c r="DD38" s="585"/>
    </row>
    <row r="39" spans="1:108" ht="15" customHeight="1" hidden="1">
      <c r="A39" s="421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590"/>
      <c r="W39" s="592"/>
      <c r="X39" s="593"/>
      <c r="Y39" s="593"/>
      <c r="Z39" s="593"/>
      <c r="AA39" s="593"/>
      <c r="AB39" s="593"/>
      <c r="AC39" s="593"/>
      <c r="AD39" s="593"/>
      <c r="AE39" s="593"/>
      <c r="AF39" s="593"/>
      <c r="AG39" s="593"/>
      <c r="AH39" s="593"/>
      <c r="AI39" s="593"/>
      <c r="AJ39" s="593"/>
      <c r="AK39" s="593"/>
      <c r="AL39" s="593"/>
      <c r="AM39" s="593"/>
      <c r="AN39" s="593"/>
      <c r="AO39" s="593"/>
      <c r="AP39" s="593"/>
      <c r="AQ39" s="593"/>
      <c r="AR39" s="594"/>
      <c r="AS39" s="591"/>
      <c r="AT39" s="422"/>
      <c r="AU39" s="422"/>
      <c r="AV39" s="422"/>
      <c r="AW39" s="422"/>
      <c r="AX39" s="422"/>
      <c r="AY39" s="422"/>
      <c r="AZ39" s="590"/>
      <c r="BA39" s="586"/>
      <c r="BB39" s="587"/>
      <c r="BC39" s="587"/>
      <c r="BD39" s="587"/>
      <c r="BE39" s="587"/>
      <c r="BF39" s="587"/>
      <c r="BG39" s="588"/>
      <c r="BH39" s="583"/>
      <c r="BI39" s="584"/>
      <c r="BJ39" s="584"/>
      <c r="BK39" s="584"/>
      <c r="BL39" s="584"/>
      <c r="BM39" s="584"/>
      <c r="BN39" s="584"/>
      <c r="BO39" s="584"/>
      <c r="BP39" s="584"/>
      <c r="BQ39" s="584"/>
      <c r="BR39" s="584"/>
      <c r="BS39" s="584"/>
      <c r="BT39" s="584"/>
      <c r="BU39" s="584"/>
      <c r="BV39" s="584"/>
      <c r="BW39" s="584"/>
      <c r="BX39" s="584"/>
      <c r="BY39" s="584"/>
      <c r="BZ39" s="584"/>
      <c r="CA39" s="584"/>
      <c r="CB39" s="589"/>
      <c r="CC39" s="586"/>
      <c r="CD39" s="587"/>
      <c r="CE39" s="587"/>
      <c r="CF39" s="587"/>
      <c r="CG39" s="587"/>
      <c r="CH39" s="587"/>
      <c r="CI39" s="588"/>
      <c r="CJ39" s="583"/>
      <c r="CK39" s="584"/>
      <c r="CL39" s="584"/>
      <c r="CM39" s="584"/>
      <c r="CN39" s="584"/>
      <c r="CO39" s="584"/>
      <c r="CP39" s="584"/>
      <c r="CQ39" s="584"/>
      <c r="CR39" s="584"/>
      <c r="CS39" s="584"/>
      <c r="CT39" s="584"/>
      <c r="CU39" s="584"/>
      <c r="CV39" s="584"/>
      <c r="CW39" s="584"/>
      <c r="CX39" s="584"/>
      <c r="CY39" s="584"/>
      <c r="CZ39" s="584"/>
      <c r="DA39" s="584"/>
      <c r="DB39" s="584"/>
      <c r="DC39" s="584"/>
      <c r="DD39" s="585"/>
    </row>
    <row r="40" spans="1:108" ht="15" customHeight="1" hidden="1">
      <c r="A40" s="421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590"/>
      <c r="W40" s="592"/>
      <c r="X40" s="593"/>
      <c r="Y40" s="593"/>
      <c r="Z40" s="593"/>
      <c r="AA40" s="593"/>
      <c r="AB40" s="593"/>
      <c r="AC40" s="593"/>
      <c r="AD40" s="593"/>
      <c r="AE40" s="593"/>
      <c r="AF40" s="593"/>
      <c r="AG40" s="593"/>
      <c r="AH40" s="593"/>
      <c r="AI40" s="593"/>
      <c r="AJ40" s="593"/>
      <c r="AK40" s="593"/>
      <c r="AL40" s="593"/>
      <c r="AM40" s="593"/>
      <c r="AN40" s="593"/>
      <c r="AO40" s="593"/>
      <c r="AP40" s="593"/>
      <c r="AQ40" s="593"/>
      <c r="AR40" s="594"/>
      <c r="AS40" s="591"/>
      <c r="AT40" s="422"/>
      <c r="AU40" s="422"/>
      <c r="AV40" s="422"/>
      <c r="AW40" s="422"/>
      <c r="AX40" s="422"/>
      <c r="AY40" s="422"/>
      <c r="AZ40" s="590"/>
      <c r="BA40" s="586"/>
      <c r="BB40" s="587"/>
      <c r="BC40" s="587"/>
      <c r="BD40" s="587"/>
      <c r="BE40" s="587"/>
      <c r="BF40" s="587"/>
      <c r="BG40" s="588"/>
      <c r="BH40" s="583"/>
      <c r="BI40" s="584"/>
      <c r="BJ40" s="584"/>
      <c r="BK40" s="584"/>
      <c r="BL40" s="584"/>
      <c r="BM40" s="584"/>
      <c r="BN40" s="584"/>
      <c r="BO40" s="584"/>
      <c r="BP40" s="584"/>
      <c r="BQ40" s="584"/>
      <c r="BR40" s="584"/>
      <c r="BS40" s="584"/>
      <c r="BT40" s="584"/>
      <c r="BU40" s="584"/>
      <c r="BV40" s="584"/>
      <c r="BW40" s="584"/>
      <c r="BX40" s="584"/>
      <c r="BY40" s="584"/>
      <c r="BZ40" s="584"/>
      <c r="CA40" s="584"/>
      <c r="CB40" s="589"/>
      <c r="CC40" s="586"/>
      <c r="CD40" s="587"/>
      <c r="CE40" s="587"/>
      <c r="CF40" s="587"/>
      <c r="CG40" s="587"/>
      <c r="CH40" s="587"/>
      <c r="CI40" s="588"/>
      <c r="CJ40" s="583"/>
      <c r="CK40" s="584"/>
      <c r="CL40" s="584"/>
      <c r="CM40" s="584"/>
      <c r="CN40" s="584"/>
      <c r="CO40" s="584"/>
      <c r="CP40" s="584"/>
      <c r="CQ40" s="584"/>
      <c r="CR40" s="584"/>
      <c r="CS40" s="584"/>
      <c r="CT40" s="584"/>
      <c r="CU40" s="584"/>
      <c r="CV40" s="584"/>
      <c r="CW40" s="584"/>
      <c r="CX40" s="584"/>
      <c r="CY40" s="584"/>
      <c r="CZ40" s="584"/>
      <c r="DA40" s="584"/>
      <c r="DB40" s="584"/>
      <c r="DC40" s="584"/>
      <c r="DD40" s="585"/>
    </row>
    <row r="41" spans="1:108" ht="15" customHeight="1" hidden="1" thickBot="1">
      <c r="A41" s="601"/>
      <c r="B41" s="602"/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  <c r="R41" s="602"/>
      <c r="S41" s="602"/>
      <c r="T41" s="602"/>
      <c r="U41" s="602"/>
      <c r="V41" s="603"/>
      <c r="W41" s="604"/>
      <c r="X41" s="605"/>
      <c r="Y41" s="605"/>
      <c r="Z41" s="605"/>
      <c r="AA41" s="605"/>
      <c r="AB41" s="605"/>
      <c r="AC41" s="605"/>
      <c r="AD41" s="605"/>
      <c r="AE41" s="605"/>
      <c r="AF41" s="605"/>
      <c r="AG41" s="605"/>
      <c r="AH41" s="605"/>
      <c r="AI41" s="605"/>
      <c r="AJ41" s="605"/>
      <c r="AK41" s="605"/>
      <c r="AL41" s="605"/>
      <c r="AM41" s="605"/>
      <c r="AN41" s="605"/>
      <c r="AO41" s="605"/>
      <c r="AP41" s="605"/>
      <c r="AQ41" s="605"/>
      <c r="AR41" s="606"/>
      <c r="AS41" s="607"/>
      <c r="AT41" s="602"/>
      <c r="AU41" s="602"/>
      <c r="AV41" s="602"/>
      <c r="AW41" s="602"/>
      <c r="AX41" s="602"/>
      <c r="AY41" s="602"/>
      <c r="AZ41" s="603"/>
      <c r="BA41" s="586"/>
      <c r="BB41" s="587"/>
      <c r="BC41" s="587"/>
      <c r="BD41" s="587"/>
      <c r="BE41" s="587"/>
      <c r="BF41" s="587"/>
      <c r="BG41" s="588"/>
      <c r="BH41" s="583"/>
      <c r="BI41" s="584"/>
      <c r="BJ41" s="584"/>
      <c r="BK41" s="584"/>
      <c r="BL41" s="584"/>
      <c r="BM41" s="584"/>
      <c r="BN41" s="584"/>
      <c r="BO41" s="584"/>
      <c r="BP41" s="584"/>
      <c r="BQ41" s="584"/>
      <c r="BR41" s="584"/>
      <c r="BS41" s="584"/>
      <c r="BT41" s="584"/>
      <c r="BU41" s="584"/>
      <c r="BV41" s="584"/>
      <c r="BW41" s="584"/>
      <c r="BX41" s="584"/>
      <c r="BY41" s="584"/>
      <c r="BZ41" s="584"/>
      <c r="CA41" s="584"/>
      <c r="CB41" s="589"/>
      <c r="CC41" s="586"/>
      <c r="CD41" s="587"/>
      <c r="CE41" s="587"/>
      <c r="CF41" s="587"/>
      <c r="CG41" s="587"/>
      <c r="CH41" s="587"/>
      <c r="CI41" s="588"/>
      <c r="CJ41" s="583"/>
      <c r="CK41" s="584"/>
      <c r="CL41" s="584"/>
      <c r="CM41" s="584"/>
      <c r="CN41" s="584"/>
      <c r="CO41" s="584"/>
      <c r="CP41" s="584"/>
      <c r="CQ41" s="584"/>
      <c r="CR41" s="584"/>
      <c r="CS41" s="584"/>
      <c r="CT41" s="584"/>
      <c r="CU41" s="584"/>
      <c r="CV41" s="584"/>
      <c r="CW41" s="584"/>
      <c r="CX41" s="584"/>
      <c r="CY41" s="584"/>
      <c r="CZ41" s="584"/>
      <c r="DA41" s="584"/>
      <c r="DB41" s="584"/>
      <c r="DC41" s="584"/>
      <c r="DD41" s="585"/>
    </row>
    <row r="42" spans="51:108" ht="15" customHeight="1" thickBot="1">
      <c r="AY42" s="312" t="s">
        <v>376</v>
      </c>
      <c r="BA42" s="595">
        <f>BA8+BA9+BA10+BA11+BA12+BA14+BA15+BA16+BA17+BA18+BA13+BA19+BA20</f>
        <v>8</v>
      </c>
      <c r="BB42" s="596"/>
      <c r="BC42" s="596"/>
      <c r="BD42" s="596"/>
      <c r="BE42" s="596"/>
      <c r="BF42" s="596"/>
      <c r="BG42" s="597"/>
      <c r="BH42" s="598">
        <f>BH41+BH40+BH39+BH38+BH37+BH36+BH35+BH34+BH33+BH32+BH31+BH30+BH29+BH28+BH27+BH26+BH25+BH24+BH23+BH22+BH21+BH20+BH19+BH10+BH13+BH18+BH17+BH16+BH15+BH14+BH12+BH11+BH9+BH8</f>
        <v>5353696.66</v>
      </c>
      <c r="BI42" s="599"/>
      <c r="BJ42" s="599"/>
      <c r="BK42" s="599"/>
      <c r="BL42" s="599"/>
      <c r="BM42" s="599"/>
      <c r="BN42" s="599"/>
      <c r="BO42" s="599"/>
      <c r="BP42" s="599"/>
      <c r="BQ42" s="599"/>
      <c r="BR42" s="599"/>
      <c r="BS42" s="599"/>
      <c r="BT42" s="599"/>
      <c r="BU42" s="599"/>
      <c r="BV42" s="599"/>
      <c r="BW42" s="599"/>
      <c r="BX42" s="599"/>
      <c r="BY42" s="599"/>
      <c r="BZ42" s="599"/>
      <c r="CA42" s="599"/>
      <c r="CB42" s="600"/>
      <c r="CC42" s="595">
        <f>CC8+CC9+CC10+CC11+CC12+CC14+CC15+CC16+CC17+CC18+CC13+CC19+CC20</f>
        <v>8</v>
      </c>
      <c r="CD42" s="596"/>
      <c r="CE42" s="596"/>
      <c r="CF42" s="596"/>
      <c r="CG42" s="596"/>
      <c r="CH42" s="596"/>
      <c r="CI42" s="597"/>
      <c r="CJ42" s="598">
        <f>CJ41+CJ40+CJ39+CJ38+CJ37+CJ36+CJ35+CJ34+CJ33+CJ32+CJ31+CJ30+CJ29+CJ28+CJ27+CJ26+CJ25+CJ24+CJ23+CJ22+CJ21+CJ20+CJ19+CJ13+CJ18+CJ17+CJ16+CJ15+CJ14+CJ12+CJ11+CJ10+CJ9+CJ8</f>
        <v>5175119.33</v>
      </c>
      <c r="CK42" s="599"/>
      <c r="CL42" s="599"/>
      <c r="CM42" s="599"/>
      <c r="CN42" s="599"/>
      <c r="CO42" s="599"/>
      <c r="CP42" s="599"/>
      <c r="CQ42" s="599"/>
      <c r="CR42" s="599"/>
      <c r="CS42" s="599"/>
      <c r="CT42" s="599"/>
      <c r="CU42" s="599"/>
      <c r="CV42" s="599"/>
      <c r="CW42" s="599"/>
      <c r="CX42" s="599"/>
      <c r="CY42" s="599"/>
      <c r="CZ42" s="599"/>
      <c r="DA42" s="599"/>
      <c r="DB42" s="599"/>
      <c r="DC42" s="599"/>
      <c r="DD42" s="600"/>
    </row>
    <row r="43" spans="51:108" ht="15" customHeight="1">
      <c r="AY43" s="312"/>
      <c r="BA43" s="375"/>
      <c r="BB43" s="375"/>
      <c r="BC43" s="375"/>
      <c r="BD43" s="375"/>
      <c r="BE43" s="375"/>
      <c r="BF43" s="375"/>
      <c r="BG43" s="375"/>
      <c r="BH43" s="374"/>
      <c r="BI43" s="374"/>
      <c r="BJ43" s="374"/>
      <c r="BK43" s="374"/>
      <c r="BL43" s="374"/>
      <c r="BM43" s="374"/>
      <c r="BN43" s="374"/>
      <c r="BO43" s="374"/>
      <c r="BP43" s="374"/>
      <c r="BQ43" s="374"/>
      <c r="BR43" s="374"/>
      <c r="BS43" s="374"/>
      <c r="BT43" s="374"/>
      <c r="BU43" s="374"/>
      <c r="BV43" s="374"/>
      <c r="BW43" s="374"/>
      <c r="BX43" s="374"/>
      <c r="BY43" s="374"/>
      <c r="BZ43" s="374"/>
      <c r="CA43" s="374"/>
      <c r="CB43" s="374"/>
      <c r="CC43" s="375"/>
      <c r="CD43" s="375"/>
      <c r="CE43" s="375"/>
      <c r="CF43" s="375"/>
      <c r="CG43" s="375"/>
      <c r="CH43" s="375"/>
      <c r="CI43" s="375"/>
      <c r="CJ43" s="374"/>
      <c r="CK43" s="374"/>
      <c r="CL43" s="374"/>
      <c r="CM43" s="374"/>
      <c r="CN43" s="374"/>
      <c r="CO43" s="374"/>
      <c r="CP43" s="374"/>
      <c r="CQ43" s="374"/>
      <c r="CR43" s="374"/>
      <c r="CS43" s="374"/>
      <c r="CT43" s="374"/>
      <c r="CU43" s="374"/>
      <c r="CV43" s="374"/>
      <c r="CW43" s="374"/>
      <c r="CX43" s="374"/>
      <c r="CY43" s="374"/>
      <c r="CZ43" s="374"/>
      <c r="DA43" s="374"/>
      <c r="DB43" s="374"/>
      <c r="DC43" s="374"/>
      <c r="DD43" s="374"/>
    </row>
    <row r="44" spans="1:17" ht="17.25" customHeight="1">
      <c r="A44" s="278" t="s">
        <v>514</v>
      </c>
      <c r="B44" s="278"/>
      <c r="C44" s="278"/>
      <c r="D44" s="278"/>
      <c r="E44" s="278"/>
      <c r="F44" s="278"/>
      <c r="G44" s="278"/>
      <c r="H44" s="3"/>
      <c r="I44" s="24"/>
      <c r="J44" s="24"/>
      <c r="K44" s="25"/>
      <c r="L44" s="25"/>
      <c r="M44" s="25"/>
      <c r="N44" s="25"/>
      <c r="O44" s="25"/>
      <c r="P44" s="25"/>
      <c r="Q44" s="25"/>
    </row>
    <row r="45" spans="1:17" ht="12.75" customHeight="1">
      <c r="A45" s="3" t="s">
        <v>516</v>
      </c>
      <c r="B45" s="3"/>
      <c r="C45" s="3"/>
      <c r="D45" s="3"/>
      <c r="E45" s="3"/>
      <c r="F45" s="3"/>
      <c r="G45" s="3"/>
      <c r="H45" s="3"/>
      <c r="I45" s="24"/>
      <c r="J45" s="24"/>
      <c r="K45" s="25"/>
      <c r="L45" s="25"/>
      <c r="M45" s="25"/>
      <c r="N45" s="25"/>
      <c r="O45" s="25"/>
      <c r="P45" s="25"/>
      <c r="Q45" s="25"/>
    </row>
    <row r="46" spans="1:17" ht="13.5" customHeight="1">
      <c r="A46" s="3"/>
      <c r="B46" s="3"/>
      <c r="C46" s="3"/>
      <c r="D46" s="3"/>
      <c r="E46" s="2"/>
      <c r="F46" s="3"/>
      <c r="G46" s="3"/>
      <c r="H46" s="3"/>
      <c r="I46" s="24"/>
      <c r="J46" s="24"/>
      <c r="K46" s="25"/>
      <c r="L46" s="25"/>
      <c r="M46" s="25"/>
      <c r="N46" s="25"/>
      <c r="O46" s="25"/>
      <c r="P46" s="25"/>
      <c r="Q46" s="25"/>
    </row>
    <row r="47" spans="1:17" ht="12.75" customHeight="1" hidden="1">
      <c r="A47" s="3"/>
      <c r="B47" s="3"/>
      <c r="C47" s="3"/>
      <c r="D47" s="3"/>
      <c r="E47" s="2"/>
      <c r="F47" s="3"/>
      <c r="G47" s="3"/>
      <c r="H47" s="3"/>
      <c r="I47" s="24"/>
      <c r="J47" s="24"/>
      <c r="K47" s="25"/>
      <c r="L47" s="25"/>
      <c r="M47" s="25"/>
      <c r="N47" s="25"/>
      <c r="O47" s="25"/>
      <c r="P47" s="25"/>
      <c r="Q47" s="25"/>
    </row>
    <row r="48" spans="1:17" ht="20.25" customHeight="1">
      <c r="A48" s="278" t="s">
        <v>515</v>
      </c>
      <c r="B48" s="278"/>
      <c r="C48" s="278"/>
      <c r="D48" s="278"/>
      <c r="E48" s="278"/>
      <c r="F48" s="278"/>
      <c r="G48" s="278"/>
      <c r="H48" s="3"/>
      <c r="I48" s="24"/>
      <c r="J48" s="24"/>
      <c r="K48" s="25"/>
      <c r="L48" s="25"/>
      <c r="M48" s="25"/>
      <c r="N48" s="25"/>
      <c r="O48" s="25"/>
      <c r="P48" s="25"/>
      <c r="Q48" s="25"/>
    </row>
    <row r="49" spans="1:17" ht="9.75" customHeight="1">
      <c r="A49" s="3" t="s">
        <v>517</v>
      </c>
      <c r="B49" s="3"/>
      <c r="C49" s="3"/>
      <c r="D49" s="3"/>
      <c r="E49" s="3"/>
      <c r="F49" s="3"/>
      <c r="G49" s="3"/>
      <c r="H49" s="3"/>
      <c r="I49" s="24"/>
      <c r="J49" s="24"/>
      <c r="K49" s="25"/>
      <c r="L49" s="25"/>
      <c r="M49" s="25"/>
      <c r="N49" s="25"/>
      <c r="O49" s="25"/>
      <c r="P49" s="25"/>
      <c r="Q49" s="25"/>
    </row>
    <row r="50" spans="1:17" ht="12.75" customHeight="1" hidden="1">
      <c r="A50" s="3"/>
      <c r="B50" s="3"/>
      <c r="C50" s="3"/>
      <c r="D50" s="3"/>
      <c r="E50" s="2"/>
      <c r="F50" s="3"/>
      <c r="G50" s="3"/>
      <c r="H50" s="3"/>
      <c r="I50" s="24"/>
      <c r="J50" s="24"/>
      <c r="K50" s="25"/>
      <c r="L50" s="25"/>
      <c r="M50" s="25"/>
      <c r="N50" s="25"/>
      <c r="O50" s="25"/>
      <c r="P50" s="25"/>
      <c r="Q50" s="25"/>
    </row>
    <row r="51" spans="1:17" ht="21" customHeight="1">
      <c r="A51" s="3"/>
      <c r="B51" s="3"/>
      <c r="C51" s="23" t="s">
        <v>644</v>
      </c>
      <c r="D51" s="23"/>
      <c r="E51" s="23"/>
      <c r="F51" s="23"/>
      <c r="G51" s="3"/>
      <c r="H51" s="3"/>
      <c r="I51" s="24"/>
      <c r="J51" s="24"/>
      <c r="K51" s="25"/>
      <c r="L51" s="25"/>
      <c r="M51" s="25"/>
      <c r="N51" s="25"/>
      <c r="O51" s="25"/>
      <c r="P51" s="25"/>
      <c r="Q51" s="25"/>
    </row>
  </sheetData>
  <sheetProtection/>
  <mergeCells count="260">
    <mergeCell ref="BA36:BG36"/>
    <mergeCell ref="BH36:CB36"/>
    <mergeCell ref="BH35:CB35"/>
    <mergeCell ref="AS37:AZ37"/>
    <mergeCell ref="AS36:AZ36"/>
    <mergeCell ref="BA37:BG37"/>
    <mergeCell ref="BH37:CB37"/>
    <mergeCell ref="A35:V35"/>
    <mergeCell ref="W35:AR35"/>
    <mergeCell ref="AS35:AZ35"/>
    <mergeCell ref="BA35:BG35"/>
    <mergeCell ref="A37:V37"/>
    <mergeCell ref="W37:AR37"/>
    <mergeCell ref="A36:V36"/>
    <mergeCell ref="W36:AR36"/>
    <mergeCell ref="BH34:CB34"/>
    <mergeCell ref="CJ33:DD33"/>
    <mergeCell ref="AS34:AZ34"/>
    <mergeCell ref="BA34:BG34"/>
    <mergeCell ref="BA33:BG33"/>
    <mergeCell ref="CC34:CI34"/>
    <mergeCell ref="BH33:CB33"/>
    <mergeCell ref="CC33:CI33"/>
    <mergeCell ref="AS33:AZ33"/>
    <mergeCell ref="BH32:CB32"/>
    <mergeCell ref="CC32:CI32"/>
    <mergeCell ref="BA30:BG30"/>
    <mergeCell ref="W30:AR30"/>
    <mergeCell ref="A34:V34"/>
    <mergeCell ref="W34:AR34"/>
    <mergeCell ref="A32:V32"/>
    <mergeCell ref="W32:AR32"/>
    <mergeCell ref="A33:V33"/>
    <mergeCell ref="W33:AR33"/>
    <mergeCell ref="AS32:AZ32"/>
    <mergeCell ref="BA32:BG32"/>
    <mergeCell ref="A29:V29"/>
    <mergeCell ref="W29:AR29"/>
    <mergeCell ref="AS29:AZ29"/>
    <mergeCell ref="BA29:BG29"/>
    <mergeCell ref="A27:V27"/>
    <mergeCell ref="W27:AR27"/>
    <mergeCell ref="AS28:AZ28"/>
    <mergeCell ref="BA28:BG28"/>
    <mergeCell ref="A28:V28"/>
    <mergeCell ref="W28:AR28"/>
    <mergeCell ref="AS27:AZ27"/>
    <mergeCell ref="BA27:BG27"/>
    <mergeCell ref="A22:V22"/>
    <mergeCell ref="W22:AR22"/>
    <mergeCell ref="A26:V26"/>
    <mergeCell ref="W26:AR26"/>
    <mergeCell ref="A25:V25"/>
    <mergeCell ref="W25:AR25"/>
    <mergeCell ref="A24:V24"/>
    <mergeCell ref="CC36:CI36"/>
    <mergeCell ref="CC35:CI35"/>
    <mergeCell ref="W24:AR24"/>
    <mergeCell ref="A23:V23"/>
    <mergeCell ref="W23:AR23"/>
    <mergeCell ref="BH23:CB23"/>
    <mergeCell ref="AS26:AZ26"/>
    <mergeCell ref="BA26:BG26"/>
    <mergeCell ref="AS25:AZ25"/>
    <mergeCell ref="BA25:BG25"/>
    <mergeCell ref="CC27:CI27"/>
    <mergeCell ref="AS23:AZ23"/>
    <mergeCell ref="BA23:BG23"/>
    <mergeCell ref="AS24:AZ24"/>
    <mergeCell ref="CC26:CI26"/>
    <mergeCell ref="BH25:CB25"/>
    <mergeCell ref="CC42:CI42"/>
    <mergeCell ref="CJ42:DD42"/>
    <mergeCell ref="BH40:CB40"/>
    <mergeCell ref="CC40:CI40"/>
    <mergeCell ref="CJ40:DD40"/>
    <mergeCell ref="CJ41:DD41"/>
    <mergeCell ref="CC41:CI41"/>
    <mergeCell ref="BH41:CB41"/>
    <mergeCell ref="BA42:BG42"/>
    <mergeCell ref="BH42:CB42"/>
    <mergeCell ref="A41:V41"/>
    <mergeCell ref="W41:AR41"/>
    <mergeCell ref="AS41:AZ41"/>
    <mergeCell ref="BA41:BG41"/>
    <mergeCell ref="BA40:BG40"/>
    <mergeCell ref="A38:V38"/>
    <mergeCell ref="A39:V39"/>
    <mergeCell ref="W39:AR39"/>
    <mergeCell ref="AS39:AZ39"/>
    <mergeCell ref="W38:AR38"/>
    <mergeCell ref="AS38:AZ38"/>
    <mergeCell ref="A40:V40"/>
    <mergeCell ref="W40:AR40"/>
    <mergeCell ref="AS40:AZ40"/>
    <mergeCell ref="BH39:CB39"/>
    <mergeCell ref="CC39:CI39"/>
    <mergeCell ref="BA39:BG39"/>
    <mergeCell ref="CC37:CI37"/>
    <mergeCell ref="CC38:CI38"/>
    <mergeCell ref="BA38:BG38"/>
    <mergeCell ref="BH38:CB38"/>
    <mergeCell ref="A30:V30"/>
    <mergeCell ref="BH30:CB30"/>
    <mergeCell ref="CC30:CI30"/>
    <mergeCell ref="A31:V31"/>
    <mergeCell ref="BH31:CB31"/>
    <mergeCell ref="CC31:CI31"/>
    <mergeCell ref="W31:AR31"/>
    <mergeCell ref="AS31:AZ31"/>
    <mergeCell ref="BA31:BG31"/>
    <mergeCell ref="AS30:AZ30"/>
    <mergeCell ref="BH28:CB28"/>
    <mergeCell ref="CC28:CI28"/>
    <mergeCell ref="BH29:CB29"/>
    <mergeCell ref="CC29:CI29"/>
    <mergeCell ref="CJ28:DD28"/>
    <mergeCell ref="CJ37:DD37"/>
    <mergeCell ref="CJ36:DD36"/>
    <mergeCell ref="CJ38:DD38"/>
    <mergeCell ref="CJ32:DD32"/>
    <mergeCell ref="CJ35:DD35"/>
    <mergeCell ref="CJ34:DD34"/>
    <mergeCell ref="CJ31:DD31"/>
    <mergeCell ref="CJ30:DD30"/>
    <mergeCell ref="CJ29:DD29"/>
    <mergeCell ref="CJ39:DD39"/>
    <mergeCell ref="BA21:BG21"/>
    <mergeCell ref="BH21:CB21"/>
    <mergeCell ref="CJ27:DD27"/>
    <mergeCell ref="CJ26:DD26"/>
    <mergeCell ref="BH27:CB27"/>
    <mergeCell ref="CC23:CI23"/>
    <mergeCell ref="CJ22:DD22"/>
    <mergeCell ref="BA24:BG24"/>
    <mergeCell ref="BH26:CB26"/>
    <mergeCell ref="A11:V11"/>
    <mergeCell ref="CJ23:DD23"/>
    <mergeCell ref="CJ24:DD24"/>
    <mergeCell ref="CC25:CI25"/>
    <mergeCell ref="BH24:CB24"/>
    <mergeCell ref="CC24:CI24"/>
    <mergeCell ref="CJ25:DD25"/>
    <mergeCell ref="A20:V20"/>
    <mergeCell ref="W20:AR20"/>
    <mergeCell ref="AS20:AZ20"/>
    <mergeCell ref="CC22:CI22"/>
    <mergeCell ref="BH22:CB22"/>
    <mergeCell ref="AS22:AZ22"/>
    <mergeCell ref="BA22:BG22"/>
    <mergeCell ref="A21:V21"/>
    <mergeCell ref="W21:AR21"/>
    <mergeCell ref="AS21:AZ21"/>
    <mergeCell ref="CJ20:DD20"/>
    <mergeCell ref="CC20:CI20"/>
    <mergeCell ref="BH9:CB9"/>
    <mergeCell ref="CC9:CI9"/>
    <mergeCell ref="CJ21:DD21"/>
    <mergeCell ref="CC21:CI21"/>
    <mergeCell ref="CJ11:DD11"/>
    <mergeCell ref="CJ9:DD9"/>
    <mergeCell ref="CJ19:DD19"/>
    <mergeCell ref="BH16:CB16"/>
    <mergeCell ref="CC16:CI16"/>
    <mergeCell ref="BH20:CB20"/>
    <mergeCell ref="CC15:CI15"/>
    <mergeCell ref="BA20:BG20"/>
    <mergeCell ref="BA11:BG11"/>
    <mergeCell ref="BA17:BG17"/>
    <mergeCell ref="BA19:BG19"/>
    <mergeCell ref="BA18:BG18"/>
    <mergeCell ref="BH11:CB11"/>
    <mergeCell ref="CC11:CI11"/>
    <mergeCell ref="CC12:CI12"/>
    <mergeCell ref="AS8:AZ8"/>
    <mergeCell ref="BA8:BG8"/>
    <mergeCell ref="BH7:CB7"/>
    <mergeCell ref="W11:AR11"/>
    <mergeCell ref="AS7:AZ7"/>
    <mergeCell ref="BA7:BG7"/>
    <mergeCell ref="AS9:AZ9"/>
    <mergeCell ref="BA9:BG9"/>
    <mergeCell ref="BH8:CB8"/>
    <mergeCell ref="AS11:AZ11"/>
    <mergeCell ref="A7:V7"/>
    <mergeCell ref="W7:AR7"/>
    <mergeCell ref="A9:V9"/>
    <mergeCell ref="W9:AR9"/>
    <mergeCell ref="A8:V8"/>
    <mergeCell ref="W8:AR8"/>
    <mergeCell ref="CP1:DD1"/>
    <mergeCell ref="A3:DD3"/>
    <mergeCell ref="A5:V6"/>
    <mergeCell ref="W5:AR6"/>
    <mergeCell ref="AS5:AZ6"/>
    <mergeCell ref="BA5:CB5"/>
    <mergeCell ref="CC5:DD5"/>
    <mergeCell ref="BH6:CB6"/>
    <mergeCell ref="CC8:CI8"/>
    <mergeCell ref="CJ8:DD8"/>
    <mergeCell ref="BA6:BG6"/>
    <mergeCell ref="CC6:CI6"/>
    <mergeCell ref="CJ6:DD6"/>
    <mergeCell ref="CJ7:DD7"/>
    <mergeCell ref="CC7:CI7"/>
    <mergeCell ref="A19:V19"/>
    <mergeCell ref="W19:AR19"/>
    <mergeCell ref="AS19:AZ19"/>
    <mergeCell ref="A17:V17"/>
    <mergeCell ref="W17:AR17"/>
    <mergeCell ref="AS17:AZ17"/>
    <mergeCell ref="A18:V18"/>
    <mergeCell ref="W18:AR18"/>
    <mergeCell ref="AS18:AZ18"/>
    <mergeCell ref="CJ15:DD15"/>
    <mergeCell ref="BH19:CB19"/>
    <mergeCell ref="BH17:CB17"/>
    <mergeCell ref="CC17:CI17"/>
    <mergeCell ref="CC19:CI19"/>
    <mergeCell ref="BH18:CB18"/>
    <mergeCell ref="CC18:CI18"/>
    <mergeCell ref="CJ17:DD17"/>
    <mergeCell ref="CJ18:DD18"/>
    <mergeCell ref="BH15:CB15"/>
    <mergeCell ref="A16:V16"/>
    <mergeCell ref="W16:AR16"/>
    <mergeCell ref="AS16:AZ16"/>
    <mergeCell ref="CJ16:DD16"/>
    <mergeCell ref="BA16:BG16"/>
    <mergeCell ref="CJ12:DD12"/>
    <mergeCell ref="A15:V15"/>
    <mergeCell ref="W15:AR15"/>
    <mergeCell ref="AS15:AZ15"/>
    <mergeCell ref="BA15:BG15"/>
    <mergeCell ref="BA12:BG12"/>
    <mergeCell ref="BA14:BG14"/>
    <mergeCell ref="BH12:CB12"/>
    <mergeCell ref="BH14:CB14"/>
    <mergeCell ref="CC13:CI13"/>
    <mergeCell ref="CJ13:DD13"/>
    <mergeCell ref="BA13:BG13"/>
    <mergeCell ref="BH13:CB13"/>
    <mergeCell ref="A14:V14"/>
    <mergeCell ref="W14:AR14"/>
    <mergeCell ref="AS14:AZ14"/>
    <mergeCell ref="CJ14:DD14"/>
    <mergeCell ref="CC14:CI14"/>
    <mergeCell ref="A12:V12"/>
    <mergeCell ref="W12:AR12"/>
    <mergeCell ref="AS12:AZ12"/>
    <mergeCell ref="A13:V13"/>
    <mergeCell ref="W13:AR13"/>
    <mergeCell ref="AS13:AZ13"/>
    <mergeCell ref="A10:V10"/>
    <mergeCell ref="CJ10:DD10"/>
    <mergeCell ref="CC10:CI10"/>
    <mergeCell ref="BH10:CB10"/>
    <mergeCell ref="BA10:BG10"/>
    <mergeCell ref="AS10:AZ10"/>
    <mergeCell ref="W10:AR10"/>
  </mergeCells>
  <conditionalFormatting sqref="R44:IV51">
    <cfRule type="cellIs" priority="1" dxfId="1" operator="equal" stopIfTrue="1">
      <formula>0</formula>
    </cfRule>
  </conditionalFormatting>
  <printOptions/>
  <pageMargins left="0.75" right="0.22" top="1" bottom="1" header="0.5" footer="0.5"/>
  <pageSetup horizontalDpi="180" verticalDpi="18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DO32"/>
  <sheetViews>
    <sheetView view="pageBreakPreview" zoomScaleSheetLayoutView="100" zoomScalePageLayoutView="0" workbookViewId="0" topLeftCell="A1">
      <selection activeCell="CJ21" sqref="CJ21:DD21"/>
    </sheetView>
  </sheetViews>
  <sheetFormatPr defaultColWidth="0.875" defaultRowHeight="12.75"/>
  <cols>
    <col min="1" max="86" width="0.875" style="311" customWidth="1"/>
    <col min="87" max="87" width="1.00390625" style="311" customWidth="1"/>
    <col min="88" max="88" width="12.25390625" style="311" customWidth="1"/>
    <col min="89" max="118" width="0.875" style="311" customWidth="1"/>
    <col min="119" max="119" width="19.875" style="311" customWidth="1"/>
    <col min="120" max="16384" width="0.875" style="311" customWidth="1"/>
  </cols>
  <sheetData>
    <row r="1" spans="74:108" ht="15" customHeight="1" thickBot="1">
      <c r="BV1" s="311" t="s">
        <v>557</v>
      </c>
      <c r="CP1" s="507" t="s">
        <v>952</v>
      </c>
      <c r="CQ1" s="508"/>
      <c r="CR1" s="508"/>
      <c r="CS1" s="508"/>
      <c r="CT1" s="508"/>
      <c r="CU1" s="508"/>
      <c r="CV1" s="508"/>
      <c r="CW1" s="508"/>
      <c r="CX1" s="508"/>
      <c r="CY1" s="508"/>
      <c r="CZ1" s="508"/>
      <c r="DA1" s="508"/>
      <c r="DB1" s="508"/>
      <c r="DC1" s="508"/>
      <c r="DD1" s="509"/>
    </row>
    <row r="3" spans="1:108" ht="12.75">
      <c r="A3" s="433" t="s">
        <v>32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  <c r="BK3" s="433"/>
      <c r="BL3" s="433"/>
      <c r="BM3" s="433"/>
      <c r="BN3" s="433"/>
      <c r="BO3" s="433"/>
      <c r="BP3" s="433"/>
      <c r="BQ3" s="433"/>
      <c r="BR3" s="433"/>
      <c r="BS3" s="433"/>
      <c r="BT3" s="433"/>
      <c r="BU3" s="433"/>
      <c r="BV3" s="433"/>
      <c r="BW3" s="433"/>
      <c r="BX3" s="433"/>
      <c r="BY3" s="433"/>
      <c r="BZ3" s="433"/>
      <c r="CA3" s="433"/>
      <c r="CB3" s="433"/>
      <c r="CC3" s="433"/>
      <c r="CD3" s="433"/>
      <c r="CE3" s="433"/>
      <c r="CF3" s="433"/>
      <c r="CG3" s="433"/>
      <c r="CH3" s="433"/>
      <c r="CI3" s="433"/>
      <c r="CJ3" s="433"/>
      <c r="CK3" s="433"/>
      <c r="CL3" s="433"/>
      <c r="CM3" s="433"/>
      <c r="CN3" s="433"/>
      <c r="CO3" s="433"/>
      <c r="CP3" s="433"/>
      <c r="CQ3" s="433"/>
      <c r="CR3" s="433"/>
      <c r="CS3" s="433"/>
      <c r="CT3" s="433"/>
      <c r="CU3" s="433"/>
      <c r="CV3" s="433"/>
      <c r="CW3" s="433"/>
      <c r="CX3" s="433"/>
      <c r="CY3" s="433"/>
      <c r="CZ3" s="433"/>
      <c r="DA3" s="433"/>
      <c r="DB3" s="433"/>
      <c r="DC3" s="433"/>
      <c r="DD3" s="433"/>
    </row>
    <row r="4" spans="1:108" ht="12.75">
      <c r="A4" s="433" t="s">
        <v>33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33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  <c r="BJ4" s="433"/>
      <c r="BK4" s="433"/>
      <c r="BL4" s="433"/>
      <c r="BM4" s="433"/>
      <c r="BN4" s="433"/>
      <c r="BO4" s="433"/>
      <c r="BP4" s="433"/>
      <c r="BQ4" s="433"/>
      <c r="BR4" s="433"/>
      <c r="BS4" s="433"/>
      <c r="BT4" s="433"/>
      <c r="BU4" s="433"/>
      <c r="BV4" s="433"/>
      <c r="BW4" s="433"/>
      <c r="BX4" s="433"/>
      <c r="BY4" s="433"/>
      <c r="BZ4" s="433"/>
      <c r="CA4" s="433"/>
      <c r="CB4" s="433"/>
      <c r="CC4" s="433"/>
      <c r="CD4" s="433"/>
      <c r="CE4" s="433"/>
      <c r="CF4" s="433"/>
      <c r="CG4" s="433"/>
      <c r="CH4" s="433"/>
      <c r="CI4" s="433"/>
      <c r="CJ4" s="433"/>
      <c r="CK4" s="433"/>
      <c r="CL4" s="433"/>
      <c r="CM4" s="433"/>
      <c r="CN4" s="433"/>
      <c r="CO4" s="433"/>
      <c r="CP4" s="433"/>
      <c r="CQ4" s="433"/>
      <c r="CR4" s="433"/>
      <c r="CS4" s="433"/>
      <c r="CT4" s="433"/>
      <c r="CU4" s="433"/>
      <c r="CV4" s="433"/>
      <c r="CW4" s="433"/>
      <c r="CX4" s="433"/>
      <c r="CY4" s="433"/>
      <c r="CZ4" s="433"/>
      <c r="DA4" s="433"/>
      <c r="DB4" s="433"/>
      <c r="DC4" s="433"/>
      <c r="DD4" s="433"/>
    </row>
    <row r="5" spans="1:108" ht="12.75">
      <c r="A5" s="433" t="s">
        <v>34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3"/>
      <c r="AP5" s="433"/>
      <c r="AQ5" s="433"/>
      <c r="AR5" s="433"/>
      <c r="AS5" s="433"/>
      <c r="AT5" s="433"/>
      <c r="AU5" s="433"/>
      <c r="AV5" s="433"/>
      <c r="AW5" s="433"/>
      <c r="AX5" s="433"/>
      <c r="AY5" s="433"/>
      <c r="AZ5" s="433"/>
      <c r="BA5" s="433"/>
      <c r="BB5" s="433"/>
      <c r="BC5" s="433"/>
      <c r="BD5" s="433"/>
      <c r="BE5" s="433"/>
      <c r="BF5" s="433"/>
      <c r="BG5" s="433"/>
      <c r="BH5" s="433"/>
      <c r="BI5" s="433"/>
      <c r="BJ5" s="433"/>
      <c r="BK5" s="433"/>
      <c r="BL5" s="433"/>
      <c r="BM5" s="433"/>
      <c r="BN5" s="433"/>
      <c r="BO5" s="433"/>
      <c r="BP5" s="433"/>
      <c r="BQ5" s="433"/>
      <c r="BR5" s="433"/>
      <c r="BS5" s="433"/>
      <c r="BT5" s="433"/>
      <c r="BU5" s="433"/>
      <c r="BV5" s="433"/>
      <c r="BW5" s="433"/>
      <c r="BX5" s="433"/>
      <c r="BY5" s="433"/>
      <c r="BZ5" s="433"/>
      <c r="CA5" s="433"/>
      <c r="CB5" s="433"/>
      <c r="CC5" s="433"/>
      <c r="CD5" s="433"/>
      <c r="CE5" s="433"/>
      <c r="CF5" s="433"/>
      <c r="CG5" s="433"/>
      <c r="CH5" s="433"/>
      <c r="CI5" s="433"/>
      <c r="CJ5" s="433"/>
      <c r="CK5" s="433"/>
      <c r="CL5" s="433"/>
      <c r="CM5" s="433"/>
      <c r="CN5" s="433"/>
      <c r="CO5" s="433"/>
      <c r="CP5" s="433"/>
      <c r="CQ5" s="433"/>
      <c r="CR5" s="433"/>
      <c r="CS5" s="433"/>
      <c r="CT5" s="433"/>
      <c r="CU5" s="433"/>
      <c r="CV5" s="433"/>
      <c r="CW5" s="433"/>
      <c r="CX5" s="433"/>
      <c r="CY5" s="433"/>
      <c r="CZ5" s="433"/>
      <c r="DA5" s="433"/>
      <c r="DB5" s="433"/>
      <c r="DC5" s="433"/>
      <c r="DD5" s="433"/>
    </row>
    <row r="6" ht="9.75" customHeight="1"/>
    <row r="7" spans="1:108" ht="11.25">
      <c r="A7" s="510" t="s">
        <v>35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1"/>
      <c r="Q7" s="516" t="s">
        <v>627</v>
      </c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  <c r="AH7" s="517"/>
      <c r="AI7" s="517"/>
      <c r="AJ7" s="517"/>
      <c r="AK7" s="517"/>
      <c r="AL7" s="517"/>
      <c r="AM7" s="517"/>
      <c r="AN7" s="517"/>
      <c r="AO7" s="517"/>
      <c r="AP7" s="517"/>
      <c r="AQ7" s="517"/>
      <c r="AR7" s="517"/>
      <c r="AS7" s="517"/>
      <c r="AT7" s="517"/>
      <c r="AU7" s="517"/>
      <c r="AV7" s="517"/>
      <c r="AW7" s="517"/>
      <c r="AX7" s="517"/>
      <c r="AY7" s="517"/>
      <c r="AZ7" s="517"/>
      <c r="BA7" s="517"/>
      <c r="BB7" s="517"/>
      <c r="BC7" s="517"/>
      <c r="BD7" s="517"/>
      <c r="BE7" s="517"/>
      <c r="BF7" s="517"/>
      <c r="BG7" s="517"/>
      <c r="BH7" s="517"/>
      <c r="BI7" s="517"/>
      <c r="BJ7" s="517"/>
      <c r="BK7" s="517"/>
      <c r="BL7" s="517"/>
      <c r="BM7" s="517"/>
      <c r="BN7" s="518"/>
      <c r="BO7" s="522" t="s">
        <v>36</v>
      </c>
      <c r="BP7" s="510"/>
      <c r="BQ7" s="510"/>
      <c r="BR7" s="510"/>
      <c r="BS7" s="510"/>
      <c r="BT7" s="510"/>
      <c r="BU7" s="510"/>
      <c r="BV7" s="510"/>
      <c r="BW7" s="510"/>
      <c r="BX7" s="510"/>
      <c r="BY7" s="510"/>
      <c r="BZ7" s="510"/>
      <c r="CA7" s="510"/>
      <c r="CB7" s="510"/>
      <c r="CC7" s="510"/>
      <c r="CD7" s="510"/>
      <c r="CE7" s="510"/>
      <c r="CF7" s="510"/>
      <c r="CG7" s="510"/>
      <c r="CH7" s="510"/>
      <c r="CI7" s="511"/>
      <c r="CJ7" s="522" t="s">
        <v>37</v>
      </c>
      <c r="CK7" s="510"/>
      <c r="CL7" s="510"/>
      <c r="CM7" s="510"/>
      <c r="CN7" s="510"/>
      <c r="CO7" s="510"/>
      <c r="CP7" s="510"/>
      <c r="CQ7" s="510"/>
      <c r="CR7" s="510"/>
      <c r="CS7" s="510"/>
      <c r="CT7" s="510"/>
      <c r="CU7" s="510"/>
      <c r="CV7" s="510"/>
      <c r="CW7" s="510"/>
      <c r="CX7" s="510"/>
      <c r="CY7" s="510"/>
      <c r="CZ7" s="510"/>
      <c r="DA7" s="510"/>
      <c r="DB7" s="510"/>
      <c r="DC7" s="510"/>
      <c r="DD7" s="510"/>
    </row>
    <row r="8" spans="1:108" ht="112.5" customHeight="1">
      <c r="A8" s="514"/>
      <c r="B8" s="514"/>
      <c r="C8" s="514"/>
      <c r="D8" s="514"/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5"/>
      <c r="Q8" s="519" t="s">
        <v>38</v>
      </c>
      <c r="R8" s="520"/>
      <c r="S8" s="520"/>
      <c r="T8" s="520"/>
      <c r="U8" s="520"/>
      <c r="V8" s="520"/>
      <c r="W8" s="520"/>
      <c r="X8" s="520"/>
      <c r="Y8" s="520"/>
      <c r="Z8" s="520"/>
      <c r="AA8" s="520"/>
      <c r="AB8" s="520"/>
      <c r="AC8" s="520"/>
      <c r="AD8" s="520"/>
      <c r="AE8" s="520"/>
      <c r="AF8" s="520"/>
      <c r="AG8" s="520"/>
      <c r="AH8" s="520"/>
      <c r="AI8" s="520"/>
      <c r="AJ8" s="520"/>
      <c r="AK8" s="520"/>
      <c r="AL8" s="521"/>
      <c r="AM8" s="519" t="s">
        <v>39</v>
      </c>
      <c r="AN8" s="520"/>
      <c r="AO8" s="520"/>
      <c r="AP8" s="520"/>
      <c r="AQ8" s="520"/>
      <c r="AR8" s="520"/>
      <c r="AS8" s="520"/>
      <c r="AT8" s="520"/>
      <c r="AU8" s="520"/>
      <c r="AV8" s="520"/>
      <c r="AW8" s="520"/>
      <c r="AX8" s="520"/>
      <c r="AY8" s="520"/>
      <c r="AZ8" s="520"/>
      <c r="BA8" s="520"/>
      <c r="BB8" s="520"/>
      <c r="BC8" s="520"/>
      <c r="BD8" s="520"/>
      <c r="BE8" s="520"/>
      <c r="BF8" s="520"/>
      <c r="BG8" s="520"/>
      <c r="BH8" s="520"/>
      <c r="BI8" s="520"/>
      <c r="BJ8" s="520"/>
      <c r="BK8" s="520"/>
      <c r="BL8" s="520"/>
      <c r="BM8" s="520"/>
      <c r="BN8" s="521"/>
      <c r="BO8" s="524"/>
      <c r="BP8" s="514"/>
      <c r="BQ8" s="514"/>
      <c r="BR8" s="514"/>
      <c r="BS8" s="514"/>
      <c r="BT8" s="514"/>
      <c r="BU8" s="514"/>
      <c r="BV8" s="514"/>
      <c r="BW8" s="514"/>
      <c r="BX8" s="514"/>
      <c r="BY8" s="514"/>
      <c r="BZ8" s="514"/>
      <c r="CA8" s="514"/>
      <c r="CB8" s="514"/>
      <c r="CC8" s="514"/>
      <c r="CD8" s="514"/>
      <c r="CE8" s="514"/>
      <c r="CF8" s="514"/>
      <c r="CG8" s="514"/>
      <c r="CH8" s="514"/>
      <c r="CI8" s="515"/>
      <c r="CJ8" s="524"/>
      <c r="CK8" s="514"/>
      <c r="CL8" s="514"/>
      <c r="CM8" s="514"/>
      <c r="CN8" s="514"/>
      <c r="CO8" s="514"/>
      <c r="CP8" s="514"/>
      <c r="CQ8" s="514"/>
      <c r="CR8" s="514"/>
      <c r="CS8" s="514"/>
      <c r="CT8" s="514"/>
      <c r="CU8" s="514"/>
      <c r="CV8" s="514"/>
      <c r="CW8" s="514"/>
      <c r="CX8" s="514"/>
      <c r="CY8" s="514"/>
      <c r="CZ8" s="514"/>
      <c r="DA8" s="514"/>
      <c r="DB8" s="514"/>
      <c r="DC8" s="514"/>
      <c r="DD8" s="514"/>
    </row>
    <row r="9" spans="1:108" ht="11.25">
      <c r="A9" s="426">
        <v>1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7"/>
      <c r="Q9" s="425">
        <v>2</v>
      </c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7"/>
      <c r="AM9" s="425">
        <v>3</v>
      </c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7"/>
      <c r="BO9" s="425">
        <v>4</v>
      </c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7"/>
      <c r="CJ9" s="425">
        <v>5</v>
      </c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6"/>
      <c r="DA9" s="426"/>
      <c r="DB9" s="426"/>
      <c r="DC9" s="426"/>
      <c r="DD9" s="426"/>
    </row>
    <row r="10" spans="1:108" ht="34.5" customHeight="1">
      <c r="A10" s="565" t="s">
        <v>618</v>
      </c>
      <c r="B10" s="565"/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Q10" s="608">
        <v>466820</v>
      </c>
      <c r="R10" s="609"/>
      <c r="S10" s="609"/>
      <c r="T10" s="609"/>
      <c r="U10" s="609"/>
      <c r="V10" s="609"/>
      <c r="W10" s="609"/>
      <c r="X10" s="609"/>
      <c r="Y10" s="609"/>
      <c r="Z10" s="609"/>
      <c r="AA10" s="609"/>
      <c r="AB10" s="609"/>
      <c r="AC10" s="609"/>
      <c r="AD10" s="609"/>
      <c r="AE10" s="609"/>
      <c r="AF10" s="609"/>
      <c r="AG10" s="609"/>
      <c r="AH10" s="609"/>
      <c r="AI10" s="609"/>
      <c r="AJ10" s="609"/>
      <c r="AK10" s="609"/>
      <c r="AL10" s="610"/>
      <c r="AM10" s="608">
        <v>466820</v>
      </c>
      <c r="AN10" s="609"/>
      <c r="AO10" s="609"/>
      <c r="AP10" s="609"/>
      <c r="AQ10" s="609"/>
      <c r="AR10" s="609"/>
      <c r="AS10" s="609"/>
      <c r="AT10" s="609"/>
      <c r="AU10" s="609"/>
      <c r="AV10" s="609"/>
      <c r="AW10" s="609"/>
      <c r="AX10" s="609"/>
      <c r="AY10" s="609"/>
      <c r="AZ10" s="609"/>
      <c r="BA10" s="609"/>
      <c r="BB10" s="609"/>
      <c r="BC10" s="609"/>
      <c r="BD10" s="609"/>
      <c r="BE10" s="609"/>
      <c r="BF10" s="609"/>
      <c r="BG10" s="609"/>
      <c r="BH10" s="609"/>
      <c r="BI10" s="609"/>
      <c r="BJ10" s="609"/>
      <c r="BK10" s="609"/>
      <c r="BL10" s="609"/>
      <c r="BM10" s="609"/>
      <c r="BN10" s="610"/>
      <c r="BO10" s="608">
        <f>AM10-Q10</f>
        <v>0</v>
      </c>
      <c r="BP10" s="609"/>
      <c r="BQ10" s="609"/>
      <c r="BR10" s="609"/>
      <c r="BS10" s="609"/>
      <c r="BT10" s="609"/>
      <c r="BU10" s="609"/>
      <c r="BV10" s="609"/>
      <c r="BW10" s="609"/>
      <c r="BX10" s="609"/>
      <c r="BY10" s="609"/>
      <c r="BZ10" s="609"/>
      <c r="CA10" s="609"/>
      <c r="CB10" s="609"/>
      <c r="CC10" s="609"/>
      <c r="CD10" s="609"/>
      <c r="CE10" s="609"/>
      <c r="CF10" s="609"/>
      <c r="CG10" s="609"/>
      <c r="CH10" s="609"/>
      <c r="CI10" s="610"/>
      <c r="CJ10" s="622"/>
      <c r="CK10" s="622"/>
      <c r="CL10" s="622"/>
      <c r="CM10" s="622"/>
      <c r="CN10" s="622"/>
      <c r="CO10" s="622"/>
      <c r="CP10" s="622"/>
      <c r="CQ10" s="622"/>
      <c r="CR10" s="622"/>
      <c r="CS10" s="622"/>
      <c r="CT10" s="622"/>
      <c r="CU10" s="622"/>
      <c r="CV10" s="622"/>
      <c r="CW10" s="622"/>
      <c r="CX10" s="622"/>
      <c r="CY10" s="622"/>
      <c r="CZ10" s="622"/>
      <c r="DA10" s="622"/>
      <c r="DB10" s="622"/>
      <c r="DC10" s="622"/>
      <c r="DD10" s="622"/>
    </row>
    <row r="11" spans="1:108" ht="68.25" customHeight="1">
      <c r="A11" s="565" t="s">
        <v>615</v>
      </c>
      <c r="B11" s="565"/>
      <c r="C11" s="565"/>
      <c r="D11" s="565"/>
      <c r="E11" s="565"/>
      <c r="F11" s="565"/>
      <c r="G11" s="565"/>
      <c r="H11" s="565"/>
      <c r="I11" s="565"/>
      <c r="J11" s="565"/>
      <c r="K11" s="565"/>
      <c r="L11" s="565"/>
      <c r="M11" s="565"/>
      <c r="N11" s="565"/>
      <c r="O11" s="565"/>
      <c r="P11" s="565"/>
      <c r="Q11" s="608">
        <v>2059610</v>
      </c>
      <c r="R11" s="609"/>
      <c r="S11" s="609"/>
      <c r="T11" s="609"/>
      <c r="U11" s="609"/>
      <c r="V11" s="609"/>
      <c r="W11" s="609"/>
      <c r="X11" s="609"/>
      <c r="Y11" s="609"/>
      <c r="Z11" s="609"/>
      <c r="AA11" s="609"/>
      <c r="AB11" s="609"/>
      <c r="AC11" s="609"/>
      <c r="AD11" s="609"/>
      <c r="AE11" s="609"/>
      <c r="AF11" s="609"/>
      <c r="AG11" s="609"/>
      <c r="AH11" s="609"/>
      <c r="AI11" s="609"/>
      <c r="AJ11" s="609"/>
      <c r="AK11" s="609"/>
      <c r="AL11" s="610"/>
      <c r="AM11" s="608">
        <v>2138128.26</v>
      </c>
      <c r="AN11" s="609"/>
      <c r="AO11" s="609"/>
      <c r="AP11" s="609"/>
      <c r="AQ11" s="609"/>
      <c r="AR11" s="609"/>
      <c r="AS11" s="609"/>
      <c r="AT11" s="609"/>
      <c r="AU11" s="609"/>
      <c r="AV11" s="609"/>
      <c r="AW11" s="609"/>
      <c r="AX11" s="609"/>
      <c r="AY11" s="609"/>
      <c r="AZ11" s="609"/>
      <c r="BA11" s="609"/>
      <c r="BB11" s="609"/>
      <c r="BC11" s="609"/>
      <c r="BD11" s="609"/>
      <c r="BE11" s="609"/>
      <c r="BF11" s="609"/>
      <c r="BG11" s="609"/>
      <c r="BH11" s="609"/>
      <c r="BI11" s="609"/>
      <c r="BJ11" s="609"/>
      <c r="BK11" s="609"/>
      <c r="BL11" s="609"/>
      <c r="BM11" s="609"/>
      <c r="BN11" s="610"/>
      <c r="BO11" s="608">
        <f aca="true" t="shared" si="0" ref="BO11:BO19">AM11-Q11</f>
        <v>78518.25999999978</v>
      </c>
      <c r="BP11" s="609"/>
      <c r="BQ11" s="609"/>
      <c r="BR11" s="609"/>
      <c r="BS11" s="609"/>
      <c r="BT11" s="609"/>
      <c r="BU11" s="609"/>
      <c r="BV11" s="609"/>
      <c r="BW11" s="609"/>
      <c r="BX11" s="609"/>
      <c r="BY11" s="609"/>
      <c r="BZ11" s="609"/>
      <c r="CA11" s="609"/>
      <c r="CB11" s="609"/>
      <c r="CC11" s="609"/>
      <c r="CD11" s="609"/>
      <c r="CE11" s="609"/>
      <c r="CF11" s="609"/>
      <c r="CG11" s="609"/>
      <c r="CH11" s="609"/>
      <c r="CI11" s="610"/>
      <c r="CJ11" s="623" t="s">
        <v>683</v>
      </c>
      <c r="CK11" s="624"/>
      <c r="CL11" s="624"/>
      <c r="CM11" s="624"/>
      <c r="CN11" s="624"/>
      <c r="CO11" s="624"/>
      <c r="CP11" s="624"/>
      <c r="CQ11" s="624"/>
      <c r="CR11" s="624"/>
      <c r="CS11" s="624"/>
      <c r="CT11" s="624"/>
      <c r="CU11" s="624"/>
      <c r="CV11" s="624"/>
      <c r="CW11" s="624"/>
      <c r="CX11" s="624"/>
      <c r="CY11" s="624"/>
      <c r="CZ11" s="624"/>
      <c r="DA11" s="624"/>
      <c r="DB11" s="624"/>
      <c r="DC11" s="624"/>
      <c r="DD11" s="625"/>
    </row>
    <row r="12" spans="1:108" ht="84.75" customHeight="1" hidden="1">
      <c r="A12" s="565" t="s">
        <v>221</v>
      </c>
      <c r="B12" s="565"/>
      <c r="C12" s="565"/>
      <c r="D12" s="565"/>
      <c r="E12" s="565"/>
      <c r="F12" s="565"/>
      <c r="G12" s="565"/>
      <c r="H12" s="565"/>
      <c r="I12" s="565"/>
      <c r="J12" s="565"/>
      <c r="K12" s="565"/>
      <c r="L12" s="565"/>
      <c r="M12" s="565"/>
      <c r="N12" s="565"/>
      <c r="O12" s="565"/>
      <c r="P12" s="565"/>
      <c r="Q12" s="608"/>
      <c r="R12" s="609"/>
      <c r="S12" s="609"/>
      <c r="T12" s="609"/>
      <c r="U12" s="609"/>
      <c r="V12" s="609"/>
      <c r="W12" s="609"/>
      <c r="X12" s="609"/>
      <c r="Y12" s="609"/>
      <c r="Z12" s="609"/>
      <c r="AA12" s="609"/>
      <c r="AB12" s="609"/>
      <c r="AC12" s="609"/>
      <c r="AD12" s="609"/>
      <c r="AE12" s="609"/>
      <c r="AF12" s="609"/>
      <c r="AG12" s="609"/>
      <c r="AH12" s="609"/>
      <c r="AI12" s="609"/>
      <c r="AJ12" s="609"/>
      <c r="AK12" s="609"/>
      <c r="AL12" s="610"/>
      <c r="AM12" s="608"/>
      <c r="AN12" s="609"/>
      <c r="AO12" s="609"/>
      <c r="AP12" s="609"/>
      <c r="AQ12" s="609"/>
      <c r="AR12" s="609"/>
      <c r="AS12" s="609"/>
      <c r="AT12" s="609"/>
      <c r="AU12" s="609"/>
      <c r="AV12" s="609"/>
      <c r="AW12" s="609"/>
      <c r="AX12" s="609"/>
      <c r="AY12" s="609"/>
      <c r="AZ12" s="609"/>
      <c r="BA12" s="609"/>
      <c r="BB12" s="609"/>
      <c r="BC12" s="609"/>
      <c r="BD12" s="609"/>
      <c r="BE12" s="609"/>
      <c r="BF12" s="609"/>
      <c r="BG12" s="609"/>
      <c r="BH12" s="609"/>
      <c r="BI12" s="609"/>
      <c r="BJ12" s="609"/>
      <c r="BK12" s="609"/>
      <c r="BL12" s="609"/>
      <c r="BM12" s="609"/>
      <c r="BN12" s="610"/>
      <c r="BO12" s="608">
        <f t="shared" si="0"/>
        <v>0</v>
      </c>
      <c r="BP12" s="609"/>
      <c r="BQ12" s="609"/>
      <c r="BR12" s="609"/>
      <c r="BS12" s="609"/>
      <c r="BT12" s="609"/>
      <c r="BU12" s="609"/>
      <c r="BV12" s="609"/>
      <c r="BW12" s="609"/>
      <c r="BX12" s="609"/>
      <c r="BY12" s="609"/>
      <c r="BZ12" s="609"/>
      <c r="CA12" s="609"/>
      <c r="CB12" s="609"/>
      <c r="CC12" s="609"/>
      <c r="CD12" s="609"/>
      <c r="CE12" s="609"/>
      <c r="CF12" s="609"/>
      <c r="CG12" s="609"/>
      <c r="CH12" s="609"/>
      <c r="CI12" s="610"/>
      <c r="CJ12" s="623"/>
      <c r="CK12" s="624"/>
      <c r="CL12" s="624"/>
      <c r="CM12" s="624"/>
      <c r="CN12" s="624"/>
      <c r="CO12" s="624"/>
      <c r="CP12" s="624"/>
      <c r="CQ12" s="624"/>
      <c r="CR12" s="624"/>
      <c r="CS12" s="624"/>
      <c r="CT12" s="624"/>
      <c r="CU12" s="624"/>
      <c r="CV12" s="624"/>
      <c r="CW12" s="624"/>
      <c r="CX12" s="624"/>
      <c r="CY12" s="624"/>
      <c r="CZ12" s="624"/>
      <c r="DA12" s="624"/>
      <c r="DB12" s="624"/>
      <c r="DC12" s="624"/>
      <c r="DD12" s="625"/>
    </row>
    <row r="13" spans="1:108" ht="28.5" customHeight="1">
      <c r="A13" s="565" t="s">
        <v>221</v>
      </c>
      <c r="B13" s="565"/>
      <c r="C13" s="565"/>
      <c r="D13" s="565"/>
      <c r="E13" s="565"/>
      <c r="F13" s="565"/>
      <c r="G13" s="565"/>
      <c r="H13" s="565"/>
      <c r="I13" s="565"/>
      <c r="J13" s="565"/>
      <c r="K13" s="565"/>
      <c r="L13" s="565"/>
      <c r="M13" s="565"/>
      <c r="N13" s="565"/>
      <c r="O13" s="565"/>
      <c r="P13" s="565"/>
      <c r="Q13" s="608">
        <v>5000</v>
      </c>
      <c r="R13" s="609"/>
      <c r="S13" s="609"/>
      <c r="T13" s="609"/>
      <c r="U13" s="609"/>
      <c r="V13" s="609"/>
      <c r="W13" s="609"/>
      <c r="X13" s="609"/>
      <c r="Y13" s="609"/>
      <c r="Z13" s="609"/>
      <c r="AA13" s="609"/>
      <c r="AB13" s="609"/>
      <c r="AC13" s="609"/>
      <c r="AD13" s="609"/>
      <c r="AE13" s="609"/>
      <c r="AF13" s="609"/>
      <c r="AG13" s="609"/>
      <c r="AH13" s="609"/>
      <c r="AI13" s="609"/>
      <c r="AJ13" s="609"/>
      <c r="AK13" s="609"/>
      <c r="AL13" s="610"/>
      <c r="AM13" s="608"/>
      <c r="AN13" s="609"/>
      <c r="AO13" s="609"/>
      <c r="AP13" s="609"/>
      <c r="AQ13" s="609"/>
      <c r="AR13" s="609"/>
      <c r="AS13" s="609"/>
      <c r="AT13" s="609"/>
      <c r="AU13" s="609"/>
      <c r="AV13" s="609"/>
      <c r="AW13" s="609"/>
      <c r="AX13" s="609"/>
      <c r="AY13" s="609"/>
      <c r="AZ13" s="609"/>
      <c r="BA13" s="609"/>
      <c r="BB13" s="609"/>
      <c r="BC13" s="609"/>
      <c r="BD13" s="609"/>
      <c r="BE13" s="609"/>
      <c r="BF13" s="609"/>
      <c r="BG13" s="609"/>
      <c r="BH13" s="609"/>
      <c r="BI13" s="609"/>
      <c r="BJ13" s="609"/>
      <c r="BK13" s="609"/>
      <c r="BL13" s="609"/>
      <c r="BM13" s="609"/>
      <c r="BN13" s="610"/>
      <c r="BO13" s="608">
        <f t="shared" si="0"/>
        <v>-5000</v>
      </c>
      <c r="BP13" s="609"/>
      <c r="BQ13" s="609"/>
      <c r="BR13" s="609"/>
      <c r="BS13" s="609"/>
      <c r="BT13" s="609"/>
      <c r="BU13" s="609"/>
      <c r="BV13" s="609"/>
      <c r="BW13" s="609"/>
      <c r="BX13" s="609"/>
      <c r="BY13" s="609"/>
      <c r="BZ13" s="609"/>
      <c r="CA13" s="609"/>
      <c r="CB13" s="609"/>
      <c r="CC13" s="609"/>
      <c r="CD13" s="609"/>
      <c r="CE13" s="609"/>
      <c r="CF13" s="609"/>
      <c r="CG13" s="609"/>
      <c r="CH13" s="609"/>
      <c r="CI13" s="610"/>
      <c r="CJ13" s="623" t="s">
        <v>337</v>
      </c>
      <c r="CK13" s="624"/>
      <c r="CL13" s="624"/>
      <c r="CM13" s="624"/>
      <c r="CN13" s="624"/>
      <c r="CO13" s="624"/>
      <c r="CP13" s="624"/>
      <c r="CQ13" s="624"/>
      <c r="CR13" s="624"/>
      <c r="CS13" s="624"/>
      <c r="CT13" s="624"/>
      <c r="CU13" s="624"/>
      <c r="CV13" s="624"/>
      <c r="CW13" s="624"/>
      <c r="CX13" s="624"/>
      <c r="CY13" s="624"/>
      <c r="CZ13" s="624"/>
      <c r="DA13" s="624"/>
      <c r="DB13" s="624"/>
      <c r="DC13" s="624"/>
      <c r="DD13" s="625"/>
    </row>
    <row r="14" spans="1:108" s="363" customFormat="1" ht="102" customHeight="1" hidden="1">
      <c r="A14" s="630" t="s">
        <v>331</v>
      </c>
      <c r="B14" s="630"/>
      <c r="C14" s="630"/>
      <c r="D14" s="630"/>
      <c r="E14" s="630"/>
      <c r="F14" s="630"/>
      <c r="G14" s="630"/>
      <c r="H14" s="630"/>
      <c r="I14" s="630"/>
      <c r="J14" s="630"/>
      <c r="K14" s="630"/>
      <c r="L14" s="630"/>
      <c r="M14" s="630"/>
      <c r="N14" s="630"/>
      <c r="O14" s="630"/>
      <c r="P14" s="630"/>
      <c r="Q14" s="626"/>
      <c r="R14" s="627"/>
      <c r="S14" s="627"/>
      <c r="T14" s="627"/>
      <c r="U14" s="627"/>
      <c r="V14" s="627"/>
      <c r="W14" s="627"/>
      <c r="X14" s="627"/>
      <c r="Y14" s="627"/>
      <c r="Z14" s="627"/>
      <c r="AA14" s="627"/>
      <c r="AB14" s="627"/>
      <c r="AC14" s="627"/>
      <c r="AD14" s="627"/>
      <c r="AE14" s="627"/>
      <c r="AF14" s="627"/>
      <c r="AG14" s="627"/>
      <c r="AH14" s="627"/>
      <c r="AI14" s="627"/>
      <c r="AJ14" s="627"/>
      <c r="AK14" s="627"/>
      <c r="AL14" s="628"/>
      <c r="AM14" s="626"/>
      <c r="AN14" s="627"/>
      <c r="AO14" s="627"/>
      <c r="AP14" s="627"/>
      <c r="AQ14" s="627"/>
      <c r="AR14" s="627"/>
      <c r="AS14" s="627"/>
      <c r="AT14" s="627"/>
      <c r="AU14" s="627"/>
      <c r="AV14" s="627"/>
      <c r="AW14" s="627"/>
      <c r="AX14" s="627"/>
      <c r="AY14" s="627"/>
      <c r="AZ14" s="627"/>
      <c r="BA14" s="627"/>
      <c r="BB14" s="627"/>
      <c r="BC14" s="627"/>
      <c r="BD14" s="627"/>
      <c r="BE14" s="627"/>
      <c r="BF14" s="627"/>
      <c r="BG14" s="627"/>
      <c r="BH14" s="627"/>
      <c r="BI14" s="627"/>
      <c r="BJ14" s="627"/>
      <c r="BK14" s="627"/>
      <c r="BL14" s="627"/>
      <c r="BM14" s="627"/>
      <c r="BN14" s="628"/>
      <c r="BO14" s="626">
        <f>AM14-Q14</f>
        <v>0</v>
      </c>
      <c r="BP14" s="627"/>
      <c r="BQ14" s="627"/>
      <c r="BR14" s="627"/>
      <c r="BS14" s="627"/>
      <c r="BT14" s="627"/>
      <c r="BU14" s="627"/>
      <c r="BV14" s="627"/>
      <c r="BW14" s="627"/>
      <c r="BX14" s="627"/>
      <c r="BY14" s="627"/>
      <c r="BZ14" s="627"/>
      <c r="CA14" s="627"/>
      <c r="CB14" s="627"/>
      <c r="CC14" s="627"/>
      <c r="CD14" s="627"/>
      <c r="CE14" s="627"/>
      <c r="CF14" s="627"/>
      <c r="CG14" s="627"/>
      <c r="CH14" s="627"/>
      <c r="CI14" s="628"/>
      <c r="CJ14" s="631"/>
      <c r="CK14" s="632"/>
      <c r="CL14" s="632"/>
      <c r="CM14" s="632"/>
      <c r="CN14" s="632"/>
      <c r="CO14" s="632"/>
      <c r="CP14" s="632"/>
      <c r="CQ14" s="632"/>
      <c r="CR14" s="632"/>
      <c r="CS14" s="632"/>
      <c r="CT14" s="632"/>
      <c r="CU14" s="632"/>
      <c r="CV14" s="632"/>
      <c r="CW14" s="632"/>
      <c r="CX14" s="632"/>
      <c r="CY14" s="632"/>
      <c r="CZ14" s="632"/>
      <c r="DA14" s="632"/>
      <c r="DB14" s="632"/>
      <c r="DC14" s="632"/>
      <c r="DD14" s="633"/>
    </row>
    <row r="15" spans="1:108" ht="30" customHeight="1">
      <c r="A15" s="565" t="s">
        <v>617</v>
      </c>
      <c r="B15" s="565"/>
      <c r="C15" s="565"/>
      <c r="D15" s="565"/>
      <c r="E15" s="565"/>
      <c r="F15" s="565"/>
      <c r="G15" s="565"/>
      <c r="H15" s="565"/>
      <c r="I15" s="565"/>
      <c r="J15" s="565"/>
      <c r="K15" s="565"/>
      <c r="L15" s="565"/>
      <c r="M15" s="565"/>
      <c r="N15" s="565"/>
      <c r="O15" s="565"/>
      <c r="P15" s="565"/>
      <c r="Q15" s="608">
        <v>66200</v>
      </c>
      <c r="R15" s="609"/>
      <c r="S15" s="609"/>
      <c r="T15" s="609"/>
      <c r="U15" s="609"/>
      <c r="V15" s="609"/>
      <c r="W15" s="609"/>
      <c r="X15" s="609"/>
      <c r="Y15" s="609"/>
      <c r="Z15" s="609"/>
      <c r="AA15" s="609"/>
      <c r="AB15" s="609"/>
      <c r="AC15" s="609"/>
      <c r="AD15" s="609"/>
      <c r="AE15" s="609"/>
      <c r="AF15" s="609"/>
      <c r="AG15" s="609"/>
      <c r="AH15" s="609"/>
      <c r="AI15" s="609"/>
      <c r="AJ15" s="609"/>
      <c r="AK15" s="609"/>
      <c r="AL15" s="610"/>
      <c r="AM15" s="608">
        <v>66200</v>
      </c>
      <c r="AN15" s="609"/>
      <c r="AO15" s="609"/>
      <c r="AP15" s="609"/>
      <c r="AQ15" s="609"/>
      <c r="AR15" s="609"/>
      <c r="AS15" s="609"/>
      <c r="AT15" s="609"/>
      <c r="AU15" s="609"/>
      <c r="AV15" s="609"/>
      <c r="AW15" s="609"/>
      <c r="AX15" s="609"/>
      <c r="AY15" s="609"/>
      <c r="AZ15" s="609"/>
      <c r="BA15" s="609"/>
      <c r="BB15" s="609"/>
      <c r="BC15" s="609"/>
      <c r="BD15" s="609"/>
      <c r="BE15" s="609"/>
      <c r="BF15" s="609"/>
      <c r="BG15" s="609"/>
      <c r="BH15" s="609"/>
      <c r="BI15" s="609"/>
      <c r="BJ15" s="609"/>
      <c r="BK15" s="609"/>
      <c r="BL15" s="609"/>
      <c r="BM15" s="609"/>
      <c r="BN15" s="610"/>
      <c r="BO15" s="608">
        <f t="shared" si="0"/>
        <v>0</v>
      </c>
      <c r="BP15" s="609"/>
      <c r="BQ15" s="609"/>
      <c r="BR15" s="609"/>
      <c r="BS15" s="609"/>
      <c r="BT15" s="609"/>
      <c r="BU15" s="609"/>
      <c r="BV15" s="609"/>
      <c r="BW15" s="609"/>
      <c r="BX15" s="609"/>
      <c r="BY15" s="609"/>
      <c r="BZ15" s="609"/>
      <c r="CA15" s="609"/>
      <c r="CB15" s="609"/>
      <c r="CC15" s="609"/>
      <c r="CD15" s="609"/>
      <c r="CE15" s="609"/>
      <c r="CF15" s="609"/>
      <c r="CG15" s="609"/>
      <c r="CH15" s="609"/>
      <c r="CI15" s="610"/>
      <c r="CJ15" s="622"/>
      <c r="CK15" s="622"/>
      <c r="CL15" s="622"/>
      <c r="CM15" s="622"/>
      <c r="CN15" s="622"/>
      <c r="CO15" s="622"/>
      <c r="CP15" s="622"/>
      <c r="CQ15" s="622"/>
      <c r="CR15" s="622"/>
      <c r="CS15" s="622"/>
      <c r="CT15" s="622"/>
      <c r="CU15" s="622"/>
      <c r="CV15" s="622"/>
      <c r="CW15" s="622"/>
      <c r="CX15" s="622"/>
      <c r="CY15" s="622"/>
      <c r="CZ15" s="622"/>
      <c r="DA15" s="622"/>
      <c r="DB15" s="622"/>
      <c r="DC15" s="622"/>
      <c r="DD15" s="622"/>
    </row>
    <row r="16" spans="1:119" ht="27.75" customHeight="1">
      <c r="A16" s="565" t="s">
        <v>222</v>
      </c>
      <c r="B16" s="565"/>
      <c r="C16" s="565"/>
      <c r="D16" s="565"/>
      <c r="E16" s="565"/>
      <c r="F16" s="565"/>
      <c r="G16" s="565"/>
      <c r="H16" s="565"/>
      <c r="I16" s="565"/>
      <c r="J16" s="565"/>
      <c r="K16" s="565"/>
      <c r="L16" s="565"/>
      <c r="M16" s="565"/>
      <c r="N16" s="565"/>
      <c r="O16" s="565"/>
      <c r="P16" s="565"/>
      <c r="Q16" s="608">
        <v>185780</v>
      </c>
      <c r="R16" s="609"/>
      <c r="S16" s="609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609"/>
      <c r="AK16" s="609"/>
      <c r="AL16" s="610"/>
      <c r="AM16" s="608">
        <v>140718.05</v>
      </c>
      <c r="AN16" s="609"/>
      <c r="AO16" s="609"/>
      <c r="AP16" s="609"/>
      <c r="AQ16" s="609"/>
      <c r="AR16" s="609"/>
      <c r="AS16" s="609"/>
      <c r="AT16" s="609"/>
      <c r="AU16" s="609"/>
      <c r="AV16" s="609"/>
      <c r="AW16" s="609"/>
      <c r="AX16" s="609"/>
      <c r="AY16" s="609"/>
      <c r="AZ16" s="609"/>
      <c r="BA16" s="609"/>
      <c r="BB16" s="609"/>
      <c r="BC16" s="609"/>
      <c r="BD16" s="609"/>
      <c r="BE16" s="609"/>
      <c r="BF16" s="609"/>
      <c r="BG16" s="609"/>
      <c r="BH16" s="609"/>
      <c r="BI16" s="609"/>
      <c r="BJ16" s="609"/>
      <c r="BK16" s="609"/>
      <c r="BL16" s="609"/>
      <c r="BM16" s="609"/>
      <c r="BN16" s="610"/>
      <c r="BO16" s="626">
        <f>AM16-Q16</f>
        <v>-45061.95000000001</v>
      </c>
      <c r="BP16" s="627"/>
      <c r="BQ16" s="627"/>
      <c r="BR16" s="627"/>
      <c r="BS16" s="627"/>
      <c r="BT16" s="627"/>
      <c r="BU16" s="627"/>
      <c r="BV16" s="627"/>
      <c r="BW16" s="627"/>
      <c r="BX16" s="627"/>
      <c r="BY16" s="627"/>
      <c r="BZ16" s="627"/>
      <c r="CA16" s="627"/>
      <c r="CB16" s="627"/>
      <c r="CC16" s="627"/>
      <c r="CD16" s="627"/>
      <c r="CE16" s="627"/>
      <c r="CF16" s="627"/>
      <c r="CG16" s="627"/>
      <c r="CH16" s="627"/>
      <c r="CI16" s="628"/>
      <c r="CJ16" s="623" t="s">
        <v>337</v>
      </c>
      <c r="CK16" s="624"/>
      <c r="CL16" s="624"/>
      <c r="CM16" s="624"/>
      <c r="CN16" s="624"/>
      <c r="CO16" s="624"/>
      <c r="CP16" s="624"/>
      <c r="CQ16" s="624"/>
      <c r="CR16" s="624"/>
      <c r="CS16" s="624"/>
      <c r="CT16" s="624"/>
      <c r="CU16" s="624"/>
      <c r="CV16" s="624"/>
      <c r="CW16" s="624"/>
      <c r="CX16" s="624"/>
      <c r="CY16" s="624"/>
      <c r="CZ16" s="624"/>
      <c r="DA16" s="624"/>
      <c r="DB16" s="624"/>
      <c r="DC16" s="624"/>
      <c r="DD16" s="625"/>
      <c r="DO16" s="364"/>
    </row>
    <row r="17" spans="1:108" ht="55.5" customHeight="1">
      <c r="A17" s="565" t="s">
        <v>332</v>
      </c>
      <c r="B17" s="565"/>
      <c r="C17" s="565"/>
      <c r="D17" s="565"/>
      <c r="E17" s="565"/>
      <c r="F17" s="565"/>
      <c r="G17" s="565"/>
      <c r="H17" s="565"/>
      <c r="I17" s="565"/>
      <c r="J17" s="565"/>
      <c r="K17" s="565"/>
      <c r="L17" s="565"/>
      <c r="M17" s="565"/>
      <c r="N17" s="565"/>
      <c r="O17" s="565"/>
      <c r="P17" s="565"/>
      <c r="Q17" s="608">
        <v>145950</v>
      </c>
      <c r="R17" s="609"/>
      <c r="S17" s="609"/>
      <c r="T17" s="609"/>
      <c r="U17" s="609"/>
      <c r="V17" s="609"/>
      <c r="W17" s="609"/>
      <c r="X17" s="609"/>
      <c r="Y17" s="609"/>
      <c r="Z17" s="609"/>
      <c r="AA17" s="609"/>
      <c r="AB17" s="609"/>
      <c r="AC17" s="609"/>
      <c r="AD17" s="609"/>
      <c r="AE17" s="609"/>
      <c r="AF17" s="609"/>
      <c r="AG17" s="609"/>
      <c r="AH17" s="609"/>
      <c r="AI17" s="609"/>
      <c r="AJ17" s="609"/>
      <c r="AK17" s="609"/>
      <c r="AL17" s="610"/>
      <c r="AM17" s="608">
        <v>281390</v>
      </c>
      <c r="AN17" s="609"/>
      <c r="AO17" s="609"/>
      <c r="AP17" s="609"/>
      <c r="AQ17" s="609"/>
      <c r="AR17" s="609"/>
      <c r="AS17" s="609"/>
      <c r="AT17" s="609"/>
      <c r="AU17" s="609"/>
      <c r="AV17" s="609"/>
      <c r="AW17" s="609"/>
      <c r="AX17" s="609"/>
      <c r="AY17" s="609"/>
      <c r="AZ17" s="609"/>
      <c r="BA17" s="609"/>
      <c r="BB17" s="609"/>
      <c r="BC17" s="609"/>
      <c r="BD17" s="609"/>
      <c r="BE17" s="609"/>
      <c r="BF17" s="609"/>
      <c r="BG17" s="609"/>
      <c r="BH17" s="609"/>
      <c r="BI17" s="609"/>
      <c r="BJ17" s="609"/>
      <c r="BK17" s="609"/>
      <c r="BL17" s="609"/>
      <c r="BM17" s="609"/>
      <c r="BN17" s="610"/>
      <c r="BO17" s="626">
        <f t="shared" si="0"/>
        <v>135440</v>
      </c>
      <c r="BP17" s="627"/>
      <c r="BQ17" s="627"/>
      <c r="BR17" s="627"/>
      <c r="BS17" s="627"/>
      <c r="BT17" s="627"/>
      <c r="BU17" s="627"/>
      <c r="BV17" s="627"/>
      <c r="BW17" s="627"/>
      <c r="BX17" s="627"/>
      <c r="BY17" s="627"/>
      <c r="BZ17" s="627"/>
      <c r="CA17" s="627"/>
      <c r="CB17" s="627"/>
      <c r="CC17" s="627"/>
      <c r="CD17" s="627"/>
      <c r="CE17" s="627"/>
      <c r="CF17" s="627"/>
      <c r="CG17" s="627"/>
      <c r="CH17" s="627"/>
      <c r="CI17" s="628"/>
      <c r="CJ17" s="629" t="s">
        <v>684</v>
      </c>
      <c r="CK17" s="629"/>
      <c r="CL17" s="629"/>
      <c r="CM17" s="629"/>
      <c r="CN17" s="629"/>
      <c r="CO17" s="629"/>
      <c r="CP17" s="629"/>
      <c r="CQ17" s="629"/>
      <c r="CR17" s="629"/>
      <c r="CS17" s="629"/>
      <c r="CT17" s="629"/>
      <c r="CU17" s="629"/>
      <c r="CV17" s="629"/>
      <c r="CW17" s="629"/>
      <c r="CX17" s="629"/>
      <c r="CY17" s="629"/>
      <c r="CZ17" s="629"/>
      <c r="DA17" s="629"/>
      <c r="DB17" s="629"/>
      <c r="DC17" s="629"/>
      <c r="DD17" s="629"/>
    </row>
    <row r="18" spans="1:108" ht="37.5" customHeight="1" hidden="1">
      <c r="A18" s="565"/>
      <c r="B18" s="565"/>
      <c r="C18" s="565"/>
      <c r="D18" s="565"/>
      <c r="E18" s="565"/>
      <c r="F18" s="565"/>
      <c r="G18" s="565"/>
      <c r="H18" s="565"/>
      <c r="I18" s="565"/>
      <c r="J18" s="565"/>
      <c r="K18" s="565"/>
      <c r="L18" s="565"/>
      <c r="M18" s="565"/>
      <c r="N18" s="565"/>
      <c r="O18" s="565"/>
      <c r="P18" s="565"/>
      <c r="Q18" s="608"/>
      <c r="R18" s="609"/>
      <c r="S18" s="609"/>
      <c r="T18" s="609"/>
      <c r="U18" s="609"/>
      <c r="V18" s="609"/>
      <c r="W18" s="609"/>
      <c r="X18" s="609"/>
      <c r="Y18" s="609"/>
      <c r="Z18" s="609"/>
      <c r="AA18" s="609"/>
      <c r="AB18" s="609"/>
      <c r="AC18" s="609"/>
      <c r="AD18" s="609"/>
      <c r="AE18" s="609"/>
      <c r="AF18" s="609"/>
      <c r="AG18" s="609"/>
      <c r="AH18" s="609"/>
      <c r="AI18" s="609"/>
      <c r="AJ18" s="609"/>
      <c r="AK18" s="609"/>
      <c r="AL18" s="610"/>
      <c r="AM18" s="608"/>
      <c r="AN18" s="609"/>
      <c r="AO18" s="609"/>
      <c r="AP18" s="609"/>
      <c r="AQ18" s="609"/>
      <c r="AR18" s="609"/>
      <c r="AS18" s="609"/>
      <c r="AT18" s="609"/>
      <c r="AU18" s="609"/>
      <c r="AV18" s="609"/>
      <c r="AW18" s="609"/>
      <c r="AX18" s="609"/>
      <c r="AY18" s="609"/>
      <c r="AZ18" s="609"/>
      <c r="BA18" s="609"/>
      <c r="BB18" s="609"/>
      <c r="BC18" s="609"/>
      <c r="BD18" s="609"/>
      <c r="BE18" s="609"/>
      <c r="BF18" s="609"/>
      <c r="BG18" s="609"/>
      <c r="BH18" s="609"/>
      <c r="BI18" s="609"/>
      <c r="BJ18" s="609"/>
      <c r="BK18" s="609"/>
      <c r="BL18" s="609"/>
      <c r="BM18" s="609"/>
      <c r="BN18" s="610"/>
      <c r="BO18" s="608"/>
      <c r="BP18" s="609"/>
      <c r="BQ18" s="609"/>
      <c r="BR18" s="609"/>
      <c r="BS18" s="609"/>
      <c r="BT18" s="609"/>
      <c r="BU18" s="609"/>
      <c r="BV18" s="609"/>
      <c r="BW18" s="609"/>
      <c r="BX18" s="609"/>
      <c r="BY18" s="609"/>
      <c r="BZ18" s="609"/>
      <c r="CA18" s="609"/>
      <c r="CB18" s="609"/>
      <c r="CC18" s="609"/>
      <c r="CD18" s="609"/>
      <c r="CE18" s="609"/>
      <c r="CF18" s="609"/>
      <c r="CG18" s="609"/>
      <c r="CH18" s="609"/>
      <c r="CI18" s="610"/>
      <c r="CJ18" s="622"/>
      <c r="CK18" s="622"/>
      <c r="CL18" s="622"/>
      <c r="CM18" s="622"/>
      <c r="CN18" s="622"/>
      <c r="CO18" s="622"/>
      <c r="CP18" s="622"/>
      <c r="CQ18" s="622"/>
      <c r="CR18" s="622"/>
      <c r="CS18" s="622"/>
      <c r="CT18" s="622"/>
      <c r="CU18" s="622"/>
      <c r="CV18" s="622"/>
      <c r="CW18" s="622"/>
      <c r="CX18" s="622"/>
      <c r="CY18" s="622"/>
      <c r="CZ18" s="622"/>
      <c r="DA18" s="622"/>
      <c r="DB18" s="622"/>
      <c r="DC18" s="622"/>
      <c r="DD18" s="622"/>
    </row>
    <row r="19" spans="1:119" ht="35.25" customHeight="1">
      <c r="A19" s="565" t="s">
        <v>901</v>
      </c>
      <c r="B19" s="565"/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608">
        <v>284200</v>
      </c>
      <c r="R19" s="609"/>
      <c r="S19" s="609"/>
      <c r="T19" s="609"/>
      <c r="U19" s="609"/>
      <c r="V19" s="609"/>
      <c r="W19" s="609"/>
      <c r="X19" s="609"/>
      <c r="Y19" s="609"/>
      <c r="Z19" s="609"/>
      <c r="AA19" s="609"/>
      <c r="AB19" s="609"/>
      <c r="AC19" s="609"/>
      <c r="AD19" s="609"/>
      <c r="AE19" s="609"/>
      <c r="AF19" s="609"/>
      <c r="AG19" s="609"/>
      <c r="AH19" s="609"/>
      <c r="AI19" s="609"/>
      <c r="AJ19" s="609"/>
      <c r="AK19" s="609"/>
      <c r="AL19" s="610"/>
      <c r="AM19" s="608">
        <v>341380</v>
      </c>
      <c r="AN19" s="609"/>
      <c r="AO19" s="609"/>
      <c r="AP19" s="609"/>
      <c r="AQ19" s="609"/>
      <c r="AR19" s="609"/>
      <c r="AS19" s="609"/>
      <c r="AT19" s="609"/>
      <c r="AU19" s="609"/>
      <c r="AV19" s="609"/>
      <c r="AW19" s="609"/>
      <c r="AX19" s="609"/>
      <c r="AY19" s="609"/>
      <c r="AZ19" s="609"/>
      <c r="BA19" s="609"/>
      <c r="BB19" s="609"/>
      <c r="BC19" s="609"/>
      <c r="BD19" s="609"/>
      <c r="BE19" s="609"/>
      <c r="BF19" s="609"/>
      <c r="BG19" s="609"/>
      <c r="BH19" s="609"/>
      <c r="BI19" s="609"/>
      <c r="BJ19" s="609"/>
      <c r="BK19" s="609"/>
      <c r="BL19" s="609"/>
      <c r="BM19" s="609"/>
      <c r="BN19" s="610"/>
      <c r="BO19" s="608">
        <f t="shared" si="0"/>
        <v>57180</v>
      </c>
      <c r="BP19" s="609"/>
      <c r="BQ19" s="609"/>
      <c r="BR19" s="609"/>
      <c r="BS19" s="609"/>
      <c r="BT19" s="609"/>
      <c r="BU19" s="609"/>
      <c r="BV19" s="609"/>
      <c r="BW19" s="609"/>
      <c r="BX19" s="609"/>
      <c r="BY19" s="609"/>
      <c r="BZ19" s="609"/>
      <c r="CA19" s="609"/>
      <c r="CB19" s="609"/>
      <c r="CC19" s="609"/>
      <c r="CD19" s="609"/>
      <c r="CE19" s="609"/>
      <c r="CF19" s="609"/>
      <c r="CG19" s="609"/>
      <c r="CH19" s="609"/>
      <c r="CI19" s="610"/>
      <c r="CJ19" s="622" t="s">
        <v>685</v>
      </c>
      <c r="CK19" s="622"/>
      <c r="CL19" s="622"/>
      <c r="CM19" s="622"/>
      <c r="CN19" s="622"/>
      <c r="CO19" s="622"/>
      <c r="CP19" s="622"/>
      <c r="CQ19" s="622"/>
      <c r="CR19" s="622"/>
      <c r="CS19" s="622"/>
      <c r="CT19" s="622"/>
      <c r="CU19" s="622"/>
      <c r="CV19" s="622"/>
      <c r="CW19" s="622"/>
      <c r="CX19" s="622"/>
      <c r="CY19" s="622"/>
      <c r="CZ19" s="622"/>
      <c r="DA19" s="622"/>
      <c r="DB19" s="622"/>
      <c r="DC19" s="622"/>
      <c r="DD19" s="622"/>
      <c r="DO19" s="364"/>
    </row>
    <row r="20" spans="1:119" ht="76.5" customHeight="1">
      <c r="A20" s="565" t="s">
        <v>902</v>
      </c>
      <c r="B20" s="565"/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608">
        <v>1705000</v>
      </c>
      <c r="R20" s="609"/>
      <c r="S20" s="609"/>
      <c r="T20" s="609"/>
      <c r="U20" s="609"/>
      <c r="V20" s="609"/>
      <c r="W20" s="609"/>
      <c r="X20" s="609"/>
      <c r="Y20" s="609"/>
      <c r="Z20" s="609"/>
      <c r="AA20" s="609"/>
      <c r="AB20" s="609"/>
      <c r="AC20" s="609"/>
      <c r="AD20" s="609"/>
      <c r="AE20" s="609"/>
      <c r="AF20" s="609"/>
      <c r="AG20" s="609"/>
      <c r="AH20" s="609"/>
      <c r="AI20" s="609"/>
      <c r="AJ20" s="609"/>
      <c r="AK20" s="609"/>
      <c r="AL20" s="610"/>
      <c r="AM20" s="608">
        <v>1891060.35</v>
      </c>
      <c r="AN20" s="609"/>
      <c r="AO20" s="609"/>
      <c r="AP20" s="609"/>
      <c r="AQ20" s="609"/>
      <c r="AR20" s="609"/>
      <c r="AS20" s="609"/>
      <c r="AT20" s="609"/>
      <c r="AU20" s="609"/>
      <c r="AV20" s="609"/>
      <c r="AW20" s="609"/>
      <c r="AX20" s="609"/>
      <c r="AY20" s="609"/>
      <c r="AZ20" s="609"/>
      <c r="BA20" s="609"/>
      <c r="BB20" s="609"/>
      <c r="BC20" s="609"/>
      <c r="BD20" s="609"/>
      <c r="BE20" s="609"/>
      <c r="BF20" s="609"/>
      <c r="BG20" s="609"/>
      <c r="BH20" s="609"/>
      <c r="BI20" s="609"/>
      <c r="BJ20" s="609"/>
      <c r="BK20" s="609"/>
      <c r="BL20" s="609"/>
      <c r="BM20" s="609"/>
      <c r="BN20" s="610"/>
      <c r="BO20" s="608">
        <f>AM20-Q20</f>
        <v>186060.3500000001</v>
      </c>
      <c r="BP20" s="609"/>
      <c r="BQ20" s="609"/>
      <c r="BR20" s="609"/>
      <c r="BS20" s="609"/>
      <c r="BT20" s="609"/>
      <c r="BU20" s="609"/>
      <c r="BV20" s="609"/>
      <c r="BW20" s="609"/>
      <c r="BX20" s="609"/>
      <c r="BY20" s="609"/>
      <c r="BZ20" s="609"/>
      <c r="CA20" s="609"/>
      <c r="CB20" s="609"/>
      <c r="CC20" s="609"/>
      <c r="CD20" s="609"/>
      <c r="CE20" s="609"/>
      <c r="CF20" s="609"/>
      <c r="CG20" s="609"/>
      <c r="CH20" s="609"/>
      <c r="CI20" s="610"/>
      <c r="CJ20" s="623" t="s">
        <v>686</v>
      </c>
      <c r="CK20" s="624"/>
      <c r="CL20" s="624"/>
      <c r="CM20" s="624"/>
      <c r="CN20" s="624"/>
      <c r="CO20" s="624"/>
      <c r="CP20" s="624"/>
      <c r="CQ20" s="624"/>
      <c r="CR20" s="624"/>
      <c r="CS20" s="624"/>
      <c r="CT20" s="624"/>
      <c r="CU20" s="624"/>
      <c r="CV20" s="624"/>
      <c r="CW20" s="624"/>
      <c r="CX20" s="624"/>
      <c r="CY20" s="624"/>
      <c r="CZ20" s="624"/>
      <c r="DA20" s="624"/>
      <c r="DB20" s="624"/>
      <c r="DC20" s="624"/>
      <c r="DD20" s="625"/>
      <c r="DO20" s="364"/>
    </row>
    <row r="21" spans="1:108" ht="35.25" customHeight="1">
      <c r="A21" s="565" t="s">
        <v>223</v>
      </c>
      <c r="B21" s="565"/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608">
        <v>28000</v>
      </c>
      <c r="R21" s="609"/>
      <c r="S21" s="609"/>
      <c r="T21" s="609"/>
      <c r="U21" s="609"/>
      <c r="V21" s="609"/>
      <c r="W21" s="609"/>
      <c r="X21" s="609"/>
      <c r="Y21" s="609"/>
      <c r="Z21" s="609"/>
      <c r="AA21" s="609"/>
      <c r="AB21" s="609"/>
      <c r="AC21" s="609"/>
      <c r="AD21" s="609"/>
      <c r="AE21" s="609"/>
      <c r="AF21" s="609"/>
      <c r="AG21" s="609"/>
      <c r="AH21" s="609"/>
      <c r="AI21" s="609"/>
      <c r="AJ21" s="609"/>
      <c r="AK21" s="609"/>
      <c r="AL21" s="610"/>
      <c r="AM21" s="608">
        <v>28000</v>
      </c>
      <c r="AN21" s="609"/>
      <c r="AO21" s="609"/>
      <c r="AP21" s="609"/>
      <c r="AQ21" s="609"/>
      <c r="AR21" s="609"/>
      <c r="AS21" s="609"/>
      <c r="AT21" s="609"/>
      <c r="AU21" s="609"/>
      <c r="AV21" s="609"/>
      <c r="AW21" s="609"/>
      <c r="AX21" s="609"/>
      <c r="AY21" s="609"/>
      <c r="AZ21" s="609"/>
      <c r="BA21" s="609"/>
      <c r="BB21" s="609"/>
      <c r="BC21" s="609"/>
      <c r="BD21" s="609"/>
      <c r="BE21" s="609"/>
      <c r="BF21" s="609"/>
      <c r="BG21" s="609"/>
      <c r="BH21" s="609"/>
      <c r="BI21" s="609"/>
      <c r="BJ21" s="609"/>
      <c r="BK21" s="609"/>
      <c r="BL21" s="609"/>
      <c r="BM21" s="609"/>
      <c r="BN21" s="610"/>
      <c r="BO21" s="608">
        <f>AM21-Q21</f>
        <v>0</v>
      </c>
      <c r="BP21" s="609"/>
      <c r="BQ21" s="609"/>
      <c r="BR21" s="609"/>
      <c r="BS21" s="609"/>
      <c r="BT21" s="609"/>
      <c r="BU21" s="609"/>
      <c r="BV21" s="609"/>
      <c r="BW21" s="609"/>
      <c r="BX21" s="609"/>
      <c r="BY21" s="609"/>
      <c r="BZ21" s="609"/>
      <c r="CA21" s="609"/>
      <c r="CB21" s="609"/>
      <c r="CC21" s="609"/>
      <c r="CD21" s="609"/>
      <c r="CE21" s="609"/>
      <c r="CF21" s="609"/>
      <c r="CG21" s="609"/>
      <c r="CH21" s="609"/>
      <c r="CI21" s="610"/>
      <c r="CJ21" s="622"/>
      <c r="CK21" s="622"/>
      <c r="CL21" s="622"/>
      <c r="CM21" s="622"/>
      <c r="CN21" s="622"/>
      <c r="CO21" s="622"/>
      <c r="CP21" s="622"/>
      <c r="CQ21" s="622"/>
      <c r="CR21" s="622"/>
      <c r="CS21" s="622"/>
      <c r="CT21" s="622"/>
      <c r="CU21" s="622"/>
      <c r="CV21" s="622"/>
      <c r="CW21" s="622"/>
      <c r="CX21" s="622"/>
      <c r="CY21" s="622"/>
      <c r="CZ21" s="622"/>
      <c r="DA21" s="622"/>
      <c r="DB21" s="622"/>
      <c r="DC21" s="622"/>
      <c r="DD21" s="622"/>
    </row>
    <row r="22" spans="15:87" ht="15" customHeight="1" thickBot="1">
      <c r="O22" s="312" t="s">
        <v>376</v>
      </c>
      <c r="Q22" s="617">
        <f>Q10+Q11+Q13+Q15+Q16+Q17+Q19+Q20+Q21</f>
        <v>4946560</v>
      </c>
      <c r="R22" s="613"/>
      <c r="S22" s="613"/>
      <c r="T22" s="613"/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613"/>
      <c r="AG22" s="613"/>
      <c r="AH22" s="613"/>
      <c r="AI22" s="613"/>
      <c r="AJ22" s="613"/>
      <c r="AK22" s="613"/>
      <c r="AL22" s="618"/>
      <c r="AM22" s="619">
        <f>AM10+AM11+AM13+AM15+AM16+AM17+AM18+AM19+AM20+AM21</f>
        <v>5353696.66</v>
      </c>
      <c r="AN22" s="620"/>
      <c r="AO22" s="620"/>
      <c r="AP22" s="620"/>
      <c r="AQ22" s="620"/>
      <c r="AR22" s="620"/>
      <c r="AS22" s="620"/>
      <c r="AT22" s="620"/>
      <c r="AU22" s="620"/>
      <c r="AV22" s="620"/>
      <c r="AW22" s="620"/>
      <c r="AX22" s="620"/>
      <c r="AY22" s="620"/>
      <c r="AZ22" s="620"/>
      <c r="BA22" s="620"/>
      <c r="BB22" s="620"/>
      <c r="BC22" s="620"/>
      <c r="BD22" s="620"/>
      <c r="BE22" s="620"/>
      <c r="BF22" s="620"/>
      <c r="BG22" s="620"/>
      <c r="BH22" s="620"/>
      <c r="BI22" s="620"/>
      <c r="BJ22" s="620"/>
      <c r="BK22" s="620"/>
      <c r="BL22" s="620"/>
      <c r="BM22" s="620"/>
      <c r="BN22" s="621"/>
      <c r="BO22" s="612">
        <f>AM22-Q22</f>
        <v>407136.66000000015</v>
      </c>
      <c r="BP22" s="613"/>
      <c r="BQ22" s="613"/>
      <c r="BR22" s="613"/>
      <c r="BS22" s="613"/>
      <c r="BT22" s="613"/>
      <c r="BU22" s="613"/>
      <c r="BV22" s="613"/>
      <c r="BW22" s="613"/>
      <c r="BX22" s="613"/>
      <c r="BY22" s="613"/>
      <c r="BZ22" s="613"/>
      <c r="CA22" s="613"/>
      <c r="CB22" s="613"/>
      <c r="CC22" s="613"/>
      <c r="CD22" s="613"/>
      <c r="CE22" s="613"/>
      <c r="CF22" s="613"/>
      <c r="CG22" s="613"/>
      <c r="CH22" s="613"/>
      <c r="CI22" s="614"/>
    </row>
    <row r="23" spans="17:87" ht="11.25">
      <c r="Q23" s="615"/>
      <c r="R23" s="615"/>
      <c r="S23" s="615"/>
      <c r="T23" s="615"/>
      <c r="U23" s="615"/>
      <c r="V23" s="615"/>
      <c r="W23" s="615"/>
      <c r="X23" s="615"/>
      <c r="Y23" s="615"/>
      <c r="Z23" s="615"/>
      <c r="AA23" s="615"/>
      <c r="AB23" s="615"/>
      <c r="AC23" s="615"/>
      <c r="AD23" s="615"/>
      <c r="AE23" s="615"/>
      <c r="AF23" s="615"/>
      <c r="AG23" s="615"/>
      <c r="AH23" s="615"/>
      <c r="AI23" s="615"/>
      <c r="AJ23" s="615"/>
      <c r="AK23" s="615"/>
      <c r="AL23" s="615"/>
      <c r="AM23" s="615"/>
      <c r="AN23" s="615"/>
      <c r="AO23" s="615"/>
      <c r="AP23" s="615"/>
      <c r="AQ23" s="615"/>
      <c r="AR23" s="615"/>
      <c r="AS23" s="615"/>
      <c r="AT23" s="615"/>
      <c r="AU23" s="615"/>
      <c r="AV23" s="615"/>
      <c r="AW23" s="615"/>
      <c r="AX23" s="615"/>
      <c r="AY23" s="615"/>
      <c r="AZ23" s="615"/>
      <c r="BA23" s="615"/>
      <c r="BB23" s="615"/>
      <c r="BC23" s="615"/>
      <c r="BD23" s="615"/>
      <c r="BE23" s="615"/>
      <c r="BF23" s="615"/>
      <c r="BG23" s="615"/>
      <c r="BH23" s="615"/>
      <c r="BI23" s="615"/>
      <c r="BJ23" s="615"/>
      <c r="BK23" s="615"/>
      <c r="BL23" s="615"/>
      <c r="BM23" s="615"/>
      <c r="BN23" s="615"/>
      <c r="BO23" s="615"/>
      <c r="BP23" s="615"/>
      <c r="BQ23" s="615"/>
      <c r="BR23" s="615"/>
      <c r="BS23" s="615"/>
      <c r="BT23" s="615"/>
      <c r="BU23" s="615"/>
      <c r="BV23" s="615"/>
      <c r="BW23" s="615"/>
      <c r="BX23" s="615"/>
      <c r="BY23" s="615"/>
      <c r="BZ23" s="615"/>
      <c r="CA23" s="615"/>
      <c r="CB23" s="615"/>
      <c r="CC23" s="615"/>
      <c r="CD23" s="615"/>
      <c r="CE23" s="615"/>
      <c r="CF23" s="615"/>
      <c r="CG23" s="615"/>
      <c r="CH23" s="615"/>
      <c r="CI23" s="615"/>
    </row>
    <row r="24" spans="17:87" ht="11.25">
      <c r="Q24" s="616"/>
      <c r="R24" s="611"/>
      <c r="S24" s="611"/>
      <c r="T24" s="611"/>
      <c r="U24" s="611"/>
      <c r="V24" s="611"/>
      <c r="W24" s="611"/>
      <c r="X24" s="611"/>
      <c r="Y24" s="611"/>
      <c r="Z24" s="611"/>
      <c r="AA24" s="611"/>
      <c r="AB24" s="611"/>
      <c r="AC24" s="611"/>
      <c r="AD24" s="611"/>
      <c r="AE24" s="611"/>
      <c r="AF24" s="611"/>
      <c r="AG24" s="611"/>
      <c r="AH24" s="611"/>
      <c r="AI24" s="611"/>
      <c r="AJ24" s="611"/>
      <c r="AK24" s="611"/>
      <c r="AL24" s="611"/>
      <c r="AM24" s="616"/>
      <c r="AN24" s="611"/>
      <c r="AO24" s="611"/>
      <c r="AP24" s="611"/>
      <c r="AQ24" s="611"/>
      <c r="AR24" s="611"/>
      <c r="AS24" s="611"/>
      <c r="AT24" s="611"/>
      <c r="AU24" s="611"/>
      <c r="AV24" s="611"/>
      <c r="AW24" s="611"/>
      <c r="AX24" s="611"/>
      <c r="AY24" s="611"/>
      <c r="AZ24" s="611"/>
      <c r="BA24" s="611"/>
      <c r="BB24" s="611"/>
      <c r="BC24" s="611"/>
      <c r="BD24" s="611"/>
      <c r="BE24" s="611"/>
      <c r="BF24" s="611"/>
      <c r="BG24" s="611"/>
      <c r="BH24" s="611"/>
      <c r="BI24" s="611"/>
      <c r="BJ24" s="611"/>
      <c r="BK24" s="611"/>
      <c r="BL24" s="611"/>
      <c r="BM24" s="611"/>
      <c r="BN24" s="611"/>
      <c r="BO24" s="611"/>
      <c r="BP24" s="611"/>
      <c r="BQ24" s="611"/>
      <c r="BR24" s="611"/>
      <c r="BS24" s="611"/>
      <c r="BT24" s="611"/>
      <c r="BU24" s="611"/>
      <c r="BV24" s="611"/>
      <c r="BW24" s="611"/>
      <c r="BX24" s="611"/>
      <c r="BY24" s="611"/>
      <c r="BZ24" s="611"/>
      <c r="CA24" s="611"/>
      <c r="CB24" s="611"/>
      <c r="CC24" s="611"/>
      <c r="CD24" s="611"/>
      <c r="CE24" s="611"/>
      <c r="CF24" s="611"/>
      <c r="CG24" s="611"/>
      <c r="CH24" s="611"/>
      <c r="CI24" s="611"/>
    </row>
    <row r="25" spans="1:17" ht="17.25" customHeight="1">
      <c r="A25" s="278" t="s">
        <v>514</v>
      </c>
      <c r="B25" s="278"/>
      <c r="C25" s="278"/>
      <c r="D25" s="278"/>
      <c r="E25" s="278"/>
      <c r="F25" s="278"/>
      <c r="G25" s="278"/>
      <c r="H25" s="3"/>
      <c r="I25" s="24"/>
      <c r="J25" s="24"/>
      <c r="K25" s="25"/>
      <c r="L25" s="25"/>
      <c r="M25" s="25"/>
      <c r="N25" s="25"/>
      <c r="O25" s="25"/>
      <c r="P25" s="25"/>
      <c r="Q25" s="25"/>
    </row>
    <row r="26" spans="1:17" ht="12.75" customHeight="1">
      <c r="A26" s="3" t="s">
        <v>516</v>
      </c>
      <c r="B26" s="3"/>
      <c r="C26" s="3"/>
      <c r="D26" s="3"/>
      <c r="E26" s="3"/>
      <c r="F26" s="3"/>
      <c r="G26" s="3"/>
      <c r="H26" s="3"/>
      <c r="I26" s="24"/>
      <c r="J26" s="24"/>
      <c r="K26" s="25"/>
      <c r="L26" s="25"/>
      <c r="M26" s="25"/>
      <c r="N26" s="25"/>
      <c r="O26" s="25"/>
      <c r="P26" s="25"/>
      <c r="Q26" s="25"/>
    </row>
    <row r="27" spans="1:17" ht="12.75" customHeight="1">
      <c r="A27" s="3"/>
      <c r="B27" s="3"/>
      <c r="C27" s="3"/>
      <c r="D27" s="3"/>
      <c r="E27" s="2"/>
      <c r="F27" s="3"/>
      <c r="G27" s="3"/>
      <c r="H27" s="3"/>
      <c r="I27" s="24"/>
      <c r="J27" s="24"/>
      <c r="K27" s="25"/>
      <c r="L27" s="25"/>
      <c r="M27" s="25"/>
      <c r="N27" s="25"/>
      <c r="O27" s="25"/>
      <c r="P27" s="25"/>
      <c r="Q27" s="25"/>
    </row>
    <row r="28" spans="1:17" ht="12.75" customHeight="1">
      <c r="A28" s="3"/>
      <c r="B28" s="3"/>
      <c r="C28" s="3"/>
      <c r="D28" s="3"/>
      <c r="E28" s="2"/>
      <c r="F28" s="3"/>
      <c r="G28" s="3"/>
      <c r="H28" s="3"/>
      <c r="I28" s="24"/>
      <c r="J28" s="24"/>
      <c r="K28" s="25"/>
      <c r="L28" s="25"/>
      <c r="M28" s="25"/>
      <c r="N28" s="25"/>
      <c r="O28" s="25"/>
      <c r="P28" s="25"/>
      <c r="Q28" s="25"/>
    </row>
    <row r="29" spans="1:17" ht="20.25" customHeight="1">
      <c r="A29" s="278" t="s">
        <v>515</v>
      </c>
      <c r="B29" s="278"/>
      <c r="C29" s="278"/>
      <c r="D29" s="278"/>
      <c r="E29" s="278"/>
      <c r="F29" s="278"/>
      <c r="G29" s="278"/>
      <c r="H29" s="3"/>
      <c r="I29" s="24"/>
      <c r="J29" s="24"/>
      <c r="K29" s="25"/>
      <c r="L29" s="25"/>
      <c r="M29" s="25"/>
      <c r="N29" s="25"/>
      <c r="O29" s="25"/>
      <c r="P29" s="25"/>
      <c r="Q29" s="25"/>
    </row>
    <row r="30" spans="1:17" ht="9.75" customHeight="1">
      <c r="A30" s="3" t="s">
        <v>517</v>
      </c>
      <c r="B30" s="3"/>
      <c r="C30" s="3"/>
      <c r="D30" s="3"/>
      <c r="E30" s="3"/>
      <c r="F30" s="3"/>
      <c r="G30" s="3"/>
      <c r="H30" s="3"/>
      <c r="I30" s="24"/>
      <c r="J30" s="24"/>
      <c r="K30" s="25"/>
      <c r="L30" s="25"/>
      <c r="M30" s="25"/>
      <c r="N30" s="25"/>
      <c r="O30" s="25"/>
      <c r="P30" s="25"/>
      <c r="Q30" s="25"/>
    </row>
    <row r="31" spans="1:17" ht="12.75" customHeight="1">
      <c r="A31" s="3"/>
      <c r="B31" s="3"/>
      <c r="C31" s="3"/>
      <c r="D31" s="3"/>
      <c r="E31" s="2"/>
      <c r="F31" s="3"/>
      <c r="G31" s="3"/>
      <c r="H31" s="3"/>
      <c r="I31" s="24"/>
      <c r="J31" s="24"/>
      <c r="K31" s="25"/>
      <c r="L31" s="25"/>
      <c r="M31" s="25"/>
      <c r="N31" s="25"/>
      <c r="O31" s="25"/>
      <c r="P31" s="25"/>
      <c r="Q31" s="25"/>
    </row>
    <row r="32" spans="1:37" ht="21" customHeight="1">
      <c r="A32" s="3"/>
      <c r="B32" s="3"/>
      <c r="C32" s="23" t="s">
        <v>667</v>
      </c>
      <c r="D32" s="23"/>
      <c r="E32" s="23"/>
      <c r="F32" s="23"/>
      <c r="G32" s="3"/>
      <c r="H32" s="3"/>
      <c r="I32" s="24"/>
      <c r="J32" s="24"/>
      <c r="K32" s="25"/>
      <c r="L32" s="25"/>
      <c r="M32" s="25"/>
      <c r="N32" s="25"/>
      <c r="O32" s="25"/>
      <c r="P32" s="25"/>
      <c r="Q32" s="25"/>
      <c r="AB32" s="504">
        <v>2015</v>
      </c>
      <c r="AC32" s="504"/>
      <c r="AD32" s="504"/>
      <c r="AE32" s="504"/>
      <c r="AF32" s="504"/>
      <c r="AG32" s="504"/>
      <c r="AH32" s="504"/>
      <c r="AI32" s="504"/>
      <c r="AJ32" s="504"/>
      <c r="AK32" s="58" t="s">
        <v>668</v>
      </c>
    </row>
  </sheetData>
  <sheetProtection/>
  <mergeCells count="85">
    <mergeCell ref="Q20:AL20"/>
    <mergeCell ref="A14:P14"/>
    <mergeCell ref="AB32:AJ32"/>
    <mergeCell ref="CJ14:DD14"/>
    <mergeCell ref="BO20:CI20"/>
    <mergeCell ref="CJ20:DD20"/>
    <mergeCell ref="AM19:BN19"/>
    <mergeCell ref="BO19:CI19"/>
    <mergeCell ref="Q18:AL18"/>
    <mergeCell ref="AM18:BN18"/>
    <mergeCell ref="Q17:AL17"/>
    <mergeCell ref="AM17:BN17"/>
    <mergeCell ref="BO17:CI17"/>
    <mergeCell ref="CJ16:DD16"/>
    <mergeCell ref="BO16:CI16"/>
    <mergeCell ref="A12:P12"/>
    <mergeCell ref="CJ17:DD17"/>
    <mergeCell ref="Q13:AL13"/>
    <mergeCell ref="Q15:AL15"/>
    <mergeCell ref="AM15:BN15"/>
    <mergeCell ref="BO12:CI12"/>
    <mergeCell ref="Q16:AL16"/>
    <mergeCell ref="AM16:BN16"/>
    <mergeCell ref="BO13:CI13"/>
    <mergeCell ref="Q12:AL12"/>
    <mergeCell ref="A13:P13"/>
    <mergeCell ref="BO18:CI18"/>
    <mergeCell ref="CJ18:DD18"/>
    <mergeCell ref="A17:P17"/>
    <mergeCell ref="Q14:AL14"/>
    <mergeCell ref="AM14:BN14"/>
    <mergeCell ref="AM13:BN13"/>
    <mergeCell ref="A15:P15"/>
    <mergeCell ref="A16:P16"/>
    <mergeCell ref="CJ13:DD13"/>
    <mergeCell ref="BO11:CI11"/>
    <mergeCell ref="AM20:BN20"/>
    <mergeCell ref="CJ21:DD21"/>
    <mergeCell ref="AM21:BN21"/>
    <mergeCell ref="BO21:CI21"/>
    <mergeCell ref="CJ19:DD19"/>
    <mergeCell ref="CJ12:DD12"/>
    <mergeCell ref="AM12:BN12"/>
    <mergeCell ref="BO14:CI14"/>
    <mergeCell ref="BO15:CI15"/>
    <mergeCell ref="CP1:DD1"/>
    <mergeCell ref="A3:DD3"/>
    <mergeCell ref="A4:DD4"/>
    <mergeCell ref="A5:DD5"/>
    <mergeCell ref="CJ9:DD9"/>
    <mergeCell ref="A10:P10"/>
    <mergeCell ref="Q10:AL10"/>
    <mergeCell ref="AM10:BN10"/>
    <mergeCell ref="A11:P11"/>
    <mergeCell ref="Q11:AL11"/>
    <mergeCell ref="A7:P8"/>
    <mergeCell ref="Q7:BN7"/>
    <mergeCell ref="A9:P9"/>
    <mergeCell ref="Q9:AL9"/>
    <mergeCell ref="AM9:BN9"/>
    <mergeCell ref="AM11:BN11"/>
    <mergeCell ref="Q23:AL23"/>
    <mergeCell ref="CJ7:DD8"/>
    <mergeCell ref="Q8:AL8"/>
    <mergeCell ref="AM8:BN8"/>
    <mergeCell ref="BO7:CI8"/>
    <mergeCell ref="BO10:CI10"/>
    <mergeCell ref="CJ10:DD10"/>
    <mergeCell ref="BO9:CI9"/>
    <mergeCell ref="CJ11:DD11"/>
    <mergeCell ref="CJ15:DD15"/>
    <mergeCell ref="Q19:AL19"/>
    <mergeCell ref="Q21:AL21"/>
    <mergeCell ref="BO24:CI24"/>
    <mergeCell ref="BO22:CI22"/>
    <mergeCell ref="BO23:CI23"/>
    <mergeCell ref="Q24:AL24"/>
    <mergeCell ref="AM23:BN23"/>
    <mergeCell ref="AM24:BN24"/>
    <mergeCell ref="Q22:AL22"/>
    <mergeCell ref="AM22:BN22"/>
    <mergeCell ref="A19:P19"/>
    <mergeCell ref="A20:P20"/>
    <mergeCell ref="A21:P21"/>
    <mergeCell ref="A18:P18"/>
  </mergeCells>
  <conditionalFormatting sqref="R25:IV31 R32:AB32 AK32:IV32">
    <cfRule type="cellIs" priority="1" dxfId="1" operator="equal" stopIfTrue="1">
      <formula>0</formula>
    </cfRule>
  </conditionalFormatting>
  <printOptions/>
  <pageMargins left="0.75" right="0.15" top="1" bottom="1" header="0.5" footer="0.5"/>
  <pageSetup horizontalDpi="180" verticalDpi="18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G82"/>
  <sheetViews>
    <sheetView view="pageBreakPreview" zoomScale="130" zoomScaleSheetLayoutView="130" zoomScalePageLayoutView="0" workbookViewId="0" topLeftCell="A1">
      <selection activeCell="AV12" sqref="AV12:BK12"/>
    </sheetView>
  </sheetViews>
  <sheetFormatPr defaultColWidth="0.875" defaultRowHeight="12.75"/>
  <cols>
    <col min="1" max="11" width="1.00390625" style="311" customWidth="1"/>
    <col min="12" max="12" width="0.875" style="311" customWidth="1"/>
    <col min="13" max="24" width="1.00390625" style="311" customWidth="1"/>
    <col min="25" max="52" width="0.875" style="311" customWidth="1"/>
    <col min="53" max="53" width="0.74609375" style="311" customWidth="1"/>
    <col min="54" max="55" width="0.875" style="311" customWidth="1"/>
    <col min="56" max="56" width="0.2421875" style="311" customWidth="1"/>
    <col min="57" max="65" width="0.875" style="311" customWidth="1"/>
    <col min="66" max="66" width="1.25" style="311" customWidth="1"/>
    <col min="67" max="86" width="0.875" style="311" customWidth="1"/>
    <col min="87" max="87" width="1.25" style="311" customWidth="1"/>
    <col min="88" max="95" width="0.875" style="311" customWidth="1"/>
    <col min="96" max="96" width="0.37109375" style="315" customWidth="1"/>
    <col min="97" max="108" width="0.875" style="315" customWidth="1"/>
    <col min="109" max="109" width="48.125" style="315" customWidth="1"/>
    <col min="110" max="110" width="0.875" style="311" customWidth="1"/>
    <col min="111" max="16384" width="0.875" style="311" customWidth="1"/>
  </cols>
  <sheetData>
    <row r="1" spans="76:111" s="325" customFormat="1" ht="15" customHeight="1" thickBot="1">
      <c r="BX1" s="325" t="s">
        <v>557</v>
      </c>
      <c r="CR1" s="360"/>
      <c r="CS1" s="507" t="s">
        <v>707</v>
      </c>
      <c r="CT1" s="508"/>
      <c r="CU1" s="508"/>
      <c r="CV1" s="508"/>
      <c r="CW1" s="508"/>
      <c r="CX1" s="508"/>
      <c r="CY1" s="508"/>
      <c r="CZ1" s="508"/>
      <c r="DA1" s="508"/>
      <c r="DB1" s="508"/>
      <c r="DC1" s="508"/>
      <c r="DD1" s="508"/>
      <c r="DE1" s="508"/>
      <c r="DF1" s="508"/>
      <c r="DG1" s="509"/>
    </row>
    <row r="2" ht="9.75" customHeight="1"/>
    <row r="3" spans="1:111" ht="12" customHeight="1">
      <c r="A3" s="433" t="s">
        <v>434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  <c r="BK3" s="433"/>
      <c r="BL3" s="433"/>
      <c r="BM3" s="433"/>
      <c r="BN3" s="433"/>
      <c r="BO3" s="433"/>
      <c r="BP3" s="433"/>
      <c r="BQ3" s="433"/>
      <c r="BR3" s="433"/>
      <c r="BS3" s="433"/>
      <c r="BT3" s="433"/>
      <c r="BU3" s="433"/>
      <c r="BV3" s="433"/>
      <c r="BW3" s="433"/>
      <c r="BX3" s="433"/>
      <c r="BY3" s="433"/>
      <c r="BZ3" s="433"/>
      <c r="CA3" s="433"/>
      <c r="CB3" s="433"/>
      <c r="CC3" s="433"/>
      <c r="CD3" s="433"/>
      <c r="CE3" s="433"/>
      <c r="CF3" s="433"/>
      <c r="CG3" s="433"/>
      <c r="CH3" s="433"/>
      <c r="CI3" s="433"/>
      <c r="CJ3" s="433"/>
      <c r="CK3" s="433"/>
      <c r="CL3" s="433"/>
      <c r="CM3" s="433"/>
      <c r="CN3" s="433"/>
      <c r="CO3" s="433"/>
      <c r="CP3" s="433"/>
      <c r="CQ3" s="433"/>
      <c r="CR3" s="433"/>
      <c r="CS3" s="433"/>
      <c r="CT3" s="433"/>
      <c r="CU3" s="433"/>
      <c r="CV3" s="433"/>
      <c r="CW3" s="433"/>
      <c r="CX3" s="433"/>
      <c r="CY3" s="433"/>
      <c r="CZ3" s="433"/>
      <c r="DA3" s="433"/>
      <c r="DB3" s="433"/>
      <c r="DC3" s="433"/>
      <c r="DD3" s="433"/>
      <c r="DE3" s="433"/>
      <c r="DF3" s="433"/>
      <c r="DG3" s="433"/>
    </row>
    <row r="5" spans="1:111" s="325" customFormat="1" ht="12.75" customHeight="1">
      <c r="A5" s="520" t="s">
        <v>455</v>
      </c>
      <c r="B5" s="520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520"/>
      <c r="X5" s="521"/>
      <c r="Y5" s="522" t="s">
        <v>703</v>
      </c>
      <c r="Z5" s="510"/>
      <c r="AA5" s="510"/>
      <c r="AB5" s="510"/>
      <c r="AC5" s="510"/>
      <c r="AD5" s="510"/>
      <c r="AE5" s="511"/>
      <c r="AF5" s="522" t="s">
        <v>435</v>
      </c>
      <c r="AG5" s="510"/>
      <c r="AH5" s="510"/>
      <c r="AI5" s="510"/>
      <c r="AJ5" s="510"/>
      <c r="AK5" s="510"/>
      <c r="AL5" s="510"/>
      <c r="AM5" s="510"/>
      <c r="AN5" s="510"/>
      <c r="AO5" s="510"/>
      <c r="AP5" s="510"/>
      <c r="AQ5" s="510"/>
      <c r="AR5" s="510"/>
      <c r="AS5" s="510"/>
      <c r="AT5" s="510"/>
      <c r="AU5" s="511"/>
      <c r="AV5" s="522" t="s">
        <v>40</v>
      </c>
      <c r="AW5" s="510"/>
      <c r="AX5" s="510"/>
      <c r="AY5" s="510"/>
      <c r="AZ5" s="510"/>
      <c r="BA5" s="510"/>
      <c r="BB5" s="510"/>
      <c r="BC5" s="510"/>
      <c r="BD5" s="510"/>
      <c r="BE5" s="510"/>
      <c r="BF5" s="510"/>
      <c r="BG5" s="510"/>
      <c r="BH5" s="510"/>
      <c r="BI5" s="510"/>
      <c r="BJ5" s="510"/>
      <c r="BK5" s="511"/>
      <c r="BL5" s="519" t="s">
        <v>437</v>
      </c>
      <c r="BM5" s="520"/>
      <c r="BN5" s="520"/>
      <c r="BO5" s="520"/>
      <c r="BP5" s="520"/>
      <c r="BQ5" s="520"/>
      <c r="BR5" s="520"/>
      <c r="BS5" s="520"/>
      <c r="BT5" s="520"/>
      <c r="BU5" s="520"/>
      <c r="BV5" s="520"/>
      <c r="BW5" s="520"/>
      <c r="BX5" s="520"/>
      <c r="BY5" s="520"/>
      <c r="BZ5" s="520"/>
      <c r="CA5" s="520"/>
      <c r="CB5" s="520"/>
      <c r="CC5" s="520"/>
      <c r="CD5" s="520"/>
      <c r="CE5" s="520"/>
      <c r="CF5" s="520"/>
      <c r="CG5" s="520"/>
      <c r="CH5" s="520"/>
      <c r="CI5" s="520"/>
      <c r="CJ5" s="520"/>
      <c r="CK5" s="520"/>
      <c r="CL5" s="520"/>
      <c r="CM5" s="520"/>
      <c r="CN5" s="520"/>
      <c r="CO5" s="520"/>
      <c r="CP5" s="520"/>
      <c r="CQ5" s="520"/>
      <c r="CR5" s="520"/>
      <c r="CS5" s="520"/>
      <c r="CT5" s="520"/>
      <c r="CU5" s="520"/>
      <c r="CV5" s="520"/>
      <c r="CW5" s="520"/>
      <c r="CX5" s="520"/>
      <c r="CY5" s="520"/>
      <c r="CZ5" s="520"/>
      <c r="DA5" s="520"/>
      <c r="DB5" s="520"/>
      <c r="DC5" s="520"/>
      <c r="DD5" s="520"/>
      <c r="DE5" s="520"/>
      <c r="DF5" s="520"/>
      <c r="DG5" s="520"/>
    </row>
    <row r="6" spans="1:111" s="325" customFormat="1" ht="54.75" customHeight="1">
      <c r="A6" s="520"/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520"/>
      <c r="Q6" s="520"/>
      <c r="R6" s="520"/>
      <c r="S6" s="520"/>
      <c r="T6" s="520"/>
      <c r="U6" s="520"/>
      <c r="V6" s="520"/>
      <c r="W6" s="520"/>
      <c r="X6" s="521"/>
      <c r="Y6" s="524"/>
      <c r="Z6" s="514"/>
      <c r="AA6" s="514"/>
      <c r="AB6" s="514"/>
      <c r="AC6" s="514"/>
      <c r="AD6" s="514"/>
      <c r="AE6" s="515"/>
      <c r="AF6" s="524"/>
      <c r="AG6" s="514"/>
      <c r="AH6" s="514"/>
      <c r="AI6" s="514"/>
      <c r="AJ6" s="514"/>
      <c r="AK6" s="514"/>
      <c r="AL6" s="514"/>
      <c r="AM6" s="514"/>
      <c r="AN6" s="514"/>
      <c r="AO6" s="514"/>
      <c r="AP6" s="514"/>
      <c r="AQ6" s="514"/>
      <c r="AR6" s="514"/>
      <c r="AS6" s="514"/>
      <c r="AT6" s="514"/>
      <c r="AU6" s="515"/>
      <c r="AV6" s="524"/>
      <c r="AW6" s="514"/>
      <c r="AX6" s="514"/>
      <c r="AY6" s="514"/>
      <c r="AZ6" s="514"/>
      <c r="BA6" s="514"/>
      <c r="BB6" s="514"/>
      <c r="BC6" s="514"/>
      <c r="BD6" s="514"/>
      <c r="BE6" s="514"/>
      <c r="BF6" s="514"/>
      <c r="BG6" s="514"/>
      <c r="BH6" s="514"/>
      <c r="BI6" s="514"/>
      <c r="BJ6" s="514"/>
      <c r="BK6" s="515"/>
      <c r="BL6" s="663" t="s">
        <v>41</v>
      </c>
      <c r="BM6" s="663"/>
      <c r="BN6" s="663"/>
      <c r="BO6" s="663"/>
      <c r="BP6" s="663"/>
      <c r="BQ6" s="663"/>
      <c r="BR6" s="663"/>
      <c r="BS6" s="663"/>
      <c r="BT6" s="663"/>
      <c r="BU6" s="663"/>
      <c r="BV6" s="663"/>
      <c r="BW6" s="663"/>
      <c r="BX6" s="663"/>
      <c r="BY6" s="663"/>
      <c r="BZ6" s="663"/>
      <c r="CA6" s="663"/>
      <c r="CB6" s="663" t="s">
        <v>42</v>
      </c>
      <c r="CC6" s="663"/>
      <c r="CD6" s="663"/>
      <c r="CE6" s="663"/>
      <c r="CF6" s="663"/>
      <c r="CG6" s="663"/>
      <c r="CH6" s="663"/>
      <c r="CI6" s="663"/>
      <c r="CJ6" s="663"/>
      <c r="CK6" s="663"/>
      <c r="CL6" s="663"/>
      <c r="CM6" s="663"/>
      <c r="CN6" s="663"/>
      <c r="CO6" s="663"/>
      <c r="CP6" s="663"/>
      <c r="CQ6" s="663"/>
      <c r="CR6" s="663" t="s">
        <v>43</v>
      </c>
      <c r="CS6" s="663"/>
      <c r="CT6" s="663"/>
      <c r="CU6" s="663"/>
      <c r="CV6" s="663"/>
      <c r="CW6" s="663"/>
      <c r="CX6" s="663"/>
      <c r="CY6" s="663"/>
      <c r="CZ6" s="663"/>
      <c r="DA6" s="663"/>
      <c r="DB6" s="663"/>
      <c r="DC6" s="663"/>
      <c r="DD6" s="663"/>
      <c r="DE6" s="663"/>
      <c r="DF6" s="663"/>
      <c r="DG6" s="519"/>
    </row>
    <row r="7" spans="1:111" s="314" customFormat="1" ht="12.75" customHeight="1" thickBot="1">
      <c r="A7" s="645">
        <v>1</v>
      </c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5"/>
      <c r="R7" s="645"/>
      <c r="S7" s="645"/>
      <c r="T7" s="645"/>
      <c r="U7" s="645"/>
      <c r="V7" s="645"/>
      <c r="W7" s="645"/>
      <c r="X7" s="646"/>
      <c r="Y7" s="644">
        <v>2</v>
      </c>
      <c r="Z7" s="645"/>
      <c r="AA7" s="645"/>
      <c r="AB7" s="645"/>
      <c r="AC7" s="645"/>
      <c r="AD7" s="645"/>
      <c r="AE7" s="646"/>
      <c r="AF7" s="644">
        <v>3</v>
      </c>
      <c r="AG7" s="645"/>
      <c r="AH7" s="645"/>
      <c r="AI7" s="645"/>
      <c r="AJ7" s="645"/>
      <c r="AK7" s="645"/>
      <c r="AL7" s="645"/>
      <c r="AM7" s="645"/>
      <c r="AN7" s="645"/>
      <c r="AO7" s="645"/>
      <c r="AP7" s="645"/>
      <c r="AQ7" s="645"/>
      <c r="AR7" s="645"/>
      <c r="AS7" s="645"/>
      <c r="AT7" s="645"/>
      <c r="AU7" s="646"/>
      <c r="AV7" s="647">
        <v>4</v>
      </c>
      <c r="AW7" s="647"/>
      <c r="AX7" s="647"/>
      <c r="AY7" s="647"/>
      <c r="AZ7" s="647"/>
      <c r="BA7" s="647"/>
      <c r="BB7" s="647"/>
      <c r="BC7" s="647"/>
      <c r="BD7" s="647"/>
      <c r="BE7" s="647"/>
      <c r="BF7" s="647"/>
      <c r="BG7" s="647"/>
      <c r="BH7" s="647"/>
      <c r="BI7" s="647"/>
      <c r="BJ7" s="647"/>
      <c r="BK7" s="647"/>
      <c r="BL7" s="647">
        <v>5</v>
      </c>
      <c r="BM7" s="647"/>
      <c r="BN7" s="647"/>
      <c r="BO7" s="647"/>
      <c r="BP7" s="647"/>
      <c r="BQ7" s="647"/>
      <c r="BR7" s="647"/>
      <c r="BS7" s="647"/>
      <c r="BT7" s="647"/>
      <c r="BU7" s="647"/>
      <c r="BV7" s="647"/>
      <c r="BW7" s="647"/>
      <c r="BX7" s="647"/>
      <c r="BY7" s="647"/>
      <c r="BZ7" s="647"/>
      <c r="CA7" s="647"/>
      <c r="CB7" s="647">
        <v>6</v>
      </c>
      <c r="CC7" s="647"/>
      <c r="CD7" s="647"/>
      <c r="CE7" s="647"/>
      <c r="CF7" s="647"/>
      <c r="CG7" s="647"/>
      <c r="CH7" s="647"/>
      <c r="CI7" s="647"/>
      <c r="CJ7" s="647"/>
      <c r="CK7" s="647"/>
      <c r="CL7" s="647"/>
      <c r="CM7" s="647"/>
      <c r="CN7" s="647"/>
      <c r="CO7" s="647"/>
      <c r="CP7" s="647"/>
      <c r="CQ7" s="647"/>
      <c r="CR7" s="647">
        <v>7</v>
      </c>
      <c r="CS7" s="647"/>
      <c r="CT7" s="647"/>
      <c r="CU7" s="647"/>
      <c r="CV7" s="647"/>
      <c r="CW7" s="647"/>
      <c r="CX7" s="647"/>
      <c r="CY7" s="647"/>
      <c r="CZ7" s="647"/>
      <c r="DA7" s="647"/>
      <c r="DB7" s="647"/>
      <c r="DC7" s="647"/>
      <c r="DD7" s="647"/>
      <c r="DE7" s="647"/>
      <c r="DF7" s="647"/>
      <c r="DG7" s="644"/>
    </row>
    <row r="8" spans="1:111" s="326" customFormat="1" ht="24" customHeight="1">
      <c r="A8" s="655" t="s">
        <v>438</v>
      </c>
      <c r="B8" s="655"/>
      <c r="C8" s="655"/>
      <c r="D8" s="655"/>
      <c r="E8" s="655"/>
      <c r="F8" s="655"/>
      <c r="G8" s="655"/>
      <c r="H8" s="655"/>
      <c r="I8" s="655"/>
      <c r="J8" s="655"/>
      <c r="K8" s="655"/>
      <c r="L8" s="655"/>
      <c r="M8" s="655"/>
      <c r="N8" s="655"/>
      <c r="O8" s="655"/>
      <c r="P8" s="655"/>
      <c r="Q8" s="655"/>
      <c r="R8" s="655"/>
      <c r="S8" s="655"/>
      <c r="T8" s="655"/>
      <c r="U8" s="655"/>
      <c r="V8" s="655"/>
      <c r="W8" s="655"/>
      <c r="X8" s="655"/>
      <c r="Y8" s="656" t="s">
        <v>973</v>
      </c>
      <c r="Z8" s="657"/>
      <c r="AA8" s="657"/>
      <c r="AB8" s="657"/>
      <c r="AC8" s="657"/>
      <c r="AD8" s="657"/>
      <c r="AE8" s="657"/>
      <c r="AF8" s="648">
        <f>AF9+AF11+AF12+AF13+AF14+AF15+AF16+AF17+AF18+AF19</f>
        <v>5297640.58</v>
      </c>
      <c r="AG8" s="648"/>
      <c r="AH8" s="648"/>
      <c r="AI8" s="648"/>
      <c r="AJ8" s="648"/>
      <c r="AK8" s="648"/>
      <c r="AL8" s="648"/>
      <c r="AM8" s="648"/>
      <c r="AN8" s="648"/>
      <c r="AO8" s="648"/>
      <c r="AP8" s="648"/>
      <c r="AQ8" s="648"/>
      <c r="AR8" s="648"/>
      <c r="AS8" s="648"/>
      <c r="AT8" s="648"/>
      <c r="AU8" s="648"/>
      <c r="AV8" s="648">
        <f>AV9+AV11+AV12+AV13+AV14+AV15+AV16+AV17+AV18+AV19</f>
        <v>5185089.16</v>
      </c>
      <c r="AW8" s="648"/>
      <c r="AX8" s="648"/>
      <c r="AY8" s="648"/>
      <c r="AZ8" s="648"/>
      <c r="BA8" s="648"/>
      <c r="BB8" s="648"/>
      <c r="BC8" s="648"/>
      <c r="BD8" s="648"/>
      <c r="BE8" s="648"/>
      <c r="BF8" s="648"/>
      <c r="BG8" s="648"/>
      <c r="BH8" s="648"/>
      <c r="BI8" s="648"/>
      <c r="BJ8" s="648"/>
      <c r="BK8" s="648"/>
      <c r="BL8" s="648">
        <f>BL9+BL11+BL12+BL13+BL14+BL15+BL16+BL17+BL18+BL19</f>
        <v>-112551.42000000001</v>
      </c>
      <c r="BM8" s="648"/>
      <c r="BN8" s="648"/>
      <c r="BO8" s="648"/>
      <c r="BP8" s="648"/>
      <c r="BQ8" s="648"/>
      <c r="BR8" s="648"/>
      <c r="BS8" s="648"/>
      <c r="BT8" s="648"/>
      <c r="BU8" s="648"/>
      <c r="BV8" s="648"/>
      <c r="BW8" s="648"/>
      <c r="BX8" s="648"/>
      <c r="BY8" s="648"/>
      <c r="BZ8" s="648"/>
      <c r="CA8" s="648"/>
      <c r="CB8" s="648">
        <f>AV8*100/AF8</f>
        <v>97.87544250501041</v>
      </c>
      <c r="CC8" s="648"/>
      <c r="CD8" s="648"/>
      <c r="CE8" s="648"/>
      <c r="CF8" s="648"/>
      <c r="CG8" s="648"/>
      <c r="CH8" s="648"/>
      <c r="CI8" s="648"/>
      <c r="CJ8" s="648"/>
      <c r="CK8" s="648"/>
      <c r="CL8" s="648"/>
      <c r="CM8" s="648"/>
      <c r="CN8" s="648"/>
      <c r="CO8" s="648"/>
      <c r="CP8" s="648"/>
      <c r="CQ8" s="664"/>
      <c r="CR8" s="652"/>
      <c r="CS8" s="653"/>
      <c r="CT8" s="653"/>
      <c r="CU8" s="653"/>
      <c r="CV8" s="653"/>
      <c r="CW8" s="653"/>
      <c r="CX8" s="653"/>
      <c r="CY8" s="653"/>
      <c r="CZ8" s="653"/>
      <c r="DA8" s="653"/>
      <c r="DB8" s="653"/>
      <c r="DC8" s="653"/>
      <c r="DD8" s="653"/>
      <c r="DE8" s="653"/>
      <c r="DF8" s="653"/>
      <c r="DG8" s="654"/>
    </row>
    <row r="9" spans="1:111" ht="12" customHeight="1">
      <c r="A9" s="649" t="s">
        <v>439</v>
      </c>
      <c r="B9" s="649"/>
      <c r="C9" s="649"/>
      <c r="D9" s="649"/>
      <c r="E9" s="649"/>
      <c r="F9" s="649"/>
      <c r="G9" s="649"/>
      <c r="H9" s="649"/>
      <c r="I9" s="649"/>
      <c r="J9" s="649"/>
      <c r="K9" s="649"/>
      <c r="L9" s="649"/>
      <c r="M9" s="649"/>
      <c r="N9" s="649"/>
      <c r="O9" s="649"/>
      <c r="P9" s="649"/>
      <c r="Q9" s="649"/>
      <c r="R9" s="649"/>
      <c r="S9" s="649"/>
      <c r="T9" s="649"/>
      <c r="U9" s="649"/>
      <c r="V9" s="649"/>
      <c r="W9" s="649"/>
      <c r="X9" s="649"/>
      <c r="Y9" s="635"/>
      <c r="Z9" s="636"/>
      <c r="AA9" s="636"/>
      <c r="AB9" s="636"/>
      <c r="AC9" s="636"/>
      <c r="AD9" s="636"/>
      <c r="AE9" s="636"/>
      <c r="AF9" s="708">
        <v>277140</v>
      </c>
      <c r="AG9" s="709"/>
      <c r="AH9" s="709"/>
      <c r="AI9" s="709"/>
      <c r="AJ9" s="709"/>
      <c r="AK9" s="709"/>
      <c r="AL9" s="709"/>
      <c r="AM9" s="709"/>
      <c r="AN9" s="709"/>
      <c r="AO9" s="709"/>
      <c r="AP9" s="709"/>
      <c r="AQ9" s="709"/>
      <c r="AR9" s="709"/>
      <c r="AS9" s="709"/>
      <c r="AT9" s="709"/>
      <c r="AU9" s="710"/>
      <c r="AV9" s="708">
        <v>261721.55</v>
      </c>
      <c r="AW9" s="709"/>
      <c r="AX9" s="709"/>
      <c r="AY9" s="709"/>
      <c r="AZ9" s="709"/>
      <c r="BA9" s="709"/>
      <c r="BB9" s="709"/>
      <c r="BC9" s="709"/>
      <c r="BD9" s="709"/>
      <c r="BE9" s="709"/>
      <c r="BF9" s="709"/>
      <c r="BG9" s="709"/>
      <c r="BH9" s="709"/>
      <c r="BI9" s="709"/>
      <c r="BJ9" s="709"/>
      <c r="BK9" s="710"/>
      <c r="BL9" s="708">
        <f>AV9-AF9</f>
        <v>-15418.450000000012</v>
      </c>
      <c r="BM9" s="709"/>
      <c r="BN9" s="709"/>
      <c r="BO9" s="709"/>
      <c r="BP9" s="709"/>
      <c r="BQ9" s="709"/>
      <c r="BR9" s="709"/>
      <c r="BS9" s="709"/>
      <c r="BT9" s="709"/>
      <c r="BU9" s="709"/>
      <c r="BV9" s="709"/>
      <c r="BW9" s="709"/>
      <c r="BX9" s="709"/>
      <c r="BY9" s="709"/>
      <c r="BZ9" s="709"/>
      <c r="CA9" s="710"/>
      <c r="CB9" s="708">
        <f>AV9*100/AF9</f>
        <v>94.4365843977773</v>
      </c>
      <c r="CC9" s="709"/>
      <c r="CD9" s="709"/>
      <c r="CE9" s="709"/>
      <c r="CF9" s="709"/>
      <c r="CG9" s="709"/>
      <c r="CH9" s="709"/>
      <c r="CI9" s="709"/>
      <c r="CJ9" s="709"/>
      <c r="CK9" s="709"/>
      <c r="CL9" s="709"/>
      <c r="CM9" s="709"/>
      <c r="CN9" s="709"/>
      <c r="CO9" s="709"/>
      <c r="CP9" s="709"/>
      <c r="CQ9" s="714"/>
      <c r="CR9" s="658"/>
      <c r="CS9" s="659"/>
      <c r="CT9" s="659"/>
      <c r="CU9" s="659"/>
      <c r="CV9" s="659"/>
      <c r="CW9" s="659"/>
      <c r="CX9" s="659"/>
      <c r="CY9" s="659"/>
      <c r="CZ9" s="659"/>
      <c r="DA9" s="659"/>
      <c r="DB9" s="659"/>
      <c r="DC9" s="659"/>
      <c r="DD9" s="659"/>
      <c r="DE9" s="659"/>
      <c r="DF9" s="365"/>
      <c r="DG9" s="365"/>
    </row>
    <row r="10" spans="1:111" ht="24" customHeight="1">
      <c r="A10" s="662" t="s">
        <v>440</v>
      </c>
      <c r="B10" s="662"/>
      <c r="C10" s="662"/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62"/>
      <c r="O10" s="662"/>
      <c r="P10" s="662"/>
      <c r="Q10" s="662"/>
      <c r="R10" s="662"/>
      <c r="S10" s="662"/>
      <c r="T10" s="662"/>
      <c r="U10" s="662"/>
      <c r="V10" s="662"/>
      <c r="W10" s="662"/>
      <c r="X10" s="662"/>
      <c r="Y10" s="635"/>
      <c r="Z10" s="636"/>
      <c r="AA10" s="636"/>
      <c r="AB10" s="636"/>
      <c r="AC10" s="636"/>
      <c r="AD10" s="636"/>
      <c r="AE10" s="636"/>
      <c r="AF10" s="711"/>
      <c r="AG10" s="712"/>
      <c r="AH10" s="712"/>
      <c r="AI10" s="712"/>
      <c r="AJ10" s="712"/>
      <c r="AK10" s="712"/>
      <c r="AL10" s="712"/>
      <c r="AM10" s="712"/>
      <c r="AN10" s="712"/>
      <c r="AO10" s="712"/>
      <c r="AP10" s="712"/>
      <c r="AQ10" s="712"/>
      <c r="AR10" s="712"/>
      <c r="AS10" s="712"/>
      <c r="AT10" s="712"/>
      <c r="AU10" s="713"/>
      <c r="AV10" s="711"/>
      <c r="AW10" s="712"/>
      <c r="AX10" s="712"/>
      <c r="AY10" s="712"/>
      <c r="AZ10" s="712"/>
      <c r="BA10" s="712"/>
      <c r="BB10" s="712"/>
      <c r="BC10" s="712"/>
      <c r="BD10" s="712"/>
      <c r="BE10" s="712"/>
      <c r="BF10" s="712"/>
      <c r="BG10" s="712"/>
      <c r="BH10" s="712"/>
      <c r="BI10" s="712"/>
      <c r="BJ10" s="712"/>
      <c r="BK10" s="713"/>
      <c r="BL10" s="711"/>
      <c r="BM10" s="712"/>
      <c r="BN10" s="712"/>
      <c r="BO10" s="712"/>
      <c r="BP10" s="712"/>
      <c r="BQ10" s="712"/>
      <c r="BR10" s="712"/>
      <c r="BS10" s="712"/>
      <c r="BT10" s="712"/>
      <c r="BU10" s="712"/>
      <c r="BV10" s="712"/>
      <c r="BW10" s="712"/>
      <c r="BX10" s="712"/>
      <c r="BY10" s="712"/>
      <c r="BZ10" s="712"/>
      <c r="CA10" s="713"/>
      <c r="CB10" s="711"/>
      <c r="CC10" s="712"/>
      <c r="CD10" s="712"/>
      <c r="CE10" s="712"/>
      <c r="CF10" s="712"/>
      <c r="CG10" s="712"/>
      <c r="CH10" s="712"/>
      <c r="CI10" s="712"/>
      <c r="CJ10" s="712"/>
      <c r="CK10" s="712"/>
      <c r="CL10" s="712"/>
      <c r="CM10" s="712"/>
      <c r="CN10" s="712"/>
      <c r="CO10" s="712"/>
      <c r="CP10" s="712"/>
      <c r="CQ10" s="715"/>
      <c r="CR10" s="660"/>
      <c r="CS10" s="661"/>
      <c r="CT10" s="661"/>
      <c r="CU10" s="661"/>
      <c r="CV10" s="661"/>
      <c r="CW10" s="661"/>
      <c r="CX10" s="661"/>
      <c r="CY10" s="661"/>
      <c r="CZ10" s="661"/>
      <c r="DA10" s="661"/>
      <c r="DB10" s="661"/>
      <c r="DC10" s="661"/>
      <c r="DD10" s="661"/>
      <c r="DE10" s="661"/>
      <c r="DF10" s="366"/>
      <c r="DG10" s="366"/>
    </row>
    <row r="11" spans="1:111" s="358" customFormat="1" ht="25.5" customHeight="1">
      <c r="A11" s="634" t="s">
        <v>663</v>
      </c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5"/>
      <c r="Z11" s="636"/>
      <c r="AA11" s="636"/>
      <c r="AB11" s="636"/>
      <c r="AC11" s="636"/>
      <c r="AD11" s="636"/>
      <c r="AE11" s="636"/>
      <c r="AF11" s="643">
        <v>115950</v>
      </c>
      <c r="AG11" s="643"/>
      <c r="AH11" s="643"/>
      <c r="AI11" s="643"/>
      <c r="AJ11" s="643"/>
      <c r="AK11" s="643"/>
      <c r="AL11" s="643"/>
      <c r="AM11" s="643"/>
      <c r="AN11" s="643"/>
      <c r="AO11" s="643"/>
      <c r="AP11" s="643"/>
      <c r="AQ11" s="643"/>
      <c r="AR11" s="643"/>
      <c r="AS11" s="643"/>
      <c r="AT11" s="643"/>
      <c r="AU11" s="643"/>
      <c r="AV11" s="643">
        <f>82618.65+3335.69</f>
        <v>85954.34</v>
      </c>
      <c r="AW11" s="643"/>
      <c r="AX11" s="643"/>
      <c r="AY11" s="643"/>
      <c r="AZ11" s="643"/>
      <c r="BA11" s="643"/>
      <c r="BB11" s="643"/>
      <c r="BC11" s="643"/>
      <c r="BD11" s="643"/>
      <c r="BE11" s="643"/>
      <c r="BF11" s="643"/>
      <c r="BG11" s="643"/>
      <c r="BH11" s="643"/>
      <c r="BI11" s="643"/>
      <c r="BJ11" s="643"/>
      <c r="BK11" s="643"/>
      <c r="BL11" s="643">
        <f aca="true" t="shared" si="0" ref="BL11:BL19">AV11-AF11</f>
        <v>-29995.660000000003</v>
      </c>
      <c r="BM11" s="643"/>
      <c r="BN11" s="643"/>
      <c r="BO11" s="643"/>
      <c r="BP11" s="643"/>
      <c r="BQ11" s="643"/>
      <c r="BR11" s="643"/>
      <c r="BS11" s="643"/>
      <c r="BT11" s="643"/>
      <c r="BU11" s="643"/>
      <c r="BV11" s="643"/>
      <c r="BW11" s="643"/>
      <c r="BX11" s="643"/>
      <c r="BY11" s="643"/>
      <c r="BZ11" s="643"/>
      <c r="CA11" s="643"/>
      <c r="CB11" s="637">
        <f aca="true" t="shared" si="1" ref="CB11:CB18">AV11*100/AF11</f>
        <v>74.13052177662786</v>
      </c>
      <c r="CC11" s="638"/>
      <c r="CD11" s="638"/>
      <c r="CE11" s="638"/>
      <c r="CF11" s="638"/>
      <c r="CG11" s="638"/>
      <c r="CH11" s="638"/>
      <c r="CI11" s="638"/>
      <c r="CJ11" s="638"/>
      <c r="CK11" s="638"/>
      <c r="CL11" s="638"/>
      <c r="CM11" s="638"/>
      <c r="CN11" s="638"/>
      <c r="CO11" s="638"/>
      <c r="CP11" s="638"/>
      <c r="CQ11" s="666"/>
      <c r="CR11" s="702"/>
      <c r="CS11" s="703"/>
      <c r="CT11" s="703"/>
      <c r="CU11" s="703"/>
      <c r="CV11" s="703"/>
      <c r="CW11" s="703"/>
      <c r="CX11" s="703"/>
      <c r="CY11" s="703"/>
      <c r="CZ11" s="703"/>
      <c r="DA11" s="703"/>
      <c r="DB11" s="703"/>
      <c r="DC11" s="703"/>
      <c r="DD11" s="703"/>
      <c r="DE11" s="703"/>
      <c r="DF11" s="703"/>
      <c r="DG11" s="704"/>
    </row>
    <row r="12" spans="1:111" s="358" customFormat="1" ht="25.5" customHeight="1">
      <c r="A12" s="634" t="s">
        <v>441</v>
      </c>
      <c r="B12" s="634"/>
      <c r="C12" s="634"/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5"/>
      <c r="Z12" s="636"/>
      <c r="AA12" s="636"/>
      <c r="AB12" s="636"/>
      <c r="AC12" s="636"/>
      <c r="AD12" s="636"/>
      <c r="AE12" s="636"/>
      <c r="AF12" s="637">
        <v>5000</v>
      </c>
      <c r="AG12" s="638"/>
      <c r="AH12" s="638"/>
      <c r="AI12" s="638"/>
      <c r="AJ12" s="638"/>
      <c r="AK12" s="638"/>
      <c r="AL12" s="638"/>
      <c r="AM12" s="638"/>
      <c r="AN12" s="638"/>
      <c r="AO12" s="638"/>
      <c r="AP12" s="638"/>
      <c r="AQ12" s="638"/>
      <c r="AR12" s="638"/>
      <c r="AS12" s="638"/>
      <c r="AT12" s="638"/>
      <c r="AU12" s="639"/>
      <c r="AV12" s="637">
        <v>4979.29</v>
      </c>
      <c r="AW12" s="638"/>
      <c r="AX12" s="638"/>
      <c r="AY12" s="638"/>
      <c r="AZ12" s="638"/>
      <c r="BA12" s="638"/>
      <c r="BB12" s="638"/>
      <c r="BC12" s="638"/>
      <c r="BD12" s="638"/>
      <c r="BE12" s="638"/>
      <c r="BF12" s="638"/>
      <c r="BG12" s="638"/>
      <c r="BH12" s="638"/>
      <c r="BI12" s="638"/>
      <c r="BJ12" s="638"/>
      <c r="BK12" s="639"/>
      <c r="BL12" s="643">
        <f t="shared" si="0"/>
        <v>-20.710000000000036</v>
      </c>
      <c r="BM12" s="643"/>
      <c r="BN12" s="643"/>
      <c r="BO12" s="643"/>
      <c r="BP12" s="643"/>
      <c r="BQ12" s="643"/>
      <c r="BR12" s="643"/>
      <c r="BS12" s="643"/>
      <c r="BT12" s="643"/>
      <c r="BU12" s="643"/>
      <c r="BV12" s="643"/>
      <c r="BW12" s="643"/>
      <c r="BX12" s="643"/>
      <c r="BY12" s="643"/>
      <c r="BZ12" s="643"/>
      <c r="CA12" s="643"/>
      <c r="CB12" s="637">
        <f t="shared" si="1"/>
        <v>99.5858</v>
      </c>
      <c r="CC12" s="638"/>
      <c r="CD12" s="638"/>
      <c r="CE12" s="638"/>
      <c r="CF12" s="638"/>
      <c r="CG12" s="638"/>
      <c r="CH12" s="638"/>
      <c r="CI12" s="638"/>
      <c r="CJ12" s="638"/>
      <c r="CK12" s="638"/>
      <c r="CL12" s="638"/>
      <c r="CM12" s="638"/>
      <c r="CN12" s="638"/>
      <c r="CO12" s="638"/>
      <c r="CP12" s="638"/>
      <c r="CQ12" s="666"/>
      <c r="CR12" s="700"/>
      <c r="CS12" s="701"/>
      <c r="CT12" s="701"/>
      <c r="CU12" s="701"/>
      <c r="CV12" s="701"/>
      <c r="CW12" s="701"/>
      <c r="CX12" s="701"/>
      <c r="CY12" s="701"/>
      <c r="CZ12" s="701"/>
      <c r="DA12" s="701"/>
      <c r="DB12" s="701"/>
      <c r="DC12" s="701"/>
      <c r="DD12" s="701"/>
      <c r="DE12" s="701"/>
      <c r="DF12" s="701"/>
      <c r="DG12" s="701"/>
    </row>
    <row r="13" spans="1:111" s="358" customFormat="1" ht="21.75" customHeight="1">
      <c r="A13" s="634" t="s">
        <v>619</v>
      </c>
      <c r="B13" s="634"/>
      <c r="C13" s="634"/>
      <c r="D13" s="634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4"/>
      <c r="Q13" s="634"/>
      <c r="R13" s="634"/>
      <c r="S13" s="634"/>
      <c r="T13" s="634"/>
      <c r="U13" s="634"/>
      <c r="V13" s="634"/>
      <c r="W13" s="634"/>
      <c r="X13" s="634"/>
      <c r="Y13" s="635"/>
      <c r="Z13" s="636"/>
      <c r="AA13" s="636"/>
      <c r="AB13" s="636"/>
      <c r="AC13" s="636"/>
      <c r="AD13" s="636"/>
      <c r="AE13" s="636"/>
      <c r="AF13" s="637">
        <v>27940</v>
      </c>
      <c r="AG13" s="638"/>
      <c r="AH13" s="638"/>
      <c r="AI13" s="638"/>
      <c r="AJ13" s="638"/>
      <c r="AK13" s="638"/>
      <c r="AL13" s="638"/>
      <c r="AM13" s="638"/>
      <c r="AN13" s="638"/>
      <c r="AO13" s="638"/>
      <c r="AP13" s="638"/>
      <c r="AQ13" s="638"/>
      <c r="AR13" s="638"/>
      <c r="AS13" s="638"/>
      <c r="AT13" s="638"/>
      <c r="AU13" s="639"/>
      <c r="AV13" s="637">
        <v>26353.41</v>
      </c>
      <c r="AW13" s="638"/>
      <c r="AX13" s="638"/>
      <c r="AY13" s="638"/>
      <c r="AZ13" s="638"/>
      <c r="BA13" s="638"/>
      <c r="BB13" s="638"/>
      <c r="BC13" s="638"/>
      <c r="BD13" s="638"/>
      <c r="BE13" s="638"/>
      <c r="BF13" s="638"/>
      <c r="BG13" s="638"/>
      <c r="BH13" s="638"/>
      <c r="BI13" s="638"/>
      <c r="BJ13" s="638"/>
      <c r="BK13" s="639"/>
      <c r="BL13" s="643">
        <f t="shared" si="0"/>
        <v>-1586.5900000000001</v>
      </c>
      <c r="BM13" s="643"/>
      <c r="BN13" s="643"/>
      <c r="BO13" s="643"/>
      <c r="BP13" s="643"/>
      <c r="BQ13" s="643"/>
      <c r="BR13" s="643"/>
      <c r="BS13" s="643"/>
      <c r="BT13" s="643"/>
      <c r="BU13" s="643"/>
      <c r="BV13" s="643"/>
      <c r="BW13" s="643"/>
      <c r="BX13" s="643"/>
      <c r="BY13" s="643"/>
      <c r="BZ13" s="643"/>
      <c r="CA13" s="643"/>
      <c r="CB13" s="643">
        <f t="shared" si="1"/>
        <v>94.32143879742306</v>
      </c>
      <c r="CC13" s="643"/>
      <c r="CD13" s="643"/>
      <c r="CE13" s="643"/>
      <c r="CF13" s="643"/>
      <c r="CG13" s="643"/>
      <c r="CH13" s="643"/>
      <c r="CI13" s="643"/>
      <c r="CJ13" s="643"/>
      <c r="CK13" s="643"/>
      <c r="CL13" s="643"/>
      <c r="CM13" s="643"/>
      <c r="CN13" s="643"/>
      <c r="CO13" s="643"/>
      <c r="CP13" s="643"/>
      <c r="CQ13" s="665"/>
      <c r="CR13" s="640" t="s">
        <v>600</v>
      </c>
      <c r="CS13" s="641"/>
      <c r="CT13" s="641"/>
      <c r="CU13" s="641"/>
      <c r="CV13" s="641"/>
      <c r="CW13" s="641"/>
      <c r="CX13" s="641"/>
      <c r="CY13" s="641"/>
      <c r="CZ13" s="641"/>
      <c r="DA13" s="641"/>
      <c r="DB13" s="641"/>
      <c r="DC13" s="641"/>
      <c r="DD13" s="641"/>
      <c r="DE13" s="641"/>
      <c r="DF13" s="641"/>
      <c r="DG13" s="642"/>
    </row>
    <row r="14" spans="1:111" s="358" customFormat="1" ht="43.5" customHeight="1">
      <c r="A14" s="634" t="s">
        <v>620</v>
      </c>
      <c r="B14" s="634"/>
      <c r="C14" s="634"/>
      <c r="D14" s="634"/>
      <c r="E14" s="634"/>
      <c r="F14" s="634"/>
      <c r="G14" s="634"/>
      <c r="H14" s="634"/>
      <c r="I14" s="634"/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5"/>
      <c r="Z14" s="636"/>
      <c r="AA14" s="636"/>
      <c r="AB14" s="636"/>
      <c r="AC14" s="636"/>
      <c r="AD14" s="636"/>
      <c r="AE14" s="636"/>
      <c r="AF14" s="637">
        <v>133310</v>
      </c>
      <c r="AG14" s="638"/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8"/>
      <c r="AS14" s="638"/>
      <c r="AT14" s="638"/>
      <c r="AU14" s="639"/>
      <c r="AV14" s="637">
        <f>82082.22+2399.21</f>
        <v>84481.43000000001</v>
      </c>
      <c r="AW14" s="638"/>
      <c r="AX14" s="638"/>
      <c r="AY14" s="638"/>
      <c r="AZ14" s="638"/>
      <c r="BA14" s="638"/>
      <c r="BB14" s="638"/>
      <c r="BC14" s="638"/>
      <c r="BD14" s="638"/>
      <c r="BE14" s="638"/>
      <c r="BF14" s="638"/>
      <c r="BG14" s="638"/>
      <c r="BH14" s="638"/>
      <c r="BI14" s="638"/>
      <c r="BJ14" s="638"/>
      <c r="BK14" s="639"/>
      <c r="BL14" s="643">
        <f t="shared" si="0"/>
        <v>-48828.56999999999</v>
      </c>
      <c r="BM14" s="643"/>
      <c r="BN14" s="643"/>
      <c r="BO14" s="643"/>
      <c r="BP14" s="643"/>
      <c r="BQ14" s="643"/>
      <c r="BR14" s="643"/>
      <c r="BS14" s="643"/>
      <c r="BT14" s="643"/>
      <c r="BU14" s="643"/>
      <c r="BV14" s="643"/>
      <c r="BW14" s="643"/>
      <c r="BX14" s="643"/>
      <c r="BY14" s="643"/>
      <c r="BZ14" s="643"/>
      <c r="CA14" s="643"/>
      <c r="CB14" s="643">
        <f t="shared" si="1"/>
        <v>63.37216262845998</v>
      </c>
      <c r="CC14" s="643"/>
      <c r="CD14" s="643"/>
      <c r="CE14" s="643"/>
      <c r="CF14" s="643"/>
      <c r="CG14" s="643"/>
      <c r="CH14" s="643"/>
      <c r="CI14" s="643"/>
      <c r="CJ14" s="643"/>
      <c r="CK14" s="643"/>
      <c r="CL14" s="643"/>
      <c r="CM14" s="643"/>
      <c r="CN14" s="643"/>
      <c r="CO14" s="643"/>
      <c r="CP14" s="643"/>
      <c r="CQ14" s="665"/>
      <c r="CR14" s="640" t="s">
        <v>601</v>
      </c>
      <c r="CS14" s="641"/>
      <c r="CT14" s="641"/>
      <c r="CU14" s="641"/>
      <c r="CV14" s="641"/>
      <c r="CW14" s="641"/>
      <c r="CX14" s="641"/>
      <c r="CY14" s="641"/>
      <c r="CZ14" s="641"/>
      <c r="DA14" s="641"/>
      <c r="DB14" s="641"/>
      <c r="DC14" s="641"/>
      <c r="DD14" s="641"/>
      <c r="DE14" s="641"/>
      <c r="DF14" s="641"/>
      <c r="DG14" s="642"/>
    </row>
    <row r="15" spans="1:111" s="358" customFormat="1" ht="22.5" customHeight="1">
      <c r="A15" s="634" t="s">
        <v>621</v>
      </c>
      <c r="B15" s="634"/>
      <c r="C15" s="634"/>
      <c r="D15" s="634"/>
      <c r="E15" s="634"/>
      <c r="F15" s="634"/>
      <c r="G15" s="634"/>
      <c r="H15" s="634"/>
      <c r="I15" s="634"/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5"/>
      <c r="Z15" s="636"/>
      <c r="AA15" s="636"/>
      <c r="AB15" s="636"/>
      <c r="AC15" s="636"/>
      <c r="AD15" s="636"/>
      <c r="AE15" s="636"/>
      <c r="AF15" s="637">
        <v>5803.52</v>
      </c>
      <c r="AG15" s="638"/>
      <c r="AH15" s="638"/>
      <c r="AI15" s="638"/>
      <c r="AJ15" s="638"/>
      <c r="AK15" s="638"/>
      <c r="AL15" s="638"/>
      <c r="AM15" s="638"/>
      <c r="AN15" s="638"/>
      <c r="AO15" s="638"/>
      <c r="AP15" s="638"/>
      <c r="AQ15" s="638"/>
      <c r="AR15" s="638"/>
      <c r="AS15" s="638"/>
      <c r="AT15" s="638"/>
      <c r="AU15" s="639"/>
      <c r="AV15" s="637">
        <f>5716.84+86.68</f>
        <v>5803.52</v>
      </c>
      <c r="AW15" s="638"/>
      <c r="AX15" s="638"/>
      <c r="AY15" s="638"/>
      <c r="AZ15" s="638"/>
      <c r="BA15" s="638"/>
      <c r="BB15" s="638"/>
      <c r="BC15" s="638"/>
      <c r="BD15" s="638"/>
      <c r="BE15" s="638"/>
      <c r="BF15" s="638"/>
      <c r="BG15" s="638"/>
      <c r="BH15" s="638"/>
      <c r="BI15" s="638"/>
      <c r="BJ15" s="638"/>
      <c r="BK15" s="639"/>
      <c r="BL15" s="643">
        <f t="shared" si="0"/>
        <v>0</v>
      </c>
      <c r="BM15" s="643"/>
      <c r="BN15" s="643"/>
      <c r="BO15" s="643"/>
      <c r="BP15" s="643"/>
      <c r="BQ15" s="643"/>
      <c r="BR15" s="643"/>
      <c r="BS15" s="643"/>
      <c r="BT15" s="643"/>
      <c r="BU15" s="643"/>
      <c r="BV15" s="643"/>
      <c r="BW15" s="643"/>
      <c r="BX15" s="643"/>
      <c r="BY15" s="643"/>
      <c r="BZ15" s="643"/>
      <c r="CA15" s="643"/>
      <c r="CB15" s="643">
        <f t="shared" si="1"/>
        <v>99.99999999999999</v>
      </c>
      <c r="CC15" s="643"/>
      <c r="CD15" s="643"/>
      <c r="CE15" s="643"/>
      <c r="CF15" s="643"/>
      <c r="CG15" s="643"/>
      <c r="CH15" s="643"/>
      <c r="CI15" s="643"/>
      <c r="CJ15" s="643"/>
      <c r="CK15" s="643"/>
      <c r="CL15" s="643"/>
      <c r="CM15" s="643"/>
      <c r="CN15" s="643"/>
      <c r="CO15" s="643"/>
      <c r="CP15" s="643"/>
      <c r="CQ15" s="665"/>
      <c r="CR15" s="640"/>
      <c r="CS15" s="641"/>
      <c r="CT15" s="641"/>
      <c r="CU15" s="641"/>
      <c r="CV15" s="641"/>
      <c r="CW15" s="641"/>
      <c r="CX15" s="641"/>
      <c r="CY15" s="641"/>
      <c r="CZ15" s="641"/>
      <c r="DA15" s="641"/>
      <c r="DB15" s="641"/>
      <c r="DC15" s="641"/>
      <c r="DD15" s="641"/>
      <c r="DE15" s="641"/>
      <c r="DF15" s="641"/>
      <c r="DG15" s="642"/>
    </row>
    <row r="16" spans="1:111" ht="27" customHeight="1">
      <c r="A16" s="634" t="s">
        <v>954</v>
      </c>
      <c r="B16" s="634"/>
      <c r="C16" s="634"/>
      <c r="D16" s="634"/>
      <c r="E16" s="634"/>
      <c r="F16" s="634"/>
      <c r="G16" s="634"/>
      <c r="H16" s="634"/>
      <c r="I16" s="634"/>
      <c r="J16" s="634"/>
      <c r="K16" s="634"/>
      <c r="L16" s="634"/>
      <c r="M16" s="634"/>
      <c r="N16" s="634"/>
      <c r="O16" s="634"/>
      <c r="P16" s="634"/>
      <c r="Q16" s="634"/>
      <c r="R16" s="634"/>
      <c r="S16" s="634"/>
      <c r="T16" s="634"/>
      <c r="U16" s="634"/>
      <c r="V16" s="634"/>
      <c r="W16" s="634"/>
      <c r="X16" s="634"/>
      <c r="Y16" s="635"/>
      <c r="Z16" s="636"/>
      <c r="AA16" s="636"/>
      <c r="AB16" s="636"/>
      <c r="AC16" s="636"/>
      <c r="AD16" s="636"/>
      <c r="AE16" s="636"/>
      <c r="AF16" s="643">
        <v>12370.26</v>
      </c>
      <c r="AG16" s="643"/>
      <c r="AH16" s="643"/>
      <c r="AI16" s="643"/>
      <c r="AJ16" s="643"/>
      <c r="AK16" s="643"/>
      <c r="AL16" s="643"/>
      <c r="AM16" s="643"/>
      <c r="AN16" s="643"/>
      <c r="AO16" s="643"/>
      <c r="AP16" s="643"/>
      <c r="AQ16" s="643"/>
      <c r="AR16" s="643"/>
      <c r="AS16" s="643"/>
      <c r="AT16" s="643"/>
      <c r="AU16" s="643"/>
      <c r="AV16" s="643">
        <v>10200</v>
      </c>
      <c r="AW16" s="643"/>
      <c r="AX16" s="643"/>
      <c r="AY16" s="643"/>
      <c r="AZ16" s="643"/>
      <c r="BA16" s="643"/>
      <c r="BB16" s="643"/>
      <c r="BC16" s="643"/>
      <c r="BD16" s="643"/>
      <c r="BE16" s="643"/>
      <c r="BF16" s="643"/>
      <c r="BG16" s="643"/>
      <c r="BH16" s="643"/>
      <c r="BI16" s="643"/>
      <c r="BJ16" s="643"/>
      <c r="BK16" s="643"/>
      <c r="BL16" s="643">
        <f t="shared" si="0"/>
        <v>-2170.26</v>
      </c>
      <c r="BM16" s="643"/>
      <c r="BN16" s="643"/>
      <c r="BO16" s="643"/>
      <c r="BP16" s="643"/>
      <c r="BQ16" s="643"/>
      <c r="BR16" s="643"/>
      <c r="BS16" s="643"/>
      <c r="BT16" s="643"/>
      <c r="BU16" s="643"/>
      <c r="BV16" s="643"/>
      <c r="BW16" s="643"/>
      <c r="BX16" s="643"/>
      <c r="BY16" s="643"/>
      <c r="BZ16" s="643"/>
      <c r="CA16" s="643"/>
      <c r="CB16" s="643">
        <f t="shared" si="1"/>
        <v>82.45582550407187</v>
      </c>
      <c r="CC16" s="643"/>
      <c r="CD16" s="643"/>
      <c r="CE16" s="643"/>
      <c r="CF16" s="643"/>
      <c r="CG16" s="643"/>
      <c r="CH16" s="643"/>
      <c r="CI16" s="643"/>
      <c r="CJ16" s="643"/>
      <c r="CK16" s="643"/>
      <c r="CL16" s="643"/>
      <c r="CM16" s="643"/>
      <c r="CN16" s="643"/>
      <c r="CO16" s="643"/>
      <c r="CP16" s="643"/>
      <c r="CQ16" s="665"/>
      <c r="CR16" s="640" t="s">
        <v>599</v>
      </c>
      <c r="CS16" s="641"/>
      <c r="CT16" s="641"/>
      <c r="CU16" s="641"/>
      <c r="CV16" s="641"/>
      <c r="CW16" s="641"/>
      <c r="CX16" s="641"/>
      <c r="CY16" s="641"/>
      <c r="CZ16" s="641"/>
      <c r="DA16" s="641"/>
      <c r="DB16" s="641"/>
      <c r="DC16" s="641"/>
      <c r="DD16" s="641"/>
      <c r="DE16" s="641"/>
      <c r="DF16" s="641"/>
      <c r="DG16" s="642"/>
    </row>
    <row r="17" spans="1:111" ht="21" customHeight="1">
      <c r="A17" s="634" t="s">
        <v>333</v>
      </c>
      <c r="B17" s="634"/>
      <c r="C17" s="634"/>
      <c r="D17" s="634"/>
      <c r="E17" s="634"/>
      <c r="F17" s="634"/>
      <c r="G17" s="634"/>
      <c r="H17" s="634"/>
      <c r="I17" s="634"/>
      <c r="J17" s="634"/>
      <c r="K17" s="634"/>
      <c r="L17" s="634"/>
      <c r="M17" s="634"/>
      <c r="N17" s="634"/>
      <c r="O17" s="634"/>
      <c r="P17" s="634"/>
      <c r="Q17" s="634"/>
      <c r="R17" s="634"/>
      <c r="S17" s="634"/>
      <c r="T17" s="634"/>
      <c r="U17" s="634"/>
      <c r="V17" s="634"/>
      <c r="W17" s="634"/>
      <c r="X17" s="634"/>
      <c r="Y17" s="635"/>
      <c r="Z17" s="636"/>
      <c r="AA17" s="636"/>
      <c r="AB17" s="636"/>
      <c r="AC17" s="636"/>
      <c r="AD17" s="636"/>
      <c r="AE17" s="636"/>
      <c r="AF17" s="643">
        <v>34730</v>
      </c>
      <c r="AG17" s="643"/>
      <c r="AH17" s="643"/>
      <c r="AI17" s="643"/>
      <c r="AJ17" s="643"/>
      <c r="AK17" s="643"/>
      <c r="AL17" s="643"/>
      <c r="AM17" s="643"/>
      <c r="AN17" s="643"/>
      <c r="AO17" s="643"/>
      <c r="AP17" s="643"/>
      <c r="AQ17" s="643"/>
      <c r="AR17" s="643"/>
      <c r="AS17" s="643"/>
      <c r="AT17" s="643"/>
      <c r="AU17" s="643"/>
      <c r="AV17" s="643">
        <v>20198.82</v>
      </c>
      <c r="AW17" s="643"/>
      <c r="AX17" s="643"/>
      <c r="AY17" s="643"/>
      <c r="AZ17" s="643"/>
      <c r="BA17" s="643"/>
      <c r="BB17" s="643"/>
      <c r="BC17" s="643"/>
      <c r="BD17" s="643"/>
      <c r="BE17" s="643"/>
      <c r="BF17" s="643"/>
      <c r="BG17" s="643"/>
      <c r="BH17" s="643"/>
      <c r="BI17" s="643"/>
      <c r="BJ17" s="643"/>
      <c r="BK17" s="643"/>
      <c r="BL17" s="643">
        <f t="shared" si="0"/>
        <v>-14531.18</v>
      </c>
      <c r="BM17" s="643"/>
      <c r="BN17" s="643"/>
      <c r="BO17" s="643"/>
      <c r="BP17" s="643"/>
      <c r="BQ17" s="643"/>
      <c r="BR17" s="643"/>
      <c r="BS17" s="643"/>
      <c r="BT17" s="643"/>
      <c r="BU17" s="643"/>
      <c r="BV17" s="643"/>
      <c r="BW17" s="643"/>
      <c r="BX17" s="643"/>
      <c r="BY17" s="643"/>
      <c r="BZ17" s="643"/>
      <c r="CA17" s="643"/>
      <c r="CB17" s="643">
        <f t="shared" si="1"/>
        <v>58.15957385545638</v>
      </c>
      <c r="CC17" s="643"/>
      <c r="CD17" s="643"/>
      <c r="CE17" s="643"/>
      <c r="CF17" s="643"/>
      <c r="CG17" s="643"/>
      <c r="CH17" s="643"/>
      <c r="CI17" s="643"/>
      <c r="CJ17" s="643"/>
      <c r="CK17" s="643"/>
      <c r="CL17" s="643"/>
      <c r="CM17" s="643"/>
      <c r="CN17" s="643"/>
      <c r="CO17" s="643"/>
      <c r="CP17" s="643"/>
      <c r="CQ17" s="665"/>
      <c r="CR17" s="640" t="s">
        <v>602</v>
      </c>
      <c r="CS17" s="641"/>
      <c r="CT17" s="641"/>
      <c r="CU17" s="641"/>
      <c r="CV17" s="641"/>
      <c r="CW17" s="641"/>
      <c r="CX17" s="641"/>
      <c r="CY17" s="641"/>
      <c r="CZ17" s="641"/>
      <c r="DA17" s="641"/>
      <c r="DB17" s="641"/>
      <c r="DC17" s="641"/>
      <c r="DD17" s="641"/>
      <c r="DE17" s="641"/>
      <c r="DF17" s="641"/>
      <c r="DG17" s="642"/>
    </row>
    <row r="18" spans="1:111" ht="24" customHeight="1">
      <c r="A18" s="634" t="s">
        <v>334</v>
      </c>
      <c r="B18" s="634"/>
      <c r="C18" s="634"/>
      <c r="D18" s="634"/>
      <c r="E18" s="634"/>
      <c r="F18" s="634"/>
      <c r="G18" s="634"/>
      <c r="H18" s="634"/>
      <c r="I18" s="634"/>
      <c r="J18" s="634"/>
      <c r="K18" s="634"/>
      <c r="L18" s="634"/>
      <c r="M18" s="634"/>
      <c r="N18" s="634"/>
      <c r="O18" s="634"/>
      <c r="P18" s="634"/>
      <c r="Q18" s="634"/>
      <c r="R18" s="634"/>
      <c r="S18" s="634"/>
      <c r="T18" s="634"/>
      <c r="U18" s="634"/>
      <c r="V18" s="634"/>
      <c r="W18" s="634"/>
      <c r="X18" s="634"/>
      <c r="Y18" s="635"/>
      <c r="Z18" s="636"/>
      <c r="AA18" s="636"/>
      <c r="AB18" s="636"/>
      <c r="AC18" s="636"/>
      <c r="AD18" s="636"/>
      <c r="AE18" s="636"/>
      <c r="AF18" s="643">
        <v>32976.22</v>
      </c>
      <c r="AG18" s="643"/>
      <c r="AH18" s="643"/>
      <c r="AI18" s="643"/>
      <c r="AJ18" s="643"/>
      <c r="AK18" s="643"/>
      <c r="AL18" s="643"/>
      <c r="AM18" s="643"/>
      <c r="AN18" s="643"/>
      <c r="AO18" s="643"/>
      <c r="AP18" s="643"/>
      <c r="AQ18" s="643"/>
      <c r="AR18" s="643"/>
      <c r="AS18" s="643"/>
      <c r="AT18" s="643"/>
      <c r="AU18" s="643"/>
      <c r="AV18" s="643">
        <v>32976.22</v>
      </c>
      <c r="AW18" s="643"/>
      <c r="AX18" s="643"/>
      <c r="AY18" s="643"/>
      <c r="AZ18" s="643"/>
      <c r="BA18" s="643"/>
      <c r="BB18" s="643"/>
      <c r="BC18" s="643"/>
      <c r="BD18" s="643"/>
      <c r="BE18" s="643"/>
      <c r="BF18" s="643"/>
      <c r="BG18" s="643"/>
      <c r="BH18" s="643"/>
      <c r="BI18" s="643"/>
      <c r="BJ18" s="643"/>
      <c r="BK18" s="643"/>
      <c r="BL18" s="643">
        <f t="shared" si="0"/>
        <v>0</v>
      </c>
      <c r="BM18" s="643"/>
      <c r="BN18" s="643"/>
      <c r="BO18" s="643"/>
      <c r="BP18" s="643"/>
      <c r="BQ18" s="643"/>
      <c r="BR18" s="643"/>
      <c r="BS18" s="643"/>
      <c r="BT18" s="643"/>
      <c r="BU18" s="643"/>
      <c r="BV18" s="643"/>
      <c r="BW18" s="643"/>
      <c r="BX18" s="643"/>
      <c r="BY18" s="643"/>
      <c r="BZ18" s="643"/>
      <c r="CA18" s="643"/>
      <c r="CB18" s="643">
        <f t="shared" si="1"/>
        <v>100</v>
      </c>
      <c r="CC18" s="643"/>
      <c r="CD18" s="643"/>
      <c r="CE18" s="643"/>
      <c r="CF18" s="643"/>
      <c r="CG18" s="643"/>
      <c r="CH18" s="643"/>
      <c r="CI18" s="643"/>
      <c r="CJ18" s="643"/>
      <c r="CK18" s="643"/>
      <c r="CL18" s="643"/>
      <c r="CM18" s="643"/>
      <c r="CN18" s="643"/>
      <c r="CO18" s="643"/>
      <c r="CP18" s="643"/>
      <c r="CQ18" s="665"/>
      <c r="CR18" s="640"/>
      <c r="CS18" s="641"/>
      <c r="CT18" s="641"/>
      <c r="CU18" s="641"/>
      <c r="CV18" s="641"/>
      <c r="CW18" s="641"/>
      <c r="CX18" s="641"/>
      <c r="CY18" s="641"/>
      <c r="CZ18" s="641"/>
      <c r="DA18" s="641"/>
      <c r="DB18" s="641"/>
      <c r="DC18" s="641"/>
      <c r="DD18" s="641"/>
      <c r="DE18" s="641"/>
      <c r="DF18" s="641"/>
      <c r="DG18" s="642"/>
    </row>
    <row r="19" spans="1:111" s="358" customFormat="1" ht="26.25" customHeight="1">
      <c r="A19" s="634" t="s">
        <v>13</v>
      </c>
      <c r="B19" s="634"/>
      <c r="C19" s="634"/>
      <c r="D19" s="634"/>
      <c r="E19" s="634"/>
      <c r="F19" s="634"/>
      <c r="G19" s="634"/>
      <c r="H19" s="634"/>
      <c r="I19" s="634"/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5"/>
      <c r="Z19" s="636"/>
      <c r="AA19" s="636"/>
      <c r="AB19" s="636"/>
      <c r="AC19" s="636"/>
      <c r="AD19" s="636"/>
      <c r="AE19" s="636"/>
      <c r="AF19" s="643">
        <f>AF20+AF21+AF22+AF23</f>
        <v>4652420.58</v>
      </c>
      <c r="AG19" s="643"/>
      <c r="AH19" s="643"/>
      <c r="AI19" s="643"/>
      <c r="AJ19" s="643"/>
      <c r="AK19" s="643"/>
      <c r="AL19" s="643"/>
      <c r="AM19" s="643"/>
      <c r="AN19" s="643"/>
      <c r="AO19" s="643"/>
      <c r="AP19" s="643"/>
      <c r="AQ19" s="643"/>
      <c r="AR19" s="643"/>
      <c r="AS19" s="643"/>
      <c r="AT19" s="643"/>
      <c r="AU19" s="643"/>
      <c r="AV19" s="643">
        <f>AV20+AV21+AV22+AV23</f>
        <v>4652420.58</v>
      </c>
      <c r="AW19" s="643"/>
      <c r="AX19" s="643"/>
      <c r="AY19" s="643"/>
      <c r="AZ19" s="643"/>
      <c r="BA19" s="643"/>
      <c r="BB19" s="643"/>
      <c r="BC19" s="643"/>
      <c r="BD19" s="643"/>
      <c r="BE19" s="643"/>
      <c r="BF19" s="643"/>
      <c r="BG19" s="643"/>
      <c r="BH19" s="643"/>
      <c r="BI19" s="643"/>
      <c r="BJ19" s="643"/>
      <c r="BK19" s="643"/>
      <c r="BL19" s="643">
        <f t="shared" si="0"/>
        <v>0</v>
      </c>
      <c r="BM19" s="643"/>
      <c r="BN19" s="643"/>
      <c r="BO19" s="643"/>
      <c r="BP19" s="643"/>
      <c r="BQ19" s="643"/>
      <c r="BR19" s="643"/>
      <c r="BS19" s="643"/>
      <c r="BT19" s="643"/>
      <c r="BU19" s="643"/>
      <c r="BV19" s="643"/>
      <c r="BW19" s="643"/>
      <c r="BX19" s="643"/>
      <c r="BY19" s="643"/>
      <c r="BZ19" s="643"/>
      <c r="CA19" s="643"/>
      <c r="CB19" s="643"/>
      <c r="CC19" s="643"/>
      <c r="CD19" s="643"/>
      <c r="CE19" s="643"/>
      <c r="CF19" s="643"/>
      <c r="CG19" s="643"/>
      <c r="CH19" s="643"/>
      <c r="CI19" s="643"/>
      <c r="CJ19" s="643"/>
      <c r="CK19" s="643"/>
      <c r="CL19" s="643"/>
      <c r="CM19" s="643"/>
      <c r="CN19" s="643"/>
      <c r="CO19" s="643"/>
      <c r="CP19" s="643"/>
      <c r="CQ19" s="665"/>
      <c r="CR19" s="702"/>
      <c r="CS19" s="703"/>
      <c r="CT19" s="703"/>
      <c r="CU19" s="703"/>
      <c r="CV19" s="703"/>
      <c r="CW19" s="703"/>
      <c r="CX19" s="703"/>
      <c r="CY19" s="703"/>
      <c r="CZ19" s="703"/>
      <c r="DA19" s="703"/>
      <c r="DB19" s="703"/>
      <c r="DC19" s="703"/>
      <c r="DD19" s="703"/>
      <c r="DE19" s="703"/>
      <c r="DF19" s="703"/>
      <c r="DG19" s="704"/>
    </row>
    <row r="20" spans="1:111" ht="24" customHeight="1">
      <c r="A20" s="681" t="s">
        <v>955</v>
      </c>
      <c r="B20" s="681"/>
      <c r="C20" s="681"/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O20" s="681"/>
      <c r="P20" s="681"/>
      <c r="Q20" s="681"/>
      <c r="R20" s="681"/>
      <c r="S20" s="681"/>
      <c r="T20" s="681"/>
      <c r="U20" s="681"/>
      <c r="V20" s="681"/>
      <c r="W20" s="681"/>
      <c r="X20" s="681"/>
      <c r="Y20" s="675"/>
      <c r="Z20" s="676"/>
      <c r="AA20" s="676"/>
      <c r="AB20" s="676"/>
      <c r="AC20" s="676"/>
      <c r="AD20" s="676"/>
      <c r="AE20" s="676"/>
      <c r="AF20" s="650">
        <v>1132380</v>
      </c>
      <c r="AG20" s="650"/>
      <c r="AH20" s="650"/>
      <c r="AI20" s="650"/>
      <c r="AJ20" s="650"/>
      <c r="AK20" s="650"/>
      <c r="AL20" s="650"/>
      <c r="AM20" s="650"/>
      <c r="AN20" s="650"/>
      <c r="AO20" s="650"/>
      <c r="AP20" s="650"/>
      <c r="AQ20" s="650"/>
      <c r="AR20" s="650"/>
      <c r="AS20" s="650"/>
      <c r="AT20" s="650"/>
      <c r="AU20" s="650"/>
      <c r="AV20" s="650">
        <v>1132380</v>
      </c>
      <c r="AW20" s="650"/>
      <c r="AX20" s="650"/>
      <c r="AY20" s="650"/>
      <c r="AZ20" s="650"/>
      <c r="BA20" s="650"/>
      <c r="BB20" s="650"/>
      <c r="BC20" s="650"/>
      <c r="BD20" s="650"/>
      <c r="BE20" s="650"/>
      <c r="BF20" s="650"/>
      <c r="BG20" s="650"/>
      <c r="BH20" s="650"/>
      <c r="BI20" s="650"/>
      <c r="BJ20" s="650"/>
      <c r="BK20" s="650"/>
      <c r="BL20" s="650">
        <f aca="true" t="shared" si="2" ref="BL20:BL26">AV20-AF20</f>
        <v>0</v>
      </c>
      <c r="BM20" s="650"/>
      <c r="BN20" s="650"/>
      <c r="BO20" s="650"/>
      <c r="BP20" s="650"/>
      <c r="BQ20" s="650"/>
      <c r="BR20" s="650"/>
      <c r="BS20" s="650"/>
      <c r="BT20" s="650"/>
      <c r="BU20" s="650"/>
      <c r="BV20" s="650"/>
      <c r="BW20" s="650"/>
      <c r="BX20" s="650"/>
      <c r="BY20" s="650"/>
      <c r="BZ20" s="650"/>
      <c r="CA20" s="650"/>
      <c r="CB20" s="650">
        <f>AV20*100/AF20</f>
        <v>100</v>
      </c>
      <c r="CC20" s="650"/>
      <c r="CD20" s="650"/>
      <c r="CE20" s="650"/>
      <c r="CF20" s="650"/>
      <c r="CG20" s="650"/>
      <c r="CH20" s="650"/>
      <c r="CI20" s="650"/>
      <c r="CJ20" s="650"/>
      <c r="CK20" s="650"/>
      <c r="CL20" s="650"/>
      <c r="CM20" s="650"/>
      <c r="CN20" s="650"/>
      <c r="CO20" s="650"/>
      <c r="CP20" s="650"/>
      <c r="CQ20" s="651"/>
      <c r="CR20" s="640"/>
      <c r="CS20" s="641"/>
      <c r="CT20" s="641"/>
      <c r="CU20" s="641"/>
      <c r="CV20" s="641"/>
      <c r="CW20" s="641"/>
      <c r="CX20" s="641"/>
      <c r="CY20" s="641"/>
      <c r="CZ20" s="641"/>
      <c r="DA20" s="641"/>
      <c r="DB20" s="641"/>
      <c r="DC20" s="641"/>
      <c r="DD20" s="641"/>
      <c r="DE20" s="641"/>
      <c r="DF20" s="641"/>
      <c r="DG20" s="642"/>
    </row>
    <row r="21" spans="1:111" ht="24" customHeight="1">
      <c r="A21" s="681" t="s">
        <v>956</v>
      </c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1"/>
      <c r="U21" s="681"/>
      <c r="V21" s="681"/>
      <c r="W21" s="681"/>
      <c r="X21" s="681"/>
      <c r="Y21" s="675"/>
      <c r="Z21" s="676"/>
      <c r="AA21" s="676"/>
      <c r="AB21" s="676"/>
      <c r="AC21" s="676"/>
      <c r="AD21" s="676"/>
      <c r="AE21" s="676"/>
      <c r="AF21" s="650">
        <v>66200</v>
      </c>
      <c r="AG21" s="650"/>
      <c r="AH21" s="650"/>
      <c r="AI21" s="650"/>
      <c r="AJ21" s="650"/>
      <c r="AK21" s="650"/>
      <c r="AL21" s="650"/>
      <c r="AM21" s="650"/>
      <c r="AN21" s="650"/>
      <c r="AO21" s="650"/>
      <c r="AP21" s="650"/>
      <c r="AQ21" s="650"/>
      <c r="AR21" s="650"/>
      <c r="AS21" s="650"/>
      <c r="AT21" s="650"/>
      <c r="AU21" s="650"/>
      <c r="AV21" s="650">
        <v>66200</v>
      </c>
      <c r="AW21" s="650"/>
      <c r="AX21" s="650"/>
      <c r="AY21" s="650"/>
      <c r="AZ21" s="650"/>
      <c r="BA21" s="650"/>
      <c r="BB21" s="650"/>
      <c r="BC21" s="650"/>
      <c r="BD21" s="650"/>
      <c r="BE21" s="650"/>
      <c r="BF21" s="650"/>
      <c r="BG21" s="650"/>
      <c r="BH21" s="650"/>
      <c r="BI21" s="650"/>
      <c r="BJ21" s="650"/>
      <c r="BK21" s="650"/>
      <c r="BL21" s="650">
        <f t="shared" si="2"/>
        <v>0</v>
      </c>
      <c r="BM21" s="650"/>
      <c r="BN21" s="650"/>
      <c r="BO21" s="650"/>
      <c r="BP21" s="650"/>
      <c r="BQ21" s="650"/>
      <c r="BR21" s="650"/>
      <c r="BS21" s="650"/>
      <c r="BT21" s="650"/>
      <c r="BU21" s="650"/>
      <c r="BV21" s="650"/>
      <c r="BW21" s="650"/>
      <c r="BX21" s="650"/>
      <c r="BY21" s="650"/>
      <c r="BZ21" s="650"/>
      <c r="CA21" s="650"/>
      <c r="CB21" s="650">
        <f aca="true" t="shared" si="3" ref="CB21:CB29">AV21*100/AF21</f>
        <v>100</v>
      </c>
      <c r="CC21" s="650"/>
      <c r="CD21" s="650"/>
      <c r="CE21" s="650"/>
      <c r="CF21" s="650"/>
      <c r="CG21" s="650"/>
      <c r="CH21" s="650"/>
      <c r="CI21" s="650"/>
      <c r="CJ21" s="650"/>
      <c r="CK21" s="650"/>
      <c r="CL21" s="650"/>
      <c r="CM21" s="650"/>
      <c r="CN21" s="650"/>
      <c r="CO21" s="650"/>
      <c r="CP21" s="650"/>
      <c r="CQ21" s="651"/>
      <c r="CR21" s="640"/>
      <c r="CS21" s="641"/>
      <c r="CT21" s="641"/>
      <c r="CU21" s="641"/>
      <c r="CV21" s="641"/>
      <c r="CW21" s="641"/>
      <c r="CX21" s="641"/>
      <c r="CY21" s="641"/>
      <c r="CZ21" s="641"/>
      <c r="DA21" s="641"/>
      <c r="DB21" s="641"/>
      <c r="DC21" s="641"/>
      <c r="DD21" s="641"/>
      <c r="DE21" s="641"/>
      <c r="DF21" s="641"/>
      <c r="DG21" s="642"/>
    </row>
    <row r="22" spans="1:111" ht="24" customHeight="1">
      <c r="A22" s="681" t="s">
        <v>957</v>
      </c>
      <c r="B22" s="681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681"/>
      <c r="P22" s="681"/>
      <c r="Q22" s="681"/>
      <c r="R22" s="681"/>
      <c r="S22" s="681"/>
      <c r="T22" s="681"/>
      <c r="U22" s="681"/>
      <c r="V22" s="681"/>
      <c r="W22" s="681"/>
      <c r="X22" s="681"/>
      <c r="Y22" s="675"/>
      <c r="Z22" s="676"/>
      <c r="AA22" s="676"/>
      <c r="AB22" s="676"/>
      <c r="AC22" s="676"/>
      <c r="AD22" s="676"/>
      <c r="AE22" s="676"/>
      <c r="AF22" s="650">
        <v>52180</v>
      </c>
      <c r="AG22" s="650"/>
      <c r="AH22" s="650"/>
      <c r="AI22" s="650"/>
      <c r="AJ22" s="650"/>
      <c r="AK22" s="650"/>
      <c r="AL22" s="650"/>
      <c r="AM22" s="650"/>
      <c r="AN22" s="650"/>
      <c r="AO22" s="650"/>
      <c r="AP22" s="650"/>
      <c r="AQ22" s="650"/>
      <c r="AR22" s="650"/>
      <c r="AS22" s="650"/>
      <c r="AT22" s="650"/>
      <c r="AU22" s="650"/>
      <c r="AV22" s="650">
        <v>52180</v>
      </c>
      <c r="AW22" s="650"/>
      <c r="AX22" s="650"/>
      <c r="AY22" s="650"/>
      <c r="AZ22" s="650"/>
      <c r="BA22" s="650"/>
      <c r="BB22" s="650"/>
      <c r="BC22" s="650"/>
      <c r="BD22" s="650"/>
      <c r="BE22" s="650"/>
      <c r="BF22" s="650"/>
      <c r="BG22" s="650"/>
      <c r="BH22" s="650"/>
      <c r="BI22" s="650"/>
      <c r="BJ22" s="650"/>
      <c r="BK22" s="650"/>
      <c r="BL22" s="650">
        <f t="shared" si="2"/>
        <v>0</v>
      </c>
      <c r="BM22" s="650"/>
      <c r="BN22" s="650"/>
      <c r="BO22" s="650"/>
      <c r="BP22" s="650"/>
      <c r="BQ22" s="650"/>
      <c r="BR22" s="650"/>
      <c r="BS22" s="650"/>
      <c r="BT22" s="650"/>
      <c r="BU22" s="650"/>
      <c r="BV22" s="650"/>
      <c r="BW22" s="650"/>
      <c r="BX22" s="650"/>
      <c r="BY22" s="650"/>
      <c r="BZ22" s="650"/>
      <c r="CA22" s="650"/>
      <c r="CB22" s="650">
        <f t="shared" si="3"/>
        <v>100</v>
      </c>
      <c r="CC22" s="650"/>
      <c r="CD22" s="650"/>
      <c r="CE22" s="650"/>
      <c r="CF22" s="650"/>
      <c r="CG22" s="650"/>
      <c r="CH22" s="650"/>
      <c r="CI22" s="650"/>
      <c r="CJ22" s="650"/>
      <c r="CK22" s="650"/>
      <c r="CL22" s="650"/>
      <c r="CM22" s="650"/>
      <c r="CN22" s="650"/>
      <c r="CO22" s="650"/>
      <c r="CP22" s="650"/>
      <c r="CQ22" s="651"/>
      <c r="CR22" s="640"/>
      <c r="CS22" s="641"/>
      <c r="CT22" s="641"/>
      <c r="CU22" s="641"/>
      <c r="CV22" s="641"/>
      <c r="CW22" s="641"/>
      <c r="CX22" s="641"/>
      <c r="CY22" s="641"/>
      <c r="CZ22" s="641"/>
      <c r="DA22" s="641"/>
      <c r="DB22" s="641"/>
      <c r="DC22" s="641"/>
      <c r="DD22" s="641"/>
      <c r="DE22" s="641"/>
      <c r="DF22" s="641"/>
      <c r="DG22" s="642"/>
    </row>
    <row r="23" spans="1:111" ht="24" customHeight="1">
      <c r="A23" s="681" t="s">
        <v>958</v>
      </c>
      <c r="B23" s="681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681"/>
      <c r="P23" s="681"/>
      <c r="Q23" s="681"/>
      <c r="R23" s="681"/>
      <c r="S23" s="681"/>
      <c r="T23" s="681"/>
      <c r="U23" s="681"/>
      <c r="V23" s="681"/>
      <c r="W23" s="681"/>
      <c r="X23" s="681"/>
      <c r="Y23" s="675"/>
      <c r="Z23" s="676"/>
      <c r="AA23" s="676"/>
      <c r="AB23" s="676"/>
      <c r="AC23" s="676"/>
      <c r="AD23" s="676"/>
      <c r="AE23" s="676"/>
      <c r="AF23" s="650">
        <v>3401660.58</v>
      </c>
      <c r="AG23" s="650"/>
      <c r="AH23" s="650"/>
      <c r="AI23" s="650"/>
      <c r="AJ23" s="650"/>
      <c r="AK23" s="650"/>
      <c r="AL23" s="650"/>
      <c r="AM23" s="650"/>
      <c r="AN23" s="650"/>
      <c r="AO23" s="650"/>
      <c r="AP23" s="650"/>
      <c r="AQ23" s="650"/>
      <c r="AR23" s="650"/>
      <c r="AS23" s="650"/>
      <c r="AT23" s="650"/>
      <c r="AU23" s="650"/>
      <c r="AV23" s="650">
        <v>3401660.58</v>
      </c>
      <c r="AW23" s="650"/>
      <c r="AX23" s="650"/>
      <c r="AY23" s="650"/>
      <c r="AZ23" s="650"/>
      <c r="BA23" s="650"/>
      <c r="BB23" s="650"/>
      <c r="BC23" s="650"/>
      <c r="BD23" s="650"/>
      <c r="BE23" s="650"/>
      <c r="BF23" s="650"/>
      <c r="BG23" s="650"/>
      <c r="BH23" s="650"/>
      <c r="BI23" s="650"/>
      <c r="BJ23" s="650"/>
      <c r="BK23" s="650"/>
      <c r="BL23" s="650">
        <f t="shared" si="2"/>
        <v>0</v>
      </c>
      <c r="BM23" s="650"/>
      <c r="BN23" s="650"/>
      <c r="BO23" s="650"/>
      <c r="BP23" s="650"/>
      <c r="BQ23" s="650"/>
      <c r="BR23" s="650"/>
      <c r="BS23" s="650"/>
      <c r="BT23" s="650"/>
      <c r="BU23" s="650"/>
      <c r="BV23" s="650"/>
      <c r="BW23" s="650"/>
      <c r="BX23" s="650"/>
      <c r="BY23" s="650"/>
      <c r="BZ23" s="650"/>
      <c r="CA23" s="650"/>
      <c r="CB23" s="650">
        <f t="shared" si="3"/>
        <v>100</v>
      </c>
      <c r="CC23" s="650"/>
      <c r="CD23" s="650"/>
      <c r="CE23" s="650"/>
      <c r="CF23" s="650"/>
      <c r="CG23" s="650"/>
      <c r="CH23" s="650"/>
      <c r="CI23" s="650"/>
      <c r="CJ23" s="650"/>
      <c r="CK23" s="650"/>
      <c r="CL23" s="650"/>
      <c r="CM23" s="650"/>
      <c r="CN23" s="650"/>
      <c r="CO23" s="650"/>
      <c r="CP23" s="650"/>
      <c r="CQ23" s="651"/>
      <c r="CR23" s="640"/>
      <c r="CS23" s="641"/>
      <c r="CT23" s="641"/>
      <c r="CU23" s="641"/>
      <c r="CV23" s="641"/>
      <c r="CW23" s="641"/>
      <c r="CX23" s="641"/>
      <c r="CY23" s="641"/>
      <c r="CZ23" s="641"/>
      <c r="DA23" s="641"/>
      <c r="DB23" s="641"/>
      <c r="DC23" s="641"/>
      <c r="DD23" s="641"/>
      <c r="DE23" s="641"/>
      <c r="DF23" s="641"/>
      <c r="DG23" s="642"/>
    </row>
    <row r="24" spans="1:111" ht="24" customHeight="1" hidden="1">
      <c r="A24" s="681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1"/>
      <c r="U24" s="681"/>
      <c r="V24" s="681"/>
      <c r="W24" s="681"/>
      <c r="X24" s="681"/>
      <c r="Y24" s="675"/>
      <c r="Z24" s="676"/>
      <c r="AA24" s="676"/>
      <c r="AB24" s="676"/>
      <c r="AC24" s="676"/>
      <c r="AD24" s="676"/>
      <c r="AE24" s="676"/>
      <c r="AF24" s="650"/>
      <c r="AG24" s="650"/>
      <c r="AH24" s="650"/>
      <c r="AI24" s="650"/>
      <c r="AJ24" s="650"/>
      <c r="AK24" s="650"/>
      <c r="AL24" s="650"/>
      <c r="AM24" s="650"/>
      <c r="AN24" s="650"/>
      <c r="AO24" s="650"/>
      <c r="AP24" s="650"/>
      <c r="AQ24" s="650"/>
      <c r="AR24" s="650"/>
      <c r="AS24" s="650"/>
      <c r="AT24" s="650"/>
      <c r="AU24" s="650"/>
      <c r="AV24" s="650"/>
      <c r="AW24" s="650"/>
      <c r="AX24" s="650"/>
      <c r="AY24" s="650"/>
      <c r="AZ24" s="650"/>
      <c r="BA24" s="650"/>
      <c r="BB24" s="650"/>
      <c r="BC24" s="650"/>
      <c r="BD24" s="650"/>
      <c r="BE24" s="650"/>
      <c r="BF24" s="650"/>
      <c r="BG24" s="650"/>
      <c r="BH24" s="650"/>
      <c r="BI24" s="650"/>
      <c r="BJ24" s="650"/>
      <c r="BK24" s="650"/>
      <c r="BL24" s="650">
        <f t="shared" si="2"/>
        <v>0</v>
      </c>
      <c r="BM24" s="650"/>
      <c r="BN24" s="650"/>
      <c r="BO24" s="650"/>
      <c r="BP24" s="650"/>
      <c r="BQ24" s="650"/>
      <c r="BR24" s="650"/>
      <c r="BS24" s="650"/>
      <c r="BT24" s="650"/>
      <c r="BU24" s="650"/>
      <c r="BV24" s="650"/>
      <c r="BW24" s="650"/>
      <c r="BX24" s="650"/>
      <c r="BY24" s="650"/>
      <c r="BZ24" s="650"/>
      <c r="CA24" s="650"/>
      <c r="CB24" s="650"/>
      <c r="CC24" s="650"/>
      <c r="CD24" s="650"/>
      <c r="CE24" s="650"/>
      <c r="CF24" s="650"/>
      <c r="CG24" s="650"/>
      <c r="CH24" s="650"/>
      <c r="CI24" s="650"/>
      <c r="CJ24" s="650"/>
      <c r="CK24" s="650"/>
      <c r="CL24" s="650"/>
      <c r="CM24" s="650"/>
      <c r="CN24" s="650"/>
      <c r="CO24" s="650"/>
      <c r="CP24" s="650"/>
      <c r="CQ24" s="651"/>
      <c r="CR24" s="640"/>
      <c r="CS24" s="641"/>
      <c r="CT24" s="641"/>
      <c r="CU24" s="641"/>
      <c r="CV24" s="641"/>
      <c r="CW24" s="641"/>
      <c r="CX24" s="641"/>
      <c r="CY24" s="641"/>
      <c r="CZ24" s="641"/>
      <c r="DA24" s="641"/>
      <c r="DB24" s="641"/>
      <c r="DC24" s="641"/>
      <c r="DD24" s="641"/>
      <c r="DE24" s="641"/>
      <c r="DF24" s="641"/>
      <c r="DG24" s="642"/>
    </row>
    <row r="25" spans="1:111" ht="24" customHeight="1" hidden="1">
      <c r="A25" s="681"/>
      <c r="B25" s="681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1"/>
      <c r="Q25" s="681"/>
      <c r="R25" s="681"/>
      <c r="S25" s="681"/>
      <c r="T25" s="681"/>
      <c r="U25" s="681"/>
      <c r="V25" s="681"/>
      <c r="W25" s="681"/>
      <c r="X25" s="681"/>
      <c r="Y25" s="675"/>
      <c r="Z25" s="676"/>
      <c r="AA25" s="676"/>
      <c r="AB25" s="676"/>
      <c r="AC25" s="676"/>
      <c r="AD25" s="676"/>
      <c r="AE25" s="676"/>
      <c r="AF25" s="650"/>
      <c r="AG25" s="650"/>
      <c r="AH25" s="650"/>
      <c r="AI25" s="650"/>
      <c r="AJ25" s="650"/>
      <c r="AK25" s="650"/>
      <c r="AL25" s="650"/>
      <c r="AM25" s="650"/>
      <c r="AN25" s="650"/>
      <c r="AO25" s="650"/>
      <c r="AP25" s="650"/>
      <c r="AQ25" s="650"/>
      <c r="AR25" s="650"/>
      <c r="AS25" s="650"/>
      <c r="AT25" s="650"/>
      <c r="AU25" s="650"/>
      <c r="AV25" s="650"/>
      <c r="AW25" s="650"/>
      <c r="AX25" s="650"/>
      <c r="AY25" s="650"/>
      <c r="AZ25" s="650"/>
      <c r="BA25" s="650"/>
      <c r="BB25" s="650"/>
      <c r="BC25" s="650"/>
      <c r="BD25" s="650"/>
      <c r="BE25" s="650"/>
      <c r="BF25" s="650"/>
      <c r="BG25" s="650"/>
      <c r="BH25" s="650"/>
      <c r="BI25" s="650"/>
      <c r="BJ25" s="650"/>
      <c r="BK25" s="650"/>
      <c r="BL25" s="650">
        <f t="shared" si="2"/>
        <v>0</v>
      </c>
      <c r="BM25" s="650"/>
      <c r="BN25" s="650"/>
      <c r="BO25" s="650"/>
      <c r="BP25" s="650"/>
      <c r="BQ25" s="650"/>
      <c r="BR25" s="650"/>
      <c r="BS25" s="650"/>
      <c r="BT25" s="650"/>
      <c r="BU25" s="650"/>
      <c r="BV25" s="650"/>
      <c r="BW25" s="650"/>
      <c r="BX25" s="650"/>
      <c r="BY25" s="650"/>
      <c r="BZ25" s="650"/>
      <c r="CA25" s="650"/>
      <c r="CB25" s="650"/>
      <c r="CC25" s="650"/>
      <c r="CD25" s="650"/>
      <c r="CE25" s="650"/>
      <c r="CF25" s="650"/>
      <c r="CG25" s="650"/>
      <c r="CH25" s="650"/>
      <c r="CI25" s="650"/>
      <c r="CJ25" s="650"/>
      <c r="CK25" s="650"/>
      <c r="CL25" s="650"/>
      <c r="CM25" s="650"/>
      <c r="CN25" s="650"/>
      <c r="CO25" s="650"/>
      <c r="CP25" s="650"/>
      <c r="CQ25" s="651"/>
      <c r="CR25" s="640"/>
      <c r="CS25" s="641"/>
      <c r="CT25" s="641"/>
      <c r="CU25" s="641"/>
      <c r="CV25" s="641"/>
      <c r="CW25" s="641"/>
      <c r="CX25" s="641"/>
      <c r="CY25" s="641"/>
      <c r="CZ25" s="641"/>
      <c r="DA25" s="641"/>
      <c r="DB25" s="641"/>
      <c r="DC25" s="641"/>
      <c r="DD25" s="641"/>
      <c r="DE25" s="641"/>
      <c r="DF25" s="641"/>
      <c r="DG25" s="642"/>
    </row>
    <row r="26" spans="1:111" ht="24" customHeight="1" hidden="1">
      <c r="A26" s="681"/>
      <c r="B26" s="681"/>
      <c r="C26" s="681"/>
      <c r="D26" s="681"/>
      <c r="E26" s="681"/>
      <c r="F26" s="681"/>
      <c r="G26" s="681"/>
      <c r="H26" s="681"/>
      <c r="I26" s="681"/>
      <c r="J26" s="681"/>
      <c r="K26" s="681"/>
      <c r="L26" s="681"/>
      <c r="M26" s="681"/>
      <c r="N26" s="681"/>
      <c r="O26" s="681"/>
      <c r="P26" s="681"/>
      <c r="Q26" s="681"/>
      <c r="R26" s="681"/>
      <c r="S26" s="681"/>
      <c r="T26" s="681"/>
      <c r="U26" s="681"/>
      <c r="V26" s="681"/>
      <c r="W26" s="681"/>
      <c r="X26" s="681"/>
      <c r="Y26" s="675"/>
      <c r="Z26" s="676"/>
      <c r="AA26" s="676"/>
      <c r="AB26" s="676"/>
      <c r="AC26" s="676"/>
      <c r="AD26" s="676"/>
      <c r="AE26" s="676"/>
      <c r="AF26" s="650"/>
      <c r="AG26" s="650"/>
      <c r="AH26" s="650"/>
      <c r="AI26" s="650"/>
      <c r="AJ26" s="650"/>
      <c r="AK26" s="650"/>
      <c r="AL26" s="650"/>
      <c r="AM26" s="650"/>
      <c r="AN26" s="650"/>
      <c r="AO26" s="650"/>
      <c r="AP26" s="650"/>
      <c r="AQ26" s="650"/>
      <c r="AR26" s="650"/>
      <c r="AS26" s="650"/>
      <c r="AT26" s="650"/>
      <c r="AU26" s="650"/>
      <c r="AV26" s="650"/>
      <c r="AW26" s="650"/>
      <c r="AX26" s="650"/>
      <c r="AY26" s="650"/>
      <c r="AZ26" s="650"/>
      <c r="BA26" s="650"/>
      <c r="BB26" s="650"/>
      <c r="BC26" s="650"/>
      <c r="BD26" s="650"/>
      <c r="BE26" s="650"/>
      <c r="BF26" s="650"/>
      <c r="BG26" s="650"/>
      <c r="BH26" s="650"/>
      <c r="BI26" s="650"/>
      <c r="BJ26" s="650"/>
      <c r="BK26" s="650"/>
      <c r="BL26" s="650">
        <f t="shared" si="2"/>
        <v>0</v>
      </c>
      <c r="BM26" s="650"/>
      <c r="BN26" s="650"/>
      <c r="BO26" s="650"/>
      <c r="BP26" s="650"/>
      <c r="BQ26" s="650"/>
      <c r="BR26" s="650"/>
      <c r="BS26" s="650"/>
      <c r="BT26" s="650"/>
      <c r="BU26" s="650"/>
      <c r="BV26" s="650"/>
      <c r="BW26" s="650"/>
      <c r="BX26" s="650"/>
      <c r="BY26" s="650"/>
      <c r="BZ26" s="650"/>
      <c r="CA26" s="650"/>
      <c r="CB26" s="650" t="e">
        <f t="shared" si="3"/>
        <v>#DIV/0!</v>
      </c>
      <c r="CC26" s="650"/>
      <c r="CD26" s="650"/>
      <c r="CE26" s="650"/>
      <c r="CF26" s="650"/>
      <c r="CG26" s="650"/>
      <c r="CH26" s="650"/>
      <c r="CI26" s="650"/>
      <c r="CJ26" s="650"/>
      <c r="CK26" s="650"/>
      <c r="CL26" s="650"/>
      <c r="CM26" s="650"/>
      <c r="CN26" s="650"/>
      <c r="CO26" s="650"/>
      <c r="CP26" s="650"/>
      <c r="CQ26" s="651"/>
      <c r="CR26" s="640"/>
      <c r="CS26" s="641"/>
      <c r="CT26" s="641"/>
      <c r="CU26" s="641"/>
      <c r="CV26" s="641"/>
      <c r="CW26" s="641"/>
      <c r="CX26" s="641"/>
      <c r="CY26" s="641"/>
      <c r="CZ26" s="641"/>
      <c r="DA26" s="641"/>
      <c r="DB26" s="641"/>
      <c r="DC26" s="641"/>
      <c r="DD26" s="641"/>
      <c r="DE26" s="641"/>
      <c r="DF26" s="641"/>
      <c r="DG26" s="642"/>
    </row>
    <row r="27" spans="1:111" ht="24" customHeight="1" hidden="1">
      <c r="A27" s="681"/>
      <c r="B27" s="681"/>
      <c r="C27" s="681"/>
      <c r="D27" s="681"/>
      <c r="E27" s="681"/>
      <c r="F27" s="681"/>
      <c r="G27" s="681"/>
      <c r="H27" s="681"/>
      <c r="I27" s="681"/>
      <c r="J27" s="681"/>
      <c r="K27" s="681"/>
      <c r="L27" s="681"/>
      <c r="M27" s="681"/>
      <c r="N27" s="681"/>
      <c r="O27" s="681"/>
      <c r="P27" s="681"/>
      <c r="Q27" s="681"/>
      <c r="R27" s="681"/>
      <c r="S27" s="681"/>
      <c r="T27" s="681"/>
      <c r="U27" s="681"/>
      <c r="V27" s="681"/>
      <c r="W27" s="681"/>
      <c r="X27" s="681"/>
      <c r="Y27" s="675"/>
      <c r="Z27" s="676"/>
      <c r="AA27" s="676"/>
      <c r="AB27" s="676"/>
      <c r="AC27" s="676"/>
      <c r="AD27" s="676"/>
      <c r="AE27" s="676"/>
      <c r="AF27" s="650"/>
      <c r="AG27" s="650"/>
      <c r="AH27" s="650"/>
      <c r="AI27" s="650"/>
      <c r="AJ27" s="650"/>
      <c r="AK27" s="650"/>
      <c r="AL27" s="650"/>
      <c r="AM27" s="650"/>
      <c r="AN27" s="650"/>
      <c r="AO27" s="650"/>
      <c r="AP27" s="650"/>
      <c r="AQ27" s="650"/>
      <c r="AR27" s="650"/>
      <c r="AS27" s="650"/>
      <c r="AT27" s="650"/>
      <c r="AU27" s="650"/>
      <c r="AV27" s="650"/>
      <c r="AW27" s="650"/>
      <c r="AX27" s="650"/>
      <c r="AY27" s="650"/>
      <c r="AZ27" s="650"/>
      <c r="BA27" s="650"/>
      <c r="BB27" s="650"/>
      <c r="BC27" s="650"/>
      <c r="BD27" s="650"/>
      <c r="BE27" s="650"/>
      <c r="BF27" s="650"/>
      <c r="BG27" s="650"/>
      <c r="BH27" s="650"/>
      <c r="BI27" s="650"/>
      <c r="BJ27" s="650"/>
      <c r="BK27" s="650"/>
      <c r="BL27" s="650">
        <f>AV27-AF27</f>
        <v>0</v>
      </c>
      <c r="BM27" s="650"/>
      <c r="BN27" s="650"/>
      <c r="BO27" s="650"/>
      <c r="BP27" s="650"/>
      <c r="BQ27" s="650"/>
      <c r="BR27" s="650"/>
      <c r="BS27" s="650"/>
      <c r="BT27" s="650"/>
      <c r="BU27" s="650"/>
      <c r="BV27" s="650"/>
      <c r="BW27" s="650"/>
      <c r="BX27" s="650"/>
      <c r="BY27" s="650"/>
      <c r="BZ27" s="650"/>
      <c r="CA27" s="650"/>
      <c r="CB27" s="650" t="e">
        <f t="shared" si="3"/>
        <v>#DIV/0!</v>
      </c>
      <c r="CC27" s="650"/>
      <c r="CD27" s="650"/>
      <c r="CE27" s="650"/>
      <c r="CF27" s="650"/>
      <c r="CG27" s="650"/>
      <c r="CH27" s="650"/>
      <c r="CI27" s="650"/>
      <c r="CJ27" s="650"/>
      <c r="CK27" s="650"/>
      <c r="CL27" s="650"/>
      <c r="CM27" s="650"/>
      <c r="CN27" s="650"/>
      <c r="CO27" s="650"/>
      <c r="CP27" s="650"/>
      <c r="CQ27" s="651"/>
      <c r="CR27" s="640"/>
      <c r="CS27" s="641"/>
      <c r="CT27" s="641"/>
      <c r="CU27" s="641"/>
      <c r="CV27" s="641"/>
      <c r="CW27" s="641"/>
      <c r="CX27" s="641"/>
      <c r="CY27" s="641"/>
      <c r="CZ27" s="641"/>
      <c r="DA27" s="641"/>
      <c r="DB27" s="641"/>
      <c r="DC27" s="641"/>
      <c r="DD27" s="641"/>
      <c r="DE27" s="641"/>
      <c r="DF27" s="641"/>
      <c r="DG27" s="642"/>
    </row>
    <row r="28" spans="1:111" ht="24" customHeight="1" hidden="1">
      <c r="A28" s="681"/>
      <c r="B28" s="681"/>
      <c r="C28" s="681"/>
      <c r="D28" s="681"/>
      <c r="E28" s="681"/>
      <c r="F28" s="681"/>
      <c r="G28" s="681"/>
      <c r="H28" s="681"/>
      <c r="I28" s="681"/>
      <c r="J28" s="681"/>
      <c r="K28" s="681"/>
      <c r="L28" s="681"/>
      <c r="M28" s="681"/>
      <c r="N28" s="681"/>
      <c r="O28" s="681"/>
      <c r="P28" s="681"/>
      <c r="Q28" s="681"/>
      <c r="R28" s="681"/>
      <c r="S28" s="681"/>
      <c r="T28" s="681"/>
      <c r="U28" s="681"/>
      <c r="V28" s="681"/>
      <c r="W28" s="681"/>
      <c r="X28" s="681"/>
      <c r="Y28" s="675"/>
      <c r="Z28" s="676"/>
      <c r="AA28" s="676"/>
      <c r="AB28" s="676"/>
      <c r="AC28" s="676"/>
      <c r="AD28" s="676"/>
      <c r="AE28" s="676"/>
      <c r="AF28" s="650"/>
      <c r="AG28" s="650"/>
      <c r="AH28" s="650"/>
      <c r="AI28" s="650"/>
      <c r="AJ28" s="650"/>
      <c r="AK28" s="650"/>
      <c r="AL28" s="650"/>
      <c r="AM28" s="650"/>
      <c r="AN28" s="650"/>
      <c r="AO28" s="650"/>
      <c r="AP28" s="650"/>
      <c r="AQ28" s="650"/>
      <c r="AR28" s="650"/>
      <c r="AS28" s="650"/>
      <c r="AT28" s="650"/>
      <c r="AU28" s="650"/>
      <c r="AV28" s="650"/>
      <c r="AW28" s="650"/>
      <c r="AX28" s="650"/>
      <c r="AY28" s="650"/>
      <c r="AZ28" s="650"/>
      <c r="BA28" s="650"/>
      <c r="BB28" s="650"/>
      <c r="BC28" s="650"/>
      <c r="BD28" s="650"/>
      <c r="BE28" s="650"/>
      <c r="BF28" s="650"/>
      <c r="BG28" s="650"/>
      <c r="BH28" s="650"/>
      <c r="BI28" s="650"/>
      <c r="BJ28" s="650"/>
      <c r="BK28" s="650"/>
      <c r="BL28" s="650">
        <f>AV28-AF28</f>
        <v>0</v>
      </c>
      <c r="BM28" s="650"/>
      <c r="BN28" s="650"/>
      <c r="BO28" s="650"/>
      <c r="BP28" s="650"/>
      <c r="BQ28" s="650"/>
      <c r="BR28" s="650"/>
      <c r="BS28" s="650"/>
      <c r="BT28" s="650"/>
      <c r="BU28" s="650"/>
      <c r="BV28" s="650"/>
      <c r="BW28" s="650"/>
      <c r="BX28" s="650"/>
      <c r="BY28" s="650"/>
      <c r="BZ28" s="650"/>
      <c r="CA28" s="650"/>
      <c r="CB28" s="650" t="e">
        <f t="shared" si="3"/>
        <v>#DIV/0!</v>
      </c>
      <c r="CC28" s="650"/>
      <c r="CD28" s="650"/>
      <c r="CE28" s="650"/>
      <c r="CF28" s="650"/>
      <c r="CG28" s="650"/>
      <c r="CH28" s="650"/>
      <c r="CI28" s="650"/>
      <c r="CJ28" s="650"/>
      <c r="CK28" s="650"/>
      <c r="CL28" s="650"/>
      <c r="CM28" s="650"/>
      <c r="CN28" s="650"/>
      <c r="CO28" s="650"/>
      <c r="CP28" s="650"/>
      <c r="CQ28" s="651"/>
      <c r="CR28" s="640"/>
      <c r="CS28" s="641"/>
      <c r="CT28" s="641"/>
      <c r="CU28" s="641"/>
      <c r="CV28" s="641"/>
      <c r="CW28" s="641"/>
      <c r="CX28" s="641"/>
      <c r="CY28" s="641"/>
      <c r="CZ28" s="641"/>
      <c r="DA28" s="641"/>
      <c r="DB28" s="641"/>
      <c r="DC28" s="641"/>
      <c r="DD28" s="641"/>
      <c r="DE28" s="641"/>
      <c r="DF28" s="641"/>
      <c r="DG28" s="642"/>
    </row>
    <row r="29" spans="1:111" ht="24" customHeight="1" hidden="1">
      <c r="A29" s="681"/>
      <c r="B29" s="681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75"/>
      <c r="Z29" s="676"/>
      <c r="AA29" s="676"/>
      <c r="AB29" s="676"/>
      <c r="AC29" s="676"/>
      <c r="AD29" s="676"/>
      <c r="AE29" s="676"/>
      <c r="AF29" s="650"/>
      <c r="AG29" s="650"/>
      <c r="AH29" s="650"/>
      <c r="AI29" s="650"/>
      <c r="AJ29" s="650"/>
      <c r="AK29" s="650"/>
      <c r="AL29" s="650"/>
      <c r="AM29" s="650"/>
      <c r="AN29" s="650"/>
      <c r="AO29" s="650"/>
      <c r="AP29" s="650"/>
      <c r="AQ29" s="650"/>
      <c r="AR29" s="650"/>
      <c r="AS29" s="650"/>
      <c r="AT29" s="650"/>
      <c r="AU29" s="650"/>
      <c r="AV29" s="650"/>
      <c r="AW29" s="650"/>
      <c r="AX29" s="650"/>
      <c r="AY29" s="650"/>
      <c r="AZ29" s="650"/>
      <c r="BA29" s="650"/>
      <c r="BB29" s="650"/>
      <c r="BC29" s="650"/>
      <c r="BD29" s="650"/>
      <c r="BE29" s="650"/>
      <c r="BF29" s="650"/>
      <c r="BG29" s="650"/>
      <c r="BH29" s="650"/>
      <c r="BI29" s="650"/>
      <c r="BJ29" s="650"/>
      <c r="BK29" s="650"/>
      <c r="BL29" s="650">
        <f>AV29-AF29</f>
        <v>0</v>
      </c>
      <c r="BM29" s="650"/>
      <c r="BN29" s="650"/>
      <c r="BO29" s="650"/>
      <c r="BP29" s="650"/>
      <c r="BQ29" s="650"/>
      <c r="BR29" s="650"/>
      <c r="BS29" s="650"/>
      <c r="BT29" s="650"/>
      <c r="BU29" s="650"/>
      <c r="BV29" s="650"/>
      <c r="BW29" s="650"/>
      <c r="BX29" s="650"/>
      <c r="BY29" s="650"/>
      <c r="BZ29" s="650"/>
      <c r="CA29" s="650"/>
      <c r="CB29" s="650" t="e">
        <f t="shared" si="3"/>
        <v>#DIV/0!</v>
      </c>
      <c r="CC29" s="650"/>
      <c r="CD29" s="650"/>
      <c r="CE29" s="650"/>
      <c r="CF29" s="650"/>
      <c r="CG29" s="650"/>
      <c r="CH29" s="650"/>
      <c r="CI29" s="650"/>
      <c r="CJ29" s="650"/>
      <c r="CK29" s="650"/>
      <c r="CL29" s="650"/>
      <c r="CM29" s="650"/>
      <c r="CN29" s="650"/>
      <c r="CO29" s="650"/>
      <c r="CP29" s="650"/>
      <c r="CQ29" s="651"/>
      <c r="CR29" s="640"/>
      <c r="CS29" s="641"/>
      <c r="CT29" s="641"/>
      <c r="CU29" s="641"/>
      <c r="CV29" s="641"/>
      <c r="CW29" s="641"/>
      <c r="CX29" s="641"/>
      <c r="CY29" s="641"/>
      <c r="CZ29" s="641"/>
      <c r="DA29" s="641"/>
      <c r="DB29" s="641"/>
      <c r="DC29" s="641"/>
      <c r="DD29" s="641"/>
      <c r="DE29" s="641"/>
      <c r="DF29" s="641"/>
      <c r="DG29" s="642"/>
    </row>
    <row r="30" spans="1:111" ht="24" customHeight="1" hidden="1">
      <c r="A30" s="681"/>
      <c r="B30" s="681"/>
      <c r="C30" s="681"/>
      <c r="D30" s="681"/>
      <c r="E30" s="681"/>
      <c r="F30" s="681"/>
      <c r="G30" s="681"/>
      <c r="H30" s="681"/>
      <c r="I30" s="681"/>
      <c r="J30" s="681"/>
      <c r="K30" s="681"/>
      <c r="L30" s="681"/>
      <c r="M30" s="681"/>
      <c r="N30" s="681"/>
      <c r="O30" s="681"/>
      <c r="P30" s="681"/>
      <c r="Q30" s="681"/>
      <c r="R30" s="681"/>
      <c r="S30" s="681"/>
      <c r="T30" s="681"/>
      <c r="U30" s="681"/>
      <c r="V30" s="681"/>
      <c r="W30" s="681"/>
      <c r="X30" s="681"/>
      <c r="Y30" s="675"/>
      <c r="Z30" s="676"/>
      <c r="AA30" s="676"/>
      <c r="AB30" s="676"/>
      <c r="AC30" s="676"/>
      <c r="AD30" s="676"/>
      <c r="AE30" s="676"/>
      <c r="AF30" s="650"/>
      <c r="AG30" s="650"/>
      <c r="AH30" s="650"/>
      <c r="AI30" s="650"/>
      <c r="AJ30" s="650"/>
      <c r="AK30" s="650"/>
      <c r="AL30" s="650"/>
      <c r="AM30" s="650"/>
      <c r="AN30" s="650"/>
      <c r="AO30" s="650"/>
      <c r="AP30" s="650"/>
      <c r="AQ30" s="650"/>
      <c r="AR30" s="650"/>
      <c r="AS30" s="650"/>
      <c r="AT30" s="650"/>
      <c r="AU30" s="650"/>
      <c r="AV30" s="650"/>
      <c r="AW30" s="650"/>
      <c r="AX30" s="650"/>
      <c r="AY30" s="650"/>
      <c r="AZ30" s="650"/>
      <c r="BA30" s="650"/>
      <c r="BB30" s="650"/>
      <c r="BC30" s="650"/>
      <c r="BD30" s="650"/>
      <c r="BE30" s="650"/>
      <c r="BF30" s="650"/>
      <c r="BG30" s="650"/>
      <c r="BH30" s="650"/>
      <c r="BI30" s="650"/>
      <c r="BJ30" s="650"/>
      <c r="BK30" s="650"/>
      <c r="BL30" s="650">
        <f>AV30-AF30</f>
        <v>0</v>
      </c>
      <c r="BM30" s="650"/>
      <c r="BN30" s="650"/>
      <c r="BO30" s="650"/>
      <c r="BP30" s="650"/>
      <c r="BQ30" s="650"/>
      <c r="BR30" s="650"/>
      <c r="BS30" s="650"/>
      <c r="BT30" s="650"/>
      <c r="BU30" s="650"/>
      <c r="BV30" s="650"/>
      <c r="BW30" s="650"/>
      <c r="BX30" s="650"/>
      <c r="BY30" s="650"/>
      <c r="BZ30" s="650"/>
      <c r="CA30" s="650"/>
      <c r="CB30" s="650" t="e">
        <f aca="true" t="shared" si="4" ref="CB30:CB47">AV30*100/AF30</f>
        <v>#DIV/0!</v>
      </c>
      <c r="CC30" s="650"/>
      <c r="CD30" s="650"/>
      <c r="CE30" s="650"/>
      <c r="CF30" s="650"/>
      <c r="CG30" s="650"/>
      <c r="CH30" s="650"/>
      <c r="CI30" s="650"/>
      <c r="CJ30" s="650"/>
      <c r="CK30" s="650"/>
      <c r="CL30" s="650"/>
      <c r="CM30" s="650"/>
      <c r="CN30" s="650"/>
      <c r="CO30" s="650"/>
      <c r="CP30" s="650"/>
      <c r="CQ30" s="651"/>
      <c r="CR30" s="640"/>
      <c r="CS30" s="641"/>
      <c r="CT30" s="641"/>
      <c r="CU30" s="641"/>
      <c r="CV30" s="641"/>
      <c r="CW30" s="641"/>
      <c r="CX30" s="641"/>
      <c r="CY30" s="641"/>
      <c r="CZ30" s="641"/>
      <c r="DA30" s="641"/>
      <c r="DB30" s="641"/>
      <c r="DC30" s="641"/>
      <c r="DD30" s="641"/>
      <c r="DE30" s="641"/>
      <c r="DF30" s="641"/>
      <c r="DG30" s="642"/>
    </row>
    <row r="31" spans="1:111" ht="21.75" customHeight="1">
      <c r="A31" s="681"/>
      <c r="B31" s="681"/>
      <c r="C31" s="681"/>
      <c r="D31" s="681"/>
      <c r="E31" s="681"/>
      <c r="F31" s="681"/>
      <c r="G31" s="681"/>
      <c r="H31" s="681"/>
      <c r="I31" s="681"/>
      <c r="J31" s="681"/>
      <c r="K31" s="681"/>
      <c r="L31" s="681"/>
      <c r="M31" s="681"/>
      <c r="N31" s="681"/>
      <c r="O31" s="681"/>
      <c r="P31" s="681"/>
      <c r="Q31" s="681"/>
      <c r="R31" s="681"/>
      <c r="S31" s="681"/>
      <c r="T31" s="681"/>
      <c r="U31" s="681"/>
      <c r="V31" s="681"/>
      <c r="W31" s="681"/>
      <c r="X31" s="681"/>
      <c r="Y31" s="675"/>
      <c r="Z31" s="676"/>
      <c r="AA31" s="676"/>
      <c r="AB31" s="676"/>
      <c r="AC31" s="676"/>
      <c r="AD31" s="676"/>
      <c r="AE31" s="676"/>
      <c r="AF31" s="650"/>
      <c r="AG31" s="650"/>
      <c r="AH31" s="650"/>
      <c r="AI31" s="650"/>
      <c r="AJ31" s="650"/>
      <c r="AK31" s="650"/>
      <c r="AL31" s="650"/>
      <c r="AM31" s="650"/>
      <c r="AN31" s="650"/>
      <c r="AO31" s="650"/>
      <c r="AP31" s="650"/>
      <c r="AQ31" s="650"/>
      <c r="AR31" s="650"/>
      <c r="AS31" s="650"/>
      <c r="AT31" s="650"/>
      <c r="AU31" s="650"/>
      <c r="AV31" s="650"/>
      <c r="AW31" s="650"/>
      <c r="AX31" s="650"/>
      <c r="AY31" s="650"/>
      <c r="AZ31" s="650"/>
      <c r="BA31" s="650"/>
      <c r="BB31" s="650"/>
      <c r="BC31" s="650"/>
      <c r="BD31" s="650"/>
      <c r="BE31" s="650"/>
      <c r="BF31" s="650"/>
      <c r="BG31" s="650"/>
      <c r="BH31" s="650"/>
      <c r="BI31" s="650"/>
      <c r="BJ31" s="650"/>
      <c r="BK31" s="650"/>
      <c r="BL31" s="650"/>
      <c r="BM31" s="650"/>
      <c r="BN31" s="650"/>
      <c r="BO31" s="650"/>
      <c r="BP31" s="650"/>
      <c r="BQ31" s="650"/>
      <c r="BR31" s="650"/>
      <c r="BS31" s="650"/>
      <c r="BT31" s="650"/>
      <c r="BU31" s="650"/>
      <c r="BV31" s="650"/>
      <c r="BW31" s="650"/>
      <c r="BX31" s="650"/>
      <c r="BY31" s="650"/>
      <c r="BZ31" s="650"/>
      <c r="CA31" s="650"/>
      <c r="CB31" s="650"/>
      <c r="CC31" s="650"/>
      <c r="CD31" s="650"/>
      <c r="CE31" s="650"/>
      <c r="CF31" s="650"/>
      <c r="CG31" s="650"/>
      <c r="CH31" s="650"/>
      <c r="CI31" s="650"/>
      <c r="CJ31" s="650"/>
      <c r="CK31" s="650"/>
      <c r="CL31" s="650"/>
      <c r="CM31" s="650"/>
      <c r="CN31" s="650"/>
      <c r="CO31" s="650"/>
      <c r="CP31" s="650"/>
      <c r="CQ31" s="651"/>
      <c r="CR31" s="640"/>
      <c r="CS31" s="641"/>
      <c r="CT31" s="641"/>
      <c r="CU31" s="641"/>
      <c r="CV31" s="641"/>
      <c r="CW31" s="641"/>
      <c r="CX31" s="641"/>
      <c r="CY31" s="641"/>
      <c r="CZ31" s="641"/>
      <c r="DA31" s="641"/>
      <c r="DB31" s="641"/>
      <c r="DC31" s="641"/>
      <c r="DD31" s="641"/>
      <c r="DE31" s="641"/>
      <c r="DF31" s="641"/>
      <c r="DG31" s="642"/>
    </row>
    <row r="32" spans="1:111" s="326" customFormat="1" ht="24" customHeight="1">
      <c r="A32" s="685" t="s">
        <v>44</v>
      </c>
      <c r="B32" s="685"/>
      <c r="C32" s="685"/>
      <c r="D32" s="685"/>
      <c r="E32" s="685"/>
      <c r="F32" s="685"/>
      <c r="G32" s="685"/>
      <c r="H32" s="685"/>
      <c r="I32" s="685"/>
      <c r="J32" s="685"/>
      <c r="K32" s="685"/>
      <c r="L32" s="685"/>
      <c r="M32" s="685"/>
      <c r="N32" s="685"/>
      <c r="O32" s="685"/>
      <c r="P32" s="685"/>
      <c r="Q32" s="685"/>
      <c r="R32" s="685"/>
      <c r="S32" s="685"/>
      <c r="T32" s="685"/>
      <c r="U32" s="685"/>
      <c r="V32" s="685"/>
      <c r="W32" s="685"/>
      <c r="X32" s="685"/>
      <c r="Y32" s="686" t="s">
        <v>385</v>
      </c>
      <c r="Z32" s="687"/>
      <c r="AA32" s="687"/>
      <c r="AB32" s="687"/>
      <c r="AC32" s="687"/>
      <c r="AD32" s="687"/>
      <c r="AE32" s="687"/>
      <c r="AF32" s="667">
        <f>AF33+AF35+AF36+AF37+AF38+AF39+AF40+AF41+AF42+AF45+AF46+AF47</f>
        <v>5353696.66</v>
      </c>
      <c r="AG32" s="667"/>
      <c r="AH32" s="667"/>
      <c r="AI32" s="667"/>
      <c r="AJ32" s="667"/>
      <c r="AK32" s="667"/>
      <c r="AL32" s="667"/>
      <c r="AM32" s="667"/>
      <c r="AN32" s="667"/>
      <c r="AO32" s="667"/>
      <c r="AP32" s="667"/>
      <c r="AQ32" s="667"/>
      <c r="AR32" s="667"/>
      <c r="AS32" s="667"/>
      <c r="AT32" s="667"/>
      <c r="AU32" s="667"/>
      <c r="AV32" s="667">
        <f>AV33+AV35+AV36+AV37+AV38+AV39+AV40+AV41+AV42+AV45+AV46+AV47</f>
        <v>5175119.33</v>
      </c>
      <c r="AW32" s="667"/>
      <c r="AX32" s="667"/>
      <c r="AY32" s="667"/>
      <c r="AZ32" s="667"/>
      <c r="BA32" s="667"/>
      <c r="BB32" s="667"/>
      <c r="BC32" s="667"/>
      <c r="BD32" s="667"/>
      <c r="BE32" s="667"/>
      <c r="BF32" s="667"/>
      <c r="BG32" s="667"/>
      <c r="BH32" s="667"/>
      <c r="BI32" s="667"/>
      <c r="BJ32" s="667"/>
      <c r="BK32" s="667"/>
      <c r="BL32" s="667">
        <f>BL33+BL35+BL36+BL37+BL38+BL39+BL40+BL41+BL42+BL45+BL46+BL47</f>
        <v>-178577.3299999997</v>
      </c>
      <c r="BM32" s="667"/>
      <c r="BN32" s="667"/>
      <c r="BO32" s="667"/>
      <c r="BP32" s="667"/>
      <c r="BQ32" s="667"/>
      <c r="BR32" s="667"/>
      <c r="BS32" s="667"/>
      <c r="BT32" s="667"/>
      <c r="BU32" s="667"/>
      <c r="BV32" s="667"/>
      <c r="BW32" s="667"/>
      <c r="BX32" s="667"/>
      <c r="BY32" s="667"/>
      <c r="BZ32" s="667"/>
      <c r="CA32" s="667"/>
      <c r="CB32" s="667">
        <f t="shared" si="4"/>
        <v>96.66441075501652</v>
      </c>
      <c r="CC32" s="667"/>
      <c r="CD32" s="667"/>
      <c r="CE32" s="667"/>
      <c r="CF32" s="667"/>
      <c r="CG32" s="667"/>
      <c r="CH32" s="667"/>
      <c r="CI32" s="667"/>
      <c r="CJ32" s="667"/>
      <c r="CK32" s="667"/>
      <c r="CL32" s="667"/>
      <c r="CM32" s="667"/>
      <c r="CN32" s="667"/>
      <c r="CO32" s="667"/>
      <c r="CP32" s="667"/>
      <c r="CQ32" s="668"/>
      <c r="CR32" s="691"/>
      <c r="CS32" s="692"/>
      <c r="CT32" s="692"/>
      <c r="CU32" s="692"/>
      <c r="CV32" s="692"/>
      <c r="CW32" s="692"/>
      <c r="CX32" s="692"/>
      <c r="CY32" s="692"/>
      <c r="CZ32" s="692"/>
      <c r="DA32" s="692"/>
      <c r="DB32" s="692"/>
      <c r="DC32" s="692"/>
      <c r="DD32" s="692"/>
      <c r="DE32" s="692"/>
      <c r="DF32" s="692"/>
      <c r="DG32" s="693"/>
    </row>
    <row r="33" spans="1:111" ht="12" customHeight="1">
      <c r="A33" s="680" t="s">
        <v>439</v>
      </c>
      <c r="B33" s="680"/>
      <c r="C33" s="680"/>
      <c r="D33" s="680"/>
      <c r="E33" s="680"/>
      <c r="F33" s="680"/>
      <c r="G33" s="680"/>
      <c r="H33" s="680"/>
      <c r="I33" s="680"/>
      <c r="J33" s="680"/>
      <c r="K33" s="680"/>
      <c r="L33" s="680"/>
      <c r="M33" s="680"/>
      <c r="N33" s="680"/>
      <c r="O33" s="680"/>
      <c r="P33" s="680"/>
      <c r="Q33" s="680"/>
      <c r="R33" s="680"/>
      <c r="S33" s="680"/>
      <c r="T33" s="680"/>
      <c r="U33" s="680"/>
      <c r="V33" s="680"/>
      <c r="W33" s="680"/>
      <c r="X33" s="680"/>
      <c r="Y33" s="675"/>
      <c r="Z33" s="676"/>
      <c r="AA33" s="676"/>
      <c r="AB33" s="676"/>
      <c r="AC33" s="676"/>
      <c r="AD33" s="676"/>
      <c r="AE33" s="676"/>
      <c r="AF33" s="669">
        <v>466820</v>
      </c>
      <c r="AG33" s="670"/>
      <c r="AH33" s="670"/>
      <c r="AI33" s="670"/>
      <c r="AJ33" s="670"/>
      <c r="AK33" s="670"/>
      <c r="AL33" s="670"/>
      <c r="AM33" s="670"/>
      <c r="AN33" s="670"/>
      <c r="AO33" s="670"/>
      <c r="AP33" s="670"/>
      <c r="AQ33" s="670"/>
      <c r="AR33" s="670"/>
      <c r="AS33" s="670"/>
      <c r="AT33" s="670"/>
      <c r="AU33" s="671"/>
      <c r="AV33" s="669">
        <v>466820</v>
      </c>
      <c r="AW33" s="670"/>
      <c r="AX33" s="670"/>
      <c r="AY33" s="670"/>
      <c r="AZ33" s="670"/>
      <c r="BA33" s="670"/>
      <c r="BB33" s="670"/>
      <c r="BC33" s="670"/>
      <c r="BD33" s="670"/>
      <c r="BE33" s="670"/>
      <c r="BF33" s="670"/>
      <c r="BG33" s="670"/>
      <c r="BH33" s="670"/>
      <c r="BI33" s="670"/>
      <c r="BJ33" s="670"/>
      <c r="BK33" s="671"/>
      <c r="BL33" s="669">
        <f>AV33-AF33</f>
        <v>0</v>
      </c>
      <c r="BM33" s="670"/>
      <c r="BN33" s="670"/>
      <c r="BO33" s="670"/>
      <c r="BP33" s="670"/>
      <c r="BQ33" s="670"/>
      <c r="BR33" s="670"/>
      <c r="BS33" s="670"/>
      <c r="BT33" s="670"/>
      <c r="BU33" s="670"/>
      <c r="BV33" s="670"/>
      <c r="BW33" s="670"/>
      <c r="BX33" s="670"/>
      <c r="BY33" s="670"/>
      <c r="BZ33" s="670"/>
      <c r="CA33" s="671"/>
      <c r="CB33" s="669">
        <f>AV33*100/AF33</f>
        <v>100</v>
      </c>
      <c r="CC33" s="670"/>
      <c r="CD33" s="670"/>
      <c r="CE33" s="670"/>
      <c r="CF33" s="670"/>
      <c r="CG33" s="670"/>
      <c r="CH33" s="670"/>
      <c r="CI33" s="670"/>
      <c r="CJ33" s="670"/>
      <c r="CK33" s="670"/>
      <c r="CL33" s="670"/>
      <c r="CM33" s="670"/>
      <c r="CN33" s="670"/>
      <c r="CO33" s="670"/>
      <c r="CP33" s="670"/>
      <c r="CQ33" s="689"/>
      <c r="CR33" s="683"/>
      <c r="CS33" s="683"/>
      <c r="CT33" s="683"/>
      <c r="CU33" s="683"/>
      <c r="CV33" s="683"/>
      <c r="CW33" s="683"/>
      <c r="CX33" s="683"/>
      <c r="CY33" s="683"/>
      <c r="CZ33" s="683"/>
      <c r="DA33" s="683"/>
      <c r="DB33" s="683"/>
      <c r="DC33" s="683"/>
      <c r="DD33" s="683"/>
      <c r="DE33" s="683"/>
      <c r="DF33" s="683"/>
      <c r="DG33" s="683"/>
    </row>
    <row r="34" spans="1:111" ht="24" customHeight="1">
      <c r="A34" s="688" t="s">
        <v>896</v>
      </c>
      <c r="B34" s="688"/>
      <c r="C34" s="688"/>
      <c r="D34" s="688"/>
      <c r="E34" s="688"/>
      <c r="F34" s="688"/>
      <c r="G34" s="688"/>
      <c r="H34" s="688"/>
      <c r="I34" s="688"/>
      <c r="J34" s="688"/>
      <c r="K34" s="688"/>
      <c r="L34" s="688"/>
      <c r="M34" s="688"/>
      <c r="N34" s="688"/>
      <c r="O34" s="688"/>
      <c r="P34" s="688"/>
      <c r="Q34" s="688"/>
      <c r="R34" s="688"/>
      <c r="S34" s="688"/>
      <c r="T34" s="688"/>
      <c r="U34" s="688"/>
      <c r="V34" s="688"/>
      <c r="W34" s="688"/>
      <c r="X34" s="688"/>
      <c r="Y34" s="675"/>
      <c r="Z34" s="676"/>
      <c r="AA34" s="676"/>
      <c r="AB34" s="676"/>
      <c r="AC34" s="676"/>
      <c r="AD34" s="676"/>
      <c r="AE34" s="676"/>
      <c r="AF34" s="672"/>
      <c r="AG34" s="673"/>
      <c r="AH34" s="673"/>
      <c r="AI34" s="673"/>
      <c r="AJ34" s="673"/>
      <c r="AK34" s="673"/>
      <c r="AL34" s="673"/>
      <c r="AM34" s="673"/>
      <c r="AN34" s="673"/>
      <c r="AO34" s="673"/>
      <c r="AP34" s="673"/>
      <c r="AQ34" s="673"/>
      <c r="AR34" s="673"/>
      <c r="AS34" s="673"/>
      <c r="AT34" s="673"/>
      <c r="AU34" s="674"/>
      <c r="AV34" s="672"/>
      <c r="AW34" s="673"/>
      <c r="AX34" s="673"/>
      <c r="AY34" s="673"/>
      <c r="AZ34" s="673"/>
      <c r="BA34" s="673"/>
      <c r="BB34" s="673"/>
      <c r="BC34" s="673"/>
      <c r="BD34" s="673"/>
      <c r="BE34" s="673"/>
      <c r="BF34" s="673"/>
      <c r="BG34" s="673"/>
      <c r="BH34" s="673"/>
      <c r="BI34" s="673"/>
      <c r="BJ34" s="673"/>
      <c r="BK34" s="674"/>
      <c r="BL34" s="672"/>
      <c r="BM34" s="673"/>
      <c r="BN34" s="673"/>
      <c r="BO34" s="673"/>
      <c r="BP34" s="673"/>
      <c r="BQ34" s="673"/>
      <c r="BR34" s="673"/>
      <c r="BS34" s="673"/>
      <c r="BT34" s="673"/>
      <c r="BU34" s="673"/>
      <c r="BV34" s="673"/>
      <c r="BW34" s="673"/>
      <c r="BX34" s="673"/>
      <c r="BY34" s="673"/>
      <c r="BZ34" s="673"/>
      <c r="CA34" s="674"/>
      <c r="CB34" s="672"/>
      <c r="CC34" s="673"/>
      <c r="CD34" s="673"/>
      <c r="CE34" s="673"/>
      <c r="CF34" s="673"/>
      <c r="CG34" s="673"/>
      <c r="CH34" s="673"/>
      <c r="CI34" s="673"/>
      <c r="CJ34" s="673"/>
      <c r="CK34" s="673"/>
      <c r="CL34" s="673"/>
      <c r="CM34" s="673"/>
      <c r="CN34" s="673"/>
      <c r="CO34" s="673"/>
      <c r="CP34" s="673"/>
      <c r="CQ34" s="690"/>
      <c r="CR34" s="684"/>
      <c r="CS34" s="684"/>
      <c r="CT34" s="684"/>
      <c r="CU34" s="684"/>
      <c r="CV34" s="684"/>
      <c r="CW34" s="684"/>
      <c r="CX34" s="684"/>
      <c r="CY34" s="684"/>
      <c r="CZ34" s="684"/>
      <c r="DA34" s="684"/>
      <c r="DB34" s="684"/>
      <c r="DC34" s="684"/>
      <c r="DD34" s="684"/>
      <c r="DE34" s="684"/>
      <c r="DF34" s="684"/>
      <c r="DG34" s="684"/>
    </row>
    <row r="35" spans="1:111" ht="24" customHeight="1">
      <c r="A35" s="682" t="s">
        <v>897</v>
      </c>
      <c r="B35" s="682"/>
      <c r="C35" s="682"/>
      <c r="D35" s="682"/>
      <c r="E35" s="682"/>
      <c r="F35" s="682"/>
      <c r="G35" s="682"/>
      <c r="H35" s="682"/>
      <c r="I35" s="682"/>
      <c r="J35" s="682"/>
      <c r="K35" s="682"/>
      <c r="L35" s="682"/>
      <c r="M35" s="682"/>
      <c r="N35" s="682"/>
      <c r="O35" s="682"/>
      <c r="P35" s="682"/>
      <c r="Q35" s="682"/>
      <c r="R35" s="682"/>
      <c r="S35" s="682"/>
      <c r="T35" s="682"/>
      <c r="U35" s="682"/>
      <c r="V35" s="682"/>
      <c r="W35" s="682"/>
      <c r="X35" s="682"/>
      <c r="Y35" s="675"/>
      <c r="Z35" s="676"/>
      <c r="AA35" s="676"/>
      <c r="AB35" s="676"/>
      <c r="AC35" s="676"/>
      <c r="AD35" s="676"/>
      <c r="AE35" s="676"/>
      <c r="AF35" s="650">
        <v>2138128.26</v>
      </c>
      <c r="AG35" s="650"/>
      <c r="AH35" s="650"/>
      <c r="AI35" s="650"/>
      <c r="AJ35" s="650"/>
      <c r="AK35" s="650"/>
      <c r="AL35" s="650"/>
      <c r="AM35" s="650"/>
      <c r="AN35" s="650"/>
      <c r="AO35" s="650"/>
      <c r="AP35" s="650"/>
      <c r="AQ35" s="650"/>
      <c r="AR35" s="650"/>
      <c r="AS35" s="650"/>
      <c r="AT35" s="650"/>
      <c r="AU35" s="650"/>
      <c r="AV35" s="650">
        <v>2059409.31</v>
      </c>
      <c r="AW35" s="650"/>
      <c r="AX35" s="650"/>
      <c r="AY35" s="650"/>
      <c r="AZ35" s="650"/>
      <c r="BA35" s="650"/>
      <c r="BB35" s="650"/>
      <c r="BC35" s="650"/>
      <c r="BD35" s="650"/>
      <c r="BE35" s="650"/>
      <c r="BF35" s="650"/>
      <c r="BG35" s="650"/>
      <c r="BH35" s="650"/>
      <c r="BI35" s="650"/>
      <c r="BJ35" s="650"/>
      <c r="BK35" s="650"/>
      <c r="BL35" s="650">
        <f>AV35-AF35</f>
        <v>-78718.94999999972</v>
      </c>
      <c r="BM35" s="650"/>
      <c r="BN35" s="650"/>
      <c r="BO35" s="650"/>
      <c r="BP35" s="650"/>
      <c r="BQ35" s="650"/>
      <c r="BR35" s="650"/>
      <c r="BS35" s="650"/>
      <c r="BT35" s="650"/>
      <c r="BU35" s="650"/>
      <c r="BV35" s="650"/>
      <c r="BW35" s="650"/>
      <c r="BX35" s="650"/>
      <c r="BY35" s="650"/>
      <c r="BZ35" s="650"/>
      <c r="CA35" s="650"/>
      <c r="CB35" s="650">
        <f t="shared" si="4"/>
        <v>96.31832423373892</v>
      </c>
      <c r="CC35" s="650"/>
      <c r="CD35" s="650"/>
      <c r="CE35" s="650"/>
      <c r="CF35" s="650"/>
      <c r="CG35" s="650"/>
      <c r="CH35" s="650"/>
      <c r="CI35" s="650"/>
      <c r="CJ35" s="650"/>
      <c r="CK35" s="650"/>
      <c r="CL35" s="650"/>
      <c r="CM35" s="650"/>
      <c r="CN35" s="650"/>
      <c r="CO35" s="650"/>
      <c r="CP35" s="650"/>
      <c r="CQ35" s="651"/>
      <c r="CR35" s="640" t="s">
        <v>665</v>
      </c>
      <c r="CS35" s="641"/>
      <c r="CT35" s="641"/>
      <c r="CU35" s="641"/>
      <c r="CV35" s="641"/>
      <c r="CW35" s="641"/>
      <c r="CX35" s="641"/>
      <c r="CY35" s="641"/>
      <c r="CZ35" s="641"/>
      <c r="DA35" s="641"/>
      <c r="DB35" s="641"/>
      <c r="DC35" s="641"/>
      <c r="DD35" s="641"/>
      <c r="DE35" s="641"/>
      <c r="DF35" s="641"/>
      <c r="DG35" s="642"/>
    </row>
    <row r="36" spans="1:111" ht="24" customHeight="1" hidden="1">
      <c r="A36" s="682"/>
      <c r="B36" s="682"/>
      <c r="C36" s="682"/>
      <c r="D36" s="682"/>
      <c r="E36" s="682"/>
      <c r="F36" s="682"/>
      <c r="G36" s="682"/>
      <c r="H36" s="682"/>
      <c r="I36" s="682"/>
      <c r="J36" s="682"/>
      <c r="K36" s="682"/>
      <c r="L36" s="682"/>
      <c r="M36" s="682"/>
      <c r="N36" s="682"/>
      <c r="O36" s="682"/>
      <c r="P36" s="682"/>
      <c r="Q36" s="682"/>
      <c r="R36" s="682"/>
      <c r="S36" s="682"/>
      <c r="T36" s="682"/>
      <c r="U36" s="682"/>
      <c r="V36" s="682"/>
      <c r="W36" s="682"/>
      <c r="X36" s="682"/>
      <c r="Y36" s="675"/>
      <c r="Z36" s="676"/>
      <c r="AA36" s="676"/>
      <c r="AB36" s="676"/>
      <c r="AC36" s="676"/>
      <c r="AD36" s="676"/>
      <c r="AE36" s="676"/>
      <c r="AF36" s="650"/>
      <c r="AG36" s="650"/>
      <c r="AH36" s="650"/>
      <c r="AI36" s="650"/>
      <c r="AJ36" s="650"/>
      <c r="AK36" s="650"/>
      <c r="AL36" s="650"/>
      <c r="AM36" s="650"/>
      <c r="AN36" s="650"/>
      <c r="AO36" s="650"/>
      <c r="AP36" s="650"/>
      <c r="AQ36" s="650"/>
      <c r="AR36" s="650"/>
      <c r="AS36" s="650"/>
      <c r="AT36" s="650"/>
      <c r="AU36" s="650"/>
      <c r="AV36" s="650"/>
      <c r="AW36" s="650"/>
      <c r="AX36" s="650"/>
      <c r="AY36" s="650"/>
      <c r="AZ36" s="650"/>
      <c r="BA36" s="650"/>
      <c r="BB36" s="650"/>
      <c r="BC36" s="650"/>
      <c r="BD36" s="650"/>
      <c r="BE36" s="650"/>
      <c r="BF36" s="650"/>
      <c r="BG36" s="650"/>
      <c r="BH36" s="650"/>
      <c r="BI36" s="650"/>
      <c r="BJ36" s="650"/>
      <c r="BK36" s="650"/>
      <c r="BL36" s="650"/>
      <c r="BM36" s="650"/>
      <c r="BN36" s="650"/>
      <c r="BO36" s="650"/>
      <c r="BP36" s="650"/>
      <c r="BQ36" s="650"/>
      <c r="BR36" s="650"/>
      <c r="BS36" s="650"/>
      <c r="BT36" s="650"/>
      <c r="BU36" s="650"/>
      <c r="BV36" s="650"/>
      <c r="BW36" s="650"/>
      <c r="BX36" s="650"/>
      <c r="BY36" s="650"/>
      <c r="BZ36" s="650"/>
      <c r="CA36" s="650"/>
      <c r="CB36" s="650"/>
      <c r="CC36" s="650"/>
      <c r="CD36" s="650"/>
      <c r="CE36" s="650"/>
      <c r="CF36" s="650"/>
      <c r="CG36" s="650"/>
      <c r="CH36" s="650"/>
      <c r="CI36" s="650"/>
      <c r="CJ36" s="650"/>
      <c r="CK36" s="650"/>
      <c r="CL36" s="650"/>
      <c r="CM36" s="650"/>
      <c r="CN36" s="650"/>
      <c r="CO36" s="650"/>
      <c r="CP36" s="650"/>
      <c r="CQ36" s="651"/>
      <c r="CR36" s="640"/>
      <c r="CS36" s="641"/>
      <c r="CT36" s="641"/>
      <c r="CU36" s="641"/>
      <c r="CV36" s="641"/>
      <c r="CW36" s="641"/>
      <c r="CX36" s="641"/>
      <c r="CY36" s="641"/>
      <c r="CZ36" s="641"/>
      <c r="DA36" s="641"/>
      <c r="DB36" s="641"/>
      <c r="DC36" s="641"/>
      <c r="DD36" s="641"/>
      <c r="DE36" s="641"/>
      <c r="DF36" s="641"/>
      <c r="DG36" s="642"/>
    </row>
    <row r="37" spans="1:111" ht="27" customHeight="1">
      <c r="A37" s="682" t="s">
        <v>341</v>
      </c>
      <c r="B37" s="682"/>
      <c r="C37" s="682"/>
      <c r="D37" s="682"/>
      <c r="E37" s="682"/>
      <c r="F37" s="682"/>
      <c r="G37" s="682"/>
      <c r="H37" s="682"/>
      <c r="I37" s="682"/>
      <c r="J37" s="682"/>
      <c r="K37" s="682"/>
      <c r="L37" s="682"/>
      <c r="M37" s="682"/>
      <c r="N37" s="682"/>
      <c r="O37" s="682"/>
      <c r="P37" s="682"/>
      <c r="Q37" s="682"/>
      <c r="R37" s="682"/>
      <c r="S37" s="682"/>
      <c r="T37" s="682"/>
      <c r="U37" s="682"/>
      <c r="V37" s="682"/>
      <c r="W37" s="682"/>
      <c r="X37" s="705"/>
      <c r="Y37" s="675"/>
      <c r="Z37" s="676"/>
      <c r="AA37" s="676"/>
      <c r="AB37" s="676"/>
      <c r="AC37" s="676"/>
      <c r="AD37" s="676"/>
      <c r="AE37" s="676"/>
      <c r="AF37" s="650">
        <v>66200</v>
      </c>
      <c r="AG37" s="650"/>
      <c r="AH37" s="650"/>
      <c r="AI37" s="650"/>
      <c r="AJ37" s="650"/>
      <c r="AK37" s="650"/>
      <c r="AL37" s="650"/>
      <c r="AM37" s="650"/>
      <c r="AN37" s="650"/>
      <c r="AO37" s="650"/>
      <c r="AP37" s="650"/>
      <c r="AQ37" s="650"/>
      <c r="AR37" s="650"/>
      <c r="AS37" s="650"/>
      <c r="AT37" s="650"/>
      <c r="AU37" s="650"/>
      <c r="AV37" s="650">
        <v>66200</v>
      </c>
      <c r="AW37" s="650"/>
      <c r="AX37" s="650"/>
      <c r="AY37" s="650"/>
      <c r="AZ37" s="650"/>
      <c r="BA37" s="650"/>
      <c r="BB37" s="650"/>
      <c r="BC37" s="650"/>
      <c r="BD37" s="650"/>
      <c r="BE37" s="650"/>
      <c r="BF37" s="650"/>
      <c r="BG37" s="650"/>
      <c r="BH37" s="650"/>
      <c r="BI37" s="650"/>
      <c r="BJ37" s="650"/>
      <c r="BK37" s="650"/>
      <c r="BL37" s="650">
        <f aca="true" t="shared" si="5" ref="BL37:BL46">AV37-AF37</f>
        <v>0</v>
      </c>
      <c r="BM37" s="650"/>
      <c r="BN37" s="650"/>
      <c r="BO37" s="650"/>
      <c r="BP37" s="650"/>
      <c r="BQ37" s="650"/>
      <c r="BR37" s="650"/>
      <c r="BS37" s="650"/>
      <c r="BT37" s="650"/>
      <c r="BU37" s="650"/>
      <c r="BV37" s="650"/>
      <c r="BW37" s="650"/>
      <c r="BX37" s="650"/>
      <c r="BY37" s="650"/>
      <c r="BZ37" s="650"/>
      <c r="CA37" s="650"/>
      <c r="CB37" s="650">
        <f t="shared" si="4"/>
        <v>100</v>
      </c>
      <c r="CC37" s="650"/>
      <c r="CD37" s="650"/>
      <c r="CE37" s="650"/>
      <c r="CF37" s="650"/>
      <c r="CG37" s="650"/>
      <c r="CH37" s="650"/>
      <c r="CI37" s="650"/>
      <c r="CJ37" s="650"/>
      <c r="CK37" s="650"/>
      <c r="CL37" s="650"/>
      <c r="CM37" s="650"/>
      <c r="CN37" s="650"/>
      <c r="CO37" s="650"/>
      <c r="CP37" s="650"/>
      <c r="CQ37" s="651"/>
      <c r="CR37" s="640"/>
      <c r="CS37" s="641"/>
      <c r="CT37" s="641"/>
      <c r="CU37" s="641"/>
      <c r="CV37" s="641"/>
      <c r="CW37" s="641"/>
      <c r="CX37" s="641"/>
      <c r="CY37" s="641"/>
      <c r="CZ37" s="641"/>
      <c r="DA37" s="641"/>
      <c r="DB37" s="641"/>
      <c r="DC37" s="641"/>
      <c r="DD37" s="641"/>
      <c r="DE37" s="641"/>
      <c r="DF37" s="641"/>
      <c r="DG37" s="642"/>
    </row>
    <row r="38" spans="1:111" ht="48.75" customHeight="1">
      <c r="A38" s="682" t="s">
        <v>222</v>
      </c>
      <c r="B38" s="682"/>
      <c r="C38" s="682"/>
      <c r="D38" s="682"/>
      <c r="E38" s="682"/>
      <c r="F38" s="682"/>
      <c r="G38" s="682"/>
      <c r="H38" s="682"/>
      <c r="I38" s="682"/>
      <c r="J38" s="682"/>
      <c r="K38" s="682"/>
      <c r="L38" s="682"/>
      <c r="M38" s="682"/>
      <c r="N38" s="682"/>
      <c r="O38" s="682"/>
      <c r="P38" s="682"/>
      <c r="Q38" s="682"/>
      <c r="R38" s="682"/>
      <c r="S38" s="682"/>
      <c r="T38" s="682"/>
      <c r="U38" s="682"/>
      <c r="V38" s="682"/>
      <c r="W38" s="682"/>
      <c r="X38" s="705"/>
      <c r="Y38" s="675"/>
      <c r="Z38" s="676"/>
      <c r="AA38" s="676"/>
      <c r="AB38" s="676"/>
      <c r="AC38" s="676"/>
      <c r="AD38" s="676"/>
      <c r="AE38" s="676"/>
      <c r="AF38" s="650">
        <v>140718.05</v>
      </c>
      <c r="AG38" s="650"/>
      <c r="AH38" s="650"/>
      <c r="AI38" s="650"/>
      <c r="AJ38" s="650"/>
      <c r="AK38" s="650"/>
      <c r="AL38" s="650"/>
      <c r="AM38" s="650"/>
      <c r="AN38" s="650"/>
      <c r="AO38" s="650"/>
      <c r="AP38" s="650"/>
      <c r="AQ38" s="650"/>
      <c r="AR38" s="650"/>
      <c r="AS38" s="650"/>
      <c r="AT38" s="650"/>
      <c r="AU38" s="650"/>
      <c r="AV38" s="650">
        <v>67314.09</v>
      </c>
      <c r="AW38" s="650"/>
      <c r="AX38" s="650"/>
      <c r="AY38" s="650"/>
      <c r="AZ38" s="650"/>
      <c r="BA38" s="650"/>
      <c r="BB38" s="650"/>
      <c r="BC38" s="650"/>
      <c r="BD38" s="650"/>
      <c r="BE38" s="650"/>
      <c r="BF38" s="650"/>
      <c r="BG38" s="650"/>
      <c r="BH38" s="650"/>
      <c r="BI38" s="650"/>
      <c r="BJ38" s="650"/>
      <c r="BK38" s="650"/>
      <c r="BL38" s="650">
        <f t="shared" si="5"/>
        <v>-73403.95999999999</v>
      </c>
      <c r="BM38" s="650"/>
      <c r="BN38" s="650"/>
      <c r="BO38" s="650"/>
      <c r="BP38" s="650"/>
      <c r="BQ38" s="650"/>
      <c r="BR38" s="650"/>
      <c r="BS38" s="650"/>
      <c r="BT38" s="650"/>
      <c r="BU38" s="650"/>
      <c r="BV38" s="650"/>
      <c r="BW38" s="650"/>
      <c r="BX38" s="650"/>
      <c r="BY38" s="650"/>
      <c r="BZ38" s="650"/>
      <c r="CA38" s="650"/>
      <c r="CB38" s="650">
        <f t="shared" si="4"/>
        <v>47.83614468790607</v>
      </c>
      <c r="CC38" s="650"/>
      <c r="CD38" s="650"/>
      <c r="CE38" s="650"/>
      <c r="CF38" s="650"/>
      <c r="CG38" s="650"/>
      <c r="CH38" s="650"/>
      <c r="CI38" s="650"/>
      <c r="CJ38" s="650"/>
      <c r="CK38" s="650"/>
      <c r="CL38" s="650"/>
      <c r="CM38" s="650"/>
      <c r="CN38" s="650"/>
      <c r="CO38" s="650"/>
      <c r="CP38" s="650"/>
      <c r="CQ38" s="651"/>
      <c r="CR38" s="640" t="s">
        <v>664</v>
      </c>
      <c r="CS38" s="641"/>
      <c r="CT38" s="641"/>
      <c r="CU38" s="641"/>
      <c r="CV38" s="641"/>
      <c r="CW38" s="641"/>
      <c r="CX38" s="641"/>
      <c r="CY38" s="641"/>
      <c r="CZ38" s="641"/>
      <c r="DA38" s="641"/>
      <c r="DB38" s="641"/>
      <c r="DC38" s="641"/>
      <c r="DD38" s="641"/>
      <c r="DE38" s="641"/>
      <c r="DF38" s="641"/>
      <c r="DG38" s="642"/>
    </row>
    <row r="39" spans="1:111" ht="24" customHeight="1">
      <c r="A39" s="682" t="s">
        <v>332</v>
      </c>
      <c r="B39" s="682"/>
      <c r="C39" s="682"/>
      <c r="D39" s="682"/>
      <c r="E39" s="682"/>
      <c r="F39" s="682"/>
      <c r="G39" s="682"/>
      <c r="H39" s="682"/>
      <c r="I39" s="682"/>
      <c r="J39" s="682"/>
      <c r="K39" s="682"/>
      <c r="L39" s="682"/>
      <c r="M39" s="682"/>
      <c r="N39" s="682"/>
      <c r="O39" s="682"/>
      <c r="P39" s="682"/>
      <c r="Q39" s="682"/>
      <c r="R39" s="682"/>
      <c r="S39" s="682"/>
      <c r="T39" s="682"/>
      <c r="U39" s="682"/>
      <c r="V39" s="682"/>
      <c r="W39" s="682"/>
      <c r="X39" s="682"/>
      <c r="Y39" s="675"/>
      <c r="Z39" s="676"/>
      <c r="AA39" s="676"/>
      <c r="AB39" s="676"/>
      <c r="AC39" s="676"/>
      <c r="AD39" s="676"/>
      <c r="AE39" s="676"/>
      <c r="AF39" s="650">
        <v>281390</v>
      </c>
      <c r="AG39" s="650"/>
      <c r="AH39" s="650"/>
      <c r="AI39" s="650"/>
      <c r="AJ39" s="650"/>
      <c r="AK39" s="650"/>
      <c r="AL39" s="650"/>
      <c r="AM39" s="650"/>
      <c r="AN39" s="650"/>
      <c r="AO39" s="650"/>
      <c r="AP39" s="650"/>
      <c r="AQ39" s="650"/>
      <c r="AR39" s="650"/>
      <c r="AS39" s="650"/>
      <c r="AT39" s="650"/>
      <c r="AU39" s="650"/>
      <c r="AV39" s="650">
        <v>281378</v>
      </c>
      <c r="AW39" s="650"/>
      <c r="AX39" s="650"/>
      <c r="AY39" s="650"/>
      <c r="AZ39" s="650"/>
      <c r="BA39" s="650"/>
      <c r="BB39" s="650"/>
      <c r="BC39" s="650"/>
      <c r="BD39" s="650"/>
      <c r="BE39" s="650"/>
      <c r="BF39" s="650"/>
      <c r="BG39" s="650"/>
      <c r="BH39" s="650"/>
      <c r="BI39" s="650"/>
      <c r="BJ39" s="650"/>
      <c r="BK39" s="650"/>
      <c r="BL39" s="650">
        <f t="shared" si="5"/>
        <v>-12</v>
      </c>
      <c r="BM39" s="650"/>
      <c r="BN39" s="650"/>
      <c r="BO39" s="650"/>
      <c r="BP39" s="650"/>
      <c r="BQ39" s="650"/>
      <c r="BR39" s="650"/>
      <c r="BS39" s="650"/>
      <c r="BT39" s="650"/>
      <c r="BU39" s="650"/>
      <c r="BV39" s="650"/>
      <c r="BW39" s="650"/>
      <c r="BX39" s="650"/>
      <c r="BY39" s="650"/>
      <c r="BZ39" s="650"/>
      <c r="CA39" s="650"/>
      <c r="CB39" s="650">
        <f t="shared" si="4"/>
        <v>99.9957354561285</v>
      </c>
      <c r="CC39" s="650"/>
      <c r="CD39" s="650"/>
      <c r="CE39" s="650"/>
      <c r="CF39" s="650"/>
      <c r="CG39" s="650"/>
      <c r="CH39" s="650"/>
      <c r="CI39" s="650"/>
      <c r="CJ39" s="650"/>
      <c r="CK39" s="650"/>
      <c r="CL39" s="650"/>
      <c r="CM39" s="650"/>
      <c r="CN39" s="650"/>
      <c r="CO39" s="650"/>
      <c r="CP39" s="650"/>
      <c r="CQ39" s="651"/>
      <c r="CR39" s="640"/>
      <c r="CS39" s="641"/>
      <c r="CT39" s="641"/>
      <c r="CU39" s="641"/>
      <c r="CV39" s="641"/>
      <c r="CW39" s="641"/>
      <c r="CX39" s="641"/>
      <c r="CY39" s="641"/>
      <c r="CZ39" s="641"/>
      <c r="DA39" s="641"/>
      <c r="DB39" s="641"/>
      <c r="DC39" s="641"/>
      <c r="DD39" s="641"/>
      <c r="DE39" s="641"/>
      <c r="DF39" s="641"/>
      <c r="DG39" s="642"/>
    </row>
    <row r="40" spans="1:111" ht="24" customHeight="1" hidden="1">
      <c r="A40" s="682" t="s">
        <v>900</v>
      </c>
      <c r="B40" s="682"/>
      <c r="C40" s="682"/>
      <c r="D40" s="682"/>
      <c r="E40" s="682"/>
      <c r="F40" s="682"/>
      <c r="G40" s="682"/>
      <c r="H40" s="682"/>
      <c r="I40" s="682"/>
      <c r="J40" s="682"/>
      <c r="K40" s="682"/>
      <c r="L40" s="682"/>
      <c r="M40" s="682"/>
      <c r="N40" s="682"/>
      <c r="O40" s="682"/>
      <c r="P40" s="682"/>
      <c r="Q40" s="682"/>
      <c r="R40" s="682"/>
      <c r="S40" s="682"/>
      <c r="T40" s="682"/>
      <c r="U40" s="682"/>
      <c r="V40" s="682"/>
      <c r="W40" s="682"/>
      <c r="X40" s="682"/>
      <c r="Y40" s="675"/>
      <c r="Z40" s="676"/>
      <c r="AA40" s="676"/>
      <c r="AB40" s="676"/>
      <c r="AC40" s="676"/>
      <c r="AD40" s="676"/>
      <c r="AE40" s="676"/>
      <c r="AF40" s="650"/>
      <c r="AG40" s="650"/>
      <c r="AH40" s="650"/>
      <c r="AI40" s="650"/>
      <c r="AJ40" s="650"/>
      <c r="AK40" s="650"/>
      <c r="AL40" s="650"/>
      <c r="AM40" s="650"/>
      <c r="AN40" s="650"/>
      <c r="AO40" s="650"/>
      <c r="AP40" s="650"/>
      <c r="AQ40" s="650"/>
      <c r="AR40" s="650"/>
      <c r="AS40" s="650"/>
      <c r="AT40" s="650"/>
      <c r="AU40" s="650"/>
      <c r="AV40" s="650"/>
      <c r="AW40" s="650"/>
      <c r="AX40" s="650"/>
      <c r="AY40" s="650"/>
      <c r="AZ40" s="650"/>
      <c r="BA40" s="650"/>
      <c r="BB40" s="650"/>
      <c r="BC40" s="650"/>
      <c r="BD40" s="650"/>
      <c r="BE40" s="650"/>
      <c r="BF40" s="650"/>
      <c r="BG40" s="650"/>
      <c r="BH40" s="650"/>
      <c r="BI40" s="650"/>
      <c r="BJ40" s="650"/>
      <c r="BK40" s="650"/>
      <c r="BL40" s="650">
        <f t="shared" si="5"/>
        <v>0</v>
      </c>
      <c r="BM40" s="650"/>
      <c r="BN40" s="650"/>
      <c r="BO40" s="650"/>
      <c r="BP40" s="650"/>
      <c r="BQ40" s="650"/>
      <c r="BR40" s="650"/>
      <c r="BS40" s="650"/>
      <c r="BT40" s="650"/>
      <c r="BU40" s="650"/>
      <c r="BV40" s="650"/>
      <c r="BW40" s="650"/>
      <c r="BX40" s="650"/>
      <c r="BY40" s="650"/>
      <c r="BZ40" s="650"/>
      <c r="CA40" s="650"/>
      <c r="CB40" s="650" t="e">
        <f t="shared" si="4"/>
        <v>#DIV/0!</v>
      </c>
      <c r="CC40" s="650"/>
      <c r="CD40" s="650"/>
      <c r="CE40" s="650"/>
      <c r="CF40" s="650"/>
      <c r="CG40" s="650"/>
      <c r="CH40" s="650"/>
      <c r="CI40" s="650"/>
      <c r="CJ40" s="650"/>
      <c r="CK40" s="650"/>
      <c r="CL40" s="650"/>
      <c r="CM40" s="650"/>
      <c r="CN40" s="650"/>
      <c r="CO40" s="650"/>
      <c r="CP40" s="650"/>
      <c r="CQ40" s="651"/>
      <c r="CR40" s="640"/>
      <c r="CS40" s="641"/>
      <c r="CT40" s="641"/>
      <c r="CU40" s="641"/>
      <c r="CV40" s="641"/>
      <c r="CW40" s="641"/>
      <c r="CX40" s="641"/>
      <c r="CY40" s="641"/>
      <c r="CZ40" s="641"/>
      <c r="DA40" s="641"/>
      <c r="DB40" s="641"/>
      <c r="DC40" s="641"/>
      <c r="DD40" s="641"/>
      <c r="DE40" s="641"/>
      <c r="DF40" s="641"/>
      <c r="DG40" s="642"/>
    </row>
    <row r="41" spans="1:111" ht="39" customHeight="1">
      <c r="A41" s="682" t="s">
        <v>901</v>
      </c>
      <c r="B41" s="682"/>
      <c r="C41" s="682"/>
      <c r="D41" s="682"/>
      <c r="E41" s="682"/>
      <c r="F41" s="682"/>
      <c r="G41" s="682"/>
      <c r="H41" s="682"/>
      <c r="I41" s="682"/>
      <c r="J41" s="682"/>
      <c r="K41" s="682"/>
      <c r="L41" s="682"/>
      <c r="M41" s="682"/>
      <c r="N41" s="682"/>
      <c r="O41" s="682"/>
      <c r="P41" s="682"/>
      <c r="Q41" s="682"/>
      <c r="R41" s="682"/>
      <c r="S41" s="682"/>
      <c r="T41" s="682"/>
      <c r="U41" s="682"/>
      <c r="V41" s="682"/>
      <c r="W41" s="682"/>
      <c r="X41" s="682"/>
      <c r="Y41" s="675"/>
      <c r="Z41" s="676"/>
      <c r="AA41" s="676"/>
      <c r="AB41" s="676"/>
      <c r="AC41" s="676"/>
      <c r="AD41" s="676"/>
      <c r="AE41" s="676"/>
      <c r="AF41" s="650">
        <v>341380</v>
      </c>
      <c r="AG41" s="650"/>
      <c r="AH41" s="650"/>
      <c r="AI41" s="650"/>
      <c r="AJ41" s="650"/>
      <c r="AK41" s="650"/>
      <c r="AL41" s="650"/>
      <c r="AM41" s="650"/>
      <c r="AN41" s="650"/>
      <c r="AO41" s="650"/>
      <c r="AP41" s="650"/>
      <c r="AQ41" s="650"/>
      <c r="AR41" s="650"/>
      <c r="AS41" s="650"/>
      <c r="AT41" s="650"/>
      <c r="AU41" s="650"/>
      <c r="AV41" s="650">
        <v>314937.58</v>
      </c>
      <c r="AW41" s="650"/>
      <c r="AX41" s="650"/>
      <c r="AY41" s="650"/>
      <c r="AZ41" s="650"/>
      <c r="BA41" s="650"/>
      <c r="BB41" s="650"/>
      <c r="BC41" s="650"/>
      <c r="BD41" s="650"/>
      <c r="BE41" s="650"/>
      <c r="BF41" s="650"/>
      <c r="BG41" s="650"/>
      <c r="BH41" s="650"/>
      <c r="BI41" s="650"/>
      <c r="BJ41" s="650"/>
      <c r="BK41" s="650"/>
      <c r="BL41" s="650">
        <f t="shared" si="5"/>
        <v>-26442.419999999984</v>
      </c>
      <c r="BM41" s="650"/>
      <c r="BN41" s="650"/>
      <c r="BO41" s="650"/>
      <c r="BP41" s="650"/>
      <c r="BQ41" s="650"/>
      <c r="BR41" s="650"/>
      <c r="BS41" s="650"/>
      <c r="BT41" s="650"/>
      <c r="BU41" s="650"/>
      <c r="BV41" s="650"/>
      <c r="BW41" s="650"/>
      <c r="BX41" s="650"/>
      <c r="BY41" s="650"/>
      <c r="BZ41" s="650"/>
      <c r="CA41" s="650"/>
      <c r="CB41" s="650">
        <f t="shared" si="4"/>
        <v>92.25425625402777</v>
      </c>
      <c r="CC41" s="650"/>
      <c r="CD41" s="650"/>
      <c r="CE41" s="650"/>
      <c r="CF41" s="650"/>
      <c r="CG41" s="650"/>
      <c r="CH41" s="650"/>
      <c r="CI41" s="650"/>
      <c r="CJ41" s="650"/>
      <c r="CK41" s="650"/>
      <c r="CL41" s="650"/>
      <c r="CM41" s="650"/>
      <c r="CN41" s="650"/>
      <c r="CO41" s="650"/>
      <c r="CP41" s="650"/>
      <c r="CQ41" s="651"/>
      <c r="CR41" s="640" t="s">
        <v>666</v>
      </c>
      <c r="CS41" s="641"/>
      <c r="CT41" s="641"/>
      <c r="CU41" s="641"/>
      <c r="CV41" s="641"/>
      <c r="CW41" s="641"/>
      <c r="CX41" s="641"/>
      <c r="CY41" s="641"/>
      <c r="CZ41" s="641"/>
      <c r="DA41" s="641"/>
      <c r="DB41" s="641"/>
      <c r="DC41" s="641"/>
      <c r="DD41" s="641"/>
      <c r="DE41" s="641"/>
      <c r="DF41" s="641"/>
      <c r="DG41" s="642"/>
    </row>
    <row r="42" spans="1:111" ht="24" customHeight="1">
      <c r="A42" s="682" t="s">
        <v>902</v>
      </c>
      <c r="B42" s="682"/>
      <c r="C42" s="682"/>
      <c r="D42" s="682"/>
      <c r="E42" s="682"/>
      <c r="F42" s="682"/>
      <c r="G42" s="682"/>
      <c r="H42" s="682"/>
      <c r="I42" s="682"/>
      <c r="J42" s="682"/>
      <c r="K42" s="682"/>
      <c r="L42" s="682"/>
      <c r="M42" s="682"/>
      <c r="N42" s="682"/>
      <c r="O42" s="682"/>
      <c r="P42" s="682"/>
      <c r="Q42" s="682"/>
      <c r="R42" s="682"/>
      <c r="S42" s="682"/>
      <c r="T42" s="682"/>
      <c r="U42" s="682"/>
      <c r="V42" s="682"/>
      <c r="W42" s="682"/>
      <c r="X42" s="682"/>
      <c r="Y42" s="675"/>
      <c r="Z42" s="676"/>
      <c r="AA42" s="676"/>
      <c r="AB42" s="676"/>
      <c r="AC42" s="676"/>
      <c r="AD42" s="676"/>
      <c r="AE42" s="676"/>
      <c r="AF42" s="650">
        <v>1891060.35</v>
      </c>
      <c r="AG42" s="650"/>
      <c r="AH42" s="650"/>
      <c r="AI42" s="650"/>
      <c r="AJ42" s="650"/>
      <c r="AK42" s="650"/>
      <c r="AL42" s="650"/>
      <c r="AM42" s="650"/>
      <c r="AN42" s="650"/>
      <c r="AO42" s="650"/>
      <c r="AP42" s="650"/>
      <c r="AQ42" s="650"/>
      <c r="AR42" s="650"/>
      <c r="AS42" s="650"/>
      <c r="AT42" s="650"/>
      <c r="AU42" s="650"/>
      <c r="AV42" s="650">
        <v>1891060.35</v>
      </c>
      <c r="AW42" s="650"/>
      <c r="AX42" s="650"/>
      <c r="AY42" s="650"/>
      <c r="AZ42" s="650"/>
      <c r="BA42" s="650"/>
      <c r="BB42" s="650"/>
      <c r="BC42" s="650"/>
      <c r="BD42" s="650"/>
      <c r="BE42" s="650"/>
      <c r="BF42" s="650"/>
      <c r="BG42" s="650"/>
      <c r="BH42" s="650"/>
      <c r="BI42" s="650"/>
      <c r="BJ42" s="650"/>
      <c r="BK42" s="650"/>
      <c r="BL42" s="650">
        <f t="shared" si="5"/>
        <v>0</v>
      </c>
      <c r="BM42" s="650"/>
      <c r="BN42" s="650"/>
      <c r="BO42" s="650"/>
      <c r="BP42" s="650"/>
      <c r="BQ42" s="650"/>
      <c r="BR42" s="650"/>
      <c r="BS42" s="650"/>
      <c r="BT42" s="650"/>
      <c r="BU42" s="650"/>
      <c r="BV42" s="650"/>
      <c r="BW42" s="650"/>
      <c r="BX42" s="650"/>
      <c r="BY42" s="650"/>
      <c r="BZ42" s="650"/>
      <c r="CA42" s="650"/>
      <c r="CB42" s="650">
        <f t="shared" si="4"/>
        <v>100</v>
      </c>
      <c r="CC42" s="650"/>
      <c r="CD42" s="650"/>
      <c r="CE42" s="650"/>
      <c r="CF42" s="650"/>
      <c r="CG42" s="650"/>
      <c r="CH42" s="650"/>
      <c r="CI42" s="650"/>
      <c r="CJ42" s="650"/>
      <c r="CK42" s="650"/>
      <c r="CL42" s="650"/>
      <c r="CM42" s="650"/>
      <c r="CN42" s="650"/>
      <c r="CO42" s="650"/>
      <c r="CP42" s="650"/>
      <c r="CQ42" s="651"/>
      <c r="CR42" s="640"/>
      <c r="CS42" s="641"/>
      <c r="CT42" s="641"/>
      <c r="CU42" s="641"/>
      <c r="CV42" s="641"/>
      <c r="CW42" s="641"/>
      <c r="CX42" s="641"/>
      <c r="CY42" s="641"/>
      <c r="CZ42" s="641"/>
      <c r="DA42" s="641"/>
      <c r="DB42" s="641"/>
      <c r="DC42" s="641"/>
      <c r="DD42" s="641"/>
      <c r="DE42" s="641"/>
      <c r="DF42" s="641"/>
      <c r="DG42" s="642"/>
    </row>
    <row r="43" spans="1:111" ht="24" customHeight="1" hidden="1">
      <c r="A43" s="682"/>
      <c r="B43" s="682"/>
      <c r="C43" s="682"/>
      <c r="D43" s="682"/>
      <c r="E43" s="682"/>
      <c r="F43" s="682"/>
      <c r="G43" s="682"/>
      <c r="H43" s="682"/>
      <c r="I43" s="682"/>
      <c r="J43" s="682"/>
      <c r="K43" s="682"/>
      <c r="L43" s="682"/>
      <c r="M43" s="682"/>
      <c r="N43" s="682"/>
      <c r="O43" s="682"/>
      <c r="P43" s="682"/>
      <c r="Q43" s="682"/>
      <c r="R43" s="682"/>
      <c r="S43" s="682"/>
      <c r="T43" s="682"/>
      <c r="U43" s="682"/>
      <c r="V43" s="682"/>
      <c r="W43" s="682"/>
      <c r="X43" s="682"/>
      <c r="Y43" s="675"/>
      <c r="Z43" s="676"/>
      <c r="AA43" s="676"/>
      <c r="AB43" s="676"/>
      <c r="AC43" s="676"/>
      <c r="AD43" s="676"/>
      <c r="AE43" s="676"/>
      <c r="AF43" s="706"/>
      <c r="AG43" s="706"/>
      <c r="AH43" s="706"/>
      <c r="AI43" s="706"/>
      <c r="AJ43" s="706"/>
      <c r="AK43" s="706"/>
      <c r="AL43" s="706"/>
      <c r="AM43" s="706"/>
      <c r="AN43" s="706"/>
      <c r="AO43" s="706"/>
      <c r="AP43" s="706"/>
      <c r="AQ43" s="706"/>
      <c r="AR43" s="706"/>
      <c r="AS43" s="706"/>
      <c r="AT43" s="706"/>
      <c r="AU43" s="706"/>
      <c r="AV43" s="706"/>
      <c r="AW43" s="706"/>
      <c r="AX43" s="706"/>
      <c r="AY43" s="706"/>
      <c r="AZ43" s="706"/>
      <c r="BA43" s="706"/>
      <c r="BB43" s="706"/>
      <c r="BC43" s="706"/>
      <c r="BD43" s="706"/>
      <c r="BE43" s="706"/>
      <c r="BF43" s="706"/>
      <c r="BG43" s="706"/>
      <c r="BH43" s="706"/>
      <c r="BI43" s="706"/>
      <c r="BJ43" s="706"/>
      <c r="BK43" s="706"/>
      <c r="BL43" s="706"/>
      <c r="BM43" s="706"/>
      <c r="BN43" s="706"/>
      <c r="BO43" s="706"/>
      <c r="BP43" s="706"/>
      <c r="BQ43" s="706"/>
      <c r="BR43" s="706"/>
      <c r="BS43" s="706"/>
      <c r="BT43" s="706"/>
      <c r="BU43" s="706"/>
      <c r="BV43" s="706"/>
      <c r="BW43" s="706"/>
      <c r="BX43" s="706"/>
      <c r="BY43" s="706"/>
      <c r="BZ43" s="706"/>
      <c r="CA43" s="706"/>
      <c r="CB43" s="706"/>
      <c r="CC43" s="706"/>
      <c r="CD43" s="706"/>
      <c r="CE43" s="706"/>
      <c r="CF43" s="706"/>
      <c r="CG43" s="706"/>
      <c r="CH43" s="706"/>
      <c r="CI43" s="706"/>
      <c r="CJ43" s="706"/>
      <c r="CK43" s="706"/>
      <c r="CL43" s="706"/>
      <c r="CM43" s="706"/>
      <c r="CN43" s="706"/>
      <c r="CO43" s="706"/>
      <c r="CP43" s="706"/>
      <c r="CQ43" s="707"/>
      <c r="CR43" s="640"/>
      <c r="CS43" s="641"/>
      <c r="CT43" s="641"/>
      <c r="CU43" s="641"/>
      <c r="CV43" s="641"/>
      <c r="CW43" s="641"/>
      <c r="CX43" s="641"/>
      <c r="CY43" s="641"/>
      <c r="CZ43" s="641"/>
      <c r="DA43" s="641"/>
      <c r="DB43" s="641"/>
      <c r="DC43" s="641"/>
      <c r="DD43" s="641"/>
      <c r="DE43" s="641"/>
      <c r="DF43" s="641"/>
      <c r="DG43" s="642"/>
    </row>
    <row r="44" spans="1:111" ht="24" customHeight="1" hidden="1">
      <c r="A44" s="682"/>
      <c r="B44" s="682"/>
      <c r="C44" s="682"/>
      <c r="D44" s="682"/>
      <c r="E44" s="682"/>
      <c r="F44" s="682"/>
      <c r="G44" s="682"/>
      <c r="H44" s="682"/>
      <c r="I44" s="682"/>
      <c r="J44" s="682"/>
      <c r="K44" s="682"/>
      <c r="L44" s="682"/>
      <c r="M44" s="682"/>
      <c r="N44" s="682"/>
      <c r="O44" s="682"/>
      <c r="P44" s="682"/>
      <c r="Q44" s="682"/>
      <c r="R44" s="682"/>
      <c r="S44" s="682"/>
      <c r="T44" s="682"/>
      <c r="U44" s="682"/>
      <c r="V44" s="682"/>
      <c r="W44" s="682"/>
      <c r="X44" s="682"/>
      <c r="Y44" s="675"/>
      <c r="Z44" s="676"/>
      <c r="AA44" s="676"/>
      <c r="AB44" s="676"/>
      <c r="AC44" s="676"/>
      <c r="AD44" s="676"/>
      <c r="AE44" s="676"/>
      <c r="AF44" s="706"/>
      <c r="AG44" s="706"/>
      <c r="AH44" s="706"/>
      <c r="AI44" s="706"/>
      <c r="AJ44" s="706"/>
      <c r="AK44" s="706"/>
      <c r="AL44" s="706"/>
      <c r="AM44" s="706"/>
      <c r="AN44" s="706"/>
      <c r="AO44" s="706"/>
      <c r="AP44" s="706"/>
      <c r="AQ44" s="706"/>
      <c r="AR44" s="706"/>
      <c r="AS44" s="706"/>
      <c r="AT44" s="706"/>
      <c r="AU44" s="706"/>
      <c r="AV44" s="706"/>
      <c r="AW44" s="706"/>
      <c r="AX44" s="706"/>
      <c r="AY44" s="706"/>
      <c r="AZ44" s="706"/>
      <c r="BA44" s="706"/>
      <c r="BB44" s="706"/>
      <c r="BC44" s="706"/>
      <c r="BD44" s="706"/>
      <c r="BE44" s="706"/>
      <c r="BF44" s="706"/>
      <c r="BG44" s="706"/>
      <c r="BH44" s="706"/>
      <c r="BI44" s="706"/>
      <c r="BJ44" s="706"/>
      <c r="BK44" s="706"/>
      <c r="BL44" s="706"/>
      <c r="BM44" s="706"/>
      <c r="BN44" s="706"/>
      <c r="BO44" s="706"/>
      <c r="BP44" s="706"/>
      <c r="BQ44" s="706"/>
      <c r="BR44" s="706"/>
      <c r="BS44" s="706"/>
      <c r="BT44" s="706"/>
      <c r="BU44" s="706"/>
      <c r="BV44" s="706"/>
      <c r="BW44" s="706"/>
      <c r="BX44" s="706"/>
      <c r="BY44" s="706"/>
      <c r="BZ44" s="706"/>
      <c r="CA44" s="706"/>
      <c r="CB44" s="706"/>
      <c r="CC44" s="706"/>
      <c r="CD44" s="706"/>
      <c r="CE44" s="706"/>
      <c r="CF44" s="706"/>
      <c r="CG44" s="706"/>
      <c r="CH44" s="706"/>
      <c r="CI44" s="706"/>
      <c r="CJ44" s="706"/>
      <c r="CK44" s="706"/>
      <c r="CL44" s="706"/>
      <c r="CM44" s="706"/>
      <c r="CN44" s="706"/>
      <c r="CO44" s="706"/>
      <c r="CP44" s="706"/>
      <c r="CQ44" s="707"/>
      <c r="CR44" s="700"/>
      <c r="CS44" s="701"/>
      <c r="CT44" s="701"/>
      <c r="CU44" s="701"/>
      <c r="CV44" s="701"/>
      <c r="CW44" s="701"/>
      <c r="CX44" s="701"/>
      <c r="CY44" s="701"/>
      <c r="CZ44" s="701"/>
      <c r="DA44" s="701"/>
      <c r="DB44" s="701"/>
      <c r="DC44" s="701"/>
      <c r="DD44" s="701"/>
      <c r="DE44" s="701"/>
      <c r="DF44" s="701"/>
      <c r="DG44" s="701"/>
    </row>
    <row r="45" spans="1:111" ht="24" customHeight="1">
      <c r="A45" s="682" t="s">
        <v>223</v>
      </c>
      <c r="B45" s="682"/>
      <c r="C45" s="682"/>
      <c r="D45" s="682"/>
      <c r="E45" s="682"/>
      <c r="F45" s="682"/>
      <c r="G45" s="682"/>
      <c r="H45" s="682"/>
      <c r="I45" s="682"/>
      <c r="J45" s="682"/>
      <c r="K45" s="682"/>
      <c r="L45" s="682"/>
      <c r="M45" s="682"/>
      <c r="N45" s="682"/>
      <c r="O45" s="682"/>
      <c r="P45" s="682"/>
      <c r="Q45" s="682"/>
      <c r="R45" s="682"/>
      <c r="S45" s="682"/>
      <c r="T45" s="682"/>
      <c r="U45" s="682"/>
      <c r="V45" s="682"/>
      <c r="W45" s="682"/>
      <c r="X45" s="682"/>
      <c r="Y45" s="675"/>
      <c r="Z45" s="676"/>
      <c r="AA45" s="676"/>
      <c r="AB45" s="676"/>
      <c r="AC45" s="676"/>
      <c r="AD45" s="676"/>
      <c r="AE45" s="676"/>
      <c r="AF45" s="650">
        <v>28000</v>
      </c>
      <c r="AG45" s="650"/>
      <c r="AH45" s="650"/>
      <c r="AI45" s="650"/>
      <c r="AJ45" s="650"/>
      <c r="AK45" s="650"/>
      <c r="AL45" s="650"/>
      <c r="AM45" s="650"/>
      <c r="AN45" s="650"/>
      <c r="AO45" s="650"/>
      <c r="AP45" s="650"/>
      <c r="AQ45" s="650"/>
      <c r="AR45" s="650"/>
      <c r="AS45" s="650"/>
      <c r="AT45" s="650"/>
      <c r="AU45" s="650"/>
      <c r="AV45" s="650">
        <v>28000</v>
      </c>
      <c r="AW45" s="650"/>
      <c r="AX45" s="650"/>
      <c r="AY45" s="650"/>
      <c r="AZ45" s="650"/>
      <c r="BA45" s="650"/>
      <c r="BB45" s="650"/>
      <c r="BC45" s="650"/>
      <c r="BD45" s="650"/>
      <c r="BE45" s="650"/>
      <c r="BF45" s="650"/>
      <c r="BG45" s="650"/>
      <c r="BH45" s="650"/>
      <c r="BI45" s="650"/>
      <c r="BJ45" s="650"/>
      <c r="BK45" s="650"/>
      <c r="BL45" s="650">
        <f t="shared" si="5"/>
        <v>0</v>
      </c>
      <c r="BM45" s="650"/>
      <c r="BN45" s="650"/>
      <c r="BO45" s="650"/>
      <c r="BP45" s="650"/>
      <c r="BQ45" s="650"/>
      <c r="BR45" s="650"/>
      <c r="BS45" s="650"/>
      <c r="BT45" s="650"/>
      <c r="BU45" s="650"/>
      <c r="BV45" s="650"/>
      <c r="BW45" s="650"/>
      <c r="BX45" s="650"/>
      <c r="BY45" s="650"/>
      <c r="BZ45" s="650"/>
      <c r="CA45" s="650"/>
      <c r="CB45" s="650">
        <f t="shared" si="4"/>
        <v>100</v>
      </c>
      <c r="CC45" s="650"/>
      <c r="CD45" s="650"/>
      <c r="CE45" s="650"/>
      <c r="CF45" s="650"/>
      <c r="CG45" s="650"/>
      <c r="CH45" s="650"/>
      <c r="CI45" s="650"/>
      <c r="CJ45" s="650"/>
      <c r="CK45" s="650"/>
      <c r="CL45" s="650"/>
      <c r="CM45" s="650"/>
      <c r="CN45" s="650"/>
      <c r="CO45" s="650"/>
      <c r="CP45" s="650"/>
      <c r="CQ45" s="651"/>
      <c r="CR45" s="640"/>
      <c r="CS45" s="641"/>
      <c r="CT45" s="641"/>
      <c r="CU45" s="641"/>
      <c r="CV45" s="641"/>
      <c r="CW45" s="641"/>
      <c r="CX45" s="641"/>
      <c r="CY45" s="641"/>
      <c r="CZ45" s="641"/>
      <c r="DA45" s="641"/>
      <c r="DB45" s="641"/>
      <c r="DC45" s="641"/>
      <c r="DD45" s="641"/>
      <c r="DE45" s="641"/>
      <c r="DF45" s="641"/>
      <c r="DG45" s="642"/>
    </row>
    <row r="46" spans="1:111" ht="24" customHeight="1" hidden="1">
      <c r="A46" s="682" t="s">
        <v>300</v>
      </c>
      <c r="B46" s="682"/>
      <c r="C46" s="682"/>
      <c r="D46" s="682"/>
      <c r="E46" s="682"/>
      <c r="F46" s="682"/>
      <c r="G46" s="682"/>
      <c r="H46" s="682"/>
      <c r="I46" s="682"/>
      <c r="J46" s="682"/>
      <c r="K46" s="682"/>
      <c r="L46" s="682"/>
      <c r="M46" s="682"/>
      <c r="N46" s="682"/>
      <c r="O46" s="682"/>
      <c r="P46" s="682"/>
      <c r="Q46" s="682"/>
      <c r="R46" s="682"/>
      <c r="S46" s="682"/>
      <c r="T46" s="682"/>
      <c r="U46" s="682"/>
      <c r="V46" s="682"/>
      <c r="W46" s="682"/>
      <c r="X46" s="682"/>
      <c r="Y46" s="675"/>
      <c r="Z46" s="676"/>
      <c r="AA46" s="676"/>
      <c r="AB46" s="676"/>
      <c r="AC46" s="676"/>
      <c r="AD46" s="676"/>
      <c r="AE46" s="676"/>
      <c r="AF46" s="650"/>
      <c r="AG46" s="650"/>
      <c r="AH46" s="650"/>
      <c r="AI46" s="650"/>
      <c r="AJ46" s="650"/>
      <c r="AK46" s="650"/>
      <c r="AL46" s="650"/>
      <c r="AM46" s="650"/>
      <c r="AN46" s="650"/>
      <c r="AO46" s="650"/>
      <c r="AP46" s="650"/>
      <c r="AQ46" s="650"/>
      <c r="AR46" s="650"/>
      <c r="AS46" s="650"/>
      <c r="AT46" s="650"/>
      <c r="AU46" s="650"/>
      <c r="AV46" s="650"/>
      <c r="AW46" s="650"/>
      <c r="AX46" s="650"/>
      <c r="AY46" s="650"/>
      <c r="AZ46" s="650"/>
      <c r="BA46" s="650"/>
      <c r="BB46" s="650"/>
      <c r="BC46" s="650"/>
      <c r="BD46" s="650"/>
      <c r="BE46" s="650"/>
      <c r="BF46" s="650"/>
      <c r="BG46" s="650"/>
      <c r="BH46" s="650"/>
      <c r="BI46" s="650"/>
      <c r="BJ46" s="650"/>
      <c r="BK46" s="650"/>
      <c r="BL46" s="650">
        <f t="shared" si="5"/>
        <v>0</v>
      </c>
      <c r="BM46" s="650"/>
      <c r="BN46" s="650"/>
      <c r="BO46" s="650"/>
      <c r="BP46" s="650"/>
      <c r="BQ46" s="650"/>
      <c r="BR46" s="650"/>
      <c r="BS46" s="650"/>
      <c r="BT46" s="650"/>
      <c r="BU46" s="650"/>
      <c r="BV46" s="650"/>
      <c r="BW46" s="650"/>
      <c r="BX46" s="650"/>
      <c r="BY46" s="650"/>
      <c r="BZ46" s="650"/>
      <c r="CA46" s="650"/>
      <c r="CB46" s="650"/>
      <c r="CC46" s="650"/>
      <c r="CD46" s="650"/>
      <c r="CE46" s="650"/>
      <c r="CF46" s="650"/>
      <c r="CG46" s="650"/>
      <c r="CH46" s="650"/>
      <c r="CI46" s="650"/>
      <c r="CJ46" s="650"/>
      <c r="CK46" s="650"/>
      <c r="CL46" s="650"/>
      <c r="CM46" s="650"/>
      <c r="CN46" s="650"/>
      <c r="CO46" s="650"/>
      <c r="CP46" s="650"/>
      <c r="CQ46" s="651"/>
      <c r="CR46" s="640"/>
      <c r="CS46" s="641"/>
      <c r="CT46" s="641"/>
      <c r="CU46" s="641"/>
      <c r="CV46" s="641"/>
      <c r="CW46" s="641"/>
      <c r="CX46" s="641"/>
      <c r="CY46" s="641"/>
      <c r="CZ46" s="641"/>
      <c r="DA46" s="641"/>
      <c r="DB46" s="641"/>
      <c r="DC46" s="641"/>
      <c r="DD46" s="641"/>
      <c r="DE46" s="641"/>
      <c r="DF46" s="641"/>
      <c r="DG46" s="642"/>
    </row>
    <row r="47" spans="1:111" ht="24" customHeight="1" hidden="1">
      <c r="A47" s="682" t="s">
        <v>224</v>
      </c>
      <c r="B47" s="682"/>
      <c r="C47" s="682"/>
      <c r="D47" s="682"/>
      <c r="E47" s="682"/>
      <c r="F47" s="682"/>
      <c r="G47" s="682"/>
      <c r="H47" s="682"/>
      <c r="I47" s="682"/>
      <c r="J47" s="682"/>
      <c r="K47" s="682"/>
      <c r="L47" s="682"/>
      <c r="M47" s="682"/>
      <c r="N47" s="682"/>
      <c r="O47" s="682"/>
      <c r="P47" s="682"/>
      <c r="Q47" s="682"/>
      <c r="R47" s="682"/>
      <c r="S47" s="682"/>
      <c r="T47" s="682"/>
      <c r="U47" s="682"/>
      <c r="V47" s="682"/>
      <c r="W47" s="682"/>
      <c r="X47" s="682"/>
      <c r="Y47" s="675"/>
      <c r="Z47" s="676"/>
      <c r="AA47" s="676"/>
      <c r="AB47" s="676"/>
      <c r="AC47" s="676"/>
      <c r="AD47" s="676"/>
      <c r="AE47" s="676"/>
      <c r="AF47" s="650"/>
      <c r="AG47" s="650"/>
      <c r="AH47" s="650"/>
      <c r="AI47" s="650"/>
      <c r="AJ47" s="650"/>
      <c r="AK47" s="650"/>
      <c r="AL47" s="650"/>
      <c r="AM47" s="650"/>
      <c r="AN47" s="650"/>
      <c r="AO47" s="650"/>
      <c r="AP47" s="650"/>
      <c r="AQ47" s="650"/>
      <c r="AR47" s="650"/>
      <c r="AS47" s="650"/>
      <c r="AT47" s="650"/>
      <c r="AU47" s="650"/>
      <c r="AV47" s="650"/>
      <c r="AW47" s="650"/>
      <c r="AX47" s="650"/>
      <c r="AY47" s="650"/>
      <c r="AZ47" s="650"/>
      <c r="BA47" s="650"/>
      <c r="BB47" s="650"/>
      <c r="BC47" s="650"/>
      <c r="BD47" s="650"/>
      <c r="BE47" s="650"/>
      <c r="BF47" s="650"/>
      <c r="BG47" s="650"/>
      <c r="BH47" s="650"/>
      <c r="BI47" s="650"/>
      <c r="BJ47" s="650"/>
      <c r="BK47" s="650"/>
      <c r="BL47" s="650">
        <f>AV47-AF47</f>
        <v>0</v>
      </c>
      <c r="BM47" s="650"/>
      <c r="BN47" s="650"/>
      <c r="BO47" s="650"/>
      <c r="BP47" s="650"/>
      <c r="BQ47" s="650"/>
      <c r="BR47" s="650"/>
      <c r="BS47" s="650"/>
      <c r="BT47" s="650"/>
      <c r="BU47" s="650"/>
      <c r="BV47" s="650"/>
      <c r="BW47" s="650"/>
      <c r="BX47" s="650"/>
      <c r="BY47" s="650"/>
      <c r="BZ47" s="650"/>
      <c r="CA47" s="650"/>
      <c r="CB47" s="650" t="e">
        <f t="shared" si="4"/>
        <v>#DIV/0!</v>
      </c>
      <c r="CC47" s="650"/>
      <c r="CD47" s="650"/>
      <c r="CE47" s="650"/>
      <c r="CF47" s="650"/>
      <c r="CG47" s="650"/>
      <c r="CH47" s="650"/>
      <c r="CI47" s="650"/>
      <c r="CJ47" s="650"/>
      <c r="CK47" s="650"/>
      <c r="CL47" s="650"/>
      <c r="CM47" s="650"/>
      <c r="CN47" s="650"/>
      <c r="CO47" s="650"/>
      <c r="CP47" s="650"/>
      <c r="CQ47" s="651"/>
      <c r="CR47" s="640"/>
      <c r="CS47" s="641"/>
      <c r="CT47" s="641"/>
      <c r="CU47" s="641"/>
      <c r="CV47" s="641"/>
      <c r="CW47" s="641"/>
      <c r="CX47" s="641"/>
      <c r="CY47" s="641"/>
      <c r="CZ47" s="641"/>
      <c r="DA47" s="641"/>
      <c r="DB47" s="641"/>
      <c r="DC47" s="641"/>
      <c r="DD47" s="641"/>
      <c r="DE47" s="641"/>
      <c r="DF47" s="641"/>
      <c r="DG47" s="642"/>
    </row>
    <row r="48" spans="1:111" ht="24" customHeight="1" hidden="1">
      <c r="A48" s="681"/>
      <c r="B48" s="681"/>
      <c r="C48" s="681"/>
      <c r="D48" s="681"/>
      <c r="E48" s="681"/>
      <c r="F48" s="681"/>
      <c r="G48" s="681"/>
      <c r="H48" s="681"/>
      <c r="I48" s="681"/>
      <c r="J48" s="681"/>
      <c r="K48" s="681"/>
      <c r="L48" s="681"/>
      <c r="M48" s="681"/>
      <c r="N48" s="681"/>
      <c r="O48" s="681"/>
      <c r="P48" s="681"/>
      <c r="Q48" s="681"/>
      <c r="R48" s="681"/>
      <c r="S48" s="681"/>
      <c r="T48" s="681"/>
      <c r="U48" s="681"/>
      <c r="V48" s="681"/>
      <c r="W48" s="681"/>
      <c r="X48" s="681"/>
      <c r="Y48" s="675"/>
      <c r="Z48" s="676"/>
      <c r="AA48" s="676"/>
      <c r="AB48" s="676"/>
      <c r="AC48" s="676"/>
      <c r="AD48" s="676"/>
      <c r="AE48" s="676"/>
      <c r="AF48" s="650"/>
      <c r="AG48" s="650"/>
      <c r="AH48" s="650"/>
      <c r="AI48" s="650"/>
      <c r="AJ48" s="650"/>
      <c r="AK48" s="650"/>
      <c r="AL48" s="650"/>
      <c r="AM48" s="650"/>
      <c r="AN48" s="650"/>
      <c r="AO48" s="650"/>
      <c r="AP48" s="650"/>
      <c r="AQ48" s="650"/>
      <c r="AR48" s="650"/>
      <c r="AS48" s="650"/>
      <c r="AT48" s="650"/>
      <c r="AU48" s="650"/>
      <c r="AV48" s="650"/>
      <c r="AW48" s="650"/>
      <c r="AX48" s="650"/>
      <c r="AY48" s="650"/>
      <c r="AZ48" s="650"/>
      <c r="BA48" s="650"/>
      <c r="BB48" s="650"/>
      <c r="BC48" s="650"/>
      <c r="BD48" s="650"/>
      <c r="BE48" s="650"/>
      <c r="BF48" s="650"/>
      <c r="BG48" s="650"/>
      <c r="BH48" s="650"/>
      <c r="BI48" s="650"/>
      <c r="BJ48" s="650"/>
      <c r="BK48" s="650"/>
      <c r="BL48" s="650"/>
      <c r="BM48" s="650"/>
      <c r="BN48" s="650"/>
      <c r="BO48" s="650"/>
      <c r="BP48" s="650"/>
      <c r="BQ48" s="650"/>
      <c r="BR48" s="650"/>
      <c r="BS48" s="650"/>
      <c r="BT48" s="650"/>
      <c r="BU48" s="650"/>
      <c r="BV48" s="650"/>
      <c r="BW48" s="650"/>
      <c r="BX48" s="650"/>
      <c r="BY48" s="650"/>
      <c r="BZ48" s="650"/>
      <c r="CA48" s="650"/>
      <c r="CB48" s="650"/>
      <c r="CC48" s="650"/>
      <c r="CD48" s="650"/>
      <c r="CE48" s="650"/>
      <c r="CF48" s="650"/>
      <c r="CG48" s="650"/>
      <c r="CH48" s="650"/>
      <c r="CI48" s="650"/>
      <c r="CJ48" s="650"/>
      <c r="CK48" s="650"/>
      <c r="CL48" s="650"/>
      <c r="CM48" s="650"/>
      <c r="CN48" s="650"/>
      <c r="CO48" s="650"/>
      <c r="CP48" s="650"/>
      <c r="CQ48" s="651"/>
      <c r="CR48" s="640"/>
      <c r="CS48" s="641"/>
      <c r="CT48" s="641"/>
      <c r="CU48" s="641"/>
      <c r="CV48" s="641"/>
      <c r="CW48" s="641"/>
      <c r="CX48" s="641"/>
      <c r="CY48" s="641"/>
      <c r="CZ48" s="641"/>
      <c r="DA48" s="641"/>
      <c r="DB48" s="641"/>
      <c r="DC48" s="641"/>
      <c r="DD48" s="641"/>
      <c r="DE48" s="641"/>
      <c r="DF48" s="641"/>
      <c r="DG48" s="642"/>
    </row>
    <row r="49" spans="1:111" ht="24" customHeight="1" hidden="1">
      <c r="A49" s="681"/>
      <c r="B49" s="681"/>
      <c r="C49" s="681"/>
      <c r="D49" s="681"/>
      <c r="E49" s="681"/>
      <c r="F49" s="681"/>
      <c r="G49" s="681"/>
      <c r="H49" s="681"/>
      <c r="I49" s="681"/>
      <c r="J49" s="681"/>
      <c r="K49" s="681"/>
      <c r="L49" s="681"/>
      <c r="M49" s="681"/>
      <c r="N49" s="681"/>
      <c r="O49" s="681"/>
      <c r="P49" s="681"/>
      <c r="Q49" s="681"/>
      <c r="R49" s="681"/>
      <c r="S49" s="681"/>
      <c r="T49" s="681"/>
      <c r="U49" s="681"/>
      <c r="V49" s="681"/>
      <c r="W49" s="681"/>
      <c r="X49" s="681"/>
      <c r="Y49" s="675"/>
      <c r="Z49" s="676"/>
      <c r="AA49" s="676"/>
      <c r="AB49" s="676"/>
      <c r="AC49" s="676"/>
      <c r="AD49" s="676"/>
      <c r="AE49" s="676"/>
      <c r="AF49" s="650"/>
      <c r="AG49" s="650"/>
      <c r="AH49" s="650"/>
      <c r="AI49" s="650"/>
      <c r="AJ49" s="650"/>
      <c r="AK49" s="650"/>
      <c r="AL49" s="650"/>
      <c r="AM49" s="650"/>
      <c r="AN49" s="650"/>
      <c r="AO49" s="650"/>
      <c r="AP49" s="650"/>
      <c r="AQ49" s="650"/>
      <c r="AR49" s="650"/>
      <c r="AS49" s="650"/>
      <c r="AT49" s="650"/>
      <c r="AU49" s="650"/>
      <c r="AV49" s="650"/>
      <c r="AW49" s="650"/>
      <c r="AX49" s="650"/>
      <c r="AY49" s="650"/>
      <c r="AZ49" s="650"/>
      <c r="BA49" s="650"/>
      <c r="BB49" s="650"/>
      <c r="BC49" s="650"/>
      <c r="BD49" s="650"/>
      <c r="BE49" s="650"/>
      <c r="BF49" s="650"/>
      <c r="BG49" s="650"/>
      <c r="BH49" s="650"/>
      <c r="BI49" s="650"/>
      <c r="BJ49" s="650"/>
      <c r="BK49" s="650"/>
      <c r="BL49" s="650"/>
      <c r="BM49" s="650"/>
      <c r="BN49" s="650"/>
      <c r="BO49" s="650"/>
      <c r="BP49" s="650"/>
      <c r="BQ49" s="650"/>
      <c r="BR49" s="650"/>
      <c r="BS49" s="650"/>
      <c r="BT49" s="650"/>
      <c r="BU49" s="650"/>
      <c r="BV49" s="650"/>
      <c r="BW49" s="650"/>
      <c r="BX49" s="650"/>
      <c r="BY49" s="650"/>
      <c r="BZ49" s="650"/>
      <c r="CA49" s="650"/>
      <c r="CB49" s="650"/>
      <c r="CC49" s="650"/>
      <c r="CD49" s="650"/>
      <c r="CE49" s="650"/>
      <c r="CF49" s="650"/>
      <c r="CG49" s="650"/>
      <c r="CH49" s="650"/>
      <c r="CI49" s="650"/>
      <c r="CJ49" s="650"/>
      <c r="CK49" s="650"/>
      <c r="CL49" s="650"/>
      <c r="CM49" s="650"/>
      <c r="CN49" s="650"/>
      <c r="CO49" s="650"/>
      <c r="CP49" s="650"/>
      <c r="CQ49" s="651"/>
      <c r="CR49" s="640"/>
      <c r="CS49" s="641"/>
      <c r="CT49" s="641"/>
      <c r="CU49" s="641"/>
      <c r="CV49" s="641"/>
      <c r="CW49" s="641"/>
      <c r="CX49" s="641"/>
      <c r="CY49" s="641"/>
      <c r="CZ49" s="641"/>
      <c r="DA49" s="641"/>
      <c r="DB49" s="641"/>
      <c r="DC49" s="641"/>
      <c r="DD49" s="641"/>
      <c r="DE49" s="641"/>
      <c r="DF49" s="641"/>
      <c r="DG49" s="642"/>
    </row>
    <row r="50" spans="1:111" ht="24" customHeight="1" hidden="1">
      <c r="A50" s="681"/>
      <c r="B50" s="681"/>
      <c r="C50" s="681"/>
      <c r="D50" s="681"/>
      <c r="E50" s="681"/>
      <c r="F50" s="681"/>
      <c r="G50" s="681"/>
      <c r="H50" s="681"/>
      <c r="I50" s="681"/>
      <c r="J50" s="681"/>
      <c r="K50" s="681"/>
      <c r="L50" s="681"/>
      <c r="M50" s="681"/>
      <c r="N50" s="681"/>
      <c r="O50" s="681"/>
      <c r="P50" s="681"/>
      <c r="Q50" s="681"/>
      <c r="R50" s="681"/>
      <c r="S50" s="681"/>
      <c r="T50" s="681"/>
      <c r="U50" s="681"/>
      <c r="V50" s="681"/>
      <c r="W50" s="681"/>
      <c r="X50" s="681"/>
      <c r="Y50" s="675"/>
      <c r="Z50" s="676"/>
      <c r="AA50" s="676"/>
      <c r="AB50" s="676"/>
      <c r="AC50" s="676"/>
      <c r="AD50" s="676"/>
      <c r="AE50" s="676"/>
      <c r="AF50" s="650"/>
      <c r="AG50" s="650"/>
      <c r="AH50" s="650"/>
      <c r="AI50" s="650"/>
      <c r="AJ50" s="650"/>
      <c r="AK50" s="650"/>
      <c r="AL50" s="650"/>
      <c r="AM50" s="650"/>
      <c r="AN50" s="650"/>
      <c r="AO50" s="650"/>
      <c r="AP50" s="650"/>
      <c r="AQ50" s="650"/>
      <c r="AR50" s="650"/>
      <c r="AS50" s="650"/>
      <c r="AT50" s="650"/>
      <c r="AU50" s="650"/>
      <c r="AV50" s="650"/>
      <c r="AW50" s="650"/>
      <c r="AX50" s="650"/>
      <c r="AY50" s="650"/>
      <c r="AZ50" s="650"/>
      <c r="BA50" s="650"/>
      <c r="BB50" s="650"/>
      <c r="BC50" s="650"/>
      <c r="BD50" s="650"/>
      <c r="BE50" s="650"/>
      <c r="BF50" s="650"/>
      <c r="BG50" s="650"/>
      <c r="BH50" s="650"/>
      <c r="BI50" s="650"/>
      <c r="BJ50" s="650"/>
      <c r="BK50" s="650"/>
      <c r="BL50" s="650"/>
      <c r="BM50" s="650"/>
      <c r="BN50" s="650"/>
      <c r="BO50" s="650"/>
      <c r="BP50" s="650"/>
      <c r="BQ50" s="650"/>
      <c r="BR50" s="650"/>
      <c r="BS50" s="650"/>
      <c r="BT50" s="650"/>
      <c r="BU50" s="650"/>
      <c r="BV50" s="650"/>
      <c r="BW50" s="650"/>
      <c r="BX50" s="650"/>
      <c r="BY50" s="650"/>
      <c r="BZ50" s="650"/>
      <c r="CA50" s="650"/>
      <c r="CB50" s="650"/>
      <c r="CC50" s="650"/>
      <c r="CD50" s="650"/>
      <c r="CE50" s="650"/>
      <c r="CF50" s="650"/>
      <c r="CG50" s="650"/>
      <c r="CH50" s="650"/>
      <c r="CI50" s="650"/>
      <c r="CJ50" s="650"/>
      <c r="CK50" s="650"/>
      <c r="CL50" s="650"/>
      <c r="CM50" s="650"/>
      <c r="CN50" s="650"/>
      <c r="CO50" s="650"/>
      <c r="CP50" s="650"/>
      <c r="CQ50" s="651"/>
      <c r="CR50" s="640"/>
      <c r="CS50" s="641"/>
      <c r="CT50" s="641"/>
      <c r="CU50" s="641"/>
      <c r="CV50" s="641"/>
      <c r="CW50" s="641"/>
      <c r="CX50" s="641"/>
      <c r="CY50" s="641"/>
      <c r="CZ50" s="641"/>
      <c r="DA50" s="641"/>
      <c r="DB50" s="641"/>
      <c r="DC50" s="641"/>
      <c r="DD50" s="641"/>
      <c r="DE50" s="641"/>
      <c r="DF50" s="641"/>
      <c r="DG50" s="642"/>
    </row>
    <row r="51" spans="1:111" ht="24" customHeight="1" hidden="1">
      <c r="A51" s="681"/>
      <c r="B51" s="681"/>
      <c r="C51" s="681"/>
      <c r="D51" s="681"/>
      <c r="E51" s="681"/>
      <c r="F51" s="681"/>
      <c r="G51" s="681"/>
      <c r="H51" s="681"/>
      <c r="I51" s="681"/>
      <c r="J51" s="681"/>
      <c r="K51" s="681"/>
      <c r="L51" s="681"/>
      <c r="M51" s="681"/>
      <c r="N51" s="681"/>
      <c r="O51" s="681"/>
      <c r="P51" s="681"/>
      <c r="Q51" s="681"/>
      <c r="R51" s="681"/>
      <c r="S51" s="681"/>
      <c r="T51" s="681"/>
      <c r="U51" s="681"/>
      <c r="V51" s="681"/>
      <c r="W51" s="681"/>
      <c r="X51" s="681"/>
      <c r="Y51" s="675"/>
      <c r="Z51" s="676"/>
      <c r="AA51" s="676"/>
      <c r="AB51" s="676"/>
      <c r="AC51" s="676"/>
      <c r="AD51" s="676"/>
      <c r="AE51" s="676"/>
      <c r="AF51" s="650"/>
      <c r="AG51" s="650"/>
      <c r="AH51" s="650"/>
      <c r="AI51" s="650"/>
      <c r="AJ51" s="650"/>
      <c r="AK51" s="650"/>
      <c r="AL51" s="650"/>
      <c r="AM51" s="650"/>
      <c r="AN51" s="650"/>
      <c r="AO51" s="650"/>
      <c r="AP51" s="650"/>
      <c r="AQ51" s="650"/>
      <c r="AR51" s="650"/>
      <c r="AS51" s="650"/>
      <c r="AT51" s="650"/>
      <c r="AU51" s="650"/>
      <c r="AV51" s="650"/>
      <c r="AW51" s="650"/>
      <c r="AX51" s="650"/>
      <c r="AY51" s="650"/>
      <c r="AZ51" s="650"/>
      <c r="BA51" s="650"/>
      <c r="BB51" s="650"/>
      <c r="BC51" s="650"/>
      <c r="BD51" s="650"/>
      <c r="BE51" s="650"/>
      <c r="BF51" s="650"/>
      <c r="BG51" s="650"/>
      <c r="BH51" s="650"/>
      <c r="BI51" s="650"/>
      <c r="BJ51" s="650"/>
      <c r="BK51" s="650"/>
      <c r="BL51" s="650"/>
      <c r="BM51" s="650"/>
      <c r="BN51" s="650"/>
      <c r="BO51" s="650"/>
      <c r="BP51" s="650"/>
      <c r="BQ51" s="650"/>
      <c r="BR51" s="650"/>
      <c r="BS51" s="650"/>
      <c r="BT51" s="650"/>
      <c r="BU51" s="650"/>
      <c r="BV51" s="650"/>
      <c r="BW51" s="650"/>
      <c r="BX51" s="650"/>
      <c r="BY51" s="650"/>
      <c r="BZ51" s="650"/>
      <c r="CA51" s="650"/>
      <c r="CB51" s="650"/>
      <c r="CC51" s="650"/>
      <c r="CD51" s="650"/>
      <c r="CE51" s="650"/>
      <c r="CF51" s="650"/>
      <c r="CG51" s="650"/>
      <c r="CH51" s="650"/>
      <c r="CI51" s="650"/>
      <c r="CJ51" s="650"/>
      <c r="CK51" s="650"/>
      <c r="CL51" s="650"/>
      <c r="CM51" s="650"/>
      <c r="CN51" s="650"/>
      <c r="CO51" s="650"/>
      <c r="CP51" s="650"/>
      <c r="CQ51" s="651"/>
      <c r="CR51" s="640"/>
      <c r="CS51" s="641"/>
      <c r="CT51" s="641"/>
      <c r="CU51" s="641"/>
      <c r="CV51" s="641"/>
      <c r="CW51" s="641"/>
      <c r="CX51" s="641"/>
      <c r="CY51" s="641"/>
      <c r="CZ51" s="641"/>
      <c r="DA51" s="641"/>
      <c r="DB51" s="641"/>
      <c r="DC51" s="641"/>
      <c r="DD51" s="641"/>
      <c r="DE51" s="641"/>
      <c r="DF51" s="641"/>
      <c r="DG51" s="642"/>
    </row>
    <row r="52" spans="1:111" ht="24" customHeight="1" hidden="1">
      <c r="A52" s="681"/>
      <c r="B52" s="681"/>
      <c r="C52" s="681"/>
      <c r="D52" s="681"/>
      <c r="E52" s="681"/>
      <c r="F52" s="681"/>
      <c r="G52" s="681"/>
      <c r="H52" s="681"/>
      <c r="I52" s="681"/>
      <c r="J52" s="681"/>
      <c r="K52" s="681"/>
      <c r="L52" s="681"/>
      <c r="M52" s="681"/>
      <c r="N52" s="681"/>
      <c r="O52" s="681"/>
      <c r="P52" s="681"/>
      <c r="Q52" s="681"/>
      <c r="R52" s="681"/>
      <c r="S52" s="681"/>
      <c r="T52" s="681"/>
      <c r="U52" s="681"/>
      <c r="V52" s="681"/>
      <c r="W52" s="681"/>
      <c r="X52" s="681"/>
      <c r="Y52" s="675"/>
      <c r="Z52" s="676"/>
      <c r="AA52" s="676"/>
      <c r="AB52" s="676"/>
      <c r="AC52" s="676"/>
      <c r="AD52" s="676"/>
      <c r="AE52" s="676"/>
      <c r="AF52" s="650"/>
      <c r="AG52" s="650"/>
      <c r="AH52" s="650"/>
      <c r="AI52" s="650"/>
      <c r="AJ52" s="650"/>
      <c r="AK52" s="650"/>
      <c r="AL52" s="650"/>
      <c r="AM52" s="650"/>
      <c r="AN52" s="650"/>
      <c r="AO52" s="650"/>
      <c r="AP52" s="650"/>
      <c r="AQ52" s="650"/>
      <c r="AR52" s="650"/>
      <c r="AS52" s="650"/>
      <c r="AT52" s="650"/>
      <c r="AU52" s="650"/>
      <c r="AV52" s="650"/>
      <c r="AW52" s="650"/>
      <c r="AX52" s="650"/>
      <c r="AY52" s="650"/>
      <c r="AZ52" s="650"/>
      <c r="BA52" s="650"/>
      <c r="BB52" s="650"/>
      <c r="BC52" s="650"/>
      <c r="BD52" s="650"/>
      <c r="BE52" s="650"/>
      <c r="BF52" s="650"/>
      <c r="BG52" s="650"/>
      <c r="BH52" s="650"/>
      <c r="BI52" s="650"/>
      <c r="BJ52" s="650"/>
      <c r="BK52" s="650"/>
      <c r="BL52" s="650"/>
      <c r="BM52" s="650"/>
      <c r="BN52" s="650"/>
      <c r="BO52" s="650"/>
      <c r="BP52" s="650"/>
      <c r="BQ52" s="650"/>
      <c r="BR52" s="650"/>
      <c r="BS52" s="650"/>
      <c r="BT52" s="650"/>
      <c r="BU52" s="650"/>
      <c r="BV52" s="650"/>
      <c r="BW52" s="650"/>
      <c r="BX52" s="650"/>
      <c r="BY52" s="650"/>
      <c r="BZ52" s="650"/>
      <c r="CA52" s="650"/>
      <c r="CB52" s="650"/>
      <c r="CC52" s="650"/>
      <c r="CD52" s="650"/>
      <c r="CE52" s="650"/>
      <c r="CF52" s="650"/>
      <c r="CG52" s="650"/>
      <c r="CH52" s="650"/>
      <c r="CI52" s="650"/>
      <c r="CJ52" s="650"/>
      <c r="CK52" s="650"/>
      <c r="CL52" s="650"/>
      <c r="CM52" s="650"/>
      <c r="CN52" s="650"/>
      <c r="CO52" s="650"/>
      <c r="CP52" s="650"/>
      <c r="CQ52" s="651"/>
      <c r="CR52" s="640"/>
      <c r="CS52" s="641"/>
      <c r="CT52" s="641"/>
      <c r="CU52" s="641"/>
      <c r="CV52" s="641"/>
      <c r="CW52" s="641"/>
      <c r="CX52" s="641"/>
      <c r="CY52" s="641"/>
      <c r="CZ52" s="641"/>
      <c r="DA52" s="641"/>
      <c r="DB52" s="641"/>
      <c r="DC52" s="641"/>
      <c r="DD52" s="641"/>
      <c r="DE52" s="641"/>
      <c r="DF52" s="641"/>
      <c r="DG52" s="642"/>
    </row>
    <row r="53" spans="1:111" ht="24" customHeight="1" hidden="1">
      <c r="A53" s="681"/>
      <c r="B53" s="681"/>
      <c r="C53" s="681"/>
      <c r="D53" s="681"/>
      <c r="E53" s="681"/>
      <c r="F53" s="681"/>
      <c r="G53" s="681"/>
      <c r="H53" s="681"/>
      <c r="I53" s="681"/>
      <c r="J53" s="681"/>
      <c r="K53" s="681"/>
      <c r="L53" s="681"/>
      <c r="M53" s="681"/>
      <c r="N53" s="681"/>
      <c r="O53" s="681"/>
      <c r="P53" s="681"/>
      <c r="Q53" s="681"/>
      <c r="R53" s="681"/>
      <c r="S53" s="681"/>
      <c r="T53" s="681"/>
      <c r="U53" s="681"/>
      <c r="V53" s="681"/>
      <c r="W53" s="681"/>
      <c r="X53" s="681"/>
      <c r="Y53" s="675"/>
      <c r="Z53" s="676"/>
      <c r="AA53" s="676"/>
      <c r="AB53" s="676"/>
      <c r="AC53" s="676"/>
      <c r="AD53" s="676"/>
      <c r="AE53" s="676"/>
      <c r="AF53" s="650"/>
      <c r="AG53" s="650"/>
      <c r="AH53" s="650"/>
      <c r="AI53" s="650"/>
      <c r="AJ53" s="650"/>
      <c r="AK53" s="650"/>
      <c r="AL53" s="650"/>
      <c r="AM53" s="650"/>
      <c r="AN53" s="650"/>
      <c r="AO53" s="650"/>
      <c r="AP53" s="650"/>
      <c r="AQ53" s="650"/>
      <c r="AR53" s="650"/>
      <c r="AS53" s="650"/>
      <c r="AT53" s="650"/>
      <c r="AU53" s="650"/>
      <c r="AV53" s="650"/>
      <c r="AW53" s="650"/>
      <c r="AX53" s="650"/>
      <c r="AY53" s="650"/>
      <c r="AZ53" s="650"/>
      <c r="BA53" s="650"/>
      <c r="BB53" s="650"/>
      <c r="BC53" s="650"/>
      <c r="BD53" s="650"/>
      <c r="BE53" s="650"/>
      <c r="BF53" s="650"/>
      <c r="BG53" s="650"/>
      <c r="BH53" s="650"/>
      <c r="BI53" s="650"/>
      <c r="BJ53" s="650"/>
      <c r="BK53" s="650"/>
      <c r="BL53" s="650"/>
      <c r="BM53" s="650"/>
      <c r="BN53" s="650"/>
      <c r="BO53" s="650"/>
      <c r="BP53" s="650"/>
      <c r="BQ53" s="650"/>
      <c r="BR53" s="650"/>
      <c r="BS53" s="650"/>
      <c r="BT53" s="650"/>
      <c r="BU53" s="650"/>
      <c r="BV53" s="650"/>
      <c r="BW53" s="650"/>
      <c r="BX53" s="650"/>
      <c r="BY53" s="650"/>
      <c r="BZ53" s="650"/>
      <c r="CA53" s="650"/>
      <c r="CB53" s="650"/>
      <c r="CC53" s="650"/>
      <c r="CD53" s="650"/>
      <c r="CE53" s="650"/>
      <c r="CF53" s="650"/>
      <c r="CG53" s="650"/>
      <c r="CH53" s="650"/>
      <c r="CI53" s="650"/>
      <c r="CJ53" s="650"/>
      <c r="CK53" s="650"/>
      <c r="CL53" s="650"/>
      <c r="CM53" s="650"/>
      <c r="CN53" s="650"/>
      <c r="CO53" s="650"/>
      <c r="CP53" s="650"/>
      <c r="CQ53" s="651"/>
      <c r="CR53" s="640"/>
      <c r="CS53" s="641"/>
      <c r="CT53" s="641"/>
      <c r="CU53" s="641"/>
      <c r="CV53" s="641"/>
      <c r="CW53" s="641"/>
      <c r="CX53" s="641"/>
      <c r="CY53" s="641"/>
      <c r="CZ53" s="641"/>
      <c r="DA53" s="641"/>
      <c r="DB53" s="641"/>
      <c r="DC53" s="641"/>
      <c r="DD53" s="641"/>
      <c r="DE53" s="641"/>
      <c r="DF53" s="641"/>
      <c r="DG53" s="642"/>
    </row>
    <row r="54" spans="1:111" ht="24" customHeight="1" hidden="1">
      <c r="A54" s="681"/>
      <c r="B54" s="681"/>
      <c r="C54" s="681"/>
      <c r="D54" s="681"/>
      <c r="E54" s="681"/>
      <c r="F54" s="681"/>
      <c r="G54" s="681"/>
      <c r="H54" s="681"/>
      <c r="I54" s="681"/>
      <c r="J54" s="681"/>
      <c r="K54" s="681"/>
      <c r="L54" s="681"/>
      <c r="M54" s="681"/>
      <c r="N54" s="681"/>
      <c r="O54" s="681"/>
      <c r="P54" s="681"/>
      <c r="Q54" s="681"/>
      <c r="R54" s="681"/>
      <c r="S54" s="681"/>
      <c r="T54" s="681"/>
      <c r="U54" s="681"/>
      <c r="V54" s="681"/>
      <c r="W54" s="681"/>
      <c r="X54" s="681"/>
      <c r="Y54" s="675"/>
      <c r="Z54" s="676"/>
      <c r="AA54" s="676"/>
      <c r="AB54" s="676"/>
      <c r="AC54" s="676"/>
      <c r="AD54" s="676"/>
      <c r="AE54" s="676"/>
      <c r="AF54" s="650"/>
      <c r="AG54" s="650"/>
      <c r="AH54" s="650"/>
      <c r="AI54" s="650"/>
      <c r="AJ54" s="650"/>
      <c r="AK54" s="650"/>
      <c r="AL54" s="650"/>
      <c r="AM54" s="650"/>
      <c r="AN54" s="650"/>
      <c r="AO54" s="650"/>
      <c r="AP54" s="650"/>
      <c r="AQ54" s="650"/>
      <c r="AR54" s="650"/>
      <c r="AS54" s="650"/>
      <c r="AT54" s="650"/>
      <c r="AU54" s="650"/>
      <c r="AV54" s="650"/>
      <c r="AW54" s="650"/>
      <c r="AX54" s="650"/>
      <c r="AY54" s="650"/>
      <c r="AZ54" s="650"/>
      <c r="BA54" s="650"/>
      <c r="BB54" s="650"/>
      <c r="BC54" s="650"/>
      <c r="BD54" s="650"/>
      <c r="BE54" s="650"/>
      <c r="BF54" s="650"/>
      <c r="BG54" s="650"/>
      <c r="BH54" s="650"/>
      <c r="BI54" s="650"/>
      <c r="BJ54" s="650"/>
      <c r="BK54" s="650"/>
      <c r="BL54" s="650"/>
      <c r="BM54" s="650"/>
      <c r="BN54" s="650"/>
      <c r="BO54" s="650"/>
      <c r="BP54" s="650"/>
      <c r="BQ54" s="650"/>
      <c r="BR54" s="650"/>
      <c r="BS54" s="650"/>
      <c r="BT54" s="650"/>
      <c r="BU54" s="650"/>
      <c r="BV54" s="650"/>
      <c r="BW54" s="650"/>
      <c r="BX54" s="650"/>
      <c r="BY54" s="650"/>
      <c r="BZ54" s="650"/>
      <c r="CA54" s="650"/>
      <c r="CB54" s="650"/>
      <c r="CC54" s="650"/>
      <c r="CD54" s="650"/>
      <c r="CE54" s="650"/>
      <c r="CF54" s="650"/>
      <c r="CG54" s="650"/>
      <c r="CH54" s="650"/>
      <c r="CI54" s="650"/>
      <c r="CJ54" s="650"/>
      <c r="CK54" s="650"/>
      <c r="CL54" s="650"/>
      <c r="CM54" s="650"/>
      <c r="CN54" s="650"/>
      <c r="CO54" s="650"/>
      <c r="CP54" s="650"/>
      <c r="CQ54" s="651"/>
      <c r="CR54" s="640"/>
      <c r="CS54" s="641"/>
      <c r="CT54" s="641"/>
      <c r="CU54" s="641"/>
      <c r="CV54" s="641"/>
      <c r="CW54" s="641"/>
      <c r="CX54" s="641"/>
      <c r="CY54" s="641"/>
      <c r="CZ54" s="641"/>
      <c r="DA54" s="641"/>
      <c r="DB54" s="641"/>
      <c r="DC54" s="641"/>
      <c r="DD54" s="641"/>
      <c r="DE54" s="641"/>
      <c r="DF54" s="641"/>
      <c r="DG54" s="642"/>
    </row>
    <row r="55" spans="1:111" ht="24" customHeight="1" hidden="1">
      <c r="A55" s="681"/>
      <c r="B55" s="681"/>
      <c r="C55" s="681"/>
      <c r="D55" s="681"/>
      <c r="E55" s="681"/>
      <c r="F55" s="681"/>
      <c r="G55" s="681"/>
      <c r="H55" s="681"/>
      <c r="I55" s="681"/>
      <c r="J55" s="681"/>
      <c r="K55" s="681"/>
      <c r="L55" s="681"/>
      <c r="M55" s="681"/>
      <c r="N55" s="681"/>
      <c r="O55" s="681"/>
      <c r="P55" s="681"/>
      <c r="Q55" s="681"/>
      <c r="R55" s="681"/>
      <c r="S55" s="681"/>
      <c r="T55" s="681"/>
      <c r="U55" s="681"/>
      <c r="V55" s="681"/>
      <c r="W55" s="681"/>
      <c r="X55" s="681"/>
      <c r="Y55" s="675"/>
      <c r="Z55" s="676"/>
      <c r="AA55" s="676"/>
      <c r="AB55" s="676"/>
      <c r="AC55" s="676"/>
      <c r="AD55" s="676"/>
      <c r="AE55" s="676"/>
      <c r="AF55" s="650"/>
      <c r="AG55" s="650"/>
      <c r="AH55" s="650"/>
      <c r="AI55" s="650"/>
      <c r="AJ55" s="650"/>
      <c r="AK55" s="650"/>
      <c r="AL55" s="650"/>
      <c r="AM55" s="650"/>
      <c r="AN55" s="650"/>
      <c r="AO55" s="650"/>
      <c r="AP55" s="650"/>
      <c r="AQ55" s="650"/>
      <c r="AR55" s="650"/>
      <c r="AS55" s="650"/>
      <c r="AT55" s="650"/>
      <c r="AU55" s="650"/>
      <c r="AV55" s="650"/>
      <c r="AW55" s="650"/>
      <c r="AX55" s="650"/>
      <c r="AY55" s="650"/>
      <c r="AZ55" s="650"/>
      <c r="BA55" s="650"/>
      <c r="BB55" s="650"/>
      <c r="BC55" s="650"/>
      <c r="BD55" s="650"/>
      <c r="BE55" s="650"/>
      <c r="BF55" s="650"/>
      <c r="BG55" s="650"/>
      <c r="BH55" s="650"/>
      <c r="BI55" s="650"/>
      <c r="BJ55" s="650"/>
      <c r="BK55" s="650"/>
      <c r="BL55" s="650"/>
      <c r="BM55" s="650"/>
      <c r="BN55" s="650"/>
      <c r="BO55" s="650"/>
      <c r="BP55" s="650"/>
      <c r="BQ55" s="650"/>
      <c r="BR55" s="650"/>
      <c r="BS55" s="650"/>
      <c r="BT55" s="650"/>
      <c r="BU55" s="650"/>
      <c r="BV55" s="650"/>
      <c r="BW55" s="650"/>
      <c r="BX55" s="650"/>
      <c r="BY55" s="650"/>
      <c r="BZ55" s="650"/>
      <c r="CA55" s="650"/>
      <c r="CB55" s="650"/>
      <c r="CC55" s="650"/>
      <c r="CD55" s="650"/>
      <c r="CE55" s="650"/>
      <c r="CF55" s="650"/>
      <c r="CG55" s="650"/>
      <c r="CH55" s="650"/>
      <c r="CI55" s="650"/>
      <c r="CJ55" s="650"/>
      <c r="CK55" s="650"/>
      <c r="CL55" s="650"/>
      <c r="CM55" s="650"/>
      <c r="CN55" s="650"/>
      <c r="CO55" s="650"/>
      <c r="CP55" s="650"/>
      <c r="CQ55" s="651"/>
      <c r="CR55" s="640"/>
      <c r="CS55" s="641"/>
      <c r="CT55" s="641"/>
      <c r="CU55" s="641"/>
      <c r="CV55" s="641"/>
      <c r="CW55" s="641"/>
      <c r="CX55" s="641"/>
      <c r="CY55" s="641"/>
      <c r="CZ55" s="641"/>
      <c r="DA55" s="641"/>
      <c r="DB55" s="641"/>
      <c r="DC55" s="641"/>
      <c r="DD55" s="641"/>
      <c r="DE55" s="641"/>
      <c r="DF55" s="641"/>
      <c r="DG55" s="642"/>
    </row>
    <row r="56" spans="1:111" ht="24" customHeight="1" hidden="1">
      <c r="A56" s="681"/>
      <c r="B56" s="681"/>
      <c r="C56" s="681"/>
      <c r="D56" s="681"/>
      <c r="E56" s="681"/>
      <c r="F56" s="681"/>
      <c r="G56" s="681"/>
      <c r="H56" s="681"/>
      <c r="I56" s="681"/>
      <c r="J56" s="681"/>
      <c r="K56" s="681"/>
      <c r="L56" s="681"/>
      <c r="M56" s="681"/>
      <c r="N56" s="681"/>
      <c r="O56" s="681"/>
      <c r="P56" s="681"/>
      <c r="Q56" s="681"/>
      <c r="R56" s="681"/>
      <c r="S56" s="681"/>
      <c r="T56" s="681"/>
      <c r="U56" s="681"/>
      <c r="V56" s="681"/>
      <c r="W56" s="681"/>
      <c r="X56" s="681"/>
      <c r="Y56" s="675"/>
      <c r="Z56" s="676"/>
      <c r="AA56" s="676"/>
      <c r="AB56" s="676"/>
      <c r="AC56" s="676"/>
      <c r="AD56" s="676"/>
      <c r="AE56" s="676"/>
      <c r="AF56" s="650"/>
      <c r="AG56" s="650"/>
      <c r="AH56" s="650"/>
      <c r="AI56" s="650"/>
      <c r="AJ56" s="650"/>
      <c r="AK56" s="650"/>
      <c r="AL56" s="650"/>
      <c r="AM56" s="650"/>
      <c r="AN56" s="650"/>
      <c r="AO56" s="650"/>
      <c r="AP56" s="650"/>
      <c r="AQ56" s="650"/>
      <c r="AR56" s="650"/>
      <c r="AS56" s="650"/>
      <c r="AT56" s="650"/>
      <c r="AU56" s="650"/>
      <c r="AV56" s="650"/>
      <c r="AW56" s="650"/>
      <c r="AX56" s="650"/>
      <c r="AY56" s="650"/>
      <c r="AZ56" s="650"/>
      <c r="BA56" s="650"/>
      <c r="BB56" s="650"/>
      <c r="BC56" s="650"/>
      <c r="BD56" s="650"/>
      <c r="BE56" s="650"/>
      <c r="BF56" s="650"/>
      <c r="BG56" s="650"/>
      <c r="BH56" s="650"/>
      <c r="BI56" s="650"/>
      <c r="BJ56" s="650"/>
      <c r="BK56" s="650"/>
      <c r="BL56" s="650"/>
      <c r="BM56" s="650"/>
      <c r="BN56" s="650"/>
      <c r="BO56" s="650"/>
      <c r="BP56" s="650"/>
      <c r="BQ56" s="650"/>
      <c r="BR56" s="650"/>
      <c r="BS56" s="650"/>
      <c r="BT56" s="650"/>
      <c r="BU56" s="650"/>
      <c r="BV56" s="650"/>
      <c r="BW56" s="650"/>
      <c r="BX56" s="650"/>
      <c r="BY56" s="650"/>
      <c r="BZ56" s="650"/>
      <c r="CA56" s="650"/>
      <c r="CB56" s="650"/>
      <c r="CC56" s="650"/>
      <c r="CD56" s="650"/>
      <c r="CE56" s="650"/>
      <c r="CF56" s="650"/>
      <c r="CG56" s="650"/>
      <c r="CH56" s="650"/>
      <c r="CI56" s="650"/>
      <c r="CJ56" s="650"/>
      <c r="CK56" s="650"/>
      <c r="CL56" s="650"/>
      <c r="CM56" s="650"/>
      <c r="CN56" s="650"/>
      <c r="CO56" s="650"/>
      <c r="CP56" s="650"/>
      <c r="CQ56" s="651"/>
      <c r="CR56" s="640"/>
      <c r="CS56" s="641"/>
      <c r="CT56" s="641"/>
      <c r="CU56" s="641"/>
      <c r="CV56" s="641"/>
      <c r="CW56" s="641"/>
      <c r="CX56" s="641"/>
      <c r="CY56" s="641"/>
      <c r="CZ56" s="641"/>
      <c r="DA56" s="641"/>
      <c r="DB56" s="641"/>
      <c r="DC56" s="641"/>
      <c r="DD56" s="641"/>
      <c r="DE56" s="641"/>
      <c r="DF56" s="641"/>
      <c r="DG56" s="642"/>
    </row>
    <row r="57" spans="1:111" ht="24" customHeight="1" hidden="1">
      <c r="A57" s="681"/>
      <c r="B57" s="681"/>
      <c r="C57" s="681"/>
      <c r="D57" s="681"/>
      <c r="E57" s="681"/>
      <c r="F57" s="681"/>
      <c r="G57" s="681"/>
      <c r="H57" s="681"/>
      <c r="I57" s="681"/>
      <c r="J57" s="681"/>
      <c r="K57" s="681"/>
      <c r="L57" s="681"/>
      <c r="M57" s="681"/>
      <c r="N57" s="681"/>
      <c r="O57" s="681"/>
      <c r="P57" s="681"/>
      <c r="Q57" s="681"/>
      <c r="R57" s="681"/>
      <c r="S57" s="681"/>
      <c r="T57" s="681"/>
      <c r="U57" s="681"/>
      <c r="V57" s="681"/>
      <c r="W57" s="681"/>
      <c r="X57" s="681"/>
      <c r="Y57" s="675"/>
      <c r="Z57" s="676"/>
      <c r="AA57" s="676"/>
      <c r="AB57" s="676"/>
      <c r="AC57" s="676"/>
      <c r="AD57" s="676"/>
      <c r="AE57" s="676"/>
      <c r="AF57" s="650"/>
      <c r="AG57" s="650"/>
      <c r="AH57" s="650"/>
      <c r="AI57" s="650"/>
      <c r="AJ57" s="650"/>
      <c r="AK57" s="650"/>
      <c r="AL57" s="650"/>
      <c r="AM57" s="650"/>
      <c r="AN57" s="650"/>
      <c r="AO57" s="650"/>
      <c r="AP57" s="650"/>
      <c r="AQ57" s="650"/>
      <c r="AR57" s="650"/>
      <c r="AS57" s="650"/>
      <c r="AT57" s="650"/>
      <c r="AU57" s="650"/>
      <c r="AV57" s="650"/>
      <c r="AW57" s="650"/>
      <c r="AX57" s="650"/>
      <c r="AY57" s="650"/>
      <c r="AZ57" s="650"/>
      <c r="BA57" s="650"/>
      <c r="BB57" s="650"/>
      <c r="BC57" s="650"/>
      <c r="BD57" s="650"/>
      <c r="BE57" s="650"/>
      <c r="BF57" s="650"/>
      <c r="BG57" s="650"/>
      <c r="BH57" s="650"/>
      <c r="BI57" s="650"/>
      <c r="BJ57" s="650"/>
      <c r="BK57" s="650"/>
      <c r="BL57" s="650"/>
      <c r="BM57" s="650"/>
      <c r="BN57" s="650"/>
      <c r="BO57" s="650"/>
      <c r="BP57" s="650"/>
      <c r="BQ57" s="650"/>
      <c r="BR57" s="650"/>
      <c r="BS57" s="650"/>
      <c r="BT57" s="650"/>
      <c r="BU57" s="650"/>
      <c r="BV57" s="650"/>
      <c r="BW57" s="650"/>
      <c r="BX57" s="650"/>
      <c r="BY57" s="650"/>
      <c r="BZ57" s="650"/>
      <c r="CA57" s="650"/>
      <c r="CB57" s="650"/>
      <c r="CC57" s="650"/>
      <c r="CD57" s="650"/>
      <c r="CE57" s="650"/>
      <c r="CF57" s="650"/>
      <c r="CG57" s="650"/>
      <c r="CH57" s="650"/>
      <c r="CI57" s="650"/>
      <c r="CJ57" s="650"/>
      <c r="CK57" s="650"/>
      <c r="CL57" s="650"/>
      <c r="CM57" s="650"/>
      <c r="CN57" s="650"/>
      <c r="CO57" s="650"/>
      <c r="CP57" s="650"/>
      <c r="CQ57" s="651"/>
      <c r="CR57" s="640"/>
      <c r="CS57" s="641"/>
      <c r="CT57" s="641"/>
      <c r="CU57" s="641"/>
      <c r="CV57" s="641"/>
      <c r="CW57" s="641"/>
      <c r="CX57" s="641"/>
      <c r="CY57" s="641"/>
      <c r="CZ57" s="641"/>
      <c r="DA57" s="641"/>
      <c r="DB57" s="641"/>
      <c r="DC57" s="641"/>
      <c r="DD57" s="641"/>
      <c r="DE57" s="641"/>
      <c r="DF57" s="641"/>
      <c r="DG57" s="642"/>
    </row>
    <row r="58" spans="1:111" ht="24" customHeight="1" hidden="1">
      <c r="A58" s="681"/>
      <c r="B58" s="681"/>
      <c r="C58" s="681"/>
      <c r="D58" s="681"/>
      <c r="E58" s="681"/>
      <c r="F58" s="681"/>
      <c r="G58" s="681"/>
      <c r="H58" s="681"/>
      <c r="I58" s="681"/>
      <c r="J58" s="681"/>
      <c r="K58" s="681"/>
      <c r="L58" s="681"/>
      <c r="M58" s="681"/>
      <c r="N58" s="681"/>
      <c r="O58" s="681"/>
      <c r="P58" s="681"/>
      <c r="Q58" s="681"/>
      <c r="R58" s="681"/>
      <c r="S58" s="681"/>
      <c r="T58" s="681"/>
      <c r="U58" s="681"/>
      <c r="V58" s="681"/>
      <c r="W58" s="681"/>
      <c r="X58" s="681"/>
      <c r="Y58" s="675"/>
      <c r="Z58" s="676"/>
      <c r="AA58" s="676"/>
      <c r="AB58" s="676"/>
      <c r="AC58" s="676"/>
      <c r="AD58" s="676"/>
      <c r="AE58" s="676"/>
      <c r="AF58" s="650"/>
      <c r="AG58" s="650"/>
      <c r="AH58" s="650"/>
      <c r="AI58" s="650"/>
      <c r="AJ58" s="650"/>
      <c r="AK58" s="650"/>
      <c r="AL58" s="650"/>
      <c r="AM58" s="650"/>
      <c r="AN58" s="650"/>
      <c r="AO58" s="650"/>
      <c r="AP58" s="650"/>
      <c r="AQ58" s="650"/>
      <c r="AR58" s="650"/>
      <c r="AS58" s="650"/>
      <c r="AT58" s="650"/>
      <c r="AU58" s="650"/>
      <c r="AV58" s="650"/>
      <c r="AW58" s="650"/>
      <c r="AX58" s="650"/>
      <c r="AY58" s="650"/>
      <c r="AZ58" s="650"/>
      <c r="BA58" s="650"/>
      <c r="BB58" s="650"/>
      <c r="BC58" s="650"/>
      <c r="BD58" s="650"/>
      <c r="BE58" s="650"/>
      <c r="BF58" s="650"/>
      <c r="BG58" s="650"/>
      <c r="BH58" s="650"/>
      <c r="BI58" s="650"/>
      <c r="BJ58" s="650"/>
      <c r="BK58" s="650"/>
      <c r="BL58" s="650"/>
      <c r="BM58" s="650"/>
      <c r="BN58" s="650"/>
      <c r="BO58" s="650"/>
      <c r="BP58" s="650"/>
      <c r="BQ58" s="650"/>
      <c r="BR58" s="650"/>
      <c r="BS58" s="650"/>
      <c r="BT58" s="650"/>
      <c r="BU58" s="650"/>
      <c r="BV58" s="650"/>
      <c r="BW58" s="650"/>
      <c r="BX58" s="650"/>
      <c r="BY58" s="650"/>
      <c r="BZ58" s="650"/>
      <c r="CA58" s="650"/>
      <c r="CB58" s="650"/>
      <c r="CC58" s="650"/>
      <c r="CD58" s="650"/>
      <c r="CE58" s="650"/>
      <c r="CF58" s="650"/>
      <c r="CG58" s="650"/>
      <c r="CH58" s="650"/>
      <c r="CI58" s="650"/>
      <c r="CJ58" s="650"/>
      <c r="CK58" s="650"/>
      <c r="CL58" s="650"/>
      <c r="CM58" s="650"/>
      <c r="CN58" s="650"/>
      <c r="CO58" s="650"/>
      <c r="CP58" s="650"/>
      <c r="CQ58" s="651"/>
      <c r="CR58" s="640"/>
      <c r="CS58" s="641"/>
      <c r="CT58" s="641"/>
      <c r="CU58" s="641"/>
      <c r="CV58" s="641"/>
      <c r="CW58" s="641"/>
      <c r="CX58" s="641"/>
      <c r="CY58" s="641"/>
      <c r="CZ58" s="641"/>
      <c r="DA58" s="641"/>
      <c r="DB58" s="641"/>
      <c r="DC58" s="641"/>
      <c r="DD58" s="641"/>
      <c r="DE58" s="641"/>
      <c r="DF58" s="641"/>
      <c r="DG58" s="642"/>
    </row>
    <row r="59" spans="1:111" ht="24" customHeight="1" hidden="1">
      <c r="A59" s="681"/>
      <c r="B59" s="681"/>
      <c r="C59" s="681"/>
      <c r="D59" s="681"/>
      <c r="E59" s="681"/>
      <c r="F59" s="681"/>
      <c r="G59" s="681"/>
      <c r="H59" s="681"/>
      <c r="I59" s="681"/>
      <c r="J59" s="681"/>
      <c r="K59" s="681"/>
      <c r="L59" s="681"/>
      <c r="M59" s="681"/>
      <c r="N59" s="681"/>
      <c r="O59" s="681"/>
      <c r="P59" s="681"/>
      <c r="Q59" s="681"/>
      <c r="R59" s="681"/>
      <c r="S59" s="681"/>
      <c r="T59" s="681"/>
      <c r="U59" s="681"/>
      <c r="V59" s="681"/>
      <c r="W59" s="681"/>
      <c r="X59" s="681"/>
      <c r="Y59" s="675"/>
      <c r="Z59" s="676"/>
      <c r="AA59" s="676"/>
      <c r="AB59" s="676"/>
      <c r="AC59" s="676"/>
      <c r="AD59" s="676"/>
      <c r="AE59" s="676"/>
      <c r="AF59" s="650"/>
      <c r="AG59" s="650"/>
      <c r="AH59" s="650"/>
      <c r="AI59" s="650"/>
      <c r="AJ59" s="650"/>
      <c r="AK59" s="650"/>
      <c r="AL59" s="650"/>
      <c r="AM59" s="650"/>
      <c r="AN59" s="650"/>
      <c r="AO59" s="650"/>
      <c r="AP59" s="650"/>
      <c r="AQ59" s="650"/>
      <c r="AR59" s="650"/>
      <c r="AS59" s="650"/>
      <c r="AT59" s="650"/>
      <c r="AU59" s="650"/>
      <c r="AV59" s="650"/>
      <c r="AW59" s="650"/>
      <c r="AX59" s="650"/>
      <c r="AY59" s="650"/>
      <c r="AZ59" s="650"/>
      <c r="BA59" s="650"/>
      <c r="BB59" s="650"/>
      <c r="BC59" s="650"/>
      <c r="BD59" s="650"/>
      <c r="BE59" s="650"/>
      <c r="BF59" s="650"/>
      <c r="BG59" s="650"/>
      <c r="BH59" s="650"/>
      <c r="BI59" s="650"/>
      <c r="BJ59" s="650"/>
      <c r="BK59" s="650"/>
      <c r="BL59" s="650"/>
      <c r="BM59" s="650"/>
      <c r="BN59" s="650"/>
      <c r="BO59" s="650"/>
      <c r="BP59" s="650"/>
      <c r="BQ59" s="650"/>
      <c r="BR59" s="650"/>
      <c r="BS59" s="650"/>
      <c r="BT59" s="650"/>
      <c r="BU59" s="650"/>
      <c r="BV59" s="650"/>
      <c r="BW59" s="650"/>
      <c r="BX59" s="650"/>
      <c r="BY59" s="650"/>
      <c r="BZ59" s="650"/>
      <c r="CA59" s="650"/>
      <c r="CB59" s="650"/>
      <c r="CC59" s="650"/>
      <c r="CD59" s="650"/>
      <c r="CE59" s="650"/>
      <c r="CF59" s="650"/>
      <c r="CG59" s="650"/>
      <c r="CH59" s="650"/>
      <c r="CI59" s="650"/>
      <c r="CJ59" s="650"/>
      <c r="CK59" s="650"/>
      <c r="CL59" s="650"/>
      <c r="CM59" s="650"/>
      <c r="CN59" s="650"/>
      <c r="CO59" s="650"/>
      <c r="CP59" s="650"/>
      <c r="CQ59" s="651"/>
      <c r="CR59" s="640"/>
      <c r="CS59" s="641"/>
      <c r="CT59" s="641"/>
      <c r="CU59" s="641"/>
      <c r="CV59" s="641"/>
      <c r="CW59" s="641"/>
      <c r="CX59" s="641"/>
      <c r="CY59" s="641"/>
      <c r="CZ59" s="641"/>
      <c r="DA59" s="641"/>
      <c r="DB59" s="641"/>
      <c r="DC59" s="641"/>
      <c r="DD59" s="641"/>
      <c r="DE59" s="641"/>
      <c r="DF59" s="641"/>
      <c r="DG59" s="642"/>
    </row>
    <row r="60" spans="1:111" ht="24" customHeight="1" hidden="1">
      <c r="A60" s="681"/>
      <c r="B60" s="681"/>
      <c r="C60" s="681"/>
      <c r="D60" s="681"/>
      <c r="E60" s="681"/>
      <c r="F60" s="681"/>
      <c r="G60" s="681"/>
      <c r="H60" s="681"/>
      <c r="I60" s="681"/>
      <c r="J60" s="681"/>
      <c r="K60" s="681"/>
      <c r="L60" s="681"/>
      <c r="M60" s="681"/>
      <c r="N60" s="681"/>
      <c r="O60" s="681"/>
      <c r="P60" s="681"/>
      <c r="Q60" s="681"/>
      <c r="R60" s="681"/>
      <c r="S60" s="681"/>
      <c r="T60" s="681"/>
      <c r="U60" s="681"/>
      <c r="V60" s="681"/>
      <c r="W60" s="681"/>
      <c r="X60" s="681"/>
      <c r="Y60" s="675"/>
      <c r="Z60" s="676"/>
      <c r="AA60" s="676"/>
      <c r="AB60" s="676"/>
      <c r="AC60" s="676"/>
      <c r="AD60" s="676"/>
      <c r="AE60" s="676"/>
      <c r="AF60" s="650"/>
      <c r="AG60" s="650"/>
      <c r="AH60" s="650"/>
      <c r="AI60" s="650"/>
      <c r="AJ60" s="650"/>
      <c r="AK60" s="650"/>
      <c r="AL60" s="650"/>
      <c r="AM60" s="650"/>
      <c r="AN60" s="650"/>
      <c r="AO60" s="650"/>
      <c r="AP60" s="650"/>
      <c r="AQ60" s="650"/>
      <c r="AR60" s="650"/>
      <c r="AS60" s="650"/>
      <c r="AT60" s="650"/>
      <c r="AU60" s="650"/>
      <c r="AV60" s="650"/>
      <c r="AW60" s="650"/>
      <c r="AX60" s="650"/>
      <c r="AY60" s="650"/>
      <c r="AZ60" s="650"/>
      <c r="BA60" s="650"/>
      <c r="BB60" s="650"/>
      <c r="BC60" s="650"/>
      <c r="BD60" s="650"/>
      <c r="BE60" s="650"/>
      <c r="BF60" s="650"/>
      <c r="BG60" s="650"/>
      <c r="BH60" s="650"/>
      <c r="BI60" s="650"/>
      <c r="BJ60" s="650"/>
      <c r="BK60" s="650"/>
      <c r="BL60" s="650"/>
      <c r="BM60" s="650"/>
      <c r="BN60" s="650"/>
      <c r="BO60" s="650"/>
      <c r="BP60" s="650"/>
      <c r="BQ60" s="650"/>
      <c r="BR60" s="650"/>
      <c r="BS60" s="650"/>
      <c r="BT60" s="650"/>
      <c r="BU60" s="650"/>
      <c r="BV60" s="650"/>
      <c r="BW60" s="650"/>
      <c r="BX60" s="650"/>
      <c r="BY60" s="650"/>
      <c r="BZ60" s="650"/>
      <c r="CA60" s="650"/>
      <c r="CB60" s="650"/>
      <c r="CC60" s="650"/>
      <c r="CD60" s="650"/>
      <c r="CE60" s="650"/>
      <c r="CF60" s="650"/>
      <c r="CG60" s="650"/>
      <c r="CH60" s="650"/>
      <c r="CI60" s="650"/>
      <c r="CJ60" s="650"/>
      <c r="CK60" s="650"/>
      <c r="CL60" s="650"/>
      <c r="CM60" s="650"/>
      <c r="CN60" s="650"/>
      <c r="CO60" s="650"/>
      <c r="CP60" s="650"/>
      <c r="CQ60" s="651"/>
      <c r="CR60" s="640"/>
      <c r="CS60" s="641"/>
      <c r="CT60" s="641"/>
      <c r="CU60" s="641"/>
      <c r="CV60" s="641"/>
      <c r="CW60" s="641"/>
      <c r="CX60" s="641"/>
      <c r="CY60" s="641"/>
      <c r="CZ60" s="641"/>
      <c r="DA60" s="641"/>
      <c r="DB60" s="641"/>
      <c r="DC60" s="641"/>
      <c r="DD60" s="641"/>
      <c r="DE60" s="641"/>
      <c r="DF60" s="641"/>
      <c r="DG60" s="642"/>
    </row>
    <row r="61" spans="1:111" ht="24" customHeight="1" hidden="1">
      <c r="A61" s="681"/>
      <c r="B61" s="681"/>
      <c r="C61" s="681"/>
      <c r="D61" s="681"/>
      <c r="E61" s="681"/>
      <c r="F61" s="681"/>
      <c r="G61" s="681"/>
      <c r="H61" s="681"/>
      <c r="I61" s="681"/>
      <c r="J61" s="681"/>
      <c r="K61" s="681"/>
      <c r="L61" s="681"/>
      <c r="M61" s="681"/>
      <c r="N61" s="681"/>
      <c r="O61" s="681"/>
      <c r="P61" s="681"/>
      <c r="Q61" s="681"/>
      <c r="R61" s="681"/>
      <c r="S61" s="681"/>
      <c r="T61" s="681"/>
      <c r="U61" s="681"/>
      <c r="V61" s="681"/>
      <c r="W61" s="681"/>
      <c r="X61" s="681"/>
      <c r="Y61" s="675"/>
      <c r="Z61" s="676"/>
      <c r="AA61" s="676"/>
      <c r="AB61" s="676"/>
      <c r="AC61" s="676"/>
      <c r="AD61" s="676"/>
      <c r="AE61" s="676"/>
      <c r="AF61" s="650"/>
      <c r="AG61" s="650"/>
      <c r="AH61" s="650"/>
      <c r="AI61" s="650"/>
      <c r="AJ61" s="650"/>
      <c r="AK61" s="650"/>
      <c r="AL61" s="650"/>
      <c r="AM61" s="650"/>
      <c r="AN61" s="650"/>
      <c r="AO61" s="650"/>
      <c r="AP61" s="650"/>
      <c r="AQ61" s="650"/>
      <c r="AR61" s="650"/>
      <c r="AS61" s="650"/>
      <c r="AT61" s="650"/>
      <c r="AU61" s="650"/>
      <c r="AV61" s="650"/>
      <c r="AW61" s="650"/>
      <c r="AX61" s="650"/>
      <c r="AY61" s="650"/>
      <c r="AZ61" s="650"/>
      <c r="BA61" s="650"/>
      <c r="BB61" s="650"/>
      <c r="BC61" s="650"/>
      <c r="BD61" s="650"/>
      <c r="BE61" s="650"/>
      <c r="BF61" s="650"/>
      <c r="BG61" s="650"/>
      <c r="BH61" s="650"/>
      <c r="BI61" s="650"/>
      <c r="BJ61" s="650"/>
      <c r="BK61" s="650"/>
      <c r="BL61" s="650"/>
      <c r="BM61" s="650"/>
      <c r="BN61" s="650"/>
      <c r="BO61" s="650"/>
      <c r="BP61" s="650"/>
      <c r="BQ61" s="650"/>
      <c r="BR61" s="650"/>
      <c r="BS61" s="650"/>
      <c r="BT61" s="650"/>
      <c r="BU61" s="650"/>
      <c r="BV61" s="650"/>
      <c r="BW61" s="650"/>
      <c r="BX61" s="650"/>
      <c r="BY61" s="650"/>
      <c r="BZ61" s="650"/>
      <c r="CA61" s="650"/>
      <c r="CB61" s="650"/>
      <c r="CC61" s="650"/>
      <c r="CD61" s="650"/>
      <c r="CE61" s="650"/>
      <c r="CF61" s="650"/>
      <c r="CG61" s="650"/>
      <c r="CH61" s="650"/>
      <c r="CI61" s="650"/>
      <c r="CJ61" s="650"/>
      <c r="CK61" s="650"/>
      <c r="CL61" s="650"/>
      <c r="CM61" s="650"/>
      <c r="CN61" s="650"/>
      <c r="CO61" s="650"/>
      <c r="CP61" s="650"/>
      <c r="CQ61" s="651"/>
      <c r="CR61" s="640"/>
      <c r="CS61" s="641"/>
      <c r="CT61" s="641"/>
      <c r="CU61" s="641"/>
      <c r="CV61" s="641"/>
      <c r="CW61" s="641"/>
      <c r="CX61" s="641"/>
      <c r="CY61" s="641"/>
      <c r="CZ61" s="641"/>
      <c r="DA61" s="641"/>
      <c r="DB61" s="641"/>
      <c r="DC61" s="641"/>
      <c r="DD61" s="641"/>
      <c r="DE61" s="641"/>
      <c r="DF61" s="641"/>
      <c r="DG61" s="642"/>
    </row>
    <row r="62" spans="1:111" ht="24" customHeight="1" hidden="1">
      <c r="A62" s="681"/>
      <c r="B62" s="681"/>
      <c r="C62" s="681"/>
      <c r="D62" s="681"/>
      <c r="E62" s="681"/>
      <c r="F62" s="681"/>
      <c r="G62" s="681"/>
      <c r="H62" s="681"/>
      <c r="I62" s="681"/>
      <c r="J62" s="681"/>
      <c r="K62" s="681"/>
      <c r="L62" s="681"/>
      <c r="M62" s="681"/>
      <c r="N62" s="681"/>
      <c r="O62" s="681"/>
      <c r="P62" s="681"/>
      <c r="Q62" s="681"/>
      <c r="R62" s="681"/>
      <c r="S62" s="681"/>
      <c r="T62" s="681"/>
      <c r="U62" s="681"/>
      <c r="V62" s="681"/>
      <c r="W62" s="681"/>
      <c r="X62" s="681"/>
      <c r="Y62" s="675"/>
      <c r="Z62" s="676"/>
      <c r="AA62" s="676"/>
      <c r="AB62" s="676"/>
      <c r="AC62" s="676"/>
      <c r="AD62" s="676"/>
      <c r="AE62" s="676"/>
      <c r="AF62" s="650"/>
      <c r="AG62" s="650"/>
      <c r="AH62" s="650"/>
      <c r="AI62" s="650"/>
      <c r="AJ62" s="650"/>
      <c r="AK62" s="650"/>
      <c r="AL62" s="650"/>
      <c r="AM62" s="650"/>
      <c r="AN62" s="650"/>
      <c r="AO62" s="650"/>
      <c r="AP62" s="650"/>
      <c r="AQ62" s="650"/>
      <c r="AR62" s="650"/>
      <c r="AS62" s="650"/>
      <c r="AT62" s="650"/>
      <c r="AU62" s="650"/>
      <c r="AV62" s="650"/>
      <c r="AW62" s="650"/>
      <c r="AX62" s="650"/>
      <c r="AY62" s="650"/>
      <c r="AZ62" s="650"/>
      <c r="BA62" s="650"/>
      <c r="BB62" s="650"/>
      <c r="BC62" s="650"/>
      <c r="BD62" s="650"/>
      <c r="BE62" s="650"/>
      <c r="BF62" s="650"/>
      <c r="BG62" s="650"/>
      <c r="BH62" s="650"/>
      <c r="BI62" s="650"/>
      <c r="BJ62" s="650"/>
      <c r="BK62" s="650"/>
      <c r="BL62" s="650"/>
      <c r="BM62" s="650"/>
      <c r="BN62" s="650"/>
      <c r="BO62" s="650"/>
      <c r="BP62" s="650"/>
      <c r="BQ62" s="650"/>
      <c r="BR62" s="650"/>
      <c r="BS62" s="650"/>
      <c r="BT62" s="650"/>
      <c r="BU62" s="650"/>
      <c r="BV62" s="650"/>
      <c r="BW62" s="650"/>
      <c r="BX62" s="650"/>
      <c r="BY62" s="650"/>
      <c r="BZ62" s="650"/>
      <c r="CA62" s="650"/>
      <c r="CB62" s="650"/>
      <c r="CC62" s="650"/>
      <c r="CD62" s="650"/>
      <c r="CE62" s="650"/>
      <c r="CF62" s="650"/>
      <c r="CG62" s="650"/>
      <c r="CH62" s="650"/>
      <c r="CI62" s="650"/>
      <c r="CJ62" s="650"/>
      <c r="CK62" s="650"/>
      <c r="CL62" s="650"/>
      <c r="CM62" s="650"/>
      <c r="CN62" s="650"/>
      <c r="CO62" s="650"/>
      <c r="CP62" s="650"/>
      <c r="CQ62" s="651"/>
      <c r="CR62" s="640"/>
      <c r="CS62" s="641"/>
      <c r="CT62" s="641"/>
      <c r="CU62" s="641"/>
      <c r="CV62" s="641"/>
      <c r="CW62" s="641"/>
      <c r="CX62" s="641"/>
      <c r="CY62" s="641"/>
      <c r="CZ62" s="641"/>
      <c r="DA62" s="641"/>
      <c r="DB62" s="641"/>
      <c r="DC62" s="641"/>
      <c r="DD62" s="641"/>
      <c r="DE62" s="641"/>
      <c r="DF62" s="641"/>
      <c r="DG62" s="642"/>
    </row>
    <row r="63" spans="1:111" ht="24" customHeight="1" hidden="1">
      <c r="A63" s="681"/>
      <c r="B63" s="681"/>
      <c r="C63" s="681"/>
      <c r="D63" s="681"/>
      <c r="E63" s="681"/>
      <c r="F63" s="681"/>
      <c r="G63" s="681"/>
      <c r="H63" s="681"/>
      <c r="I63" s="681"/>
      <c r="J63" s="681"/>
      <c r="K63" s="681"/>
      <c r="L63" s="681"/>
      <c r="M63" s="681"/>
      <c r="N63" s="681"/>
      <c r="O63" s="681"/>
      <c r="P63" s="681"/>
      <c r="Q63" s="681"/>
      <c r="R63" s="681"/>
      <c r="S63" s="681"/>
      <c r="T63" s="681"/>
      <c r="U63" s="681"/>
      <c r="V63" s="681"/>
      <c r="W63" s="681"/>
      <c r="X63" s="681"/>
      <c r="Y63" s="675"/>
      <c r="Z63" s="676"/>
      <c r="AA63" s="676"/>
      <c r="AB63" s="676"/>
      <c r="AC63" s="676"/>
      <c r="AD63" s="676"/>
      <c r="AE63" s="676"/>
      <c r="AF63" s="650"/>
      <c r="AG63" s="650"/>
      <c r="AH63" s="650"/>
      <c r="AI63" s="650"/>
      <c r="AJ63" s="650"/>
      <c r="AK63" s="650"/>
      <c r="AL63" s="650"/>
      <c r="AM63" s="650"/>
      <c r="AN63" s="650"/>
      <c r="AO63" s="650"/>
      <c r="AP63" s="650"/>
      <c r="AQ63" s="650"/>
      <c r="AR63" s="650"/>
      <c r="AS63" s="650"/>
      <c r="AT63" s="650"/>
      <c r="AU63" s="650"/>
      <c r="AV63" s="650"/>
      <c r="AW63" s="650"/>
      <c r="AX63" s="650"/>
      <c r="AY63" s="650"/>
      <c r="AZ63" s="650"/>
      <c r="BA63" s="650"/>
      <c r="BB63" s="650"/>
      <c r="BC63" s="650"/>
      <c r="BD63" s="650"/>
      <c r="BE63" s="650"/>
      <c r="BF63" s="650"/>
      <c r="BG63" s="650"/>
      <c r="BH63" s="650"/>
      <c r="BI63" s="650"/>
      <c r="BJ63" s="650"/>
      <c r="BK63" s="650"/>
      <c r="BL63" s="650"/>
      <c r="BM63" s="650"/>
      <c r="BN63" s="650"/>
      <c r="BO63" s="650"/>
      <c r="BP63" s="650"/>
      <c r="BQ63" s="650"/>
      <c r="BR63" s="650"/>
      <c r="BS63" s="650"/>
      <c r="BT63" s="650"/>
      <c r="BU63" s="650"/>
      <c r="BV63" s="650"/>
      <c r="BW63" s="650"/>
      <c r="BX63" s="650"/>
      <c r="BY63" s="650"/>
      <c r="BZ63" s="650"/>
      <c r="CA63" s="650"/>
      <c r="CB63" s="650"/>
      <c r="CC63" s="650"/>
      <c r="CD63" s="650"/>
      <c r="CE63" s="650"/>
      <c r="CF63" s="650"/>
      <c r="CG63" s="650"/>
      <c r="CH63" s="650"/>
      <c r="CI63" s="650"/>
      <c r="CJ63" s="650"/>
      <c r="CK63" s="650"/>
      <c r="CL63" s="650"/>
      <c r="CM63" s="650"/>
      <c r="CN63" s="650"/>
      <c r="CO63" s="650"/>
      <c r="CP63" s="650"/>
      <c r="CQ63" s="651"/>
      <c r="CR63" s="640"/>
      <c r="CS63" s="641"/>
      <c r="CT63" s="641"/>
      <c r="CU63" s="641"/>
      <c r="CV63" s="641"/>
      <c r="CW63" s="641"/>
      <c r="CX63" s="641"/>
      <c r="CY63" s="641"/>
      <c r="CZ63" s="641"/>
      <c r="DA63" s="641"/>
      <c r="DB63" s="641"/>
      <c r="DC63" s="641"/>
      <c r="DD63" s="641"/>
      <c r="DE63" s="641"/>
      <c r="DF63" s="641"/>
      <c r="DG63" s="642"/>
    </row>
    <row r="64" spans="1:111" ht="24" customHeight="1" hidden="1">
      <c r="A64" s="681"/>
      <c r="B64" s="681"/>
      <c r="C64" s="681"/>
      <c r="D64" s="681"/>
      <c r="E64" s="681"/>
      <c r="F64" s="681"/>
      <c r="G64" s="681"/>
      <c r="H64" s="681"/>
      <c r="I64" s="681"/>
      <c r="J64" s="681"/>
      <c r="K64" s="681"/>
      <c r="L64" s="681"/>
      <c r="M64" s="681"/>
      <c r="N64" s="681"/>
      <c r="O64" s="681"/>
      <c r="P64" s="681"/>
      <c r="Q64" s="681"/>
      <c r="R64" s="681"/>
      <c r="S64" s="681"/>
      <c r="T64" s="681"/>
      <c r="U64" s="681"/>
      <c r="V64" s="681"/>
      <c r="W64" s="681"/>
      <c r="X64" s="681"/>
      <c r="Y64" s="675"/>
      <c r="Z64" s="676"/>
      <c r="AA64" s="676"/>
      <c r="AB64" s="676"/>
      <c r="AC64" s="676"/>
      <c r="AD64" s="676"/>
      <c r="AE64" s="676"/>
      <c r="AF64" s="650"/>
      <c r="AG64" s="650"/>
      <c r="AH64" s="650"/>
      <c r="AI64" s="650"/>
      <c r="AJ64" s="650"/>
      <c r="AK64" s="650"/>
      <c r="AL64" s="650"/>
      <c r="AM64" s="650"/>
      <c r="AN64" s="650"/>
      <c r="AO64" s="650"/>
      <c r="AP64" s="650"/>
      <c r="AQ64" s="650"/>
      <c r="AR64" s="650"/>
      <c r="AS64" s="650"/>
      <c r="AT64" s="650"/>
      <c r="AU64" s="650"/>
      <c r="AV64" s="650"/>
      <c r="AW64" s="650"/>
      <c r="AX64" s="650"/>
      <c r="AY64" s="650"/>
      <c r="AZ64" s="650"/>
      <c r="BA64" s="650"/>
      <c r="BB64" s="650"/>
      <c r="BC64" s="650"/>
      <c r="BD64" s="650"/>
      <c r="BE64" s="650"/>
      <c r="BF64" s="650"/>
      <c r="BG64" s="650"/>
      <c r="BH64" s="650"/>
      <c r="BI64" s="650"/>
      <c r="BJ64" s="650"/>
      <c r="BK64" s="650"/>
      <c r="BL64" s="650"/>
      <c r="BM64" s="650"/>
      <c r="BN64" s="650"/>
      <c r="BO64" s="650"/>
      <c r="BP64" s="650"/>
      <c r="BQ64" s="650"/>
      <c r="BR64" s="650"/>
      <c r="BS64" s="650"/>
      <c r="BT64" s="650"/>
      <c r="BU64" s="650"/>
      <c r="BV64" s="650"/>
      <c r="BW64" s="650"/>
      <c r="BX64" s="650"/>
      <c r="BY64" s="650"/>
      <c r="BZ64" s="650"/>
      <c r="CA64" s="650"/>
      <c r="CB64" s="650"/>
      <c r="CC64" s="650"/>
      <c r="CD64" s="650"/>
      <c r="CE64" s="650"/>
      <c r="CF64" s="650"/>
      <c r="CG64" s="650"/>
      <c r="CH64" s="650"/>
      <c r="CI64" s="650"/>
      <c r="CJ64" s="650"/>
      <c r="CK64" s="650"/>
      <c r="CL64" s="650"/>
      <c r="CM64" s="650"/>
      <c r="CN64" s="650"/>
      <c r="CO64" s="650"/>
      <c r="CP64" s="650"/>
      <c r="CQ64" s="651"/>
      <c r="CR64" s="640"/>
      <c r="CS64" s="641"/>
      <c r="CT64" s="641"/>
      <c r="CU64" s="641"/>
      <c r="CV64" s="641"/>
      <c r="CW64" s="641"/>
      <c r="CX64" s="641"/>
      <c r="CY64" s="641"/>
      <c r="CZ64" s="641"/>
      <c r="DA64" s="641"/>
      <c r="DB64" s="641"/>
      <c r="DC64" s="641"/>
      <c r="DD64" s="641"/>
      <c r="DE64" s="641"/>
      <c r="DF64" s="641"/>
      <c r="DG64" s="642"/>
    </row>
    <row r="65" spans="1:111" ht="24" customHeight="1" hidden="1">
      <c r="A65" s="681"/>
      <c r="B65" s="681"/>
      <c r="C65" s="681"/>
      <c r="D65" s="681"/>
      <c r="E65" s="681"/>
      <c r="F65" s="681"/>
      <c r="G65" s="681"/>
      <c r="H65" s="681"/>
      <c r="I65" s="681"/>
      <c r="J65" s="681"/>
      <c r="K65" s="681"/>
      <c r="L65" s="681"/>
      <c r="M65" s="681"/>
      <c r="N65" s="681"/>
      <c r="O65" s="681"/>
      <c r="P65" s="681"/>
      <c r="Q65" s="681"/>
      <c r="R65" s="681"/>
      <c r="S65" s="681"/>
      <c r="T65" s="681"/>
      <c r="U65" s="681"/>
      <c r="V65" s="681"/>
      <c r="W65" s="681"/>
      <c r="X65" s="681"/>
      <c r="Y65" s="675"/>
      <c r="Z65" s="676"/>
      <c r="AA65" s="676"/>
      <c r="AB65" s="676"/>
      <c r="AC65" s="676"/>
      <c r="AD65" s="676"/>
      <c r="AE65" s="676"/>
      <c r="AF65" s="650"/>
      <c r="AG65" s="650"/>
      <c r="AH65" s="650"/>
      <c r="AI65" s="650"/>
      <c r="AJ65" s="650"/>
      <c r="AK65" s="650"/>
      <c r="AL65" s="650"/>
      <c r="AM65" s="650"/>
      <c r="AN65" s="650"/>
      <c r="AO65" s="650"/>
      <c r="AP65" s="650"/>
      <c r="AQ65" s="650"/>
      <c r="AR65" s="650"/>
      <c r="AS65" s="650"/>
      <c r="AT65" s="650"/>
      <c r="AU65" s="650"/>
      <c r="AV65" s="650"/>
      <c r="AW65" s="650"/>
      <c r="AX65" s="650"/>
      <c r="AY65" s="650"/>
      <c r="AZ65" s="650"/>
      <c r="BA65" s="650"/>
      <c r="BB65" s="650"/>
      <c r="BC65" s="650"/>
      <c r="BD65" s="650"/>
      <c r="BE65" s="650"/>
      <c r="BF65" s="650"/>
      <c r="BG65" s="650"/>
      <c r="BH65" s="650"/>
      <c r="BI65" s="650"/>
      <c r="BJ65" s="650"/>
      <c r="BK65" s="650"/>
      <c r="BL65" s="650"/>
      <c r="BM65" s="650"/>
      <c r="BN65" s="650"/>
      <c r="BO65" s="650"/>
      <c r="BP65" s="650"/>
      <c r="BQ65" s="650"/>
      <c r="BR65" s="650"/>
      <c r="BS65" s="650"/>
      <c r="BT65" s="650"/>
      <c r="BU65" s="650"/>
      <c r="BV65" s="650"/>
      <c r="BW65" s="650"/>
      <c r="BX65" s="650"/>
      <c r="BY65" s="650"/>
      <c r="BZ65" s="650"/>
      <c r="CA65" s="650"/>
      <c r="CB65" s="650"/>
      <c r="CC65" s="650"/>
      <c r="CD65" s="650"/>
      <c r="CE65" s="650"/>
      <c r="CF65" s="650"/>
      <c r="CG65" s="650"/>
      <c r="CH65" s="650"/>
      <c r="CI65" s="650"/>
      <c r="CJ65" s="650"/>
      <c r="CK65" s="650"/>
      <c r="CL65" s="650"/>
      <c r="CM65" s="650"/>
      <c r="CN65" s="650"/>
      <c r="CO65" s="650"/>
      <c r="CP65" s="650"/>
      <c r="CQ65" s="651"/>
      <c r="CR65" s="640"/>
      <c r="CS65" s="641"/>
      <c r="CT65" s="641"/>
      <c r="CU65" s="641"/>
      <c r="CV65" s="641"/>
      <c r="CW65" s="641"/>
      <c r="CX65" s="641"/>
      <c r="CY65" s="641"/>
      <c r="CZ65" s="641"/>
      <c r="DA65" s="641"/>
      <c r="DB65" s="641"/>
      <c r="DC65" s="641"/>
      <c r="DD65" s="641"/>
      <c r="DE65" s="641"/>
      <c r="DF65" s="641"/>
      <c r="DG65" s="642"/>
    </row>
    <row r="66" spans="1:111" ht="24" customHeight="1">
      <c r="A66" s="681"/>
      <c r="B66" s="681"/>
      <c r="C66" s="681"/>
      <c r="D66" s="681"/>
      <c r="E66" s="681"/>
      <c r="F66" s="681"/>
      <c r="G66" s="681"/>
      <c r="H66" s="681"/>
      <c r="I66" s="681"/>
      <c r="J66" s="681"/>
      <c r="K66" s="681"/>
      <c r="L66" s="681"/>
      <c r="M66" s="681"/>
      <c r="N66" s="681"/>
      <c r="O66" s="681"/>
      <c r="P66" s="681"/>
      <c r="Q66" s="681"/>
      <c r="R66" s="681"/>
      <c r="S66" s="681"/>
      <c r="T66" s="681"/>
      <c r="U66" s="681"/>
      <c r="V66" s="681"/>
      <c r="W66" s="681"/>
      <c r="X66" s="681"/>
      <c r="Y66" s="675"/>
      <c r="Z66" s="676"/>
      <c r="AA66" s="676"/>
      <c r="AB66" s="676"/>
      <c r="AC66" s="676"/>
      <c r="AD66" s="676"/>
      <c r="AE66" s="676"/>
      <c r="AF66" s="650"/>
      <c r="AG66" s="650"/>
      <c r="AH66" s="650"/>
      <c r="AI66" s="650"/>
      <c r="AJ66" s="650"/>
      <c r="AK66" s="650"/>
      <c r="AL66" s="650"/>
      <c r="AM66" s="650"/>
      <c r="AN66" s="650"/>
      <c r="AO66" s="650"/>
      <c r="AP66" s="650"/>
      <c r="AQ66" s="650"/>
      <c r="AR66" s="650"/>
      <c r="AS66" s="650"/>
      <c r="AT66" s="650"/>
      <c r="AU66" s="650"/>
      <c r="AV66" s="650"/>
      <c r="AW66" s="650"/>
      <c r="AX66" s="650"/>
      <c r="AY66" s="650"/>
      <c r="AZ66" s="650"/>
      <c r="BA66" s="650"/>
      <c r="BB66" s="650"/>
      <c r="BC66" s="650"/>
      <c r="BD66" s="650"/>
      <c r="BE66" s="650"/>
      <c r="BF66" s="650"/>
      <c r="BG66" s="650"/>
      <c r="BH66" s="650"/>
      <c r="BI66" s="650"/>
      <c r="BJ66" s="650"/>
      <c r="BK66" s="650"/>
      <c r="BL66" s="650"/>
      <c r="BM66" s="650"/>
      <c r="BN66" s="650"/>
      <c r="BO66" s="650"/>
      <c r="BP66" s="650"/>
      <c r="BQ66" s="650"/>
      <c r="BR66" s="650"/>
      <c r="BS66" s="650"/>
      <c r="BT66" s="650"/>
      <c r="BU66" s="650"/>
      <c r="BV66" s="650"/>
      <c r="BW66" s="650"/>
      <c r="BX66" s="650"/>
      <c r="BY66" s="650"/>
      <c r="BZ66" s="650"/>
      <c r="CA66" s="650"/>
      <c r="CB66" s="650"/>
      <c r="CC66" s="650"/>
      <c r="CD66" s="650"/>
      <c r="CE66" s="650"/>
      <c r="CF66" s="650"/>
      <c r="CG66" s="650"/>
      <c r="CH66" s="650"/>
      <c r="CI66" s="650"/>
      <c r="CJ66" s="650"/>
      <c r="CK66" s="650"/>
      <c r="CL66" s="650"/>
      <c r="CM66" s="650"/>
      <c r="CN66" s="650"/>
      <c r="CO66" s="650"/>
      <c r="CP66" s="650"/>
      <c r="CQ66" s="651"/>
      <c r="CR66" s="640"/>
      <c r="CS66" s="641"/>
      <c r="CT66" s="641"/>
      <c r="CU66" s="641"/>
      <c r="CV66" s="641"/>
      <c r="CW66" s="641"/>
      <c r="CX66" s="641"/>
      <c r="CY66" s="641"/>
      <c r="CZ66" s="641"/>
      <c r="DA66" s="641"/>
      <c r="DB66" s="641"/>
      <c r="DC66" s="641"/>
      <c r="DD66" s="641"/>
      <c r="DE66" s="641"/>
      <c r="DF66" s="641"/>
      <c r="DG66" s="642"/>
    </row>
    <row r="67" spans="1:111" ht="36.75" customHeight="1">
      <c r="A67" s="677" t="s">
        <v>45</v>
      </c>
      <c r="B67" s="677"/>
      <c r="C67" s="677"/>
      <c r="D67" s="677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77"/>
      <c r="R67" s="677"/>
      <c r="S67" s="677"/>
      <c r="T67" s="677"/>
      <c r="U67" s="677"/>
      <c r="V67" s="677"/>
      <c r="W67" s="677"/>
      <c r="X67" s="677"/>
      <c r="Y67" s="678" t="s">
        <v>723</v>
      </c>
      <c r="Z67" s="679"/>
      <c r="AA67" s="679"/>
      <c r="AB67" s="679"/>
      <c r="AC67" s="679"/>
      <c r="AD67" s="679"/>
      <c r="AE67" s="679"/>
      <c r="AF67" s="643">
        <f>AF8-AF32</f>
        <v>-56056.080000000075</v>
      </c>
      <c r="AG67" s="643"/>
      <c r="AH67" s="643"/>
      <c r="AI67" s="643"/>
      <c r="AJ67" s="643"/>
      <c r="AK67" s="643"/>
      <c r="AL67" s="643"/>
      <c r="AM67" s="643"/>
      <c r="AN67" s="643"/>
      <c r="AO67" s="643"/>
      <c r="AP67" s="643"/>
      <c r="AQ67" s="643"/>
      <c r="AR67" s="643"/>
      <c r="AS67" s="643"/>
      <c r="AT67" s="643"/>
      <c r="AU67" s="643"/>
      <c r="AV67" s="643">
        <f>AV8-AV32</f>
        <v>9969.830000000075</v>
      </c>
      <c r="AW67" s="643"/>
      <c r="AX67" s="643"/>
      <c r="AY67" s="643"/>
      <c r="AZ67" s="643"/>
      <c r="BA67" s="643"/>
      <c r="BB67" s="643"/>
      <c r="BC67" s="643"/>
      <c r="BD67" s="643"/>
      <c r="BE67" s="643"/>
      <c r="BF67" s="643"/>
      <c r="BG67" s="643"/>
      <c r="BH67" s="643"/>
      <c r="BI67" s="643"/>
      <c r="BJ67" s="643"/>
      <c r="BK67" s="643"/>
      <c r="BL67" s="643"/>
      <c r="BM67" s="643"/>
      <c r="BN67" s="643"/>
      <c r="BO67" s="643"/>
      <c r="BP67" s="643"/>
      <c r="BQ67" s="643"/>
      <c r="BR67" s="643"/>
      <c r="BS67" s="643"/>
      <c r="BT67" s="643"/>
      <c r="BU67" s="643"/>
      <c r="BV67" s="643"/>
      <c r="BW67" s="643"/>
      <c r="BX67" s="643"/>
      <c r="BY67" s="643"/>
      <c r="BZ67" s="643"/>
      <c r="CA67" s="643"/>
      <c r="CB67" s="643"/>
      <c r="CC67" s="643"/>
      <c r="CD67" s="643"/>
      <c r="CE67" s="643"/>
      <c r="CF67" s="643"/>
      <c r="CG67" s="643"/>
      <c r="CH67" s="643"/>
      <c r="CI67" s="643"/>
      <c r="CJ67" s="643"/>
      <c r="CK67" s="643"/>
      <c r="CL67" s="643"/>
      <c r="CM67" s="643"/>
      <c r="CN67" s="643"/>
      <c r="CO67" s="643"/>
      <c r="CP67" s="643"/>
      <c r="CQ67" s="665"/>
      <c r="CR67" s="640"/>
      <c r="CS67" s="641"/>
      <c r="CT67" s="641"/>
      <c r="CU67" s="641"/>
      <c r="CV67" s="641"/>
      <c r="CW67" s="641"/>
      <c r="CX67" s="641"/>
      <c r="CY67" s="641"/>
      <c r="CZ67" s="641"/>
      <c r="DA67" s="641"/>
      <c r="DB67" s="641"/>
      <c r="DC67" s="641"/>
      <c r="DD67" s="641"/>
      <c r="DE67" s="641"/>
      <c r="DF67" s="641"/>
      <c r="DG67" s="642"/>
    </row>
    <row r="68" spans="1:111" ht="22.5" customHeight="1">
      <c r="A68" s="677" t="s">
        <v>46</v>
      </c>
      <c r="B68" s="677"/>
      <c r="C68" s="677"/>
      <c r="D68" s="677"/>
      <c r="E68" s="677"/>
      <c r="F68" s="677"/>
      <c r="G68" s="677"/>
      <c r="H68" s="677"/>
      <c r="I68" s="677"/>
      <c r="J68" s="677"/>
      <c r="K68" s="677"/>
      <c r="L68" s="677"/>
      <c r="M68" s="677"/>
      <c r="N68" s="677"/>
      <c r="O68" s="677"/>
      <c r="P68" s="677"/>
      <c r="Q68" s="677"/>
      <c r="R68" s="677"/>
      <c r="S68" s="677"/>
      <c r="T68" s="677"/>
      <c r="U68" s="677"/>
      <c r="V68" s="677"/>
      <c r="W68" s="677"/>
      <c r="X68" s="677"/>
      <c r="Y68" s="678" t="s">
        <v>476</v>
      </c>
      <c r="Z68" s="679"/>
      <c r="AA68" s="679"/>
      <c r="AB68" s="679"/>
      <c r="AC68" s="679"/>
      <c r="AD68" s="679"/>
      <c r="AE68" s="679"/>
      <c r="AF68" s="643">
        <f>AF32-AF8</f>
        <v>56056.080000000075</v>
      </c>
      <c r="AG68" s="643"/>
      <c r="AH68" s="643"/>
      <c r="AI68" s="643"/>
      <c r="AJ68" s="643"/>
      <c r="AK68" s="643"/>
      <c r="AL68" s="643"/>
      <c r="AM68" s="643"/>
      <c r="AN68" s="643"/>
      <c r="AO68" s="643"/>
      <c r="AP68" s="643"/>
      <c r="AQ68" s="643"/>
      <c r="AR68" s="643"/>
      <c r="AS68" s="643"/>
      <c r="AT68" s="643"/>
      <c r="AU68" s="643"/>
      <c r="AV68" s="643">
        <f>AV32-AV8</f>
        <v>-9969.830000000075</v>
      </c>
      <c r="AW68" s="643"/>
      <c r="AX68" s="643"/>
      <c r="AY68" s="643"/>
      <c r="AZ68" s="643"/>
      <c r="BA68" s="643"/>
      <c r="BB68" s="643"/>
      <c r="BC68" s="643"/>
      <c r="BD68" s="643"/>
      <c r="BE68" s="643"/>
      <c r="BF68" s="643"/>
      <c r="BG68" s="643"/>
      <c r="BH68" s="643"/>
      <c r="BI68" s="643"/>
      <c r="BJ68" s="643"/>
      <c r="BK68" s="643"/>
      <c r="BL68" s="643">
        <f>AF68-AV68</f>
        <v>66025.91000000015</v>
      </c>
      <c r="BM68" s="643"/>
      <c r="BN68" s="643"/>
      <c r="BO68" s="643"/>
      <c r="BP68" s="643"/>
      <c r="BQ68" s="643"/>
      <c r="BR68" s="643"/>
      <c r="BS68" s="643"/>
      <c r="BT68" s="643"/>
      <c r="BU68" s="643"/>
      <c r="BV68" s="643"/>
      <c r="BW68" s="643"/>
      <c r="BX68" s="643"/>
      <c r="BY68" s="643"/>
      <c r="BZ68" s="643"/>
      <c r="CA68" s="643"/>
      <c r="CB68" s="643"/>
      <c r="CC68" s="643"/>
      <c r="CD68" s="643"/>
      <c r="CE68" s="643"/>
      <c r="CF68" s="643"/>
      <c r="CG68" s="643"/>
      <c r="CH68" s="643"/>
      <c r="CI68" s="643"/>
      <c r="CJ68" s="643"/>
      <c r="CK68" s="643"/>
      <c r="CL68" s="643"/>
      <c r="CM68" s="643"/>
      <c r="CN68" s="643"/>
      <c r="CO68" s="643"/>
      <c r="CP68" s="643"/>
      <c r="CQ68" s="665"/>
      <c r="CR68" s="640"/>
      <c r="CS68" s="641"/>
      <c r="CT68" s="641"/>
      <c r="CU68" s="641"/>
      <c r="CV68" s="641"/>
      <c r="CW68" s="641"/>
      <c r="CX68" s="641"/>
      <c r="CY68" s="641"/>
      <c r="CZ68" s="641"/>
      <c r="DA68" s="641"/>
      <c r="DB68" s="641"/>
      <c r="DC68" s="641"/>
      <c r="DD68" s="641"/>
      <c r="DE68" s="641"/>
      <c r="DF68" s="641"/>
      <c r="DG68" s="642"/>
    </row>
    <row r="69" spans="1:111" ht="10.5" customHeight="1">
      <c r="A69" s="680" t="s">
        <v>439</v>
      </c>
      <c r="B69" s="680"/>
      <c r="C69" s="680"/>
      <c r="D69" s="680"/>
      <c r="E69" s="680"/>
      <c r="F69" s="680"/>
      <c r="G69" s="680"/>
      <c r="H69" s="680"/>
      <c r="I69" s="680"/>
      <c r="J69" s="680"/>
      <c r="K69" s="680"/>
      <c r="L69" s="680"/>
      <c r="M69" s="680"/>
      <c r="N69" s="680"/>
      <c r="O69" s="680"/>
      <c r="P69" s="680"/>
      <c r="Q69" s="680"/>
      <c r="R69" s="680"/>
      <c r="S69" s="680"/>
      <c r="T69" s="680"/>
      <c r="U69" s="680"/>
      <c r="V69" s="680"/>
      <c r="W69" s="680"/>
      <c r="X69" s="680"/>
      <c r="Y69" s="675"/>
      <c r="Z69" s="676"/>
      <c r="AA69" s="676"/>
      <c r="AB69" s="676"/>
      <c r="AC69" s="676"/>
      <c r="AD69" s="676"/>
      <c r="AE69" s="676"/>
      <c r="AF69" s="650">
        <f>AF68</f>
        <v>56056.080000000075</v>
      </c>
      <c r="AG69" s="650"/>
      <c r="AH69" s="650"/>
      <c r="AI69" s="650"/>
      <c r="AJ69" s="650"/>
      <c r="AK69" s="650"/>
      <c r="AL69" s="650"/>
      <c r="AM69" s="650"/>
      <c r="AN69" s="650"/>
      <c r="AO69" s="650"/>
      <c r="AP69" s="650"/>
      <c r="AQ69" s="650"/>
      <c r="AR69" s="650"/>
      <c r="AS69" s="650"/>
      <c r="AT69" s="650"/>
      <c r="AU69" s="650"/>
      <c r="AV69" s="650">
        <f>AV68</f>
        <v>-9969.830000000075</v>
      </c>
      <c r="AW69" s="650"/>
      <c r="AX69" s="650"/>
      <c r="AY69" s="650"/>
      <c r="AZ69" s="650"/>
      <c r="BA69" s="650"/>
      <c r="BB69" s="650"/>
      <c r="BC69" s="650"/>
      <c r="BD69" s="650"/>
      <c r="BE69" s="650"/>
      <c r="BF69" s="650"/>
      <c r="BG69" s="650"/>
      <c r="BH69" s="650"/>
      <c r="BI69" s="650"/>
      <c r="BJ69" s="650"/>
      <c r="BK69" s="650"/>
      <c r="BL69" s="650">
        <f>AF69-AV69</f>
        <v>66025.91000000015</v>
      </c>
      <c r="BM69" s="650"/>
      <c r="BN69" s="650"/>
      <c r="BO69" s="650"/>
      <c r="BP69" s="650"/>
      <c r="BQ69" s="650"/>
      <c r="BR69" s="650"/>
      <c r="BS69" s="650"/>
      <c r="BT69" s="650"/>
      <c r="BU69" s="650"/>
      <c r="BV69" s="650"/>
      <c r="BW69" s="650"/>
      <c r="BX69" s="650"/>
      <c r="BY69" s="650"/>
      <c r="BZ69" s="650"/>
      <c r="CA69" s="650"/>
      <c r="CB69" s="650"/>
      <c r="CC69" s="650"/>
      <c r="CD69" s="650"/>
      <c r="CE69" s="650"/>
      <c r="CF69" s="650"/>
      <c r="CG69" s="650"/>
      <c r="CH69" s="650"/>
      <c r="CI69" s="650"/>
      <c r="CJ69" s="650"/>
      <c r="CK69" s="650"/>
      <c r="CL69" s="650"/>
      <c r="CM69" s="650"/>
      <c r="CN69" s="650"/>
      <c r="CO69" s="650"/>
      <c r="CP69" s="650"/>
      <c r="CQ69" s="651"/>
      <c r="CR69" s="683"/>
      <c r="CS69" s="683"/>
      <c r="CT69" s="683"/>
      <c r="CU69" s="683"/>
      <c r="CV69" s="683"/>
      <c r="CW69" s="683"/>
      <c r="CX69" s="683"/>
      <c r="CY69" s="683"/>
      <c r="CZ69" s="683"/>
      <c r="DA69" s="683"/>
      <c r="DB69" s="683"/>
      <c r="DC69" s="683"/>
      <c r="DD69" s="683"/>
      <c r="DE69" s="683"/>
      <c r="DF69" s="683"/>
      <c r="DG69" s="683"/>
    </row>
    <row r="70" spans="1:111" ht="22.5" customHeight="1">
      <c r="A70" s="694" t="s">
        <v>622</v>
      </c>
      <c r="B70" s="694"/>
      <c r="C70" s="694"/>
      <c r="D70" s="694"/>
      <c r="E70" s="694"/>
      <c r="F70" s="694"/>
      <c r="G70" s="694"/>
      <c r="H70" s="694"/>
      <c r="I70" s="694"/>
      <c r="J70" s="694"/>
      <c r="K70" s="694"/>
      <c r="L70" s="694"/>
      <c r="M70" s="694"/>
      <c r="N70" s="694"/>
      <c r="O70" s="694"/>
      <c r="P70" s="694"/>
      <c r="Q70" s="694"/>
      <c r="R70" s="694"/>
      <c r="S70" s="694"/>
      <c r="T70" s="694"/>
      <c r="U70" s="694"/>
      <c r="V70" s="694"/>
      <c r="W70" s="694"/>
      <c r="X70" s="694"/>
      <c r="Y70" s="675"/>
      <c r="Z70" s="676"/>
      <c r="AA70" s="676"/>
      <c r="AB70" s="676"/>
      <c r="AC70" s="676"/>
      <c r="AD70" s="676"/>
      <c r="AE70" s="676"/>
      <c r="AF70" s="650"/>
      <c r="AG70" s="650"/>
      <c r="AH70" s="650"/>
      <c r="AI70" s="650"/>
      <c r="AJ70" s="650"/>
      <c r="AK70" s="650"/>
      <c r="AL70" s="650"/>
      <c r="AM70" s="650"/>
      <c r="AN70" s="650"/>
      <c r="AO70" s="650"/>
      <c r="AP70" s="650"/>
      <c r="AQ70" s="650"/>
      <c r="AR70" s="650"/>
      <c r="AS70" s="650"/>
      <c r="AT70" s="650"/>
      <c r="AU70" s="650"/>
      <c r="AV70" s="650"/>
      <c r="AW70" s="650"/>
      <c r="AX70" s="650"/>
      <c r="AY70" s="650"/>
      <c r="AZ70" s="650"/>
      <c r="BA70" s="650"/>
      <c r="BB70" s="650"/>
      <c r="BC70" s="650"/>
      <c r="BD70" s="650"/>
      <c r="BE70" s="650"/>
      <c r="BF70" s="650"/>
      <c r="BG70" s="650"/>
      <c r="BH70" s="650"/>
      <c r="BI70" s="650"/>
      <c r="BJ70" s="650"/>
      <c r="BK70" s="650"/>
      <c r="BL70" s="650"/>
      <c r="BM70" s="650"/>
      <c r="BN70" s="650"/>
      <c r="BO70" s="650"/>
      <c r="BP70" s="650"/>
      <c r="BQ70" s="650"/>
      <c r="BR70" s="650"/>
      <c r="BS70" s="650"/>
      <c r="BT70" s="650"/>
      <c r="BU70" s="650"/>
      <c r="BV70" s="650"/>
      <c r="BW70" s="650"/>
      <c r="BX70" s="650"/>
      <c r="BY70" s="650"/>
      <c r="BZ70" s="650"/>
      <c r="CA70" s="650"/>
      <c r="CB70" s="650"/>
      <c r="CC70" s="650"/>
      <c r="CD70" s="650"/>
      <c r="CE70" s="650"/>
      <c r="CF70" s="650"/>
      <c r="CG70" s="650"/>
      <c r="CH70" s="650"/>
      <c r="CI70" s="650"/>
      <c r="CJ70" s="650"/>
      <c r="CK70" s="650"/>
      <c r="CL70" s="650"/>
      <c r="CM70" s="650"/>
      <c r="CN70" s="650"/>
      <c r="CO70" s="650"/>
      <c r="CP70" s="650"/>
      <c r="CQ70" s="651"/>
      <c r="CR70" s="684"/>
      <c r="CS70" s="684"/>
      <c r="CT70" s="684"/>
      <c r="CU70" s="684"/>
      <c r="CV70" s="684"/>
      <c r="CW70" s="684"/>
      <c r="CX70" s="684"/>
      <c r="CY70" s="684"/>
      <c r="CZ70" s="684"/>
      <c r="DA70" s="684"/>
      <c r="DB70" s="684"/>
      <c r="DC70" s="684"/>
      <c r="DD70" s="684"/>
      <c r="DE70" s="684"/>
      <c r="DF70" s="684"/>
      <c r="DG70" s="684"/>
    </row>
    <row r="71" spans="1:111" ht="13.5" customHeight="1" hidden="1">
      <c r="A71" s="681"/>
      <c r="B71" s="681"/>
      <c r="C71" s="681"/>
      <c r="D71" s="681"/>
      <c r="E71" s="681"/>
      <c r="F71" s="681"/>
      <c r="G71" s="681"/>
      <c r="H71" s="681"/>
      <c r="I71" s="681"/>
      <c r="J71" s="681"/>
      <c r="K71" s="681"/>
      <c r="L71" s="681"/>
      <c r="M71" s="681"/>
      <c r="N71" s="681"/>
      <c r="O71" s="681"/>
      <c r="P71" s="681"/>
      <c r="Q71" s="681"/>
      <c r="R71" s="681"/>
      <c r="S71" s="681"/>
      <c r="T71" s="681"/>
      <c r="U71" s="681"/>
      <c r="V71" s="681"/>
      <c r="W71" s="681"/>
      <c r="X71" s="681"/>
      <c r="Y71" s="675"/>
      <c r="Z71" s="676"/>
      <c r="AA71" s="676"/>
      <c r="AB71" s="676"/>
      <c r="AC71" s="676"/>
      <c r="AD71" s="676"/>
      <c r="AE71" s="676"/>
      <c r="AF71" s="650"/>
      <c r="AG71" s="650"/>
      <c r="AH71" s="650"/>
      <c r="AI71" s="650"/>
      <c r="AJ71" s="650"/>
      <c r="AK71" s="650"/>
      <c r="AL71" s="650"/>
      <c r="AM71" s="650"/>
      <c r="AN71" s="650"/>
      <c r="AO71" s="650"/>
      <c r="AP71" s="650"/>
      <c r="AQ71" s="650"/>
      <c r="AR71" s="650"/>
      <c r="AS71" s="650"/>
      <c r="AT71" s="650"/>
      <c r="AU71" s="650"/>
      <c r="AV71" s="650"/>
      <c r="AW71" s="650"/>
      <c r="AX71" s="650"/>
      <c r="AY71" s="650"/>
      <c r="AZ71" s="650"/>
      <c r="BA71" s="650"/>
      <c r="BB71" s="650"/>
      <c r="BC71" s="650"/>
      <c r="BD71" s="650"/>
      <c r="BE71" s="650"/>
      <c r="BF71" s="650"/>
      <c r="BG71" s="650"/>
      <c r="BH71" s="650"/>
      <c r="BI71" s="650"/>
      <c r="BJ71" s="650"/>
      <c r="BK71" s="650"/>
      <c r="BL71" s="650"/>
      <c r="BM71" s="650"/>
      <c r="BN71" s="650"/>
      <c r="BO71" s="650"/>
      <c r="BP71" s="650"/>
      <c r="BQ71" s="650"/>
      <c r="BR71" s="650"/>
      <c r="BS71" s="650"/>
      <c r="BT71" s="650"/>
      <c r="BU71" s="650"/>
      <c r="BV71" s="650"/>
      <c r="BW71" s="650"/>
      <c r="BX71" s="650"/>
      <c r="BY71" s="650"/>
      <c r="BZ71" s="650"/>
      <c r="CA71" s="650"/>
      <c r="CB71" s="650"/>
      <c r="CC71" s="650"/>
      <c r="CD71" s="650"/>
      <c r="CE71" s="650"/>
      <c r="CF71" s="650"/>
      <c r="CG71" s="650"/>
      <c r="CH71" s="650"/>
      <c r="CI71" s="650"/>
      <c r="CJ71" s="650"/>
      <c r="CK71" s="650"/>
      <c r="CL71" s="650"/>
      <c r="CM71" s="650"/>
      <c r="CN71" s="650"/>
      <c r="CO71" s="650"/>
      <c r="CP71" s="650"/>
      <c r="CQ71" s="651"/>
      <c r="CR71" s="628"/>
      <c r="CS71" s="695"/>
      <c r="CT71" s="695"/>
      <c r="CU71" s="695"/>
      <c r="CV71" s="695"/>
      <c r="CW71" s="695"/>
      <c r="CX71" s="695"/>
      <c r="CY71" s="695"/>
      <c r="CZ71" s="695"/>
      <c r="DA71" s="695"/>
      <c r="DB71" s="695"/>
      <c r="DC71" s="695"/>
      <c r="DD71" s="695"/>
      <c r="DE71" s="695"/>
      <c r="DF71" s="695"/>
      <c r="DG71" s="626"/>
    </row>
    <row r="72" spans="1:111" ht="13.5" customHeight="1" hidden="1" thickBot="1">
      <c r="A72" s="681"/>
      <c r="B72" s="681"/>
      <c r="C72" s="681"/>
      <c r="D72" s="681"/>
      <c r="E72" s="681"/>
      <c r="F72" s="681"/>
      <c r="G72" s="681"/>
      <c r="H72" s="681"/>
      <c r="I72" s="681"/>
      <c r="J72" s="681"/>
      <c r="K72" s="681"/>
      <c r="L72" s="681"/>
      <c r="M72" s="681"/>
      <c r="N72" s="681"/>
      <c r="O72" s="681"/>
      <c r="P72" s="681"/>
      <c r="Q72" s="681"/>
      <c r="R72" s="681"/>
      <c r="S72" s="681"/>
      <c r="T72" s="681"/>
      <c r="U72" s="681"/>
      <c r="V72" s="681"/>
      <c r="W72" s="681"/>
      <c r="X72" s="681"/>
      <c r="Y72" s="696"/>
      <c r="Z72" s="697"/>
      <c r="AA72" s="697"/>
      <c r="AB72" s="697"/>
      <c r="AC72" s="697"/>
      <c r="AD72" s="697"/>
      <c r="AE72" s="697"/>
      <c r="AF72" s="698"/>
      <c r="AG72" s="698"/>
      <c r="AH72" s="698"/>
      <c r="AI72" s="698"/>
      <c r="AJ72" s="698"/>
      <c r="AK72" s="698"/>
      <c r="AL72" s="698"/>
      <c r="AM72" s="698"/>
      <c r="AN72" s="698"/>
      <c r="AO72" s="698"/>
      <c r="AP72" s="698"/>
      <c r="AQ72" s="698"/>
      <c r="AR72" s="698"/>
      <c r="AS72" s="698"/>
      <c r="AT72" s="698"/>
      <c r="AU72" s="698"/>
      <c r="AV72" s="698"/>
      <c r="AW72" s="698"/>
      <c r="AX72" s="698"/>
      <c r="AY72" s="698"/>
      <c r="AZ72" s="698"/>
      <c r="BA72" s="698"/>
      <c r="BB72" s="698"/>
      <c r="BC72" s="698"/>
      <c r="BD72" s="698"/>
      <c r="BE72" s="698"/>
      <c r="BF72" s="698"/>
      <c r="BG72" s="698"/>
      <c r="BH72" s="698"/>
      <c r="BI72" s="698"/>
      <c r="BJ72" s="698"/>
      <c r="BK72" s="698"/>
      <c r="BL72" s="698"/>
      <c r="BM72" s="698"/>
      <c r="BN72" s="698"/>
      <c r="BO72" s="698"/>
      <c r="BP72" s="698"/>
      <c r="BQ72" s="698"/>
      <c r="BR72" s="698"/>
      <c r="BS72" s="698"/>
      <c r="BT72" s="698"/>
      <c r="BU72" s="698"/>
      <c r="BV72" s="698"/>
      <c r="BW72" s="698"/>
      <c r="BX72" s="698"/>
      <c r="BY72" s="698"/>
      <c r="BZ72" s="698"/>
      <c r="CA72" s="698"/>
      <c r="CB72" s="698"/>
      <c r="CC72" s="698"/>
      <c r="CD72" s="698"/>
      <c r="CE72" s="698"/>
      <c r="CF72" s="698"/>
      <c r="CG72" s="698"/>
      <c r="CH72" s="698"/>
      <c r="CI72" s="698"/>
      <c r="CJ72" s="698"/>
      <c r="CK72" s="698"/>
      <c r="CL72" s="698"/>
      <c r="CM72" s="698"/>
      <c r="CN72" s="698"/>
      <c r="CO72" s="698"/>
      <c r="CP72" s="698"/>
      <c r="CQ72" s="699"/>
      <c r="CR72" s="628"/>
      <c r="CS72" s="695"/>
      <c r="CT72" s="695"/>
      <c r="CU72" s="695"/>
      <c r="CV72" s="695"/>
      <c r="CW72" s="695"/>
      <c r="CX72" s="695"/>
      <c r="CY72" s="695"/>
      <c r="CZ72" s="695"/>
      <c r="DA72" s="695"/>
      <c r="DB72" s="695"/>
      <c r="DC72" s="695"/>
      <c r="DD72" s="695"/>
      <c r="DE72" s="695"/>
      <c r="DF72" s="695"/>
      <c r="DG72" s="626"/>
    </row>
    <row r="75" spans="1:109" ht="17.25" customHeight="1">
      <c r="A75" s="278" t="s">
        <v>514</v>
      </c>
      <c r="B75" s="278"/>
      <c r="C75" s="278"/>
      <c r="D75" s="278"/>
      <c r="E75" s="278"/>
      <c r="F75" s="278"/>
      <c r="G75" s="278"/>
      <c r="H75" s="3"/>
      <c r="I75" s="24"/>
      <c r="J75" s="24"/>
      <c r="K75" s="25"/>
      <c r="L75" s="25"/>
      <c r="M75" s="25"/>
      <c r="N75" s="25"/>
      <c r="O75" s="25"/>
      <c r="P75" s="25"/>
      <c r="Q75" s="25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09" ht="12.75" customHeight="1">
      <c r="A76" s="3" t="s">
        <v>516</v>
      </c>
      <c r="B76" s="3"/>
      <c r="C76" s="3"/>
      <c r="D76" s="3"/>
      <c r="E76" s="3"/>
      <c r="F76" s="3"/>
      <c r="G76" s="3"/>
      <c r="H76" s="3"/>
      <c r="I76" s="24"/>
      <c r="J76" s="24"/>
      <c r="K76" s="25"/>
      <c r="L76" s="25"/>
      <c r="M76" s="25"/>
      <c r="N76" s="25"/>
      <c r="O76" s="25"/>
      <c r="P76" s="25"/>
      <c r="Q76" s="25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</row>
    <row r="77" spans="1:109" ht="12.75" customHeight="1">
      <c r="A77" s="3"/>
      <c r="B77" s="3"/>
      <c r="C77" s="3"/>
      <c r="D77" s="3"/>
      <c r="E77" s="2"/>
      <c r="F77" s="3"/>
      <c r="G77" s="3"/>
      <c r="H77" s="3"/>
      <c r="I77" s="24"/>
      <c r="J77" s="24"/>
      <c r="K77" s="25"/>
      <c r="L77" s="25"/>
      <c r="M77" s="25"/>
      <c r="N77" s="25"/>
      <c r="O77" s="25"/>
      <c r="P77" s="25"/>
      <c r="Q77" s="25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</row>
    <row r="78" spans="1:109" ht="12.75" customHeight="1">
      <c r="A78" s="3"/>
      <c r="B78" s="3"/>
      <c r="C78" s="3"/>
      <c r="D78" s="3"/>
      <c r="E78" s="2"/>
      <c r="F78" s="3"/>
      <c r="G78" s="3"/>
      <c r="H78" s="3"/>
      <c r="I78" s="24"/>
      <c r="J78" s="24"/>
      <c r="K78" s="25"/>
      <c r="L78" s="25"/>
      <c r="M78" s="25"/>
      <c r="N78" s="25"/>
      <c r="O78" s="25"/>
      <c r="P78" s="25"/>
      <c r="Q78" s="25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</row>
    <row r="79" spans="1:109" ht="20.25" customHeight="1">
      <c r="A79" s="278" t="s">
        <v>515</v>
      </c>
      <c r="B79" s="278"/>
      <c r="C79" s="278"/>
      <c r="D79" s="278"/>
      <c r="E79" s="278"/>
      <c r="F79" s="278"/>
      <c r="G79" s="278"/>
      <c r="H79" s="3"/>
      <c r="I79" s="24"/>
      <c r="J79" s="24"/>
      <c r="K79" s="25"/>
      <c r="L79" s="25"/>
      <c r="M79" s="25"/>
      <c r="N79" s="25"/>
      <c r="O79" s="25"/>
      <c r="P79" s="25"/>
      <c r="Q79" s="25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</row>
    <row r="80" spans="1:109" ht="9.75" customHeight="1">
      <c r="A80" s="3" t="s">
        <v>517</v>
      </c>
      <c r="B80" s="3"/>
      <c r="C80" s="3"/>
      <c r="D80" s="3"/>
      <c r="E80" s="3"/>
      <c r="F80" s="3"/>
      <c r="G80" s="3"/>
      <c r="H80" s="3"/>
      <c r="I80" s="24"/>
      <c r="J80" s="24"/>
      <c r="K80" s="25"/>
      <c r="L80" s="25"/>
      <c r="M80" s="25"/>
      <c r="N80" s="25"/>
      <c r="O80" s="25"/>
      <c r="P80" s="25"/>
      <c r="Q80" s="25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</row>
    <row r="81" spans="1:109" ht="12.75" customHeight="1">
      <c r="A81" s="3"/>
      <c r="B81" s="3"/>
      <c r="C81" s="3"/>
      <c r="D81" s="3"/>
      <c r="E81" s="2"/>
      <c r="F81" s="3"/>
      <c r="G81" s="3"/>
      <c r="H81" s="3"/>
      <c r="I81" s="24"/>
      <c r="J81" s="24"/>
      <c r="K81" s="25"/>
      <c r="L81" s="25"/>
      <c r="M81" s="25"/>
      <c r="N81" s="25"/>
      <c r="O81" s="25"/>
      <c r="P81" s="25"/>
      <c r="Q81" s="25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</row>
    <row r="82" spans="1:109" ht="21" customHeight="1">
      <c r="A82" s="3"/>
      <c r="B82" s="3"/>
      <c r="C82" s="23" t="s">
        <v>642</v>
      </c>
      <c r="D82" s="23"/>
      <c r="E82" s="23"/>
      <c r="F82" s="23"/>
      <c r="G82" s="3"/>
      <c r="H82" s="3"/>
      <c r="I82" s="24"/>
      <c r="J82" s="24"/>
      <c r="K82" s="25"/>
      <c r="L82" s="25"/>
      <c r="M82" s="25"/>
      <c r="N82" s="25"/>
      <c r="O82" s="25"/>
      <c r="P82" s="25"/>
      <c r="Q82" s="25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</row>
  </sheetData>
  <sheetProtection/>
  <mergeCells count="454">
    <mergeCell ref="Y60:AE60"/>
    <mergeCell ref="A62:X62"/>
    <mergeCell ref="Y62:AE62"/>
    <mergeCell ref="A61:X61"/>
    <mergeCell ref="Y61:AE61"/>
    <mergeCell ref="A64:X64"/>
    <mergeCell ref="Y64:AE64"/>
    <mergeCell ref="BL64:CA64"/>
    <mergeCell ref="CB64:CQ64"/>
    <mergeCell ref="AV9:BK10"/>
    <mergeCell ref="BL9:CA10"/>
    <mergeCell ref="CB9:CQ10"/>
    <mergeCell ref="CB59:CQ59"/>
    <mergeCell ref="CR60:DG60"/>
    <mergeCell ref="CB65:CQ65"/>
    <mergeCell ref="A65:X65"/>
    <mergeCell ref="Y65:AE65"/>
    <mergeCell ref="AF65:AU65"/>
    <mergeCell ref="AV65:BK65"/>
    <mergeCell ref="CR65:DG65"/>
    <mergeCell ref="BL62:CA62"/>
    <mergeCell ref="BL65:CA65"/>
    <mergeCell ref="AF64:AU64"/>
    <mergeCell ref="CR64:DG64"/>
    <mergeCell ref="AF61:AU61"/>
    <mergeCell ref="AV61:BK61"/>
    <mergeCell ref="AV62:BK62"/>
    <mergeCell ref="CB61:CQ61"/>
    <mergeCell ref="CR62:DG62"/>
    <mergeCell ref="AV64:BK64"/>
    <mergeCell ref="BL61:CA61"/>
    <mergeCell ref="CB60:CQ60"/>
    <mergeCell ref="A63:X63"/>
    <mergeCell ref="Y63:AE63"/>
    <mergeCell ref="BL63:CA63"/>
    <mergeCell ref="CB63:CQ63"/>
    <mergeCell ref="AF60:AU60"/>
    <mergeCell ref="AV60:BK60"/>
    <mergeCell ref="BL60:CA60"/>
    <mergeCell ref="A60:X60"/>
    <mergeCell ref="CR63:DG63"/>
    <mergeCell ref="AF63:AU63"/>
    <mergeCell ref="AV63:BK63"/>
    <mergeCell ref="BL58:CA58"/>
    <mergeCell ref="CB58:CQ58"/>
    <mergeCell ref="AV58:BK58"/>
    <mergeCell ref="AF58:AU58"/>
    <mergeCell ref="CR61:DG61"/>
    <mergeCell ref="CB62:CQ62"/>
    <mergeCell ref="AF62:AU62"/>
    <mergeCell ref="Y57:AE57"/>
    <mergeCell ref="AF57:AU57"/>
    <mergeCell ref="AV57:BK57"/>
    <mergeCell ref="BL57:CA57"/>
    <mergeCell ref="CR59:DG59"/>
    <mergeCell ref="A58:X58"/>
    <mergeCell ref="Y58:AE58"/>
    <mergeCell ref="CR58:DG58"/>
    <mergeCell ref="A59:X59"/>
    <mergeCell ref="Y59:AE59"/>
    <mergeCell ref="AF59:AU59"/>
    <mergeCell ref="AV59:BK59"/>
    <mergeCell ref="BL59:CA59"/>
    <mergeCell ref="CR54:DG54"/>
    <mergeCell ref="A55:X55"/>
    <mergeCell ref="Y55:AE55"/>
    <mergeCell ref="AF55:AU55"/>
    <mergeCell ref="AV55:BK55"/>
    <mergeCell ref="BL55:CA55"/>
    <mergeCell ref="CB55:CQ55"/>
    <mergeCell ref="CR55:DG55"/>
    <mergeCell ref="CB54:CQ54"/>
    <mergeCell ref="A54:X54"/>
    <mergeCell ref="CR52:DG52"/>
    <mergeCell ref="A53:X53"/>
    <mergeCell ref="Y53:AE53"/>
    <mergeCell ref="AF53:AU53"/>
    <mergeCell ref="AV53:BK53"/>
    <mergeCell ref="BL53:CA53"/>
    <mergeCell ref="CB53:CQ53"/>
    <mergeCell ref="CR53:DG53"/>
    <mergeCell ref="A52:X52"/>
    <mergeCell ref="Y52:AE52"/>
    <mergeCell ref="CR57:DG57"/>
    <mergeCell ref="A56:X56"/>
    <mergeCell ref="Y56:AE56"/>
    <mergeCell ref="BL56:CA56"/>
    <mergeCell ref="CB56:CQ56"/>
    <mergeCell ref="AF56:AU56"/>
    <mergeCell ref="AV56:BK56"/>
    <mergeCell ref="CR56:DG56"/>
    <mergeCell ref="A57:X57"/>
    <mergeCell ref="CB57:CQ57"/>
    <mergeCell ref="Y51:AE51"/>
    <mergeCell ref="AF51:AU51"/>
    <mergeCell ref="AV51:BK51"/>
    <mergeCell ref="BL54:CA54"/>
    <mergeCell ref="AF54:AU54"/>
    <mergeCell ref="AV54:BK54"/>
    <mergeCell ref="BL52:CA52"/>
    <mergeCell ref="Y54:AE54"/>
    <mergeCell ref="AF52:AU52"/>
    <mergeCell ref="AV52:BK52"/>
    <mergeCell ref="CB52:CQ52"/>
    <mergeCell ref="BL50:CA50"/>
    <mergeCell ref="CB50:CQ50"/>
    <mergeCell ref="BL49:CA49"/>
    <mergeCell ref="BL51:CA51"/>
    <mergeCell ref="CB51:CQ51"/>
    <mergeCell ref="A51:X51"/>
    <mergeCell ref="CR50:DG50"/>
    <mergeCell ref="A47:X47"/>
    <mergeCell ref="Y47:AE47"/>
    <mergeCell ref="AF47:AU47"/>
    <mergeCell ref="A48:X48"/>
    <mergeCell ref="Y48:AE48"/>
    <mergeCell ref="AF48:AU48"/>
    <mergeCell ref="CR49:DG49"/>
    <mergeCell ref="AV47:BK47"/>
    <mergeCell ref="A50:X50"/>
    <mergeCell ref="Y50:AE50"/>
    <mergeCell ref="CR48:DG48"/>
    <mergeCell ref="A49:X49"/>
    <mergeCell ref="Y49:AE49"/>
    <mergeCell ref="AF50:AU50"/>
    <mergeCell ref="AV50:BK50"/>
    <mergeCell ref="CB48:CQ48"/>
    <mergeCell ref="BL48:CA48"/>
    <mergeCell ref="AV48:BK48"/>
    <mergeCell ref="CR47:DG47"/>
    <mergeCell ref="AF46:AU46"/>
    <mergeCell ref="AV46:BK46"/>
    <mergeCell ref="CR51:DG51"/>
    <mergeCell ref="BL47:CA47"/>
    <mergeCell ref="CB47:CQ47"/>
    <mergeCell ref="AF49:AU49"/>
    <mergeCell ref="AV49:BK49"/>
    <mergeCell ref="CB49:CQ49"/>
    <mergeCell ref="CR46:DG46"/>
    <mergeCell ref="BL46:CA46"/>
    <mergeCell ref="CB46:CQ46"/>
    <mergeCell ref="CR44:DG44"/>
    <mergeCell ref="BL45:CA45"/>
    <mergeCell ref="CB45:CQ45"/>
    <mergeCell ref="CR45:DG45"/>
    <mergeCell ref="BL44:CA44"/>
    <mergeCell ref="CB44:CQ44"/>
    <mergeCell ref="A45:X45"/>
    <mergeCell ref="Y45:AE45"/>
    <mergeCell ref="AF44:AU44"/>
    <mergeCell ref="AV44:BK44"/>
    <mergeCell ref="AF45:AU45"/>
    <mergeCell ref="AV45:BK45"/>
    <mergeCell ref="A42:X42"/>
    <mergeCell ref="Y42:AE42"/>
    <mergeCell ref="BL43:CA43"/>
    <mergeCell ref="A43:X43"/>
    <mergeCell ref="Y43:AE43"/>
    <mergeCell ref="AF43:AU43"/>
    <mergeCell ref="AV43:BK43"/>
    <mergeCell ref="BL42:CA42"/>
    <mergeCell ref="Y40:AE40"/>
    <mergeCell ref="AF40:AU40"/>
    <mergeCell ref="AV40:BK40"/>
    <mergeCell ref="AF42:AU42"/>
    <mergeCell ref="AV42:BK42"/>
    <mergeCell ref="CR43:DG43"/>
    <mergeCell ref="CB43:CQ43"/>
    <mergeCell ref="CR41:DG41"/>
    <mergeCell ref="CR42:DG42"/>
    <mergeCell ref="CB42:CQ42"/>
    <mergeCell ref="CR40:DG40"/>
    <mergeCell ref="A41:X41"/>
    <mergeCell ref="Y41:AE41"/>
    <mergeCell ref="AF41:AU41"/>
    <mergeCell ref="AV41:BK41"/>
    <mergeCell ref="BL41:CA41"/>
    <mergeCell ref="CB41:CQ41"/>
    <mergeCell ref="BL40:CA40"/>
    <mergeCell ref="CB40:CQ40"/>
    <mergeCell ref="A40:X40"/>
    <mergeCell ref="CB37:CQ37"/>
    <mergeCell ref="A35:X35"/>
    <mergeCell ref="BL39:CA39"/>
    <mergeCell ref="CB39:CQ39"/>
    <mergeCell ref="A39:X39"/>
    <mergeCell ref="Y39:AE39"/>
    <mergeCell ref="AF39:AU39"/>
    <mergeCell ref="AV39:BK39"/>
    <mergeCell ref="A36:X36"/>
    <mergeCell ref="Y36:AE36"/>
    <mergeCell ref="AV36:BK36"/>
    <mergeCell ref="AF38:AU38"/>
    <mergeCell ref="AV38:BK38"/>
    <mergeCell ref="AV37:BK37"/>
    <mergeCell ref="AF37:AU37"/>
    <mergeCell ref="AF36:AU36"/>
    <mergeCell ref="A29:X29"/>
    <mergeCell ref="CR37:DG37"/>
    <mergeCell ref="CB35:CQ35"/>
    <mergeCell ref="AV35:BK35"/>
    <mergeCell ref="BL35:CA35"/>
    <mergeCell ref="CR35:DG35"/>
    <mergeCell ref="A30:X30"/>
    <mergeCell ref="BL36:CA36"/>
    <mergeCell ref="CB36:CQ36"/>
    <mergeCell ref="Y30:AE30"/>
    <mergeCell ref="CR29:DG29"/>
    <mergeCell ref="BL30:CA30"/>
    <mergeCell ref="CB30:CQ30"/>
    <mergeCell ref="CR30:DG30"/>
    <mergeCell ref="AV30:BK30"/>
    <mergeCell ref="A31:X31"/>
    <mergeCell ref="Y31:AE31"/>
    <mergeCell ref="AF31:AU31"/>
    <mergeCell ref="AV31:BK31"/>
    <mergeCell ref="AF30:AU30"/>
    <mergeCell ref="CR39:DG39"/>
    <mergeCell ref="A38:X38"/>
    <mergeCell ref="Y38:AE38"/>
    <mergeCell ref="CR36:DG36"/>
    <mergeCell ref="A37:X37"/>
    <mergeCell ref="Y37:AE37"/>
    <mergeCell ref="CR38:DG38"/>
    <mergeCell ref="BL38:CA38"/>
    <mergeCell ref="CB38:CQ38"/>
    <mergeCell ref="BL37:CA37"/>
    <mergeCell ref="Y29:AE29"/>
    <mergeCell ref="BL29:CA29"/>
    <mergeCell ref="CB29:CQ29"/>
    <mergeCell ref="AF29:AU29"/>
    <mergeCell ref="AV29:BK29"/>
    <mergeCell ref="CB28:CQ28"/>
    <mergeCell ref="A27:X27"/>
    <mergeCell ref="Y27:AE27"/>
    <mergeCell ref="AF27:AU27"/>
    <mergeCell ref="AV27:BK27"/>
    <mergeCell ref="CB27:CQ27"/>
    <mergeCell ref="AV28:BK28"/>
    <mergeCell ref="BL28:CA28"/>
    <mergeCell ref="CR28:DG28"/>
    <mergeCell ref="A23:X23"/>
    <mergeCell ref="Y23:AE23"/>
    <mergeCell ref="AF23:AU23"/>
    <mergeCell ref="A28:X28"/>
    <mergeCell ref="Y28:AE28"/>
    <mergeCell ref="AF28:AU28"/>
    <mergeCell ref="A25:X25"/>
    <mergeCell ref="Y25:AE25"/>
    <mergeCell ref="A26:X26"/>
    <mergeCell ref="Y26:AE26"/>
    <mergeCell ref="AF26:AU26"/>
    <mergeCell ref="CB23:CQ23"/>
    <mergeCell ref="A24:X24"/>
    <mergeCell ref="Y24:AE24"/>
    <mergeCell ref="AF24:AU24"/>
    <mergeCell ref="AV24:BK24"/>
    <mergeCell ref="AF25:AU25"/>
    <mergeCell ref="AV25:BK25"/>
    <mergeCell ref="AV26:BK26"/>
    <mergeCell ref="CR27:DG27"/>
    <mergeCell ref="BL22:CA22"/>
    <mergeCell ref="CB22:CQ22"/>
    <mergeCell ref="CR26:DG26"/>
    <mergeCell ref="CR25:DG25"/>
    <mergeCell ref="CR22:DG22"/>
    <mergeCell ref="BL24:CA24"/>
    <mergeCell ref="BL27:CA27"/>
    <mergeCell ref="CR24:DG24"/>
    <mergeCell ref="CR23:DG23"/>
    <mergeCell ref="CB26:CQ26"/>
    <mergeCell ref="CR21:DG21"/>
    <mergeCell ref="BL25:CA25"/>
    <mergeCell ref="BL23:CA23"/>
    <mergeCell ref="BL26:CA26"/>
    <mergeCell ref="BL21:CA21"/>
    <mergeCell ref="CB21:CQ21"/>
    <mergeCell ref="CB24:CQ24"/>
    <mergeCell ref="CB25:CQ25"/>
    <mergeCell ref="BL20:CA20"/>
    <mergeCell ref="CB20:CQ20"/>
    <mergeCell ref="BL19:CA19"/>
    <mergeCell ref="CR20:DG20"/>
    <mergeCell ref="CB19:CQ19"/>
    <mergeCell ref="CR19:DG19"/>
    <mergeCell ref="AV23:BK23"/>
    <mergeCell ref="AV20:BK20"/>
    <mergeCell ref="A18:X18"/>
    <mergeCell ref="Y18:AE18"/>
    <mergeCell ref="AF18:AU18"/>
    <mergeCell ref="A19:X19"/>
    <mergeCell ref="Y19:AE19"/>
    <mergeCell ref="A21:X21"/>
    <mergeCell ref="A22:X22"/>
    <mergeCell ref="Y22:AE22"/>
    <mergeCell ref="AF22:AU22"/>
    <mergeCell ref="AV22:BK22"/>
    <mergeCell ref="AF21:AU21"/>
    <mergeCell ref="Y21:AE21"/>
    <mergeCell ref="AV21:BK21"/>
    <mergeCell ref="A20:X20"/>
    <mergeCell ref="Y20:AE20"/>
    <mergeCell ref="AF20:AU20"/>
    <mergeCell ref="AF17:AU17"/>
    <mergeCell ref="AV17:BK17"/>
    <mergeCell ref="BL18:CA18"/>
    <mergeCell ref="AF19:AU19"/>
    <mergeCell ref="AV19:BK19"/>
    <mergeCell ref="AV18:BK18"/>
    <mergeCell ref="A15:X15"/>
    <mergeCell ref="Y15:AE15"/>
    <mergeCell ref="CR18:DG18"/>
    <mergeCell ref="CB15:CQ15"/>
    <mergeCell ref="CR15:DG15"/>
    <mergeCell ref="CR16:DG16"/>
    <mergeCell ref="A17:X17"/>
    <mergeCell ref="Y17:AE17"/>
    <mergeCell ref="CR17:DG17"/>
    <mergeCell ref="BL17:CA17"/>
    <mergeCell ref="CR12:DG12"/>
    <mergeCell ref="CR11:DG11"/>
    <mergeCell ref="A12:X12"/>
    <mergeCell ref="Y12:AE12"/>
    <mergeCell ref="AF12:AU12"/>
    <mergeCell ref="AV12:BK12"/>
    <mergeCell ref="BL12:CA12"/>
    <mergeCell ref="CB11:CQ11"/>
    <mergeCell ref="AV11:BK11"/>
    <mergeCell ref="AF11:AU11"/>
    <mergeCell ref="AF14:AU14"/>
    <mergeCell ref="CB72:CQ72"/>
    <mergeCell ref="CR72:DG72"/>
    <mergeCell ref="BL69:CA70"/>
    <mergeCell ref="CB69:CQ70"/>
    <mergeCell ref="CR69:DG70"/>
    <mergeCell ref="CR14:DG14"/>
    <mergeCell ref="BL15:CA15"/>
    <mergeCell ref="AV15:BK15"/>
    <mergeCell ref="AF15:AU15"/>
    <mergeCell ref="AF71:AU71"/>
    <mergeCell ref="CB68:CQ68"/>
    <mergeCell ref="AV66:BK66"/>
    <mergeCell ref="A72:X72"/>
    <mergeCell ref="Y72:AE72"/>
    <mergeCell ref="AF72:AU72"/>
    <mergeCell ref="AV72:BK72"/>
    <mergeCell ref="BL67:CA67"/>
    <mergeCell ref="A68:X68"/>
    <mergeCell ref="BL72:CA72"/>
    <mergeCell ref="AV71:BK71"/>
    <mergeCell ref="AV67:BK67"/>
    <mergeCell ref="BL71:CA71"/>
    <mergeCell ref="CB71:CQ71"/>
    <mergeCell ref="CR66:DG66"/>
    <mergeCell ref="Y68:AE68"/>
    <mergeCell ref="AF68:AU68"/>
    <mergeCell ref="AV68:BK68"/>
    <mergeCell ref="AF67:AU67"/>
    <mergeCell ref="CR68:DG68"/>
    <mergeCell ref="BL68:CA68"/>
    <mergeCell ref="BL66:CA66"/>
    <mergeCell ref="CB66:CQ66"/>
    <mergeCell ref="AF66:AU66"/>
    <mergeCell ref="A71:X71"/>
    <mergeCell ref="Y71:AE71"/>
    <mergeCell ref="CB67:CQ67"/>
    <mergeCell ref="CR67:DG67"/>
    <mergeCell ref="A69:X69"/>
    <mergeCell ref="Y69:AE70"/>
    <mergeCell ref="A70:X70"/>
    <mergeCell ref="CR71:DG71"/>
    <mergeCell ref="AF69:AU70"/>
    <mergeCell ref="AV69:BK70"/>
    <mergeCell ref="CR33:DG34"/>
    <mergeCell ref="A32:X32"/>
    <mergeCell ref="Y32:AE32"/>
    <mergeCell ref="AF32:AU32"/>
    <mergeCell ref="A34:X34"/>
    <mergeCell ref="AF33:AU34"/>
    <mergeCell ref="CB33:CQ34"/>
    <mergeCell ref="CR32:DG32"/>
    <mergeCell ref="AV32:BK32"/>
    <mergeCell ref="BL32:CA32"/>
    <mergeCell ref="A67:X67"/>
    <mergeCell ref="Y67:AE67"/>
    <mergeCell ref="A33:X33"/>
    <mergeCell ref="Y33:AE34"/>
    <mergeCell ref="A66:X66"/>
    <mergeCell ref="Y66:AE66"/>
    <mergeCell ref="A46:X46"/>
    <mergeCell ref="Y46:AE46"/>
    <mergeCell ref="A44:X44"/>
    <mergeCell ref="Y44:AE44"/>
    <mergeCell ref="CB32:CQ32"/>
    <mergeCell ref="AV33:BK34"/>
    <mergeCell ref="Y35:AE35"/>
    <mergeCell ref="AF35:AU35"/>
    <mergeCell ref="BL33:CA34"/>
    <mergeCell ref="CB8:CQ8"/>
    <mergeCell ref="BL11:CA11"/>
    <mergeCell ref="CB18:CQ18"/>
    <mergeCell ref="CB16:CQ16"/>
    <mergeCell ref="CB12:CQ12"/>
    <mergeCell ref="BL13:CA13"/>
    <mergeCell ref="CB13:CQ13"/>
    <mergeCell ref="BL14:CA14"/>
    <mergeCell ref="CB14:CQ14"/>
    <mergeCell ref="CB17:CQ17"/>
    <mergeCell ref="CS1:DG1"/>
    <mergeCell ref="A3:DG3"/>
    <mergeCell ref="A5:X6"/>
    <mergeCell ref="Y5:AE6"/>
    <mergeCell ref="AF5:AU6"/>
    <mergeCell ref="BL5:DG5"/>
    <mergeCell ref="BL6:CA6"/>
    <mergeCell ref="CB6:CQ6"/>
    <mergeCell ref="CR6:DG6"/>
    <mergeCell ref="AV5:BK6"/>
    <mergeCell ref="BL31:CA31"/>
    <mergeCell ref="CB31:CQ31"/>
    <mergeCell ref="CR8:DG8"/>
    <mergeCell ref="A8:X8"/>
    <mergeCell ref="Y8:AE8"/>
    <mergeCell ref="AF8:AU8"/>
    <mergeCell ref="CR9:DE10"/>
    <mergeCell ref="A10:X10"/>
    <mergeCell ref="CR31:DG31"/>
    <mergeCell ref="BL8:CA8"/>
    <mergeCell ref="BL7:CA7"/>
    <mergeCell ref="CR7:DG7"/>
    <mergeCell ref="CB7:CQ7"/>
    <mergeCell ref="A13:X13"/>
    <mergeCell ref="AV7:BK7"/>
    <mergeCell ref="AV8:BK8"/>
    <mergeCell ref="A9:X9"/>
    <mergeCell ref="Y9:AE10"/>
    <mergeCell ref="Y7:AE7"/>
    <mergeCell ref="A7:X7"/>
    <mergeCell ref="AF7:AU7"/>
    <mergeCell ref="A11:X11"/>
    <mergeCell ref="Y11:AE11"/>
    <mergeCell ref="Y13:AE13"/>
    <mergeCell ref="AF13:AU13"/>
    <mergeCell ref="AF9:AU10"/>
    <mergeCell ref="A16:X16"/>
    <mergeCell ref="Y16:AE16"/>
    <mergeCell ref="AV13:BK13"/>
    <mergeCell ref="CR13:DG13"/>
    <mergeCell ref="AF16:AU16"/>
    <mergeCell ref="AV16:BK16"/>
    <mergeCell ref="BL16:CA16"/>
    <mergeCell ref="A14:X14"/>
    <mergeCell ref="Y14:AE14"/>
    <mergeCell ref="AV14:BK14"/>
  </mergeCells>
  <conditionalFormatting sqref="R75:IV82">
    <cfRule type="cellIs" priority="1" dxfId="1" operator="equal" stopIfTrue="1">
      <formula>0</formula>
    </cfRule>
  </conditionalFormatting>
  <printOptions/>
  <pageMargins left="0.31" right="0.18" top="0.53" bottom="0.16" header="0.34" footer="0.11"/>
  <pageSetup horizontalDpi="180" verticalDpi="180" orientation="landscape" paperSize="9" scale="95" r:id="rId1"/>
  <rowBreaks count="1" manualBreakCount="1">
    <brk id="31" max="1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DG40"/>
  <sheetViews>
    <sheetView view="pageBreakPreview" zoomScale="130" zoomScaleSheetLayoutView="130" workbookViewId="0" topLeftCell="A1">
      <selection activeCell="AF12" sqref="AF12:AU12"/>
    </sheetView>
  </sheetViews>
  <sheetFormatPr defaultColWidth="0.875" defaultRowHeight="12.75"/>
  <cols>
    <col min="1" max="11" width="1.00390625" style="311" customWidth="1"/>
    <col min="12" max="12" width="0.875" style="311" customWidth="1"/>
    <col min="13" max="24" width="1.00390625" style="311" customWidth="1"/>
    <col min="25" max="52" width="0.875" style="311" customWidth="1"/>
    <col min="53" max="53" width="0.74609375" style="311" customWidth="1"/>
    <col min="54" max="55" width="0.875" style="311" customWidth="1"/>
    <col min="56" max="56" width="0.2421875" style="311" customWidth="1"/>
    <col min="57" max="65" width="0.875" style="311" customWidth="1"/>
    <col min="66" max="66" width="1.25" style="311" customWidth="1"/>
    <col min="67" max="86" width="0.875" style="311" customWidth="1"/>
    <col min="87" max="87" width="1.25" style="311" customWidth="1"/>
    <col min="88" max="95" width="0.875" style="311" customWidth="1"/>
    <col min="96" max="96" width="0.37109375" style="315" customWidth="1"/>
    <col min="97" max="108" width="0.875" style="315" customWidth="1"/>
    <col min="109" max="109" width="48.125" style="315" customWidth="1"/>
    <col min="110" max="110" width="0.875" style="311" customWidth="1"/>
    <col min="111" max="16384" width="0.875" style="311" customWidth="1"/>
  </cols>
  <sheetData>
    <row r="1" spans="1:111" ht="12" customHeight="1">
      <c r="A1" s="433" t="s">
        <v>434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433"/>
      <c r="BK1" s="433"/>
      <c r="BL1" s="433"/>
      <c r="BM1" s="433"/>
      <c r="BN1" s="433"/>
      <c r="BO1" s="433"/>
      <c r="BP1" s="433"/>
      <c r="BQ1" s="433"/>
      <c r="BR1" s="433"/>
      <c r="BS1" s="433"/>
      <c r="BT1" s="433"/>
      <c r="BU1" s="433"/>
      <c r="BV1" s="433"/>
      <c r="BW1" s="433"/>
      <c r="BX1" s="433"/>
      <c r="BY1" s="433"/>
      <c r="BZ1" s="433"/>
      <c r="CA1" s="433"/>
      <c r="CB1" s="433"/>
      <c r="CC1" s="433"/>
      <c r="CD1" s="433"/>
      <c r="CE1" s="433"/>
      <c r="CF1" s="433"/>
      <c r="CG1" s="433"/>
      <c r="CH1" s="433"/>
      <c r="CI1" s="433"/>
      <c r="CJ1" s="433"/>
      <c r="CK1" s="433"/>
      <c r="CL1" s="433"/>
      <c r="CM1" s="433"/>
      <c r="CN1" s="433"/>
      <c r="CO1" s="433"/>
      <c r="CP1" s="433"/>
      <c r="CQ1" s="433"/>
      <c r="CR1" s="433"/>
      <c r="CS1" s="433"/>
      <c r="CT1" s="433"/>
      <c r="CU1" s="433"/>
      <c r="CV1" s="433"/>
      <c r="CW1" s="433"/>
      <c r="CX1" s="433"/>
      <c r="CY1" s="433"/>
      <c r="CZ1" s="433"/>
      <c r="DA1" s="433"/>
      <c r="DB1" s="433"/>
      <c r="DC1" s="433"/>
      <c r="DD1" s="433"/>
      <c r="DE1" s="433"/>
      <c r="DF1" s="433"/>
      <c r="DG1" s="433"/>
    </row>
    <row r="3" spans="1:111" s="325" customFormat="1" ht="12.75" customHeight="1">
      <c r="A3" s="520" t="s">
        <v>455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1"/>
      <c r="Y3" s="522" t="s">
        <v>703</v>
      </c>
      <c r="Z3" s="510"/>
      <c r="AA3" s="510"/>
      <c r="AB3" s="510"/>
      <c r="AC3" s="510"/>
      <c r="AD3" s="510"/>
      <c r="AE3" s="511"/>
      <c r="AF3" s="522" t="s">
        <v>488</v>
      </c>
      <c r="AG3" s="510"/>
      <c r="AH3" s="510"/>
      <c r="AI3" s="510"/>
      <c r="AJ3" s="510"/>
      <c r="AK3" s="510"/>
      <c r="AL3" s="510"/>
      <c r="AM3" s="510"/>
      <c r="AN3" s="510"/>
      <c r="AO3" s="510"/>
      <c r="AP3" s="510"/>
      <c r="AQ3" s="510"/>
      <c r="AR3" s="510"/>
      <c r="AS3" s="510"/>
      <c r="AT3" s="510"/>
      <c r="AU3" s="511"/>
      <c r="AV3" s="522" t="s">
        <v>487</v>
      </c>
      <c r="AW3" s="510"/>
      <c r="AX3" s="510"/>
      <c r="AY3" s="510"/>
      <c r="AZ3" s="510"/>
      <c r="BA3" s="510"/>
      <c r="BB3" s="510"/>
      <c r="BC3" s="510"/>
      <c r="BD3" s="510"/>
      <c r="BE3" s="510"/>
      <c r="BF3" s="510"/>
      <c r="BG3" s="510"/>
      <c r="BH3" s="510"/>
      <c r="BI3" s="510"/>
      <c r="BJ3" s="510"/>
      <c r="BK3" s="511"/>
      <c r="BL3" s="519" t="s">
        <v>437</v>
      </c>
      <c r="BM3" s="520"/>
      <c r="BN3" s="520"/>
      <c r="BO3" s="520"/>
      <c r="BP3" s="520"/>
      <c r="BQ3" s="520"/>
      <c r="BR3" s="520"/>
      <c r="BS3" s="520"/>
      <c r="BT3" s="520"/>
      <c r="BU3" s="520"/>
      <c r="BV3" s="520"/>
      <c r="BW3" s="520"/>
      <c r="BX3" s="520"/>
      <c r="BY3" s="520"/>
      <c r="BZ3" s="520"/>
      <c r="CA3" s="520"/>
      <c r="CB3" s="520"/>
      <c r="CC3" s="520"/>
      <c r="CD3" s="520"/>
      <c r="CE3" s="520"/>
      <c r="CF3" s="520"/>
      <c r="CG3" s="520"/>
      <c r="CH3" s="520"/>
      <c r="CI3" s="520"/>
      <c r="CJ3" s="520"/>
      <c r="CK3" s="520"/>
      <c r="CL3" s="520"/>
      <c r="CM3" s="520"/>
      <c r="CN3" s="520"/>
      <c r="CO3" s="520"/>
      <c r="CP3" s="520"/>
      <c r="CQ3" s="520"/>
      <c r="CR3" s="520"/>
      <c r="CS3" s="520"/>
      <c r="CT3" s="520"/>
      <c r="CU3" s="520"/>
      <c r="CV3" s="520"/>
      <c r="CW3" s="520"/>
      <c r="CX3" s="520"/>
      <c r="CY3" s="520"/>
      <c r="CZ3" s="520"/>
      <c r="DA3" s="520"/>
      <c r="DB3" s="520"/>
      <c r="DC3" s="520"/>
      <c r="DD3" s="520"/>
      <c r="DE3" s="520"/>
      <c r="DF3" s="520"/>
      <c r="DG3" s="520"/>
    </row>
    <row r="4" spans="1:111" s="325" customFormat="1" ht="54.75" customHeight="1">
      <c r="A4" s="520"/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1"/>
      <c r="Y4" s="524"/>
      <c r="Z4" s="514"/>
      <c r="AA4" s="514"/>
      <c r="AB4" s="514"/>
      <c r="AC4" s="514"/>
      <c r="AD4" s="514"/>
      <c r="AE4" s="515"/>
      <c r="AF4" s="524"/>
      <c r="AG4" s="514"/>
      <c r="AH4" s="514"/>
      <c r="AI4" s="514"/>
      <c r="AJ4" s="514"/>
      <c r="AK4" s="514"/>
      <c r="AL4" s="514"/>
      <c r="AM4" s="514"/>
      <c r="AN4" s="514"/>
      <c r="AO4" s="514"/>
      <c r="AP4" s="514"/>
      <c r="AQ4" s="514"/>
      <c r="AR4" s="514"/>
      <c r="AS4" s="514"/>
      <c r="AT4" s="514"/>
      <c r="AU4" s="515"/>
      <c r="AV4" s="524"/>
      <c r="AW4" s="514"/>
      <c r="AX4" s="514"/>
      <c r="AY4" s="514"/>
      <c r="AZ4" s="514"/>
      <c r="BA4" s="514"/>
      <c r="BB4" s="514"/>
      <c r="BC4" s="514"/>
      <c r="BD4" s="514"/>
      <c r="BE4" s="514"/>
      <c r="BF4" s="514"/>
      <c r="BG4" s="514"/>
      <c r="BH4" s="514"/>
      <c r="BI4" s="514"/>
      <c r="BJ4" s="514"/>
      <c r="BK4" s="515"/>
      <c r="BL4" s="663" t="s">
        <v>490</v>
      </c>
      <c r="BM4" s="663"/>
      <c r="BN4" s="663"/>
      <c r="BO4" s="663"/>
      <c r="BP4" s="663"/>
      <c r="BQ4" s="663"/>
      <c r="BR4" s="663"/>
      <c r="BS4" s="663"/>
      <c r="BT4" s="663"/>
      <c r="BU4" s="663"/>
      <c r="BV4" s="663"/>
      <c r="BW4" s="663"/>
      <c r="BX4" s="663"/>
      <c r="BY4" s="663"/>
      <c r="BZ4" s="663"/>
      <c r="CA4" s="663"/>
      <c r="CB4" s="663" t="s">
        <v>489</v>
      </c>
      <c r="CC4" s="663"/>
      <c r="CD4" s="663"/>
      <c r="CE4" s="663"/>
      <c r="CF4" s="663"/>
      <c r="CG4" s="663"/>
      <c r="CH4" s="663"/>
      <c r="CI4" s="663"/>
      <c r="CJ4" s="663"/>
      <c r="CK4" s="663"/>
      <c r="CL4" s="663"/>
      <c r="CM4" s="663"/>
      <c r="CN4" s="663"/>
      <c r="CO4" s="663"/>
      <c r="CP4" s="663"/>
      <c r="CQ4" s="663"/>
      <c r="CR4" s="663" t="s">
        <v>43</v>
      </c>
      <c r="CS4" s="663"/>
      <c r="CT4" s="663"/>
      <c r="CU4" s="663"/>
      <c r="CV4" s="663"/>
      <c r="CW4" s="663"/>
      <c r="CX4" s="663"/>
      <c r="CY4" s="663"/>
      <c r="CZ4" s="663"/>
      <c r="DA4" s="663"/>
      <c r="DB4" s="663"/>
      <c r="DC4" s="663"/>
      <c r="DD4" s="663"/>
      <c r="DE4" s="663"/>
      <c r="DF4" s="663"/>
      <c r="DG4" s="519"/>
    </row>
    <row r="5" spans="1:111" s="314" customFormat="1" ht="12.75" customHeight="1" thickBot="1">
      <c r="A5" s="645">
        <v>1</v>
      </c>
      <c r="B5" s="645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6"/>
      <c r="Y5" s="644">
        <v>2</v>
      </c>
      <c r="Z5" s="645"/>
      <c r="AA5" s="645"/>
      <c r="AB5" s="645"/>
      <c r="AC5" s="645"/>
      <c r="AD5" s="645"/>
      <c r="AE5" s="646"/>
      <c r="AF5" s="644">
        <v>3</v>
      </c>
      <c r="AG5" s="645"/>
      <c r="AH5" s="645"/>
      <c r="AI5" s="645"/>
      <c r="AJ5" s="645"/>
      <c r="AK5" s="645"/>
      <c r="AL5" s="645"/>
      <c r="AM5" s="645"/>
      <c r="AN5" s="645"/>
      <c r="AO5" s="645"/>
      <c r="AP5" s="645"/>
      <c r="AQ5" s="645"/>
      <c r="AR5" s="645"/>
      <c r="AS5" s="645"/>
      <c r="AT5" s="645"/>
      <c r="AU5" s="646"/>
      <c r="AV5" s="647">
        <v>4</v>
      </c>
      <c r="AW5" s="647"/>
      <c r="AX5" s="647"/>
      <c r="AY5" s="647"/>
      <c r="AZ5" s="647"/>
      <c r="BA5" s="647"/>
      <c r="BB5" s="647"/>
      <c r="BC5" s="647"/>
      <c r="BD5" s="647"/>
      <c r="BE5" s="647"/>
      <c r="BF5" s="647"/>
      <c r="BG5" s="647"/>
      <c r="BH5" s="647"/>
      <c r="BI5" s="647"/>
      <c r="BJ5" s="647"/>
      <c r="BK5" s="647"/>
      <c r="BL5" s="647">
        <v>5</v>
      </c>
      <c r="BM5" s="647"/>
      <c r="BN5" s="647"/>
      <c r="BO5" s="647"/>
      <c r="BP5" s="647"/>
      <c r="BQ5" s="647"/>
      <c r="BR5" s="647"/>
      <c r="BS5" s="647"/>
      <c r="BT5" s="647"/>
      <c r="BU5" s="647"/>
      <c r="BV5" s="647"/>
      <c r="BW5" s="647"/>
      <c r="BX5" s="647"/>
      <c r="BY5" s="647"/>
      <c r="BZ5" s="647"/>
      <c r="CA5" s="647"/>
      <c r="CB5" s="647">
        <v>6</v>
      </c>
      <c r="CC5" s="647"/>
      <c r="CD5" s="647"/>
      <c r="CE5" s="647"/>
      <c r="CF5" s="647"/>
      <c r="CG5" s="647"/>
      <c r="CH5" s="647"/>
      <c r="CI5" s="647"/>
      <c r="CJ5" s="647"/>
      <c r="CK5" s="647"/>
      <c r="CL5" s="647"/>
      <c r="CM5" s="647"/>
      <c r="CN5" s="647"/>
      <c r="CO5" s="647"/>
      <c r="CP5" s="647"/>
      <c r="CQ5" s="647"/>
      <c r="CR5" s="647">
        <v>7</v>
      </c>
      <c r="CS5" s="647"/>
      <c r="CT5" s="647"/>
      <c r="CU5" s="647"/>
      <c r="CV5" s="647"/>
      <c r="CW5" s="647"/>
      <c r="CX5" s="647"/>
      <c r="CY5" s="647"/>
      <c r="CZ5" s="647"/>
      <c r="DA5" s="647"/>
      <c r="DB5" s="647"/>
      <c r="DC5" s="647"/>
      <c r="DD5" s="647"/>
      <c r="DE5" s="647"/>
      <c r="DF5" s="647"/>
      <c r="DG5" s="644"/>
    </row>
    <row r="6" spans="1:111" s="326" customFormat="1" ht="24" customHeight="1">
      <c r="A6" s="655" t="s">
        <v>438</v>
      </c>
      <c r="B6" s="655"/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  <c r="U6" s="655"/>
      <c r="V6" s="655"/>
      <c r="W6" s="655"/>
      <c r="X6" s="655"/>
      <c r="Y6" s="656" t="s">
        <v>973</v>
      </c>
      <c r="Z6" s="657"/>
      <c r="AA6" s="657"/>
      <c r="AB6" s="657"/>
      <c r="AC6" s="657"/>
      <c r="AD6" s="657"/>
      <c r="AE6" s="657"/>
      <c r="AF6" s="648">
        <f>AF7+AF9+AF10+AF11+AF12+AF13+AF14+AF15+AF16+AF17</f>
        <v>5090339.66</v>
      </c>
      <c r="AG6" s="648"/>
      <c r="AH6" s="648"/>
      <c r="AI6" s="648"/>
      <c r="AJ6" s="648"/>
      <c r="AK6" s="648"/>
      <c r="AL6" s="648"/>
      <c r="AM6" s="648"/>
      <c r="AN6" s="648"/>
      <c r="AO6" s="648"/>
      <c r="AP6" s="648"/>
      <c r="AQ6" s="648"/>
      <c r="AR6" s="648"/>
      <c r="AS6" s="648"/>
      <c r="AT6" s="648"/>
      <c r="AU6" s="648"/>
      <c r="AV6" s="648">
        <f>AV7+AV9+AV10+AV11+AV12+AV13+AV14+AV15+AV16+AV17</f>
        <v>5185089.16</v>
      </c>
      <c r="AW6" s="648"/>
      <c r="AX6" s="648"/>
      <c r="AY6" s="648"/>
      <c r="AZ6" s="648"/>
      <c r="BA6" s="648"/>
      <c r="BB6" s="648"/>
      <c r="BC6" s="648"/>
      <c r="BD6" s="648"/>
      <c r="BE6" s="648"/>
      <c r="BF6" s="648"/>
      <c r="BG6" s="648"/>
      <c r="BH6" s="648"/>
      <c r="BI6" s="648"/>
      <c r="BJ6" s="648"/>
      <c r="BK6" s="648"/>
      <c r="BL6" s="648">
        <f>BL7+BL9+BL10+BL11+BL12+BL13+BL14+BL15+BL16+BL17</f>
        <v>94749.50000000007</v>
      </c>
      <c r="BM6" s="648"/>
      <c r="BN6" s="648"/>
      <c r="BO6" s="648"/>
      <c r="BP6" s="648"/>
      <c r="BQ6" s="648"/>
      <c r="BR6" s="648"/>
      <c r="BS6" s="648"/>
      <c r="BT6" s="648"/>
      <c r="BU6" s="648"/>
      <c r="BV6" s="648"/>
      <c r="BW6" s="648"/>
      <c r="BX6" s="648"/>
      <c r="BY6" s="648"/>
      <c r="BZ6" s="648"/>
      <c r="CA6" s="648"/>
      <c r="CB6" s="648">
        <f>AV6*100/AF6</f>
        <v>101.86135909052481</v>
      </c>
      <c r="CC6" s="648"/>
      <c r="CD6" s="648"/>
      <c r="CE6" s="648"/>
      <c r="CF6" s="648"/>
      <c r="CG6" s="648"/>
      <c r="CH6" s="648"/>
      <c r="CI6" s="648"/>
      <c r="CJ6" s="648"/>
      <c r="CK6" s="648"/>
      <c r="CL6" s="648"/>
      <c r="CM6" s="648"/>
      <c r="CN6" s="648"/>
      <c r="CO6" s="648"/>
      <c r="CP6" s="648"/>
      <c r="CQ6" s="664"/>
      <c r="CR6" s="652"/>
      <c r="CS6" s="653"/>
      <c r="CT6" s="653"/>
      <c r="CU6" s="653"/>
      <c r="CV6" s="653"/>
      <c r="CW6" s="653"/>
      <c r="CX6" s="653"/>
      <c r="CY6" s="653"/>
      <c r="CZ6" s="653"/>
      <c r="DA6" s="653"/>
      <c r="DB6" s="653"/>
      <c r="DC6" s="653"/>
      <c r="DD6" s="653"/>
      <c r="DE6" s="653"/>
      <c r="DF6" s="653"/>
      <c r="DG6" s="654"/>
    </row>
    <row r="7" spans="1:111" ht="12" customHeight="1">
      <c r="A7" s="649" t="s">
        <v>439</v>
      </c>
      <c r="B7" s="649"/>
      <c r="C7" s="649"/>
      <c r="D7" s="649"/>
      <c r="E7" s="649"/>
      <c r="F7" s="649"/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649"/>
      <c r="R7" s="649"/>
      <c r="S7" s="649"/>
      <c r="T7" s="649"/>
      <c r="U7" s="649"/>
      <c r="V7" s="649"/>
      <c r="W7" s="649"/>
      <c r="X7" s="649"/>
      <c r="Y7" s="635"/>
      <c r="Z7" s="636"/>
      <c r="AA7" s="636"/>
      <c r="AB7" s="636"/>
      <c r="AC7" s="636"/>
      <c r="AD7" s="636"/>
      <c r="AE7" s="636"/>
      <c r="AF7" s="708">
        <v>232980</v>
      </c>
      <c r="AG7" s="709"/>
      <c r="AH7" s="709"/>
      <c r="AI7" s="709"/>
      <c r="AJ7" s="709"/>
      <c r="AK7" s="709"/>
      <c r="AL7" s="709"/>
      <c r="AM7" s="709"/>
      <c r="AN7" s="709"/>
      <c r="AO7" s="709"/>
      <c r="AP7" s="709"/>
      <c r="AQ7" s="709"/>
      <c r="AR7" s="709"/>
      <c r="AS7" s="709"/>
      <c r="AT7" s="709"/>
      <c r="AU7" s="710"/>
      <c r="AV7" s="708">
        <v>261721.55</v>
      </c>
      <c r="AW7" s="709"/>
      <c r="AX7" s="709"/>
      <c r="AY7" s="709"/>
      <c r="AZ7" s="709"/>
      <c r="BA7" s="709"/>
      <c r="BB7" s="709"/>
      <c r="BC7" s="709"/>
      <c r="BD7" s="709"/>
      <c r="BE7" s="709"/>
      <c r="BF7" s="709"/>
      <c r="BG7" s="709"/>
      <c r="BH7" s="709"/>
      <c r="BI7" s="709"/>
      <c r="BJ7" s="709"/>
      <c r="BK7" s="710"/>
      <c r="BL7" s="708">
        <f>AV7-AF7</f>
        <v>28741.54999999999</v>
      </c>
      <c r="BM7" s="709"/>
      <c r="BN7" s="709"/>
      <c r="BO7" s="709"/>
      <c r="BP7" s="709"/>
      <c r="BQ7" s="709"/>
      <c r="BR7" s="709"/>
      <c r="BS7" s="709"/>
      <c r="BT7" s="709"/>
      <c r="BU7" s="709"/>
      <c r="BV7" s="709"/>
      <c r="BW7" s="709"/>
      <c r="BX7" s="709"/>
      <c r="BY7" s="709"/>
      <c r="BZ7" s="709"/>
      <c r="CA7" s="710"/>
      <c r="CB7" s="708">
        <f>AV7*100/AF7</f>
        <v>112.33648811056743</v>
      </c>
      <c r="CC7" s="709"/>
      <c r="CD7" s="709"/>
      <c r="CE7" s="709"/>
      <c r="CF7" s="709"/>
      <c r="CG7" s="709"/>
      <c r="CH7" s="709"/>
      <c r="CI7" s="709"/>
      <c r="CJ7" s="709"/>
      <c r="CK7" s="709"/>
      <c r="CL7" s="709"/>
      <c r="CM7" s="709"/>
      <c r="CN7" s="709"/>
      <c r="CO7" s="709"/>
      <c r="CP7" s="709"/>
      <c r="CQ7" s="714"/>
      <c r="CR7" s="722" t="s">
        <v>492</v>
      </c>
      <c r="CS7" s="723"/>
      <c r="CT7" s="723"/>
      <c r="CU7" s="723"/>
      <c r="CV7" s="723"/>
      <c r="CW7" s="723"/>
      <c r="CX7" s="723"/>
      <c r="CY7" s="723"/>
      <c r="CZ7" s="723"/>
      <c r="DA7" s="723"/>
      <c r="DB7" s="723"/>
      <c r="DC7" s="723"/>
      <c r="DD7" s="723"/>
      <c r="DE7" s="724"/>
      <c r="DF7" s="365"/>
      <c r="DG7" s="365"/>
    </row>
    <row r="8" spans="1:111" ht="16.5" customHeight="1">
      <c r="A8" s="662" t="s">
        <v>440</v>
      </c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2"/>
      <c r="W8" s="662"/>
      <c r="X8" s="662"/>
      <c r="Y8" s="635"/>
      <c r="Z8" s="636"/>
      <c r="AA8" s="636"/>
      <c r="AB8" s="636"/>
      <c r="AC8" s="636"/>
      <c r="AD8" s="636"/>
      <c r="AE8" s="636"/>
      <c r="AF8" s="711"/>
      <c r="AG8" s="712"/>
      <c r="AH8" s="712"/>
      <c r="AI8" s="712"/>
      <c r="AJ8" s="712"/>
      <c r="AK8" s="712"/>
      <c r="AL8" s="712"/>
      <c r="AM8" s="712"/>
      <c r="AN8" s="712"/>
      <c r="AO8" s="712"/>
      <c r="AP8" s="712"/>
      <c r="AQ8" s="712"/>
      <c r="AR8" s="712"/>
      <c r="AS8" s="712"/>
      <c r="AT8" s="712"/>
      <c r="AU8" s="713"/>
      <c r="AV8" s="711"/>
      <c r="AW8" s="712"/>
      <c r="AX8" s="712"/>
      <c r="AY8" s="712"/>
      <c r="AZ8" s="712"/>
      <c r="BA8" s="712"/>
      <c r="BB8" s="712"/>
      <c r="BC8" s="712"/>
      <c r="BD8" s="712"/>
      <c r="BE8" s="712"/>
      <c r="BF8" s="712"/>
      <c r="BG8" s="712"/>
      <c r="BH8" s="712"/>
      <c r="BI8" s="712"/>
      <c r="BJ8" s="712"/>
      <c r="BK8" s="713"/>
      <c r="BL8" s="711"/>
      <c r="BM8" s="712"/>
      <c r="BN8" s="712"/>
      <c r="BO8" s="712"/>
      <c r="BP8" s="712"/>
      <c r="BQ8" s="712"/>
      <c r="BR8" s="712"/>
      <c r="BS8" s="712"/>
      <c r="BT8" s="712"/>
      <c r="BU8" s="712"/>
      <c r="BV8" s="712"/>
      <c r="BW8" s="712"/>
      <c r="BX8" s="712"/>
      <c r="BY8" s="712"/>
      <c r="BZ8" s="712"/>
      <c r="CA8" s="713"/>
      <c r="CB8" s="711"/>
      <c r="CC8" s="712"/>
      <c r="CD8" s="712"/>
      <c r="CE8" s="712"/>
      <c r="CF8" s="712"/>
      <c r="CG8" s="712"/>
      <c r="CH8" s="712"/>
      <c r="CI8" s="712"/>
      <c r="CJ8" s="712"/>
      <c r="CK8" s="712"/>
      <c r="CL8" s="712"/>
      <c r="CM8" s="712"/>
      <c r="CN8" s="712"/>
      <c r="CO8" s="712"/>
      <c r="CP8" s="712"/>
      <c r="CQ8" s="715"/>
      <c r="CR8" s="725"/>
      <c r="CS8" s="726"/>
      <c r="CT8" s="726"/>
      <c r="CU8" s="726"/>
      <c r="CV8" s="726"/>
      <c r="CW8" s="726"/>
      <c r="CX8" s="726"/>
      <c r="CY8" s="726"/>
      <c r="CZ8" s="726"/>
      <c r="DA8" s="726"/>
      <c r="DB8" s="726"/>
      <c r="DC8" s="726"/>
      <c r="DD8" s="726"/>
      <c r="DE8" s="727"/>
      <c r="DF8" s="366"/>
      <c r="DG8" s="366"/>
    </row>
    <row r="9" spans="1:111" s="358" customFormat="1" ht="25.5" customHeight="1">
      <c r="A9" s="634" t="s">
        <v>663</v>
      </c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5"/>
      <c r="Z9" s="636"/>
      <c r="AA9" s="636"/>
      <c r="AB9" s="636"/>
      <c r="AC9" s="636"/>
      <c r="AD9" s="636"/>
      <c r="AE9" s="636"/>
      <c r="AF9" s="643"/>
      <c r="AG9" s="643"/>
      <c r="AH9" s="643"/>
      <c r="AI9" s="643"/>
      <c r="AJ9" s="643"/>
      <c r="AK9" s="643"/>
      <c r="AL9" s="643"/>
      <c r="AM9" s="643"/>
      <c r="AN9" s="643"/>
      <c r="AO9" s="643"/>
      <c r="AP9" s="643"/>
      <c r="AQ9" s="643"/>
      <c r="AR9" s="643"/>
      <c r="AS9" s="643"/>
      <c r="AT9" s="643"/>
      <c r="AU9" s="643"/>
      <c r="AV9" s="643">
        <f>82618.65+3335.69</f>
        <v>85954.34</v>
      </c>
      <c r="AW9" s="643"/>
      <c r="AX9" s="643"/>
      <c r="AY9" s="643"/>
      <c r="AZ9" s="643"/>
      <c r="BA9" s="643"/>
      <c r="BB9" s="643"/>
      <c r="BC9" s="643"/>
      <c r="BD9" s="643"/>
      <c r="BE9" s="643"/>
      <c r="BF9" s="643"/>
      <c r="BG9" s="643"/>
      <c r="BH9" s="643"/>
      <c r="BI9" s="643"/>
      <c r="BJ9" s="643"/>
      <c r="BK9" s="643"/>
      <c r="BL9" s="643">
        <f>AV9-AF9</f>
        <v>85954.34</v>
      </c>
      <c r="BM9" s="643"/>
      <c r="BN9" s="643"/>
      <c r="BO9" s="643"/>
      <c r="BP9" s="643"/>
      <c r="BQ9" s="643"/>
      <c r="BR9" s="643"/>
      <c r="BS9" s="643"/>
      <c r="BT9" s="643"/>
      <c r="BU9" s="643"/>
      <c r="BV9" s="643"/>
      <c r="BW9" s="643"/>
      <c r="BX9" s="643"/>
      <c r="BY9" s="643"/>
      <c r="BZ9" s="643"/>
      <c r="CA9" s="643"/>
      <c r="CB9" s="637"/>
      <c r="CC9" s="638"/>
      <c r="CD9" s="638"/>
      <c r="CE9" s="638"/>
      <c r="CF9" s="638"/>
      <c r="CG9" s="638"/>
      <c r="CH9" s="638"/>
      <c r="CI9" s="638"/>
      <c r="CJ9" s="638"/>
      <c r="CK9" s="638"/>
      <c r="CL9" s="638"/>
      <c r="CM9" s="638"/>
      <c r="CN9" s="638"/>
      <c r="CO9" s="638"/>
      <c r="CP9" s="638"/>
      <c r="CQ9" s="666"/>
      <c r="CR9" s="702"/>
      <c r="CS9" s="703"/>
      <c r="CT9" s="703"/>
      <c r="CU9" s="703"/>
      <c r="CV9" s="703"/>
      <c r="CW9" s="703"/>
      <c r="CX9" s="703"/>
      <c r="CY9" s="703"/>
      <c r="CZ9" s="703"/>
      <c r="DA9" s="703"/>
      <c r="DB9" s="703"/>
      <c r="DC9" s="703"/>
      <c r="DD9" s="703"/>
      <c r="DE9" s="703"/>
      <c r="DF9" s="703"/>
      <c r="DG9" s="704"/>
    </row>
    <row r="10" spans="1:111" s="358" customFormat="1" ht="25.5" customHeight="1">
      <c r="A10" s="634" t="s">
        <v>441</v>
      </c>
      <c r="B10" s="634"/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5"/>
      <c r="Z10" s="636"/>
      <c r="AA10" s="636"/>
      <c r="AB10" s="636"/>
      <c r="AC10" s="636"/>
      <c r="AD10" s="636"/>
      <c r="AE10" s="636"/>
      <c r="AF10" s="637">
        <v>6004.72</v>
      </c>
      <c r="AG10" s="638"/>
      <c r="AH10" s="638"/>
      <c r="AI10" s="638"/>
      <c r="AJ10" s="638"/>
      <c r="AK10" s="638"/>
      <c r="AL10" s="638"/>
      <c r="AM10" s="638"/>
      <c r="AN10" s="638"/>
      <c r="AO10" s="638"/>
      <c r="AP10" s="638"/>
      <c r="AQ10" s="638"/>
      <c r="AR10" s="638"/>
      <c r="AS10" s="638"/>
      <c r="AT10" s="638"/>
      <c r="AU10" s="639"/>
      <c r="AV10" s="637">
        <v>4979.29</v>
      </c>
      <c r="AW10" s="638"/>
      <c r="AX10" s="638"/>
      <c r="AY10" s="638"/>
      <c r="AZ10" s="638"/>
      <c r="BA10" s="638"/>
      <c r="BB10" s="638"/>
      <c r="BC10" s="638"/>
      <c r="BD10" s="638"/>
      <c r="BE10" s="638"/>
      <c r="BF10" s="638"/>
      <c r="BG10" s="638"/>
      <c r="BH10" s="638"/>
      <c r="BI10" s="638"/>
      <c r="BJ10" s="638"/>
      <c r="BK10" s="639"/>
      <c r="BL10" s="643">
        <f aca="true" t="shared" si="0" ref="BL10:BL28">AV10-AF10</f>
        <v>-1025.4300000000003</v>
      </c>
      <c r="BM10" s="643"/>
      <c r="BN10" s="643"/>
      <c r="BO10" s="643"/>
      <c r="BP10" s="643"/>
      <c r="BQ10" s="643"/>
      <c r="BR10" s="643"/>
      <c r="BS10" s="643"/>
      <c r="BT10" s="643"/>
      <c r="BU10" s="643"/>
      <c r="BV10" s="643"/>
      <c r="BW10" s="643"/>
      <c r="BX10" s="643"/>
      <c r="BY10" s="643"/>
      <c r="BZ10" s="643"/>
      <c r="CA10" s="643"/>
      <c r="CB10" s="637">
        <f aca="true" t="shared" si="1" ref="CB10:CB16">AV10*100/AF10</f>
        <v>82.92293395861921</v>
      </c>
      <c r="CC10" s="638"/>
      <c r="CD10" s="638"/>
      <c r="CE10" s="638"/>
      <c r="CF10" s="638"/>
      <c r="CG10" s="638"/>
      <c r="CH10" s="638"/>
      <c r="CI10" s="638"/>
      <c r="CJ10" s="638"/>
      <c r="CK10" s="638"/>
      <c r="CL10" s="638"/>
      <c r="CM10" s="638"/>
      <c r="CN10" s="638"/>
      <c r="CO10" s="638"/>
      <c r="CP10" s="638"/>
      <c r="CQ10" s="666"/>
      <c r="CR10" s="700" t="s">
        <v>493</v>
      </c>
      <c r="CS10" s="701"/>
      <c r="CT10" s="701"/>
      <c r="CU10" s="701"/>
      <c r="CV10" s="701"/>
      <c r="CW10" s="701"/>
      <c r="CX10" s="701"/>
      <c r="CY10" s="701"/>
      <c r="CZ10" s="701"/>
      <c r="DA10" s="701"/>
      <c r="DB10" s="701"/>
      <c r="DC10" s="701"/>
      <c r="DD10" s="701"/>
      <c r="DE10" s="701"/>
      <c r="DF10" s="701"/>
      <c r="DG10" s="701"/>
    </row>
    <row r="11" spans="1:111" s="358" customFormat="1" ht="21.75" customHeight="1">
      <c r="A11" s="634" t="s">
        <v>619</v>
      </c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5"/>
      <c r="Z11" s="636"/>
      <c r="AA11" s="636"/>
      <c r="AB11" s="636"/>
      <c r="AC11" s="636"/>
      <c r="AD11" s="636"/>
      <c r="AE11" s="636"/>
      <c r="AF11" s="637">
        <v>28356.43</v>
      </c>
      <c r="AG11" s="638"/>
      <c r="AH11" s="638"/>
      <c r="AI11" s="638"/>
      <c r="AJ11" s="638"/>
      <c r="AK11" s="638"/>
      <c r="AL11" s="638"/>
      <c r="AM11" s="638"/>
      <c r="AN11" s="638"/>
      <c r="AO11" s="638"/>
      <c r="AP11" s="638"/>
      <c r="AQ11" s="638"/>
      <c r="AR11" s="638"/>
      <c r="AS11" s="638"/>
      <c r="AT11" s="638"/>
      <c r="AU11" s="639"/>
      <c r="AV11" s="637">
        <v>26353.41</v>
      </c>
      <c r="AW11" s="638"/>
      <c r="AX11" s="638"/>
      <c r="AY11" s="638"/>
      <c r="AZ11" s="638"/>
      <c r="BA11" s="638"/>
      <c r="BB11" s="638"/>
      <c r="BC11" s="638"/>
      <c r="BD11" s="638"/>
      <c r="BE11" s="638"/>
      <c r="BF11" s="638"/>
      <c r="BG11" s="638"/>
      <c r="BH11" s="638"/>
      <c r="BI11" s="638"/>
      <c r="BJ11" s="638"/>
      <c r="BK11" s="639"/>
      <c r="BL11" s="643">
        <f t="shared" si="0"/>
        <v>-2003.0200000000004</v>
      </c>
      <c r="BM11" s="643"/>
      <c r="BN11" s="643"/>
      <c r="BO11" s="643"/>
      <c r="BP11" s="643"/>
      <c r="BQ11" s="643"/>
      <c r="BR11" s="643"/>
      <c r="BS11" s="643"/>
      <c r="BT11" s="643"/>
      <c r="BU11" s="643"/>
      <c r="BV11" s="643"/>
      <c r="BW11" s="643"/>
      <c r="BX11" s="643"/>
      <c r="BY11" s="643"/>
      <c r="BZ11" s="643"/>
      <c r="CA11" s="643"/>
      <c r="CB11" s="643">
        <f t="shared" si="1"/>
        <v>92.93627582879792</v>
      </c>
      <c r="CC11" s="643"/>
      <c r="CD11" s="643"/>
      <c r="CE11" s="643"/>
      <c r="CF11" s="643"/>
      <c r="CG11" s="643"/>
      <c r="CH11" s="643"/>
      <c r="CI11" s="643"/>
      <c r="CJ11" s="643"/>
      <c r="CK11" s="643"/>
      <c r="CL11" s="643"/>
      <c r="CM11" s="643"/>
      <c r="CN11" s="643"/>
      <c r="CO11" s="643"/>
      <c r="CP11" s="643"/>
      <c r="CQ11" s="665"/>
      <c r="CR11" s="640" t="s">
        <v>600</v>
      </c>
      <c r="CS11" s="641"/>
      <c r="CT11" s="641"/>
      <c r="CU11" s="641"/>
      <c r="CV11" s="641"/>
      <c r="CW11" s="641"/>
      <c r="CX11" s="641"/>
      <c r="CY11" s="641"/>
      <c r="CZ11" s="641"/>
      <c r="DA11" s="641"/>
      <c r="DB11" s="641"/>
      <c r="DC11" s="641"/>
      <c r="DD11" s="641"/>
      <c r="DE11" s="641"/>
      <c r="DF11" s="641"/>
      <c r="DG11" s="642"/>
    </row>
    <row r="12" spans="1:111" s="358" customFormat="1" ht="20.25" customHeight="1">
      <c r="A12" s="634" t="s">
        <v>620</v>
      </c>
      <c r="B12" s="634"/>
      <c r="C12" s="634"/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5"/>
      <c r="Z12" s="636"/>
      <c r="AA12" s="636"/>
      <c r="AB12" s="636"/>
      <c r="AC12" s="636"/>
      <c r="AD12" s="636"/>
      <c r="AE12" s="636"/>
      <c r="AF12" s="637">
        <v>110396.73</v>
      </c>
      <c r="AG12" s="638"/>
      <c r="AH12" s="638"/>
      <c r="AI12" s="638"/>
      <c r="AJ12" s="638"/>
      <c r="AK12" s="638"/>
      <c r="AL12" s="638"/>
      <c r="AM12" s="638"/>
      <c r="AN12" s="638"/>
      <c r="AO12" s="638"/>
      <c r="AP12" s="638"/>
      <c r="AQ12" s="638"/>
      <c r="AR12" s="638"/>
      <c r="AS12" s="638"/>
      <c r="AT12" s="638"/>
      <c r="AU12" s="639"/>
      <c r="AV12" s="637">
        <f>82082.22+2399.21</f>
        <v>84481.43000000001</v>
      </c>
      <c r="AW12" s="638"/>
      <c r="AX12" s="638"/>
      <c r="AY12" s="638"/>
      <c r="AZ12" s="638"/>
      <c r="BA12" s="638"/>
      <c r="BB12" s="638"/>
      <c r="BC12" s="638"/>
      <c r="BD12" s="638"/>
      <c r="BE12" s="638"/>
      <c r="BF12" s="638"/>
      <c r="BG12" s="638"/>
      <c r="BH12" s="638"/>
      <c r="BI12" s="638"/>
      <c r="BJ12" s="638"/>
      <c r="BK12" s="639"/>
      <c r="BL12" s="643">
        <f t="shared" si="0"/>
        <v>-25915.29999999999</v>
      </c>
      <c r="BM12" s="643"/>
      <c r="BN12" s="643"/>
      <c r="BO12" s="643"/>
      <c r="BP12" s="643"/>
      <c r="BQ12" s="643"/>
      <c r="BR12" s="643"/>
      <c r="BS12" s="643"/>
      <c r="BT12" s="643"/>
      <c r="BU12" s="643"/>
      <c r="BV12" s="643"/>
      <c r="BW12" s="643"/>
      <c r="BX12" s="643"/>
      <c r="BY12" s="643"/>
      <c r="BZ12" s="643"/>
      <c r="CA12" s="643"/>
      <c r="CB12" s="643">
        <f t="shared" si="1"/>
        <v>76.52530106643557</v>
      </c>
      <c r="CC12" s="643"/>
      <c r="CD12" s="643"/>
      <c r="CE12" s="643"/>
      <c r="CF12" s="643"/>
      <c r="CG12" s="643"/>
      <c r="CH12" s="643"/>
      <c r="CI12" s="643"/>
      <c r="CJ12" s="643"/>
      <c r="CK12" s="643"/>
      <c r="CL12" s="643"/>
      <c r="CM12" s="643"/>
      <c r="CN12" s="643"/>
      <c r="CO12" s="643"/>
      <c r="CP12" s="643"/>
      <c r="CQ12" s="665"/>
      <c r="CR12" s="716" t="s">
        <v>601</v>
      </c>
      <c r="CS12" s="717"/>
      <c r="CT12" s="717"/>
      <c r="CU12" s="717"/>
      <c r="CV12" s="717"/>
      <c r="CW12" s="717"/>
      <c r="CX12" s="717"/>
      <c r="CY12" s="717"/>
      <c r="CZ12" s="717"/>
      <c r="DA12" s="717"/>
      <c r="DB12" s="717"/>
      <c r="DC12" s="717"/>
      <c r="DD12" s="717"/>
      <c r="DE12" s="717"/>
      <c r="DF12" s="717"/>
      <c r="DG12" s="718"/>
    </row>
    <row r="13" spans="1:111" s="358" customFormat="1" ht="21.75" customHeight="1">
      <c r="A13" s="634" t="s">
        <v>621</v>
      </c>
      <c r="B13" s="634"/>
      <c r="C13" s="634"/>
      <c r="D13" s="634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4"/>
      <c r="Q13" s="634"/>
      <c r="R13" s="634"/>
      <c r="S13" s="634"/>
      <c r="T13" s="634"/>
      <c r="U13" s="634"/>
      <c r="V13" s="634"/>
      <c r="W13" s="634"/>
      <c r="X13" s="634"/>
      <c r="Y13" s="635"/>
      <c r="Z13" s="636"/>
      <c r="AA13" s="636"/>
      <c r="AB13" s="636"/>
      <c r="AC13" s="636"/>
      <c r="AD13" s="636"/>
      <c r="AE13" s="636"/>
      <c r="AF13" s="637">
        <v>7635.99</v>
      </c>
      <c r="AG13" s="638"/>
      <c r="AH13" s="638"/>
      <c r="AI13" s="638"/>
      <c r="AJ13" s="638"/>
      <c r="AK13" s="638"/>
      <c r="AL13" s="638"/>
      <c r="AM13" s="638"/>
      <c r="AN13" s="638"/>
      <c r="AO13" s="638"/>
      <c r="AP13" s="638"/>
      <c r="AQ13" s="638"/>
      <c r="AR13" s="638"/>
      <c r="AS13" s="638"/>
      <c r="AT13" s="638"/>
      <c r="AU13" s="639"/>
      <c r="AV13" s="637">
        <f>5716.84+86.68</f>
        <v>5803.52</v>
      </c>
      <c r="AW13" s="638"/>
      <c r="AX13" s="638"/>
      <c r="AY13" s="638"/>
      <c r="AZ13" s="638"/>
      <c r="BA13" s="638"/>
      <c r="BB13" s="638"/>
      <c r="BC13" s="638"/>
      <c r="BD13" s="638"/>
      <c r="BE13" s="638"/>
      <c r="BF13" s="638"/>
      <c r="BG13" s="638"/>
      <c r="BH13" s="638"/>
      <c r="BI13" s="638"/>
      <c r="BJ13" s="638"/>
      <c r="BK13" s="639"/>
      <c r="BL13" s="643">
        <f t="shared" si="0"/>
        <v>-1832.4699999999993</v>
      </c>
      <c r="BM13" s="643"/>
      <c r="BN13" s="643"/>
      <c r="BO13" s="643"/>
      <c r="BP13" s="643"/>
      <c r="BQ13" s="643"/>
      <c r="BR13" s="643"/>
      <c r="BS13" s="643"/>
      <c r="BT13" s="643"/>
      <c r="BU13" s="643"/>
      <c r="BV13" s="643"/>
      <c r="BW13" s="643"/>
      <c r="BX13" s="643"/>
      <c r="BY13" s="643"/>
      <c r="BZ13" s="643"/>
      <c r="CA13" s="643"/>
      <c r="CB13" s="643">
        <f t="shared" si="1"/>
        <v>76.00219486929659</v>
      </c>
      <c r="CC13" s="643"/>
      <c r="CD13" s="643"/>
      <c r="CE13" s="643"/>
      <c r="CF13" s="643"/>
      <c r="CG13" s="643"/>
      <c r="CH13" s="643"/>
      <c r="CI13" s="643"/>
      <c r="CJ13" s="643"/>
      <c r="CK13" s="643"/>
      <c r="CL13" s="643"/>
      <c r="CM13" s="643"/>
      <c r="CN13" s="643"/>
      <c r="CO13" s="643"/>
      <c r="CP13" s="643"/>
      <c r="CQ13" s="665"/>
      <c r="CR13" s="719"/>
      <c r="CS13" s="720"/>
      <c r="CT13" s="720"/>
      <c r="CU13" s="720"/>
      <c r="CV13" s="720"/>
      <c r="CW13" s="720"/>
      <c r="CX13" s="720"/>
      <c r="CY13" s="720"/>
      <c r="CZ13" s="720"/>
      <c r="DA13" s="720"/>
      <c r="DB13" s="720"/>
      <c r="DC13" s="720"/>
      <c r="DD13" s="720"/>
      <c r="DE13" s="720"/>
      <c r="DF13" s="720"/>
      <c r="DG13" s="721"/>
    </row>
    <row r="14" spans="1:111" ht="36.75" customHeight="1">
      <c r="A14" s="634" t="s">
        <v>954</v>
      </c>
      <c r="B14" s="634"/>
      <c r="C14" s="634"/>
      <c r="D14" s="634"/>
      <c r="E14" s="634"/>
      <c r="F14" s="634"/>
      <c r="G14" s="634"/>
      <c r="H14" s="634"/>
      <c r="I14" s="634"/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5"/>
      <c r="Z14" s="636"/>
      <c r="AA14" s="636"/>
      <c r="AB14" s="636"/>
      <c r="AC14" s="636"/>
      <c r="AD14" s="636"/>
      <c r="AE14" s="636"/>
      <c r="AF14" s="643">
        <v>21050</v>
      </c>
      <c r="AG14" s="643"/>
      <c r="AH14" s="643"/>
      <c r="AI14" s="643"/>
      <c r="AJ14" s="643"/>
      <c r="AK14" s="643"/>
      <c r="AL14" s="643"/>
      <c r="AM14" s="643"/>
      <c r="AN14" s="643"/>
      <c r="AO14" s="643"/>
      <c r="AP14" s="643"/>
      <c r="AQ14" s="643"/>
      <c r="AR14" s="643"/>
      <c r="AS14" s="643"/>
      <c r="AT14" s="643"/>
      <c r="AU14" s="643"/>
      <c r="AV14" s="643">
        <v>10200</v>
      </c>
      <c r="AW14" s="643"/>
      <c r="AX14" s="643"/>
      <c r="AY14" s="643"/>
      <c r="AZ14" s="643"/>
      <c r="BA14" s="643"/>
      <c r="BB14" s="643"/>
      <c r="BC14" s="643"/>
      <c r="BD14" s="643"/>
      <c r="BE14" s="643"/>
      <c r="BF14" s="643"/>
      <c r="BG14" s="643"/>
      <c r="BH14" s="643"/>
      <c r="BI14" s="643"/>
      <c r="BJ14" s="643"/>
      <c r="BK14" s="643"/>
      <c r="BL14" s="643">
        <f t="shared" si="0"/>
        <v>-10850</v>
      </c>
      <c r="BM14" s="643"/>
      <c r="BN14" s="643"/>
      <c r="BO14" s="643"/>
      <c r="BP14" s="643"/>
      <c r="BQ14" s="643"/>
      <c r="BR14" s="643"/>
      <c r="BS14" s="643"/>
      <c r="BT14" s="643"/>
      <c r="BU14" s="643"/>
      <c r="BV14" s="643"/>
      <c r="BW14" s="643"/>
      <c r="BX14" s="643"/>
      <c r="BY14" s="643"/>
      <c r="BZ14" s="643"/>
      <c r="CA14" s="643"/>
      <c r="CB14" s="643">
        <f t="shared" si="1"/>
        <v>48.45605700712589</v>
      </c>
      <c r="CC14" s="643"/>
      <c r="CD14" s="643"/>
      <c r="CE14" s="643"/>
      <c r="CF14" s="643"/>
      <c r="CG14" s="643"/>
      <c r="CH14" s="643"/>
      <c r="CI14" s="643"/>
      <c r="CJ14" s="643"/>
      <c r="CK14" s="643"/>
      <c r="CL14" s="643"/>
      <c r="CM14" s="643"/>
      <c r="CN14" s="643"/>
      <c r="CO14" s="643"/>
      <c r="CP14" s="643"/>
      <c r="CQ14" s="665"/>
      <c r="CR14" s="640" t="s">
        <v>491</v>
      </c>
      <c r="CS14" s="641"/>
      <c r="CT14" s="641"/>
      <c r="CU14" s="641"/>
      <c r="CV14" s="641"/>
      <c r="CW14" s="641"/>
      <c r="CX14" s="641"/>
      <c r="CY14" s="641"/>
      <c r="CZ14" s="641"/>
      <c r="DA14" s="641"/>
      <c r="DB14" s="641"/>
      <c r="DC14" s="641"/>
      <c r="DD14" s="641"/>
      <c r="DE14" s="641"/>
      <c r="DF14" s="641"/>
      <c r="DG14" s="642"/>
    </row>
    <row r="15" spans="1:111" ht="15.75" customHeight="1">
      <c r="A15" s="634" t="s">
        <v>333</v>
      </c>
      <c r="B15" s="634"/>
      <c r="C15" s="634"/>
      <c r="D15" s="634"/>
      <c r="E15" s="634"/>
      <c r="F15" s="634"/>
      <c r="G15" s="634"/>
      <c r="H15" s="634"/>
      <c r="I15" s="634"/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5"/>
      <c r="Z15" s="636"/>
      <c r="AA15" s="636"/>
      <c r="AB15" s="636"/>
      <c r="AC15" s="636"/>
      <c r="AD15" s="636"/>
      <c r="AE15" s="636"/>
      <c r="AF15" s="643">
        <v>35389.63</v>
      </c>
      <c r="AG15" s="643"/>
      <c r="AH15" s="643"/>
      <c r="AI15" s="643"/>
      <c r="AJ15" s="643"/>
      <c r="AK15" s="643"/>
      <c r="AL15" s="643"/>
      <c r="AM15" s="643"/>
      <c r="AN15" s="643"/>
      <c r="AO15" s="643"/>
      <c r="AP15" s="643"/>
      <c r="AQ15" s="643"/>
      <c r="AR15" s="643"/>
      <c r="AS15" s="643"/>
      <c r="AT15" s="643"/>
      <c r="AU15" s="643"/>
      <c r="AV15" s="643">
        <v>20198.82</v>
      </c>
      <c r="AW15" s="643"/>
      <c r="AX15" s="643"/>
      <c r="AY15" s="643"/>
      <c r="AZ15" s="643"/>
      <c r="BA15" s="643"/>
      <c r="BB15" s="643"/>
      <c r="BC15" s="643"/>
      <c r="BD15" s="643"/>
      <c r="BE15" s="643"/>
      <c r="BF15" s="643"/>
      <c r="BG15" s="643"/>
      <c r="BH15" s="643"/>
      <c r="BI15" s="643"/>
      <c r="BJ15" s="643"/>
      <c r="BK15" s="643"/>
      <c r="BL15" s="643">
        <f t="shared" si="0"/>
        <v>-15190.809999999998</v>
      </c>
      <c r="BM15" s="643"/>
      <c r="BN15" s="643"/>
      <c r="BO15" s="643"/>
      <c r="BP15" s="643"/>
      <c r="BQ15" s="643"/>
      <c r="BR15" s="643"/>
      <c r="BS15" s="643"/>
      <c r="BT15" s="643"/>
      <c r="BU15" s="643"/>
      <c r="BV15" s="643"/>
      <c r="BW15" s="643"/>
      <c r="BX15" s="643"/>
      <c r="BY15" s="643"/>
      <c r="BZ15" s="643"/>
      <c r="CA15" s="643"/>
      <c r="CB15" s="643">
        <f t="shared" si="1"/>
        <v>57.07553314346604</v>
      </c>
      <c r="CC15" s="643"/>
      <c r="CD15" s="643"/>
      <c r="CE15" s="643"/>
      <c r="CF15" s="643"/>
      <c r="CG15" s="643"/>
      <c r="CH15" s="643"/>
      <c r="CI15" s="643"/>
      <c r="CJ15" s="643"/>
      <c r="CK15" s="643"/>
      <c r="CL15" s="643"/>
      <c r="CM15" s="643"/>
      <c r="CN15" s="643"/>
      <c r="CO15" s="643"/>
      <c r="CP15" s="643"/>
      <c r="CQ15" s="665"/>
      <c r="CR15" s="716" t="s">
        <v>602</v>
      </c>
      <c r="CS15" s="717"/>
      <c r="CT15" s="717"/>
      <c r="CU15" s="717"/>
      <c r="CV15" s="717"/>
      <c r="CW15" s="717"/>
      <c r="CX15" s="717"/>
      <c r="CY15" s="717"/>
      <c r="CZ15" s="717"/>
      <c r="DA15" s="717"/>
      <c r="DB15" s="717"/>
      <c r="DC15" s="717"/>
      <c r="DD15" s="717"/>
      <c r="DE15" s="717"/>
      <c r="DF15" s="717"/>
      <c r="DG15" s="718"/>
    </row>
    <row r="16" spans="1:111" ht="15.75" customHeight="1">
      <c r="A16" s="634" t="s">
        <v>334</v>
      </c>
      <c r="B16" s="634"/>
      <c r="C16" s="634"/>
      <c r="D16" s="634"/>
      <c r="E16" s="634"/>
      <c r="F16" s="634"/>
      <c r="G16" s="634"/>
      <c r="H16" s="634"/>
      <c r="I16" s="634"/>
      <c r="J16" s="634"/>
      <c r="K16" s="634"/>
      <c r="L16" s="634"/>
      <c r="M16" s="634"/>
      <c r="N16" s="634"/>
      <c r="O16" s="634"/>
      <c r="P16" s="634"/>
      <c r="Q16" s="634"/>
      <c r="R16" s="634"/>
      <c r="S16" s="634"/>
      <c r="T16" s="634"/>
      <c r="U16" s="634"/>
      <c r="V16" s="634"/>
      <c r="W16" s="634"/>
      <c r="X16" s="634"/>
      <c r="Y16" s="635"/>
      <c r="Z16" s="636"/>
      <c r="AA16" s="636"/>
      <c r="AB16" s="636"/>
      <c r="AC16" s="636"/>
      <c r="AD16" s="636"/>
      <c r="AE16" s="636"/>
      <c r="AF16" s="643">
        <v>25016.16</v>
      </c>
      <c r="AG16" s="643"/>
      <c r="AH16" s="643"/>
      <c r="AI16" s="643"/>
      <c r="AJ16" s="643"/>
      <c r="AK16" s="643"/>
      <c r="AL16" s="643"/>
      <c r="AM16" s="643"/>
      <c r="AN16" s="643"/>
      <c r="AO16" s="643"/>
      <c r="AP16" s="643"/>
      <c r="AQ16" s="643"/>
      <c r="AR16" s="643"/>
      <c r="AS16" s="643"/>
      <c r="AT16" s="643"/>
      <c r="AU16" s="643"/>
      <c r="AV16" s="643">
        <v>32976.22</v>
      </c>
      <c r="AW16" s="643"/>
      <c r="AX16" s="643"/>
      <c r="AY16" s="643"/>
      <c r="AZ16" s="643"/>
      <c r="BA16" s="643"/>
      <c r="BB16" s="643"/>
      <c r="BC16" s="643"/>
      <c r="BD16" s="643"/>
      <c r="BE16" s="643"/>
      <c r="BF16" s="643"/>
      <c r="BG16" s="643"/>
      <c r="BH16" s="643"/>
      <c r="BI16" s="643"/>
      <c r="BJ16" s="643"/>
      <c r="BK16" s="643"/>
      <c r="BL16" s="643">
        <f t="shared" si="0"/>
        <v>7960.060000000001</v>
      </c>
      <c r="BM16" s="643"/>
      <c r="BN16" s="643"/>
      <c r="BO16" s="643"/>
      <c r="BP16" s="643"/>
      <c r="BQ16" s="643"/>
      <c r="BR16" s="643"/>
      <c r="BS16" s="643"/>
      <c r="BT16" s="643"/>
      <c r="BU16" s="643"/>
      <c r="BV16" s="643"/>
      <c r="BW16" s="643"/>
      <c r="BX16" s="643"/>
      <c r="BY16" s="643"/>
      <c r="BZ16" s="643"/>
      <c r="CA16" s="643"/>
      <c r="CB16" s="643">
        <f t="shared" si="1"/>
        <v>131.81967176417163</v>
      </c>
      <c r="CC16" s="643"/>
      <c r="CD16" s="643"/>
      <c r="CE16" s="643"/>
      <c r="CF16" s="643"/>
      <c r="CG16" s="643"/>
      <c r="CH16" s="643"/>
      <c r="CI16" s="643"/>
      <c r="CJ16" s="643"/>
      <c r="CK16" s="643"/>
      <c r="CL16" s="643"/>
      <c r="CM16" s="643"/>
      <c r="CN16" s="643"/>
      <c r="CO16" s="643"/>
      <c r="CP16" s="643"/>
      <c r="CQ16" s="665"/>
      <c r="CR16" s="719"/>
      <c r="CS16" s="720"/>
      <c r="CT16" s="720"/>
      <c r="CU16" s="720"/>
      <c r="CV16" s="720"/>
      <c r="CW16" s="720"/>
      <c r="CX16" s="720"/>
      <c r="CY16" s="720"/>
      <c r="CZ16" s="720"/>
      <c r="DA16" s="720"/>
      <c r="DB16" s="720"/>
      <c r="DC16" s="720"/>
      <c r="DD16" s="720"/>
      <c r="DE16" s="720"/>
      <c r="DF16" s="720"/>
      <c r="DG16" s="721"/>
    </row>
    <row r="17" spans="1:111" s="358" customFormat="1" ht="16.5" customHeight="1">
      <c r="A17" s="634" t="s">
        <v>13</v>
      </c>
      <c r="B17" s="634"/>
      <c r="C17" s="634"/>
      <c r="D17" s="634"/>
      <c r="E17" s="634"/>
      <c r="F17" s="634"/>
      <c r="G17" s="634"/>
      <c r="H17" s="634"/>
      <c r="I17" s="634"/>
      <c r="J17" s="634"/>
      <c r="K17" s="634"/>
      <c r="L17" s="634"/>
      <c r="M17" s="634"/>
      <c r="N17" s="634"/>
      <c r="O17" s="634"/>
      <c r="P17" s="634"/>
      <c r="Q17" s="634"/>
      <c r="R17" s="634"/>
      <c r="S17" s="634"/>
      <c r="T17" s="634"/>
      <c r="U17" s="634"/>
      <c r="V17" s="634"/>
      <c r="W17" s="634"/>
      <c r="X17" s="634"/>
      <c r="Y17" s="635"/>
      <c r="Z17" s="636"/>
      <c r="AA17" s="636"/>
      <c r="AB17" s="636"/>
      <c r="AC17" s="636"/>
      <c r="AD17" s="636"/>
      <c r="AE17" s="636"/>
      <c r="AF17" s="643">
        <f>AF18+AF19+AF20+AF21</f>
        <v>4623510</v>
      </c>
      <c r="AG17" s="643"/>
      <c r="AH17" s="643"/>
      <c r="AI17" s="643"/>
      <c r="AJ17" s="643"/>
      <c r="AK17" s="643"/>
      <c r="AL17" s="643"/>
      <c r="AM17" s="643"/>
      <c r="AN17" s="643"/>
      <c r="AO17" s="643"/>
      <c r="AP17" s="643"/>
      <c r="AQ17" s="643"/>
      <c r="AR17" s="643"/>
      <c r="AS17" s="643"/>
      <c r="AT17" s="643"/>
      <c r="AU17" s="643"/>
      <c r="AV17" s="643">
        <f>AV18+AV19+AV20+AV21</f>
        <v>4652420.58</v>
      </c>
      <c r="AW17" s="643"/>
      <c r="AX17" s="643"/>
      <c r="AY17" s="643"/>
      <c r="AZ17" s="643"/>
      <c r="BA17" s="643"/>
      <c r="BB17" s="643"/>
      <c r="BC17" s="643"/>
      <c r="BD17" s="643"/>
      <c r="BE17" s="643"/>
      <c r="BF17" s="643"/>
      <c r="BG17" s="643"/>
      <c r="BH17" s="643"/>
      <c r="BI17" s="643"/>
      <c r="BJ17" s="643"/>
      <c r="BK17" s="643"/>
      <c r="BL17" s="643">
        <f t="shared" si="0"/>
        <v>28910.580000000075</v>
      </c>
      <c r="BM17" s="643"/>
      <c r="BN17" s="643"/>
      <c r="BO17" s="643"/>
      <c r="BP17" s="643"/>
      <c r="BQ17" s="643"/>
      <c r="BR17" s="643"/>
      <c r="BS17" s="643"/>
      <c r="BT17" s="643"/>
      <c r="BU17" s="643"/>
      <c r="BV17" s="643"/>
      <c r="BW17" s="643"/>
      <c r="BX17" s="643"/>
      <c r="BY17" s="643"/>
      <c r="BZ17" s="643"/>
      <c r="CA17" s="643"/>
      <c r="CB17" s="643">
        <f>AV17*100/AF17</f>
        <v>100.62529506803273</v>
      </c>
      <c r="CC17" s="643"/>
      <c r="CD17" s="643"/>
      <c r="CE17" s="643"/>
      <c r="CF17" s="643"/>
      <c r="CG17" s="643"/>
      <c r="CH17" s="643"/>
      <c r="CI17" s="643"/>
      <c r="CJ17" s="643"/>
      <c r="CK17" s="643"/>
      <c r="CL17" s="643"/>
      <c r="CM17" s="643"/>
      <c r="CN17" s="643"/>
      <c r="CO17" s="643"/>
      <c r="CP17" s="643"/>
      <c r="CQ17" s="665"/>
      <c r="CR17" s="702"/>
      <c r="CS17" s="703"/>
      <c r="CT17" s="703"/>
      <c r="CU17" s="703"/>
      <c r="CV17" s="703"/>
      <c r="CW17" s="703"/>
      <c r="CX17" s="703"/>
      <c r="CY17" s="703"/>
      <c r="CZ17" s="703"/>
      <c r="DA17" s="703"/>
      <c r="DB17" s="703"/>
      <c r="DC17" s="703"/>
      <c r="DD17" s="703"/>
      <c r="DE17" s="703"/>
      <c r="DF17" s="703"/>
      <c r="DG17" s="704"/>
    </row>
    <row r="18" spans="1:111" ht="14.25" customHeight="1">
      <c r="A18" s="681" t="s">
        <v>955</v>
      </c>
      <c r="B18" s="681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681"/>
      <c r="P18" s="681"/>
      <c r="Q18" s="681"/>
      <c r="R18" s="681"/>
      <c r="S18" s="681"/>
      <c r="T18" s="681"/>
      <c r="U18" s="681"/>
      <c r="V18" s="681"/>
      <c r="W18" s="681"/>
      <c r="X18" s="681"/>
      <c r="Y18" s="675"/>
      <c r="Z18" s="676"/>
      <c r="AA18" s="676"/>
      <c r="AB18" s="676"/>
      <c r="AC18" s="676"/>
      <c r="AD18" s="676"/>
      <c r="AE18" s="676"/>
      <c r="AF18" s="650">
        <v>1395400</v>
      </c>
      <c r="AG18" s="650"/>
      <c r="AH18" s="650"/>
      <c r="AI18" s="650"/>
      <c r="AJ18" s="650"/>
      <c r="AK18" s="650"/>
      <c r="AL18" s="650"/>
      <c r="AM18" s="650"/>
      <c r="AN18" s="650"/>
      <c r="AO18" s="650"/>
      <c r="AP18" s="650"/>
      <c r="AQ18" s="650"/>
      <c r="AR18" s="650"/>
      <c r="AS18" s="650"/>
      <c r="AT18" s="650"/>
      <c r="AU18" s="650"/>
      <c r="AV18" s="650">
        <v>1132380</v>
      </c>
      <c r="AW18" s="650"/>
      <c r="AX18" s="650"/>
      <c r="AY18" s="650"/>
      <c r="AZ18" s="650"/>
      <c r="BA18" s="650"/>
      <c r="BB18" s="650"/>
      <c r="BC18" s="650"/>
      <c r="BD18" s="650"/>
      <c r="BE18" s="650"/>
      <c r="BF18" s="650"/>
      <c r="BG18" s="650"/>
      <c r="BH18" s="650"/>
      <c r="BI18" s="650"/>
      <c r="BJ18" s="650"/>
      <c r="BK18" s="650"/>
      <c r="BL18" s="650">
        <f t="shared" si="0"/>
        <v>-263020</v>
      </c>
      <c r="BM18" s="650"/>
      <c r="BN18" s="650"/>
      <c r="BO18" s="650"/>
      <c r="BP18" s="650"/>
      <c r="BQ18" s="650"/>
      <c r="BR18" s="650"/>
      <c r="BS18" s="650"/>
      <c r="BT18" s="650"/>
      <c r="BU18" s="650"/>
      <c r="BV18" s="650"/>
      <c r="BW18" s="650"/>
      <c r="BX18" s="650"/>
      <c r="BY18" s="650"/>
      <c r="BZ18" s="650"/>
      <c r="CA18" s="650"/>
      <c r="CB18" s="650">
        <f>AV18*100/AF18</f>
        <v>81.15092446610291</v>
      </c>
      <c r="CC18" s="650"/>
      <c r="CD18" s="650"/>
      <c r="CE18" s="650"/>
      <c r="CF18" s="650"/>
      <c r="CG18" s="650"/>
      <c r="CH18" s="650"/>
      <c r="CI18" s="650"/>
      <c r="CJ18" s="650"/>
      <c r="CK18" s="650"/>
      <c r="CL18" s="650"/>
      <c r="CM18" s="650"/>
      <c r="CN18" s="650"/>
      <c r="CO18" s="650"/>
      <c r="CP18" s="650"/>
      <c r="CQ18" s="651"/>
      <c r="CR18" s="640"/>
      <c r="CS18" s="641"/>
      <c r="CT18" s="641"/>
      <c r="CU18" s="641"/>
      <c r="CV18" s="641"/>
      <c r="CW18" s="641"/>
      <c r="CX18" s="641"/>
      <c r="CY18" s="641"/>
      <c r="CZ18" s="641"/>
      <c r="DA18" s="641"/>
      <c r="DB18" s="641"/>
      <c r="DC18" s="641"/>
      <c r="DD18" s="641"/>
      <c r="DE18" s="641"/>
      <c r="DF18" s="641"/>
      <c r="DG18" s="642"/>
    </row>
    <row r="19" spans="1:111" ht="14.25" customHeight="1">
      <c r="A19" s="681" t="s">
        <v>956</v>
      </c>
      <c r="B19" s="681"/>
      <c r="C19" s="681"/>
      <c r="D19" s="681"/>
      <c r="E19" s="681"/>
      <c r="F19" s="681"/>
      <c r="G19" s="681"/>
      <c r="H19" s="681"/>
      <c r="I19" s="681"/>
      <c r="J19" s="681"/>
      <c r="K19" s="681"/>
      <c r="L19" s="681"/>
      <c r="M19" s="681"/>
      <c r="N19" s="681"/>
      <c r="O19" s="681"/>
      <c r="P19" s="681"/>
      <c r="Q19" s="681"/>
      <c r="R19" s="681"/>
      <c r="S19" s="681"/>
      <c r="T19" s="681"/>
      <c r="U19" s="681"/>
      <c r="V19" s="681"/>
      <c r="W19" s="681"/>
      <c r="X19" s="681"/>
      <c r="Y19" s="675"/>
      <c r="Z19" s="676"/>
      <c r="AA19" s="676"/>
      <c r="AB19" s="676"/>
      <c r="AC19" s="676"/>
      <c r="AD19" s="676"/>
      <c r="AE19" s="676"/>
      <c r="AF19" s="650">
        <v>60720</v>
      </c>
      <c r="AG19" s="650"/>
      <c r="AH19" s="650"/>
      <c r="AI19" s="650"/>
      <c r="AJ19" s="650"/>
      <c r="AK19" s="650"/>
      <c r="AL19" s="650"/>
      <c r="AM19" s="650"/>
      <c r="AN19" s="650"/>
      <c r="AO19" s="650"/>
      <c r="AP19" s="650"/>
      <c r="AQ19" s="650"/>
      <c r="AR19" s="650"/>
      <c r="AS19" s="650"/>
      <c r="AT19" s="650"/>
      <c r="AU19" s="650"/>
      <c r="AV19" s="650">
        <v>66200</v>
      </c>
      <c r="AW19" s="650"/>
      <c r="AX19" s="650"/>
      <c r="AY19" s="650"/>
      <c r="AZ19" s="650"/>
      <c r="BA19" s="650"/>
      <c r="BB19" s="650"/>
      <c r="BC19" s="650"/>
      <c r="BD19" s="650"/>
      <c r="BE19" s="650"/>
      <c r="BF19" s="650"/>
      <c r="BG19" s="650"/>
      <c r="BH19" s="650"/>
      <c r="BI19" s="650"/>
      <c r="BJ19" s="650"/>
      <c r="BK19" s="650"/>
      <c r="BL19" s="650">
        <f t="shared" si="0"/>
        <v>5480</v>
      </c>
      <c r="BM19" s="650"/>
      <c r="BN19" s="650"/>
      <c r="BO19" s="650"/>
      <c r="BP19" s="650"/>
      <c r="BQ19" s="650"/>
      <c r="BR19" s="650"/>
      <c r="BS19" s="650"/>
      <c r="BT19" s="650"/>
      <c r="BU19" s="650"/>
      <c r="BV19" s="650"/>
      <c r="BW19" s="650"/>
      <c r="BX19" s="650"/>
      <c r="BY19" s="650"/>
      <c r="BZ19" s="650"/>
      <c r="CA19" s="650"/>
      <c r="CB19" s="650">
        <f>AV19*100/AF19</f>
        <v>109.02503293807642</v>
      </c>
      <c r="CC19" s="650"/>
      <c r="CD19" s="650"/>
      <c r="CE19" s="650"/>
      <c r="CF19" s="650"/>
      <c r="CG19" s="650"/>
      <c r="CH19" s="650"/>
      <c r="CI19" s="650"/>
      <c r="CJ19" s="650"/>
      <c r="CK19" s="650"/>
      <c r="CL19" s="650"/>
      <c r="CM19" s="650"/>
      <c r="CN19" s="650"/>
      <c r="CO19" s="650"/>
      <c r="CP19" s="650"/>
      <c r="CQ19" s="651"/>
      <c r="CR19" s="640"/>
      <c r="CS19" s="641"/>
      <c r="CT19" s="641"/>
      <c r="CU19" s="641"/>
      <c r="CV19" s="641"/>
      <c r="CW19" s="641"/>
      <c r="CX19" s="641"/>
      <c r="CY19" s="641"/>
      <c r="CZ19" s="641"/>
      <c r="DA19" s="641"/>
      <c r="DB19" s="641"/>
      <c r="DC19" s="641"/>
      <c r="DD19" s="641"/>
      <c r="DE19" s="641"/>
      <c r="DF19" s="641"/>
      <c r="DG19" s="642"/>
    </row>
    <row r="20" spans="1:111" ht="14.25" customHeight="1">
      <c r="A20" s="681" t="s">
        <v>957</v>
      </c>
      <c r="B20" s="681"/>
      <c r="C20" s="681"/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O20" s="681"/>
      <c r="P20" s="681"/>
      <c r="Q20" s="681"/>
      <c r="R20" s="681"/>
      <c r="S20" s="681"/>
      <c r="T20" s="681"/>
      <c r="U20" s="681"/>
      <c r="V20" s="681"/>
      <c r="W20" s="681"/>
      <c r="X20" s="681"/>
      <c r="Y20" s="675"/>
      <c r="Z20" s="676"/>
      <c r="AA20" s="676"/>
      <c r="AB20" s="676"/>
      <c r="AC20" s="676"/>
      <c r="AD20" s="676"/>
      <c r="AE20" s="676"/>
      <c r="AF20" s="650">
        <v>52180</v>
      </c>
      <c r="AG20" s="650"/>
      <c r="AH20" s="650"/>
      <c r="AI20" s="650"/>
      <c r="AJ20" s="650"/>
      <c r="AK20" s="650"/>
      <c r="AL20" s="650"/>
      <c r="AM20" s="650"/>
      <c r="AN20" s="650"/>
      <c r="AO20" s="650"/>
      <c r="AP20" s="650"/>
      <c r="AQ20" s="650"/>
      <c r="AR20" s="650"/>
      <c r="AS20" s="650"/>
      <c r="AT20" s="650"/>
      <c r="AU20" s="650"/>
      <c r="AV20" s="650">
        <v>52180</v>
      </c>
      <c r="AW20" s="650"/>
      <c r="AX20" s="650"/>
      <c r="AY20" s="650"/>
      <c r="AZ20" s="650"/>
      <c r="BA20" s="650"/>
      <c r="BB20" s="650"/>
      <c r="BC20" s="650"/>
      <c r="BD20" s="650"/>
      <c r="BE20" s="650"/>
      <c r="BF20" s="650"/>
      <c r="BG20" s="650"/>
      <c r="BH20" s="650"/>
      <c r="BI20" s="650"/>
      <c r="BJ20" s="650"/>
      <c r="BK20" s="650"/>
      <c r="BL20" s="650">
        <f t="shared" si="0"/>
        <v>0</v>
      </c>
      <c r="BM20" s="650"/>
      <c r="BN20" s="650"/>
      <c r="BO20" s="650"/>
      <c r="BP20" s="650"/>
      <c r="BQ20" s="650"/>
      <c r="BR20" s="650"/>
      <c r="BS20" s="650"/>
      <c r="BT20" s="650"/>
      <c r="BU20" s="650"/>
      <c r="BV20" s="650"/>
      <c r="BW20" s="650"/>
      <c r="BX20" s="650"/>
      <c r="BY20" s="650"/>
      <c r="BZ20" s="650"/>
      <c r="CA20" s="650"/>
      <c r="CB20" s="650">
        <f>AV20*100/AF20</f>
        <v>100</v>
      </c>
      <c r="CC20" s="650"/>
      <c r="CD20" s="650"/>
      <c r="CE20" s="650"/>
      <c r="CF20" s="650"/>
      <c r="CG20" s="650"/>
      <c r="CH20" s="650"/>
      <c r="CI20" s="650"/>
      <c r="CJ20" s="650"/>
      <c r="CK20" s="650"/>
      <c r="CL20" s="650"/>
      <c r="CM20" s="650"/>
      <c r="CN20" s="650"/>
      <c r="CO20" s="650"/>
      <c r="CP20" s="650"/>
      <c r="CQ20" s="651"/>
      <c r="CR20" s="640"/>
      <c r="CS20" s="641"/>
      <c r="CT20" s="641"/>
      <c r="CU20" s="641"/>
      <c r="CV20" s="641"/>
      <c r="CW20" s="641"/>
      <c r="CX20" s="641"/>
      <c r="CY20" s="641"/>
      <c r="CZ20" s="641"/>
      <c r="DA20" s="641"/>
      <c r="DB20" s="641"/>
      <c r="DC20" s="641"/>
      <c r="DD20" s="641"/>
      <c r="DE20" s="641"/>
      <c r="DF20" s="641"/>
      <c r="DG20" s="642"/>
    </row>
    <row r="21" spans="1:111" ht="14.25" customHeight="1">
      <c r="A21" s="681" t="s">
        <v>958</v>
      </c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1"/>
      <c r="U21" s="681"/>
      <c r="V21" s="681"/>
      <c r="W21" s="681"/>
      <c r="X21" s="681"/>
      <c r="Y21" s="675"/>
      <c r="Z21" s="676"/>
      <c r="AA21" s="676"/>
      <c r="AB21" s="676"/>
      <c r="AC21" s="676"/>
      <c r="AD21" s="676"/>
      <c r="AE21" s="676"/>
      <c r="AF21" s="650">
        <v>3115210</v>
      </c>
      <c r="AG21" s="650"/>
      <c r="AH21" s="650"/>
      <c r="AI21" s="650"/>
      <c r="AJ21" s="650"/>
      <c r="AK21" s="650"/>
      <c r="AL21" s="650"/>
      <c r="AM21" s="650"/>
      <c r="AN21" s="650"/>
      <c r="AO21" s="650"/>
      <c r="AP21" s="650"/>
      <c r="AQ21" s="650"/>
      <c r="AR21" s="650"/>
      <c r="AS21" s="650"/>
      <c r="AT21" s="650"/>
      <c r="AU21" s="650"/>
      <c r="AV21" s="650">
        <v>3401660.58</v>
      </c>
      <c r="AW21" s="650"/>
      <c r="AX21" s="650"/>
      <c r="AY21" s="650"/>
      <c r="AZ21" s="650"/>
      <c r="BA21" s="650"/>
      <c r="BB21" s="650"/>
      <c r="BC21" s="650"/>
      <c r="BD21" s="650"/>
      <c r="BE21" s="650"/>
      <c r="BF21" s="650"/>
      <c r="BG21" s="650"/>
      <c r="BH21" s="650"/>
      <c r="BI21" s="650"/>
      <c r="BJ21" s="650"/>
      <c r="BK21" s="650"/>
      <c r="BL21" s="650">
        <f t="shared" si="0"/>
        <v>286450.5800000001</v>
      </c>
      <c r="BM21" s="650"/>
      <c r="BN21" s="650"/>
      <c r="BO21" s="650"/>
      <c r="BP21" s="650"/>
      <c r="BQ21" s="650"/>
      <c r="BR21" s="650"/>
      <c r="BS21" s="650"/>
      <c r="BT21" s="650"/>
      <c r="BU21" s="650"/>
      <c r="BV21" s="650"/>
      <c r="BW21" s="650"/>
      <c r="BX21" s="650"/>
      <c r="BY21" s="650"/>
      <c r="BZ21" s="650"/>
      <c r="CA21" s="650"/>
      <c r="CB21" s="650">
        <f>AV21*100/AF21</f>
        <v>109.19522536201411</v>
      </c>
      <c r="CC21" s="650"/>
      <c r="CD21" s="650"/>
      <c r="CE21" s="650"/>
      <c r="CF21" s="650"/>
      <c r="CG21" s="650"/>
      <c r="CH21" s="650"/>
      <c r="CI21" s="650"/>
      <c r="CJ21" s="650"/>
      <c r="CK21" s="650"/>
      <c r="CL21" s="650"/>
      <c r="CM21" s="650"/>
      <c r="CN21" s="650"/>
      <c r="CO21" s="650"/>
      <c r="CP21" s="650"/>
      <c r="CQ21" s="651"/>
      <c r="CR21" s="640"/>
      <c r="CS21" s="641"/>
      <c r="CT21" s="641"/>
      <c r="CU21" s="641"/>
      <c r="CV21" s="641"/>
      <c r="CW21" s="641"/>
      <c r="CX21" s="641"/>
      <c r="CY21" s="641"/>
      <c r="CZ21" s="641"/>
      <c r="DA21" s="641"/>
      <c r="DB21" s="641"/>
      <c r="DC21" s="641"/>
      <c r="DD21" s="641"/>
      <c r="DE21" s="641"/>
      <c r="DF21" s="641"/>
      <c r="DG21" s="642"/>
    </row>
    <row r="22" spans="1:111" ht="24" customHeight="1" hidden="1">
      <c r="A22" s="681"/>
      <c r="B22" s="681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681"/>
      <c r="P22" s="681"/>
      <c r="Q22" s="681"/>
      <c r="R22" s="681"/>
      <c r="S22" s="681"/>
      <c r="T22" s="681"/>
      <c r="U22" s="681"/>
      <c r="V22" s="681"/>
      <c r="W22" s="681"/>
      <c r="X22" s="681"/>
      <c r="Y22" s="675"/>
      <c r="Z22" s="676"/>
      <c r="AA22" s="676"/>
      <c r="AB22" s="676"/>
      <c r="AC22" s="676"/>
      <c r="AD22" s="676"/>
      <c r="AE22" s="676"/>
      <c r="AF22" s="650"/>
      <c r="AG22" s="650"/>
      <c r="AH22" s="650"/>
      <c r="AI22" s="650"/>
      <c r="AJ22" s="650"/>
      <c r="AK22" s="650"/>
      <c r="AL22" s="650"/>
      <c r="AM22" s="650"/>
      <c r="AN22" s="650"/>
      <c r="AO22" s="650"/>
      <c r="AP22" s="650"/>
      <c r="AQ22" s="650"/>
      <c r="AR22" s="650"/>
      <c r="AS22" s="650"/>
      <c r="AT22" s="650"/>
      <c r="AU22" s="650"/>
      <c r="AV22" s="650"/>
      <c r="AW22" s="650"/>
      <c r="AX22" s="650"/>
      <c r="AY22" s="650"/>
      <c r="AZ22" s="650"/>
      <c r="BA22" s="650"/>
      <c r="BB22" s="650"/>
      <c r="BC22" s="650"/>
      <c r="BD22" s="650"/>
      <c r="BE22" s="650"/>
      <c r="BF22" s="650"/>
      <c r="BG22" s="650"/>
      <c r="BH22" s="650"/>
      <c r="BI22" s="650"/>
      <c r="BJ22" s="650"/>
      <c r="BK22" s="650"/>
      <c r="BL22" s="650">
        <f t="shared" si="0"/>
        <v>0</v>
      </c>
      <c r="BM22" s="650"/>
      <c r="BN22" s="650"/>
      <c r="BO22" s="650"/>
      <c r="BP22" s="650"/>
      <c r="BQ22" s="650"/>
      <c r="BR22" s="650"/>
      <c r="BS22" s="650"/>
      <c r="BT22" s="650"/>
      <c r="BU22" s="650"/>
      <c r="BV22" s="650"/>
      <c r="BW22" s="650"/>
      <c r="BX22" s="650"/>
      <c r="BY22" s="650"/>
      <c r="BZ22" s="650"/>
      <c r="CA22" s="650"/>
      <c r="CB22" s="650"/>
      <c r="CC22" s="650"/>
      <c r="CD22" s="650"/>
      <c r="CE22" s="650"/>
      <c r="CF22" s="650"/>
      <c r="CG22" s="650"/>
      <c r="CH22" s="650"/>
      <c r="CI22" s="650"/>
      <c r="CJ22" s="650"/>
      <c r="CK22" s="650"/>
      <c r="CL22" s="650"/>
      <c r="CM22" s="650"/>
      <c r="CN22" s="650"/>
      <c r="CO22" s="650"/>
      <c r="CP22" s="650"/>
      <c r="CQ22" s="651"/>
      <c r="CR22" s="640"/>
      <c r="CS22" s="641"/>
      <c r="CT22" s="641"/>
      <c r="CU22" s="641"/>
      <c r="CV22" s="641"/>
      <c r="CW22" s="641"/>
      <c r="CX22" s="641"/>
      <c r="CY22" s="641"/>
      <c r="CZ22" s="641"/>
      <c r="DA22" s="641"/>
      <c r="DB22" s="641"/>
      <c r="DC22" s="641"/>
      <c r="DD22" s="641"/>
      <c r="DE22" s="641"/>
      <c r="DF22" s="641"/>
      <c r="DG22" s="642"/>
    </row>
    <row r="23" spans="1:111" ht="24" customHeight="1" hidden="1">
      <c r="A23" s="681"/>
      <c r="B23" s="681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681"/>
      <c r="P23" s="681"/>
      <c r="Q23" s="681"/>
      <c r="R23" s="681"/>
      <c r="S23" s="681"/>
      <c r="T23" s="681"/>
      <c r="U23" s="681"/>
      <c r="V23" s="681"/>
      <c r="W23" s="681"/>
      <c r="X23" s="681"/>
      <c r="Y23" s="675"/>
      <c r="Z23" s="676"/>
      <c r="AA23" s="676"/>
      <c r="AB23" s="676"/>
      <c r="AC23" s="676"/>
      <c r="AD23" s="676"/>
      <c r="AE23" s="676"/>
      <c r="AF23" s="650"/>
      <c r="AG23" s="650"/>
      <c r="AH23" s="650"/>
      <c r="AI23" s="650"/>
      <c r="AJ23" s="650"/>
      <c r="AK23" s="650"/>
      <c r="AL23" s="650"/>
      <c r="AM23" s="650"/>
      <c r="AN23" s="650"/>
      <c r="AO23" s="650"/>
      <c r="AP23" s="650"/>
      <c r="AQ23" s="650"/>
      <c r="AR23" s="650"/>
      <c r="AS23" s="650"/>
      <c r="AT23" s="650"/>
      <c r="AU23" s="650"/>
      <c r="AV23" s="650"/>
      <c r="AW23" s="650"/>
      <c r="AX23" s="650"/>
      <c r="AY23" s="650"/>
      <c r="AZ23" s="650"/>
      <c r="BA23" s="650"/>
      <c r="BB23" s="650"/>
      <c r="BC23" s="650"/>
      <c r="BD23" s="650"/>
      <c r="BE23" s="650"/>
      <c r="BF23" s="650"/>
      <c r="BG23" s="650"/>
      <c r="BH23" s="650"/>
      <c r="BI23" s="650"/>
      <c r="BJ23" s="650"/>
      <c r="BK23" s="650"/>
      <c r="BL23" s="650">
        <f t="shared" si="0"/>
        <v>0</v>
      </c>
      <c r="BM23" s="650"/>
      <c r="BN23" s="650"/>
      <c r="BO23" s="650"/>
      <c r="BP23" s="650"/>
      <c r="BQ23" s="650"/>
      <c r="BR23" s="650"/>
      <c r="BS23" s="650"/>
      <c r="BT23" s="650"/>
      <c r="BU23" s="650"/>
      <c r="BV23" s="650"/>
      <c r="BW23" s="650"/>
      <c r="BX23" s="650"/>
      <c r="BY23" s="650"/>
      <c r="BZ23" s="650"/>
      <c r="CA23" s="650"/>
      <c r="CB23" s="650"/>
      <c r="CC23" s="650"/>
      <c r="CD23" s="650"/>
      <c r="CE23" s="650"/>
      <c r="CF23" s="650"/>
      <c r="CG23" s="650"/>
      <c r="CH23" s="650"/>
      <c r="CI23" s="650"/>
      <c r="CJ23" s="650"/>
      <c r="CK23" s="650"/>
      <c r="CL23" s="650"/>
      <c r="CM23" s="650"/>
      <c r="CN23" s="650"/>
      <c r="CO23" s="650"/>
      <c r="CP23" s="650"/>
      <c r="CQ23" s="651"/>
      <c r="CR23" s="640"/>
      <c r="CS23" s="641"/>
      <c r="CT23" s="641"/>
      <c r="CU23" s="641"/>
      <c r="CV23" s="641"/>
      <c r="CW23" s="641"/>
      <c r="CX23" s="641"/>
      <c r="CY23" s="641"/>
      <c r="CZ23" s="641"/>
      <c r="DA23" s="641"/>
      <c r="DB23" s="641"/>
      <c r="DC23" s="641"/>
      <c r="DD23" s="641"/>
      <c r="DE23" s="641"/>
      <c r="DF23" s="641"/>
      <c r="DG23" s="642"/>
    </row>
    <row r="24" spans="1:111" ht="24" customHeight="1" hidden="1">
      <c r="A24" s="681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1"/>
      <c r="U24" s="681"/>
      <c r="V24" s="681"/>
      <c r="W24" s="681"/>
      <c r="X24" s="681"/>
      <c r="Y24" s="675"/>
      <c r="Z24" s="676"/>
      <c r="AA24" s="676"/>
      <c r="AB24" s="676"/>
      <c r="AC24" s="676"/>
      <c r="AD24" s="676"/>
      <c r="AE24" s="676"/>
      <c r="AF24" s="650"/>
      <c r="AG24" s="650"/>
      <c r="AH24" s="650"/>
      <c r="AI24" s="650"/>
      <c r="AJ24" s="650"/>
      <c r="AK24" s="650"/>
      <c r="AL24" s="650"/>
      <c r="AM24" s="650"/>
      <c r="AN24" s="650"/>
      <c r="AO24" s="650"/>
      <c r="AP24" s="650"/>
      <c r="AQ24" s="650"/>
      <c r="AR24" s="650"/>
      <c r="AS24" s="650"/>
      <c r="AT24" s="650"/>
      <c r="AU24" s="650"/>
      <c r="AV24" s="650"/>
      <c r="AW24" s="650"/>
      <c r="AX24" s="650"/>
      <c r="AY24" s="650"/>
      <c r="AZ24" s="650"/>
      <c r="BA24" s="650"/>
      <c r="BB24" s="650"/>
      <c r="BC24" s="650"/>
      <c r="BD24" s="650"/>
      <c r="BE24" s="650"/>
      <c r="BF24" s="650"/>
      <c r="BG24" s="650"/>
      <c r="BH24" s="650"/>
      <c r="BI24" s="650"/>
      <c r="BJ24" s="650"/>
      <c r="BK24" s="650"/>
      <c r="BL24" s="650">
        <f t="shared" si="0"/>
        <v>0</v>
      </c>
      <c r="BM24" s="650"/>
      <c r="BN24" s="650"/>
      <c r="BO24" s="650"/>
      <c r="BP24" s="650"/>
      <c r="BQ24" s="650"/>
      <c r="BR24" s="650"/>
      <c r="BS24" s="650"/>
      <c r="BT24" s="650"/>
      <c r="BU24" s="650"/>
      <c r="BV24" s="650"/>
      <c r="BW24" s="650"/>
      <c r="BX24" s="650"/>
      <c r="BY24" s="650"/>
      <c r="BZ24" s="650"/>
      <c r="CA24" s="650"/>
      <c r="CB24" s="650" t="e">
        <f>AV24*100/AF24</f>
        <v>#DIV/0!</v>
      </c>
      <c r="CC24" s="650"/>
      <c r="CD24" s="650"/>
      <c r="CE24" s="650"/>
      <c r="CF24" s="650"/>
      <c r="CG24" s="650"/>
      <c r="CH24" s="650"/>
      <c r="CI24" s="650"/>
      <c r="CJ24" s="650"/>
      <c r="CK24" s="650"/>
      <c r="CL24" s="650"/>
      <c r="CM24" s="650"/>
      <c r="CN24" s="650"/>
      <c r="CO24" s="650"/>
      <c r="CP24" s="650"/>
      <c r="CQ24" s="651"/>
      <c r="CR24" s="640"/>
      <c r="CS24" s="641"/>
      <c r="CT24" s="641"/>
      <c r="CU24" s="641"/>
      <c r="CV24" s="641"/>
      <c r="CW24" s="641"/>
      <c r="CX24" s="641"/>
      <c r="CY24" s="641"/>
      <c r="CZ24" s="641"/>
      <c r="DA24" s="641"/>
      <c r="DB24" s="641"/>
      <c r="DC24" s="641"/>
      <c r="DD24" s="641"/>
      <c r="DE24" s="641"/>
      <c r="DF24" s="641"/>
      <c r="DG24" s="642"/>
    </row>
    <row r="25" spans="1:111" ht="24" customHeight="1" hidden="1">
      <c r="A25" s="681"/>
      <c r="B25" s="681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1"/>
      <c r="Q25" s="681"/>
      <c r="R25" s="681"/>
      <c r="S25" s="681"/>
      <c r="T25" s="681"/>
      <c r="U25" s="681"/>
      <c r="V25" s="681"/>
      <c r="W25" s="681"/>
      <c r="X25" s="681"/>
      <c r="Y25" s="675"/>
      <c r="Z25" s="676"/>
      <c r="AA25" s="676"/>
      <c r="AB25" s="676"/>
      <c r="AC25" s="676"/>
      <c r="AD25" s="676"/>
      <c r="AE25" s="676"/>
      <c r="AF25" s="650"/>
      <c r="AG25" s="650"/>
      <c r="AH25" s="650"/>
      <c r="AI25" s="650"/>
      <c r="AJ25" s="650"/>
      <c r="AK25" s="650"/>
      <c r="AL25" s="650"/>
      <c r="AM25" s="650"/>
      <c r="AN25" s="650"/>
      <c r="AO25" s="650"/>
      <c r="AP25" s="650"/>
      <c r="AQ25" s="650"/>
      <c r="AR25" s="650"/>
      <c r="AS25" s="650"/>
      <c r="AT25" s="650"/>
      <c r="AU25" s="650"/>
      <c r="AV25" s="650"/>
      <c r="AW25" s="650"/>
      <c r="AX25" s="650"/>
      <c r="AY25" s="650"/>
      <c r="AZ25" s="650"/>
      <c r="BA25" s="650"/>
      <c r="BB25" s="650"/>
      <c r="BC25" s="650"/>
      <c r="BD25" s="650"/>
      <c r="BE25" s="650"/>
      <c r="BF25" s="650"/>
      <c r="BG25" s="650"/>
      <c r="BH25" s="650"/>
      <c r="BI25" s="650"/>
      <c r="BJ25" s="650"/>
      <c r="BK25" s="650"/>
      <c r="BL25" s="650">
        <f t="shared" si="0"/>
        <v>0</v>
      </c>
      <c r="BM25" s="650"/>
      <c r="BN25" s="650"/>
      <c r="BO25" s="650"/>
      <c r="BP25" s="650"/>
      <c r="BQ25" s="650"/>
      <c r="BR25" s="650"/>
      <c r="BS25" s="650"/>
      <c r="BT25" s="650"/>
      <c r="BU25" s="650"/>
      <c r="BV25" s="650"/>
      <c r="BW25" s="650"/>
      <c r="BX25" s="650"/>
      <c r="BY25" s="650"/>
      <c r="BZ25" s="650"/>
      <c r="CA25" s="650"/>
      <c r="CB25" s="650" t="e">
        <f>AV25*100/AF25</f>
        <v>#DIV/0!</v>
      </c>
      <c r="CC25" s="650"/>
      <c r="CD25" s="650"/>
      <c r="CE25" s="650"/>
      <c r="CF25" s="650"/>
      <c r="CG25" s="650"/>
      <c r="CH25" s="650"/>
      <c r="CI25" s="650"/>
      <c r="CJ25" s="650"/>
      <c r="CK25" s="650"/>
      <c r="CL25" s="650"/>
      <c r="CM25" s="650"/>
      <c r="CN25" s="650"/>
      <c r="CO25" s="650"/>
      <c r="CP25" s="650"/>
      <c r="CQ25" s="651"/>
      <c r="CR25" s="640"/>
      <c r="CS25" s="641"/>
      <c r="CT25" s="641"/>
      <c r="CU25" s="641"/>
      <c r="CV25" s="641"/>
      <c r="CW25" s="641"/>
      <c r="CX25" s="641"/>
      <c r="CY25" s="641"/>
      <c r="CZ25" s="641"/>
      <c r="DA25" s="641"/>
      <c r="DB25" s="641"/>
      <c r="DC25" s="641"/>
      <c r="DD25" s="641"/>
      <c r="DE25" s="641"/>
      <c r="DF25" s="641"/>
      <c r="DG25" s="642"/>
    </row>
    <row r="26" spans="1:111" ht="24" customHeight="1" hidden="1">
      <c r="A26" s="681"/>
      <c r="B26" s="681"/>
      <c r="C26" s="681"/>
      <c r="D26" s="681"/>
      <c r="E26" s="681"/>
      <c r="F26" s="681"/>
      <c r="G26" s="681"/>
      <c r="H26" s="681"/>
      <c r="I26" s="681"/>
      <c r="J26" s="681"/>
      <c r="K26" s="681"/>
      <c r="L26" s="681"/>
      <c r="M26" s="681"/>
      <c r="N26" s="681"/>
      <c r="O26" s="681"/>
      <c r="P26" s="681"/>
      <c r="Q26" s="681"/>
      <c r="R26" s="681"/>
      <c r="S26" s="681"/>
      <c r="T26" s="681"/>
      <c r="U26" s="681"/>
      <c r="V26" s="681"/>
      <c r="W26" s="681"/>
      <c r="X26" s="681"/>
      <c r="Y26" s="675"/>
      <c r="Z26" s="676"/>
      <c r="AA26" s="676"/>
      <c r="AB26" s="676"/>
      <c r="AC26" s="676"/>
      <c r="AD26" s="676"/>
      <c r="AE26" s="676"/>
      <c r="AF26" s="650"/>
      <c r="AG26" s="650"/>
      <c r="AH26" s="650"/>
      <c r="AI26" s="650"/>
      <c r="AJ26" s="650"/>
      <c r="AK26" s="650"/>
      <c r="AL26" s="650"/>
      <c r="AM26" s="650"/>
      <c r="AN26" s="650"/>
      <c r="AO26" s="650"/>
      <c r="AP26" s="650"/>
      <c r="AQ26" s="650"/>
      <c r="AR26" s="650"/>
      <c r="AS26" s="650"/>
      <c r="AT26" s="650"/>
      <c r="AU26" s="650"/>
      <c r="AV26" s="650"/>
      <c r="AW26" s="650"/>
      <c r="AX26" s="650"/>
      <c r="AY26" s="650"/>
      <c r="AZ26" s="650"/>
      <c r="BA26" s="650"/>
      <c r="BB26" s="650"/>
      <c r="BC26" s="650"/>
      <c r="BD26" s="650"/>
      <c r="BE26" s="650"/>
      <c r="BF26" s="650"/>
      <c r="BG26" s="650"/>
      <c r="BH26" s="650"/>
      <c r="BI26" s="650"/>
      <c r="BJ26" s="650"/>
      <c r="BK26" s="650"/>
      <c r="BL26" s="650">
        <f t="shared" si="0"/>
        <v>0</v>
      </c>
      <c r="BM26" s="650"/>
      <c r="BN26" s="650"/>
      <c r="BO26" s="650"/>
      <c r="BP26" s="650"/>
      <c r="BQ26" s="650"/>
      <c r="BR26" s="650"/>
      <c r="BS26" s="650"/>
      <c r="BT26" s="650"/>
      <c r="BU26" s="650"/>
      <c r="BV26" s="650"/>
      <c r="BW26" s="650"/>
      <c r="BX26" s="650"/>
      <c r="BY26" s="650"/>
      <c r="BZ26" s="650"/>
      <c r="CA26" s="650"/>
      <c r="CB26" s="650" t="e">
        <f>AV26*100/AF26</f>
        <v>#DIV/0!</v>
      </c>
      <c r="CC26" s="650"/>
      <c r="CD26" s="650"/>
      <c r="CE26" s="650"/>
      <c r="CF26" s="650"/>
      <c r="CG26" s="650"/>
      <c r="CH26" s="650"/>
      <c r="CI26" s="650"/>
      <c r="CJ26" s="650"/>
      <c r="CK26" s="650"/>
      <c r="CL26" s="650"/>
      <c r="CM26" s="650"/>
      <c r="CN26" s="650"/>
      <c r="CO26" s="650"/>
      <c r="CP26" s="650"/>
      <c r="CQ26" s="651"/>
      <c r="CR26" s="640"/>
      <c r="CS26" s="641"/>
      <c r="CT26" s="641"/>
      <c r="CU26" s="641"/>
      <c r="CV26" s="641"/>
      <c r="CW26" s="641"/>
      <c r="CX26" s="641"/>
      <c r="CY26" s="641"/>
      <c r="CZ26" s="641"/>
      <c r="DA26" s="641"/>
      <c r="DB26" s="641"/>
      <c r="DC26" s="641"/>
      <c r="DD26" s="641"/>
      <c r="DE26" s="641"/>
      <c r="DF26" s="641"/>
      <c r="DG26" s="642"/>
    </row>
    <row r="27" spans="1:111" ht="24" customHeight="1" hidden="1">
      <c r="A27" s="681"/>
      <c r="B27" s="681"/>
      <c r="C27" s="681"/>
      <c r="D27" s="681"/>
      <c r="E27" s="681"/>
      <c r="F27" s="681"/>
      <c r="G27" s="681"/>
      <c r="H27" s="681"/>
      <c r="I27" s="681"/>
      <c r="J27" s="681"/>
      <c r="K27" s="681"/>
      <c r="L27" s="681"/>
      <c r="M27" s="681"/>
      <c r="N27" s="681"/>
      <c r="O27" s="681"/>
      <c r="P27" s="681"/>
      <c r="Q27" s="681"/>
      <c r="R27" s="681"/>
      <c r="S27" s="681"/>
      <c r="T27" s="681"/>
      <c r="U27" s="681"/>
      <c r="V27" s="681"/>
      <c r="W27" s="681"/>
      <c r="X27" s="681"/>
      <c r="Y27" s="675"/>
      <c r="Z27" s="676"/>
      <c r="AA27" s="676"/>
      <c r="AB27" s="676"/>
      <c r="AC27" s="676"/>
      <c r="AD27" s="676"/>
      <c r="AE27" s="676"/>
      <c r="AF27" s="650"/>
      <c r="AG27" s="650"/>
      <c r="AH27" s="650"/>
      <c r="AI27" s="650"/>
      <c r="AJ27" s="650"/>
      <c r="AK27" s="650"/>
      <c r="AL27" s="650"/>
      <c r="AM27" s="650"/>
      <c r="AN27" s="650"/>
      <c r="AO27" s="650"/>
      <c r="AP27" s="650"/>
      <c r="AQ27" s="650"/>
      <c r="AR27" s="650"/>
      <c r="AS27" s="650"/>
      <c r="AT27" s="650"/>
      <c r="AU27" s="650"/>
      <c r="AV27" s="650"/>
      <c r="AW27" s="650"/>
      <c r="AX27" s="650"/>
      <c r="AY27" s="650"/>
      <c r="AZ27" s="650"/>
      <c r="BA27" s="650"/>
      <c r="BB27" s="650"/>
      <c r="BC27" s="650"/>
      <c r="BD27" s="650"/>
      <c r="BE27" s="650"/>
      <c r="BF27" s="650"/>
      <c r="BG27" s="650"/>
      <c r="BH27" s="650"/>
      <c r="BI27" s="650"/>
      <c r="BJ27" s="650"/>
      <c r="BK27" s="650"/>
      <c r="BL27" s="650">
        <f t="shared" si="0"/>
        <v>0</v>
      </c>
      <c r="BM27" s="650"/>
      <c r="BN27" s="650"/>
      <c r="BO27" s="650"/>
      <c r="BP27" s="650"/>
      <c r="BQ27" s="650"/>
      <c r="BR27" s="650"/>
      <c r="BS27" s="650"/>
      <c r="BT27" s="650"/>
      <c r="BU27" s="650"/>
      <c r="BV27" s="650"/>
      <c r="BW27" s="650"/>
      <c r="BX27" s="650"/>
      <c r="BY27" s="650"/>
      <c r="BZ27" s="650"/>
      <c r="CA27" s="650"/>
      <c r="CB27" s="650" t="e">
        <f>AV27*100/AF27</f>
        <v>#DIV/0!</v>
      </c>
      <c r="CC27" s="650"/>
      <c r="CD27" s="650"/>
      <c r="CE27" s="650"/>
      <c r="CF27" s="650"/>
      <c r="CG27" s="650"/>
      <c r="CH27" s="650"/>
      <c r="CI27" s="650"/>
      <c r="CJ27" s="650"/>
      <c r="CK27" s="650"/>
      <c r="CL27" s="650"/>
      <c r="CM27" s="650"/>
      <c r="CN27" s="650"/>
      <c r="CO27" s="650"/>
      <c r="CP27" s="650"/>
      <c r="CQ27" s="651"/>
      <c r="CR27" s="640"/>
      <c r="CS27" s="641"/>
      <c r="CT27" s="641"/>
      <c r="CU27" s="641"/>
      <c r="CV27" s="641"/>
      <c r="CW27" s="641"/>
      <c r="CX27" s="641"/>
      <c r="CY27" s="641"/>
      <c r="CZ27" s="641"/>
      <c r="DA27" s="641"/>
      <c r="DB27" s="641"/>
      <c r="DC27" s="641"/>
      <c r="DD27" s="641"/>
      <c r="DE27" s="641"/>
      <c r="DF27" s="641"/>
      <c r="DG27" s="642"/>
    </row>
    <row r="28" spans="1:111" ht="24" customHeight="1" hidden="1">
      <c r="A28" s="681"/>
      <c r="B28" s="681"/>
      <c r="C28" s="681"/>
      <c r="D28" s="681"/>
      <c r="E28" s="681"/>
      <c r="F28" s="681"/>
      <c r="G28" s="681"/>
      <c r="H28" s="681"/>
      <c r="I28" s="681"/>
      <c r="J28" s="681"/>
      <c r="K28" s="681"/>
      <c r="L28" s="681"/>
      <c r="M28" s="681"/>
      <c r="N28" s="681"/>
      <c r="O28" s="681"/>
      <c r="P28" s="681"/>
      <c r="Q28" s="681"/>
      <c r="R28" s="681"/>
      <c r="S28" s="681"/>
      <c r="T28" s="681"/>
      <c r="U28" s="681"/>
      <c r="V28" s="681"/>
      <c r="W28" s="681"/>
      <c r="X28" s="681"/>
      <c r="Y28" s="675"/>
      <c r="Z28" s="676"/>
      <c r="AA28" s="676"/>
      <c r="AB28" s="676"/>
      <c r="AC28" s="676"/>
      <c r="AD28" s="676"/>
      <c r="AE28" s="676"/>
      <c r="AF28" s="650"/>
      <c r="AG28" s="650"/>
      <c r="AH28" s="650"/>
      <c r="AI28" s="650"/>
      <c r="AJ28" s="650"/>
      <c r="AK28" s="650"/>
      <c r="AL28" s="650"/>
      <c r="AM28" s="650"/>
      <c r="AN28" s="650"/>
      <c r="AO28" s="650"/>
      <c r="AP28" s="650"/>
      <c r="AQ28" s="650"/>
      <c r="AR28" s="650"/>
      <c r="AS28" s="650"/>
      <c r="AT28" s="650"/>
      <c r="AU28" s="650"/>
      <c r="AV28" s="650"/>
      <c r="AW28" s="650"/>
      <c r="AX28" s="650"/>
      <c r="AY28" s="650"/>
      <c r="AZ28" s="650"/>
      <c r="BA28" s="650"/>
      <c r="BB28" s="650"/>
      <c r="BC28" s="650"/>
      <c r="BD28" s="650"/>
      <c r="BE28" s="650"/>
      <c r="BF28" s="650"/>
      <c r="BG28" s="650"/>
      <c r="BH28" s="650"/>
      <c r="BI28" s="650"/>
      <c r="BJ28" s="650"/>
      <c r="BK28" s="650"/>
      <c r="BL28" s="650">
        <f t="shared" si="0"/>
        <v>0</v>
      </c>
      <c r="BM28" s="650"/>
      <c r="BN28" s="650"/>
      <c r="BO28" s="650"/>
      <c r="BP28" s="650"/>
      <c r="BQ28" s="650"/>
      <c r="BR28" s="650"/>
      <c r="BS28" s="650"/>
      <c r="BT28" s="650"/>
      <c r="BU28" s="650"/>
      <c r="BV28" s="650"/>
      <c r="BW28" s="650"/>
      <c r="BX28" s="650"/>
      <c r="BY28" s="650"/>
      <c r="BZ28" s="650"/>
      <c r="CA28" s="650"/>
      <c r="CB28" s="650" t="e">
        <f>AV28*100/AF28</f>
        <v>#DIV/0!</v>
      </c>
      <c r="CC28" s="650"/>
      <c r="CD28" s="650"/>
      <c r="CE28" s="650"/>
      <c r="CF28" s="650"/>
      <c r="CG28" s="650"/>
      <c r="CH28" s="650"/>
      <c r="CI28" s="650"/>
      <c r="CJ28" s="650"/>
      <c r="CK28" s="650"/>
      <c r="CL28" s="650"/>
      <c r="CM28" s="650"/>
      <c r="CN28" s="650"/>
      <c r="CO28" s="650"/>
      <c r="CP28" s="650"/>
      <c r="CQ28" s="651"/>
      <c r="CR28" s="640"/>
      <c r="CS28" s="641"/>
      <c r="CT28" s="641"/>
      <c r="CU28" s="641"/>
      <c r="CV28" s="641"/>
      <c r="CW28" s="641"/>
      <c r="CX28" s="641"/>
      <c r="CY28" s="641"/>
      <c r="CZ28" s="641"/>
      <c r="DA28" s="641"/>
      <c r="DB28" s="641"/>
      <c r="DC28" s="641"/>
      <c r="DD28" s="641"/>
      <c r="DE28" s="641"/>
      <c r="DF28" s="641"/>
      <c r="DG28" s="642"/>
    </row>
    <row r="29" spans="1:111" ht="13.5" customHeight="1" hidden="1">
      <c r="A29" s="681"/>
      <c r="B29" s="681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75"/>
      <c r="Z29" s="676"/>
      <c r="AA29" s="676"/>
      <c r="AB29" s="676"/>
      <c r="AC29" s="676"/>
      <c r="AD29" s="676"/>
      <c r="AE29" s="676"/>
      <c r="AF29" s="650"/>
      <c r="AG29" s="650"/>
      <c r="AH29" s="650"/>
      <c r="AI29" s="650"/>
      <c r="AJ29" s="650"/>
      <c r="AK29" s="650"/>
      <c r="AL29" s="650"/>
      <c r="AM29" s="650"/>
      <c r="AN29" s="650"/>
      <c r="AO29" s="650"/>
      <c r="AP29" s="650"/>
      <c r="AQ29" s="650"/>
      <c r="AR29" s="650"/>
      <c r="AS29" s="650"/>
      <c r="AT29" s="650"/>
      <c r="AU29" s="650"/>
      <c r="AV29" s="650"/>
      <c r="AW29" s="650"/>
      <c r="AX29" s="650"/>
      <c r="AY29" s="650"/>
      <c r="AZ29" s="650"/>
      <c r="BA29" s="650"/>
      <c r="BB29" s="650"/>
      <c r="BC29" s="650"/>
      <c r="BD29" s="650"/>
      <c r="BE29" s="650"/>
      <c r="BF29" s="650"/>
      <c r="BG29" s="650"/>
      <c r="BH29" s="650"/>
      <c r="BI29" s="650"/>
      <c r="BJ29" s="650"/>
      <c r="BK29" s="650"/>
      <c r="BL29" s="650"/>
      <c r="BM29" s="650"/>
      <c r="BN29" s="650"/>
      <c r="BO29" s="650"/>
      <c r="BP29" s="650"/>
      <c r="BQ29" s="650"/>
      <c r="BR29" s="650"/>
      <c r="BS29" s="650"/>
      <c r="BT29" s="650"/>
      <c r="BU29" s="650"/>
      <c r="BV29" s="650"/>
      <c r="BW29" s="650"/>
      <c r="BX29" s="650"/>
      <c r="BY29" s="650"/>
      <c r="BZ29" s="650"/>
      <c r="CA29" s="650"/>
      <c r="CB29" s="650"/>
      <c r="CC29" s="650"/>
      <c r="CD29" s="650"/>
      <c r="CE29" s="650"/>
      <c r="CF29" s="650"/>
      <c r="CG29" s="650"/>
      <c r="CH29" s="650"/>
      <c r="CI29" s="650"/>
      <c r="CJ29" s="650"/>
      <c r="CK29" s="650"/>
      <c r="CL29" s="650"/>
      <c r="CM29" s="650"/>
      <c r="CN29" s="650"/>
      <c r="CO29" s="650"/>
      <c r="CP29" s="650"/>
      <c r="CQ29" s="651"/>
      <c r="CR29" s="628"/>
      <c r="CS29" s="695"/>
      <c r="CT29" s="695"/>
      <c r="CU29" s="695"/>
      <c r="CV29" s="695"/>
      <c r="CW29" s="695"/>
      <c r="CX29" s="695"/>
      <c r="CY29" s="695"/>
      <c r="CZ29" s="695"/>
      <c r="DA29" s="695"/>
      <c r="DB29" s="695"/>
      <c r="DC29" s="695"/>
      <c r="DD29" s="695"/>
      <c r="DE29" s="695"/>
      <c r="DF29" s="695"/>
      <c r="DG29" s="626"/>
    </row>
    <row r="30" spans="1:111" ht="13.5" customHeight="1" hidden="1" thickBot="1">
      <c r="A30" s="681"/>
      <c r="B30" s="681"/>
      <c r="C30" s="681"/>
      <c r="D30" s="681"/>
      <c r="E30" s="681"/>
      <c r="F30" s="681"/>
      <c r="G30" s="681"/>
      <c r="H30" s="681"/>
      <c r="I30" s="681"/>
      <c r="J30" s="681"/>
      <c r="K30" s="681"/>
      <c r="L30" s="681"/>
      <c r="M30" s="681"/>
      <c r="N30" s="681"/>
      <c r="O30" s="681"/>
      <c r="P30" s="681"/>
      <c r="Q30" s="681"/>
      <c r="R30" s="681"/>
      <c r="S30" s="681"/>
      <c r="T30" s="681"/>
      <c r="U30" s="681"/>
      <c r="V30" s="681"/>
      <c r="W30" s="681"/>
      <c r="X30" s="681"/>
      <c r="Y30" s="696"/>
      <c r="Z30" s="697"/>
      <c r="AA30" s="697"/>
      <c r="AB30" s="697"/>
      <c r="AC30" s="697"/>
      <c r="AD30" s="697"/>
      <c r="AE30" s="697"/>
      <c r="AF30" s="698"/>
      <c r="AG30" s="698"/>
      <c r="AH30" s="698"/>
      <c r="AI30" s="698"/>
      <c r="AJ30" s="698"/>
      <c r="AK30" s="698"/>
      <c r="AL30" s="698"/>
      <c r="AM30" s="698"/>
      <c r="AN30" s="698"/>
      <c r="AO30" s="698"/>
      <c r="AP30" s="698"/>
      <c r="AQ30" s="698"/>
      <c r="AR30" s="698"/>
      <c r="AS30" s="698"/>
      <c r="AT30" s="698"/>
      <c r="AU30" s="698"/>
      <c r="AV30" s="698"/>
      <c r="AW30" s="698"/>
      <c r="AX30" s="698"/>
      <c r="AY30" s="698"/>
      <c r="AZ30" s="698"/>
      <c r="BA30" s="698"/>
      <c r="BB30" s="698"/>
      <c r="BC30" s="698"/>
      <c r="BD30" s="698"/>
      <c r="BE30" s="698"/>
      <c r="BF30" s="698"/>
      <c r="BG30" s="698"/>
      <c r="BH30" s="698"/>
      <c r="BI30" s="698"/>
      <c r="BJ30" s="698"/>
      <c r="BK30" s="698"/>
      <c r="BL30" s="698"/>
      <c r="BM30" s="698"/>
      <c r="BN30" s="698"/>
      <c r="BO30" s="698"/>
      <c r="BP30" s="698"/>
      <c r="BQ30" s="698"/>
      <c r="BR30" s="698"/>
      <c r="BS30" s="698"/>
      <c r="BT30" s="698"/>
      <c r="BU30" s="698"/>
      <c r="BV30" s="698"/>
      <c r="BW30" s="698"/>
      <c r="BX30" s="698"/>
      <c r="BY30" s="698"/>
      <c r="BZ30" s="698"/>
      <c r="CA30" s="698"/>
      <c r="CB30" s="698"/>
      <c r="CC30" s="698"/>
      <c r="CD30" s="698"/>
      <c r="CE30" s="698"/>
      <c r="CF30" s="698"/>
      <c r="CG30" s="698"/>
      <c r="CH30" s="698"/>
      <c r="CI30" s="698"/>
      <c r="CJ30" s="698"/>
      <c r="CK30" s="698"/>
      <c r="CL30" s="698"/>
      <c r="CM30" s="698"/>
      <c r="CN30" s="698"/>
      <c r="CO30" s="698"/>
      <c r="CP30" s="698"/>
      <c r="CQ30" s="699"/>
      <c r="CR30" s="628"/>
      <c r="CS30" s="695"/>
      <c r="CT30" s="695"/>
      <c r="CU30" s="695"/>
      <c r="CV30" s="695"/>
      <c r="CW30" s="695"/>
      <c r="CX30" s="695"/>
      <c r="CY30" s="695"/>
      <c r="CZ30" s="695"/>
      <c r="DA30" s="695"/>
      <c r="DB30" s="695"/>
      <c r="DC30" s="695"/>
      <c r="DD30" s="695"/>
      <c r="DE30" s="695"/>
      <c r="DF30" s="695"/>
      <c r="DG30" s="626"/>
    </row>
    <row r="33" spans="1:109" ht="17.25" customHeight="1">
      <c r="A33" s="278" t="s">
        <v>514</v>
      </c>
      <c r="B33" s="278"/>
      <c r="C33" s="278"/>
      <c r="D33" s="278"/>
      <c r="E33" s="278"/>
      <c r="F33" s="278"/>
      <c r="G33" s="278"/>
      <c r="H33" s="3"/>
      <c r="I33" s="24"/>
      <c r="J33" s="24"/>
      <c r="K33" s="25"/>
      <c r="L33" s="25"/>
      <c r="M33" s="25"/>
      <c r="N33" s="25"/>
      <c r="O33" s="25"/>
      <c r="P33" s="25"/>
      <c r="Q33" s="25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</row>
    <row r="34" spans="1:109" ht="12.75" customHeight="1">
      <c r="A34" s="3" t="s">
        <v>516</v>
      </c>
      <c r="B34" s="3"/>
      <c r="C34" s="3"/>
      <c r="D34" s="3"/>
      <c r="E34" s="3"/>
      <c r="F34" s="3"/>
      <c r="G34" s="3"/>
      <c r="H34" s="3"/>
      <c r="I34" s="24"/>
      <c r="J34" s="24"/>
      <c r="K34" s="25"/>
      <c r="L34" s="25"/>
      <c r="M34" s="25"/>
      <c r="N34" s="25"/>
      <c r="O34" s="25"/>
      <c r="P34" s="25"/>
      <c r="Q34" s="25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</row>
    <row r="35" spans="1:109" ht="12.75" customHeight="1">
      <c r="A35" s="3"/>
      <c r="B35" s="3"/>
      <c r="C35" s="3"/>
      <c r="D35" s="3"/>
      <c r="E35" s="2"/>
      <c r="F35" s="3"/>
      <c r="G35" s="3"/>
      <c r="H35" s="3"/>
      <c r="I35" s="24"/>
      <c r="J35" s="24"/>
      <c r="K35" s="25"/>
      <c r="L35" s="25"/>
      <c r="M35" s="25"/>
      <c r="N35" s="25"/>
      <c r="O35" s="25"/>
      <c r="P35" s="25"/>
      <c r="Q35" s="25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</row>
    <row r="36" spans="1:109" ht="12.75" customHeight="1">
      <c r="A36" s="3"/>
      <c r="B36" s="3"/>
      <c r="C36" s="3"/>
      <c r="D36" s="3"/>
      <c r="E36" s="2"/>
      <c r="F36" s="3"/>
      <c r="G36" s="3"/>
      <c r="H36" s="3"/>
      <c r="I36" s="24"/>
      <c r="J36" s="24"/>
      <c r="K36" s="25"/>
      <c r="L36" s="25"/>
      <c r="M36" s="25"/>
      <c r="N36" s="25"/>
      <c r="O36" s="25"/>
      <c r="P36" s="25"/>
      <c r="Q36" s="25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</row>
    <row r="37" spans="1:109" ht="20.25" customHeight="1">
      <c r="A37" s="278" t="s">
        <v>515</v>
      </c>
      <c r="B37" s="278"/>
      <c r="C37" s="278"/>
      <c r="D37" s="278"/>
      <c r="E37" s="278"/>
      <c r="F37" s="278"/>
      <c r="G37" s="278"/>
      <c r="H37" s="3"/>
      <c r="I37" s="24"/>
      <c r="J37" s="24"/>
      <c r="K37" s="25"/>
      <c r="L37" s="25"/>
      <c r="M37" s="25"/>
      <c r="N37" s="25"/>
      <c r="O37" s="25"/>
      <c r="P37" s="25"/>
      <c r="Q37" s="25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</row>
    <row r="38" spans="1:109" ht="9.75" customHeight="1">
      <c r="A38" s="3" t="s">
        <v>517</v>
      </c>
      <c r="B38" s="3"/>
      <c r="C38" s="3"/>
      <c r="D38" s="3"/>
      <c r="E38" s="3"/>
      <c r="F38" s="3"/>
      <c r="G38" s="3"/>
      <c r="H38" s="3"/>
      <c r="I38" s="24"/>
      <c r="J38" s="24"/>
      <c r="K38" s="25"/>
      <c r="L38" s="25"/>
      <c r="M38" s="25"/>
      <c r="N38" s="25"/>
      <c r="O38" s="25"/>
      <c r="P38" s="25"/>
      <c r="Q38" s="25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</row>
    <row r="39" spans="1:109" ht="12.75" customHeight="1">
      <c r="A39" s="3"/>
      <c r="B39" s="3"/>
      <c r="C39" s="3"/>
      <c r="D39" s="3"/>
      <c r="E39" s="2"/>
      <c r="F39" s="3"/>
      <c r="G39" s="3"/>
      <c r="H39" s="3"/>
      <c r="I39" s="24"/>
      <c r="J39" s="24"/>
      <c r="K39" s="25"/>
      <c r="L39" s="25"/>
      <c r="M39" s="25"/>
      <c r="N39" s="25"/>
      <c r="O39" s="25"/>
      <c r="P39" s="25"/>
      <c r="Q39" s="25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</row>
    <row r="40" spans="1:109" ht="21" customHeight="1">
      <c r="A40" s="3"/>
      <c r="B40" s="3"/>
      <c r="C40" s="23" t="s">
        <v>642</v>
      </c>
      <c r="D40" s="23"/>
      <c r="E40" s="23"/>
      <c r="F40" s="23"/>
      <c r="G40" s="3"/>
      <c r="H40" s="3"/>
      <c r="I40" s="24"/>
      <c r="J40" s="24"/>
      <c r="K40" s="25"/>
      <c r="L40" s="25"/>
      <c r="M40" s="25"/>
      <c r="N40" s="25"/>
      <c r="O40" s="25"/>
      <c r="P40" s="25"/>
      <c r="Q40" s="25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</row>
  </sheetData>
  <sheetProtection/>
  <mergeCells count="183">
    <mergeCell ref="AV11:BK11"/>
    <mergeCell ref="CR11:DG11"/>
    <mergeCell ref="AF14:AU14"/>
    <mergeCell ref="AV14:BK14"/>
    <mergeCell ref="BL14:CA14"/>
    <mergeCell ref="AV12:BK12"/>
    <mergeCell ref="Y11:AE11"/>
    <mergeCell ref="AF11:AU11"/>
    <mergeCell ref="A14:X14"/>
    <mergeCell ref="Y14:AE14"/>
    <mergeCell ref="A12:X12"/>
    <mergeCell ref="Y12:AE12"/>
    <mergeCell ref="A11:X11"/>
    <mergeCell ref="AF12:AU12"/>
    <mergeCell ref="AF13:AU13"/>
    <mergeCell ref="A13:X13"/>
    <mergeCell ref="AV5:BK5"/>
    <mergeCell ref="AV6:BK6"/>
    <mergeCell ref="A7:X7"/>
    <mergeCell ref="Y7:AE8"/>
    <mergeCell ref="Y5:AE5"/>
    <mergeCell ref="A5:X5"/>
    <mergeCell ref="AF5:AU5"/>
    <mergeCell ref="A6:X6"/>
    <mergeCell ref="Y6:AE6"/>
    <mergeCell ref="AF6:AU6"/>
    <mergeCell ref="Y9:AE9"/>
    <mergeCell ref="CR7:DE8"/>
    <mergeCell ref="A8:X8"/>
    <mergeCell ref="AF9:AU9"/>
    <mergeCell ref="BL6:CA6"/>
    <mergeCell ref="BL5:CA5"/>
    <mergeCell ref="CR5:DG5"/>
    <mergeCell ref="CB5:CQ5"/>
    <mergeCell ref="CR6:DG6"/>
    <mergeCell ref="CB15:CQ15"/>
    <mergeCell ref="A1:DG1"/>
    <mergeCell ref="A3:X4"/>
    <mergeCell ref="Y3:AE4"/>
    <mergeCell ref="AF3:AU4"/>
    <mergeCell ref="BL3:DG3"/>
    <mergeCell ref="BL4:CA4"/>
    <mergeCell ref="CB4:CQ4"/>
    <mergeCell ref="CR4:DG4"/>
    <mergeCell ref="AV3:BK4"/>
    <mergeCell ref="CR29:DG29"/>
    <mergeCell ref="CB6:CQ6"/>
    <mergeCell ref="BL9:CA9"/>
    <mergeCell ref="CB16:CQ16"/>
    <mergeCell ref="CB14:CQ14"/>
    <mergeCell ref="CB10:CQ10"/>
    <mergeCell ref="BL11:CA11"/>
    <mergeCell ref="CB11:CQ11"/>
    <mergeCell ref="BL12:CA12"/>
    <mergeCell ref="CB12:CQ12"/>
    <mergeCell ref="BL29:CA29"/>
    <mergeCell ref="CB29:CQ29"/>
    <mergeCell ref="A29:X29"/>
    <mergeCell ref="Y29:AE29"/>
    <mergeCell ref="AF29:AU29"/>
    <mergeCell ref="A30:X30"/>
    <mergeCell ref="Y30:AE30"/>
    <mergeCell ref="AF30:AU30"/>
    <mergeCell ref="AV30:BK30"/>
    <mergeCell ref="CB30:CQ30"/>
    <mergeCell ref="CR30:DG30"/>
    <mergeCell ref="BL13:CA13"/>
    <mergeCell ref="AV13:BK13"/>
    <mergeCell ref="BL30:CA30"/>
    <mergeCell ref="AV29:BK29"/>
    <mergeCell ref="BL15:CA15"/>
    <mergeCell ref="AV17:BK17"/>
    <mergeCell ref="AV16:BK16"/>
    <mergeCell ref="AV20:BK20"/>
    <mergeCell ref="CR10:DG10"/>
    <mergeCell ref="CR9:DG9"/>
    <mergeCell ref="A10:X10"/>
    <mergeCell ref="Y10:AE10"/>
    <mergeCell ref="AF10:AU10"/>
    <mergeCell ref="AV10:BK10"/>
    <mergeCell ref="BL10:CA10"/>
    <mergeCell ref="CB9:CQ9"/>
    <mergeCell ref="AV9:BK9"/>
    <mergeCell ref="A9:X9"/>
    <mergeCell ref="Y13:AE13"/>
    <mergeCell ref="A15:X15"/>
    <mergeCell ref="Y15:AE15"/>
    <mergeCell ref="A18:X18"/>
    <mergeCell ref="Y18:AE18"/>
    <mergeCell ref="A16:X16"/>
    <mergeCell ref="Y16:AE16"/>
    <mergeCell ref="A17:X17"/>
    <mergeCell ref="Y17:AE17"/>
    <mergeCell ref="AV21:BK21"/>
    <mergeCell ref="AV18:BK18"/>
    <mergeCell ref="AF18:AU18"/>
    <mergeCell ref="AF15:AU15"/>
    <mergeCell ref="AF17:AU17"/>
    <mergeCell ref="AF20:AU20"/>
    <mergeCell ref="AF19:AU19"/>
    <mergeCell ref="AF16:AU16"/>
    <mergeCell ref="A19:X19"/>
    <mergeCell ref="A20:X20"/>
    <mergeCell ref="Y20:AE20"/>
    <mergeCell ref="BL18:CA18"/>
    <mergeCell ref="Y19:AE19"/>
    <mergeCell ref="AV19:BK19"/>
    <mergeCell ref="CB18:CQ18"/>
    <mergeCell ref="BL17:CA17"/>
    <mergeCell ref="CR18:DG18"/>
    <mergeCell ref="CB17:CQ17"/>
    <mergeCell ref="CR17:DG17"/>
    <mergeCell ref="CB24:CQ24"/>
    <mergeCell ref="CR19:DG19"/>
    <mergeCell ref="BL23:CA23"/>
    <mergeCell ref="BL21:CA21"/>
    <mergeCell ref="BL24:CA24"/>
    <mergeCell ref="BL19:CA19"/>
    <mergeCell ref="CB19:CQ19"/>
    <mergeCell ref="CB22:CQ22"/>
    <mergeCell ref="CB23:CQ23"/>
    <mergeCell ref="CR25:DG25"/>
    <mergeCell ref="BL20:CA20"/>
    <mergeCell ref="CB20:CQ20"/>
    <mergeCell ref="CR24:DG24"/>
    <mergeCell ref="CR23:DG23"/>
    <mergeCell ref="CR20:DG20"/>
    <mergeCell ref="BL22:CA22"/>
    <mergeCell ref="BL25:CA25"/>
    <mergeCell ref="CR22:DG22"/>
    <mergeCell ref="CR21:DG21"/>
    <mergeCell ref="Y24:AE24"/>
    <mergeCell ref="AF24:AU24"/>
    <mergeCell ref="CB21:CQ21"/>
    <mergeCell ref="A22:X22"/>
    <mergeCell ref="Y22:AE22"/>
    <mergeCell ref="AF22:AU22"/>
    <mergeCell ref="AV22:BK22"/>
    <mergeCell ref="AF23:AU23"/>
    <mergeCell ref="AV23:BK23"/>
    <mergeCell ref="AV24:BK24"/>
    <mergeCell ref="CR26:DG26"/>
    <mergeCell ref="A21:X21"/>
    <mergeCell ref="Y21:AE21"/>
    <mergeCell ref="AF21:AU21"/>
    <mergeCell ref="A26:X26"/>
    <mergeCell ref="Y26:AE26"/>
    <mergeCell ref="AF26:AU26"/>
    <mergeCell ref="A23:X23"/>
    <mergeCell ref="Y23:AE23"/>
    <mergeCell ref="A24:X24"/>
    <mergeCell ref="CB26:CQ26"/>
    <mergeCell ref="A25:X25"/>
    <mergeCell ref="Y25:AE25"/>
    <mergeCell ref="AF25:AU25"/>
    <mergeCell ref="AV25:BK25"/>
    <mergeCell ref="CB25:CQ25"/>
    <mergeCell ref="AV26:BK26"/>
    <mergeCell ref="BL26:CA26"/>
    <mergeCell ref="BL27:CA27"/>
    <mergeCell ref="CB27:CQ27"/>
    <mergeCell ref="AF27:AU27"/>
    <mergeCell ref="AV27:BK27"/>
    <mergeCell ref="A27:X27"/>
    <mergeCell ref="A28:X28"/>
    <mergeCell ref="Y28:AE28"/>
    <mergeCell ref="CR27:DG27"/>
    <mergeCell ref="BL28:CA28"/>
    <mergeCell ref="CB28:CQ28"/>
    <mergeCell ref="CR28:DG28"/>
    <mergeCell ref="AV28:BK28"/>
    <mergeCell ref="AF28:AU28"/>
    <mergeCell ref="Y27:AE27"/>
    <mergeCell ref="CR15:DG16"/>
    <mergeCell ref="CR12:DG13"/>
    <mergeCell ref="AF7:AU8"/>
    <mergeCell ref="AV7:BK8"/>
    <mergeCell ref="BL7:CA8"/>
    <mergeCell ref="CB7:CQ8"/>
    <mergeCell ref="AV15:BK15"/>
    <mergeCell ref="BL16:CA16"/>
    <mergeCell ref="CB13:CQ13"/>
    <mergeCell ref="CR14:DG14"/>
  </mergeCells>
  <conditionalFormatting sqref="R33:IV40">
    <cfRule type="cellIs" priority="1" dxfId="1" operator="equal" stopIfTrue="1">
      <formula>0</formula>
    </cfRule>
  </conditionalFormatting>
  <printOptions/>
  <pageMargins left="0.31" right="0.18" top="0.53" bottom="0.16" header="0.34" footer="0.11"/>
  <pageSetup horizontalDpi="180" verticalDpi="18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DH45"/>
  <sheetViews>
    <sheetView view="pageBreakPreview" zoomScale="120" zoomScaleSheetLayoutView="120" workbookViewId="0" topLeftCell="A1">
      <selection activeCell="N45" sqref="N45"/>
    </sheetView>
  </sheetViews>
  <sheetFormatPr defaultColWidth="0.875" defaultRowHeight="12.75"/>
  <cols>
    <col min="1" max="16" width="3.125" style="311" customWidth="1"/>
    <col min="17" max="29" width="0.875" style="311" customWidth="1"/>
    <col min="30" max="57" width="0.6171875" style="311" customWidth="1"/>
    <col min="58" max="85" width="0.875" style="311" customWidth="1"/>
    <col min="86" max="108" width="0.37109375" style="311" customWidth="1"/>
    <col min="109" max="16384" width="0.875" style="311" customWidth="1"/>
  </cols>
  <sheetData>
    <row r="1" spans="75:108" ht="15" customHeight="1" thickBot="1">
      <c r="BW1" s="311" t="s">
        <v>557</v>
      </c>
      <c r="CQ1" s="507" t="s">
        <v>727</v>
      </c>
      <c r="CR1" s="508"/>
      <c r="CS1" s="508"/>
      <c r="CT1" s="508"/>
      <c r="CU1" s="508"/>
      <c r="CV1" s="508"/>
      <c r="CW1" s="508"/>
      <c r="CX1" s="508"/>
      <c r="CY1" s="508"/>
      <c r="CZ1" s="508"/>
      <c r="DA1" s="508"/>
      <c r="DB1" s="508"/>
      <c r="DC1" s="508"/>
      <c r="DD1" s="509"/>
    </row>
    <row r="2" ht="9.75" customHeight="1"/>
    <row r="3" spans="1:108" ht="12" customHeight="1">
      <c r="A3" s="433" t="s">
        <v>47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  <c r="BK3" s="433"/>
      <c r="BL3" s="433"/>
      <c r="BM3" s="433"/>
      <c r="BN3" s="433"/>
      <c r="BO3" s="433"/>
      <c r="BP3" s="433"/>
      <c r="BQ3" s="433"/>
      <c r="BR3" s="433"/>
      <c r="BS3" s="433"/>
      <c r="BT3" s="433"/>
      <c r="BU3" s="433"/>
      <c r="BV3" s="433"/>
      <c r="BW3" s="433"/>
      <c r="BX3" s="433"/>
      <c r="BY3" s="433"/>
      <c r="BZ3" s="433"/>
      <c r="CA3" s="433"/>
      <c r="CB3" s="433"/>
      <c r="CC3" s="433"/>
      <c r="CD3" s="433"/>
      <c r="CE3" s="433"/>
      <c r="CF3" s="433"/>
      <c r="CG3" s="433"/>
      <c r="CH3" s="433"/>
      <c r="CI3" s="433"/>
      <c r="CJ3" s="433"/>
      <c r="CK3" s="433"/>
      <c r="CL3" s="433"/>
      <c r="CM3" s="433"/>
      <c r="CN3" s="433"/>
      <c r="CO3" s="433"/>
      <c r="CP3" s="433"/>
      <c r="CQ3" s="433"/>
      <c r="CR3" s="433"/>
      <c r="CS3" s="433"/>
      <c r="CT3" s="433"/>
      <c r="CU3" s="433"/>
      <c r="CV3" s="433"/>
      <c r="CW3" s="433"/>
      <c r="CX3" s="433"/>
      <c r="CY3" s="433"/>
      <c r="CZ3" s="433"/>
      <c r="DA3" s="433"/>
      <c r="DB3" s="433"/>
      <c r="DC3" s="433"/>
      <c r="DD3" s="433"/>
    </row>
    <row r="4" spans="1:108" ht="12" customHeight="1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322"/>
      <c r="CN4" s="322"/>
      <c r="CO4" s="322"/>
      <c r="CP4" s="322"/>
      <c r="CQ4" s="322"/>
      <c r="CR4" s="322"/>
      <c r="CS4" s="322"/>
      <c r="CT4" s="322"/>
      <c r="CU4" s="322"/>
      <c r="CV4" s="322"/>
      <c r="CW4" s="322"/>
      <c r="CX4" s="322"/>
      <c r="CY4" s="322"/>
      <c r="CZ4" s="322"/>
      <c r="DA4" s="322"/>
      <c r="DB4" s="322"/>
      <c r="DC4" s="322"/>
      <c r="DD4" s="322"/>
    </row>
    <row r="5" spans="1:108" ht="12" customHeight="1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  <c r="CC5" s="322"/>
      <c r="CD5" s="322"/>
      <c r="CE5" s="322"/>
      <c r="CF5" s="322"/>
      <c r="CG5" s="322"/>
      <c r="CH5" s="322"/>
      <c r="CI5" s="322"/>
      <c r="CJ5" s="322"/>
      <c r="CK5" s="322"/>
      <c r="CL5" s="322"/>
      <c r="CM5" s="322"/>
      <c r="CN5" s="322"/>
      <c r="CO5" s="322"/>
      <c r="CP5" s="322"/>
      <c r="CQ5" s="322"/>
      <c r="CR5" s="322"/>
      <c r="CS5" s="322"/>
      <c r="CT5" s="322"/>
      <c r="CU5" s="322"/>
      <c r="CV5" s="322"/>
      <c r="CW5" s="322"/>
      <c r="CX5" s="322"/>
      <c r="CY5" s="322"/>
      <c r="CZ5" s="322"/>
      <c r="DA5" s="322"/>
      <c r="DB5" s="322"/>
      <c r="DC5" s="322"/>
      <c r="DD5" s="322"/>
    </row>
    <row r="6" ht="8.25" customHeight="1"/>
    <row r="7" spans="1:108" ht="64.5" customHeight="1">
      <c r="A7" s="462" t="s">
        <v>48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3"/>
      <c r="Q7" s="464" t="s">
        <v>49</v>
      </c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3"/>
      <c r="AD7" s="387" t="s">
        <v>50</v>
      </c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77"/>
      <c r="BF7" s="387" t="s">
        <v>51</v>
      </c>
      <c r="BG7" s="380"/>
      <c r="BH7" s="380"/>
      <c r="BI7" s="380"/>
      <c r="BJ7" s="380"/>
      <c r="BK7" s="380"/>
      <c r="BL7" s="380"/>
      <c r="BM7" s="380"/>
      <c r="BN7" s="380"/>
      <c r="BO7" s="380"/>
      <c r="BP7" s="380"/>
      <c r="BQ7" s="380"/>
      <c r="BR7" s="377"/>
      <c r="BS7" s="387" t="s">
        <v>40</v>
      </c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77"/>
      <c r="CH7" s="387" t="s">
        <v>52</v>
      </c>
      <c r="CI7" s="380"/>
      <c r="CJ7" s="380"/>
      <c r="CK7" s="380"/>
      <c r="CL7" s="380"/>
      <c r="CM7" s="380"/>
      <c r="CN7" s="380"/>
      <c r="CO7" s="380"/>
      <c r="CP7" s="380"/>
      <c r="CQ7" s="380"/>
      <c r="CR7" s="380"/>
      <c r="CS7" s="380"/>
      <c r="CT7" s="380"/>
      <c r="CU7" s="380"/>
      <c r="CV7" s="380"/>
      <c r="CW7" s="380"/>
      <c r="CX7" s="380"/>
      <c r="CY7" s="380"/>
      <c r="CZ7" s="380"/>
      <c r="DA7" s="380"/>
      <c r="DB7" s="380"/>
      <c r="DC7" s="380"/>
      <c r="DD7" s="380"/>
    </row>
    <row r="8" spans="1:108" ht="12" thickBot="1">
      <c r="A8" s="426">
        <v>1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7"/>
      <c r="Q8" s="425">
        <v>2</v>
      </c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7"/>
      <c r="AD8" s="425">
        <v>3</v>
      </c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6"/>
      <c r="BD8" s="426"/>
      <c r="BE8" s="427"/>
      <c r="BF8" s="425">
        <v>4</v>
      </c>
      <c r="BG8" s="426"/>
      <c r="BH8" s="426"/>
      <c r="BI8" s="426"/>
      <c r="BJ8" s="426"/>
      <c r="BK8" s="426"/>
      <c r="BL8" s="426"/>
      <c r="BM8" s="426"/>
      <c r="BN8" s="426"/>
      <c r="BO8" s="426"/>
      <c r="BP8" s="426"/>
      <c r="BQ8" s="426"/>
      <c r="BR8" s="427"/>
      <c r="BS8" s="425">
        <v>5</v>
      </c>
      <c r="BT8" s="426"/>
      <c r="BU8" s="426"/>
      <c r="BV8" s="426"/>
      <c r="BW8" s="426"/>
      <c r="BX8" s="426"/>
      <c r="BY8" s="426"/>
      <c r="BZ8" s="426"/>
      <c r="CA8" s="426"/>
      <c r="CB8" s="426"/>
      <c r="CC8" s="426"/>
      <c r="CD8" s="426"/>
      <c r="CE8" s="426"/>
      <c r="CF8" s="426"/>
      <c r="CG8" s="427"/>
      <c r="CH8" s="425">
        <v>6</v>
      </c>
      <c r="CI8" s="426"/>
      <c r="CJ8" s="426"/>
      <c r="CK8" s="426"/>
      <c r="CL8" s="426"/>
      <c r="CM8" s="426"/>
      <c r="CN8" s="426"/>
      <c r="CO8" s="426"/>
      <c r="CP8" s="426"/>
      <c r="CQ8" s="426"/>
      <c r="CR8" s="426"/>
      <c r="CS8" s="426"/>
      <c r="CT8" s="426"/>
      <c r="CU8" s="426"/>
      <c r="CV8" s="426"/>
      <c r="CW8" s="426"/>
      <c r="CX8" s="426"/>
      <c r="CY8" s="426"/>
      <c r="CZ8" s="426"/>
      <c r="DA8" s="426"/>
      <c r="DB8" s="426"/>
      <c r="DC8" s="426"/>
      <c r="DD8" s="426"/>
    </row>
    <row r="9" spans="1:108" ht="42.75" customHeight="1" hidden="1">
      <c r="A9" s="739" t="s">
        <v>345</v>
      </c>
      <c r="B9" s="740"/>
      <c r="C9" s="740"/>
      <c r="D9" s="740"/>
      <c r="E9" s="740"/>
      <c r="F9" s="740"/>
      <c r="G9" s="740"/>
      <c r="H9" s="740"/>
      <c r="I9" s="740"/>
      <c r="J9" s="740"/>
      <c r="K9" s="740"/>
      <c r="L9" s="740"/>
      <c r="M9" s="740"/>
      <c r="N9" s="740"/>
      <c r="O9" s="740"/>
      <c r="P9" s="740"/>
      <c r="Q9" s="740" t="s">
        <v>346</v>
      </c>
      <c r="R9" s="741"/>
      <c r="S9" s="741"/>
      <c r="T9" s="741"/>
      <c r="U9" s="741"/>
      <c r="V9" s="741"/>
      <c r="W9" s="741"/>
      <c r="X9" s="741"/>
      <c r="Y9" s="741"/>
      <c r="Z9" s="741"/>
      <c r="AA9" s="741"/>
      <c r="AB9" s="741"/>
      <c r="AC9" s="741"/>
      <c r="AD9" s="740" t="s">
        <v>353</v>
      </c>
      <c r="AE9" s="740"/>
      <c r="AF9" s="740"/>
      <c r="AG9" s="740"/>
      <c r="AH9" s="740"/>
      <c r="AI9" s="740"/>
      <c r="AJ9" s="740"/>
      <c r="AK9" s="740"/>
      <c r="AL9" s="740"/>
      <c r="AM9" s="740"/>
      <c r="AN9" s="740"/>
      <c r="AO9" s="740"/>
      <c r="AP9" s="740"/>
      <c r="AQ9" s="740"/>
      <c r="AR9" s="740"/>
      <c r="AS9" s="740"/>
      <c r="AT9" s="740"/>
      <c r="AU9" s="740"/>
      <c r="AV9" s="740"/>
      <c r="AW9" s="740"/>
      <c r="AX9" s="740"/>
      <c r="AY9" s="740"/>
      <c r="AZ9" s="740"/>
      <c r="BA9" s="740"/>
      <c r="BB9" s="740"/>
      <c r="BC9" s="740"/>
      <c r="BD9" s="740"/>
      <c r="BE9" s="740"/>
      <c r="BF9" s="735"/>
      <c r="BG9" s="732"/>
      <c r="BH9" s="732"/>
      <c r="BI9" s="732"/>
      <c r="BJ9" s="732"/>
      <c r="BK9" s="732"/>
      <c r="BL9" s="732"/>
      <c r="BM9" s="732"/>
      <c r="BN9" s="732"/>
      <c r="BO9" s="732"/>
      <c r="BP9" s="732"/>
      <c r="BQ9" s="732"/>
      <c r="BR9" s="732"/>
      <c r="BS9" s="732"/>
      <c r="BT9" s="732"/>
      <c r="BU9" s="732"/>
      <c r="BV9" s="732"/>
      <c r="BW9" s="732"/>
      <c r="BX9" s="732"/>
      <c r="BY9" s="732"/>
      <c r="BZ9" s="732"/>
      <c r="CA9" s="732"/>
      <c r="CB9" s="732"/>
      <c r="CC9" s="732"/>
      <c r="CD9" s="732"/>
      <c r="CE9" s="732"/>
      <c r="CF9" s="732"/>
      <c r="CG9" s="732"/>
      <c r="CH9" s="730"/>
      <c r="CI9" s="730"/>
      <c r="CJ9" s="730"/>
      <c r="CK9" s="730"/>
      <c r="CL9" s="730"/>
      <c r="CM9" s="730"/>
      <c r="CN9" s="730"/>
      <c r="CO9" s="730"/>
      <c r="CP9" s="730"/>
      <c r="CQ9" s="730"/>
      <c r="CR9" s="730"/>
      <c r="CS9" s="730"/>
      <c r="CT9" s="730"/>
      <c r="CU9" s="730"/>
      <c r="CV9" s="730"/>
      <c r="CW9" s="730"/>
      <c r="CX9" s="730"/>
      <c r="CY9" s="730"/>
      <c r="CZ9" s="730"/>
      <c r="DA9" s="730"/>
      <c r="DB9" s="730"/>
      <c r="DC9" s="730"/>
      <c r="DD9" s="731"/>
    </row>
    <row r="10" spans="1:108" ht="42.75" customHeight="1" hidden="1" thickBot="1">
      <c r="A10" s="736" t="s">
        <v>347</v>
      </c>
      <c r="B10" s="737"/>
      <c r="C10" s="737"/>
      <c r="D10" s="737"/>
      <c r="E10" s="737"/>
      <c r="F10" s="737"/>
      <c r="G10" s="737"/>
      <c r="H10" s="737"/>
      <c r="I10" s="737"/>
      <c r="J10" s="737"/>
      <c r="K10" s="737"/>
      <c r="L10" s="737"/>
      <c r="M10" s="737"/>
      <c r="N10" s="737"/>
      <c r="O10" s="737"/>
      <c r="P10" s="737"/>
      <c r="Q10" s="737" t="s">
        <v>348</v>
      </c>
      <c r="R10" s="738"/>
      <c r="S10" s="738"/>
      <c r="T10" s="738"/>
      <c r="U10" s="738"/>
      <c r="V10" s="738"/>
      <c r="W10" s="738"/>
      <c r="X10" s="738"/>
      <c r="Y10" s="738"/>
      <c r="Z10" s="738"/>
      <c r="AA10" s="738"/>
      <c r="AB10" s="738"/>
      <c r="AC10" s="738"/>
      <c r="AD10" s="742"/>
      <c r="AE10" s="742"/>
      <c r="AF10" s="742"/>
      <c r="AG10" s="742"/>
      <c r="AH10" s="742"/>
      <c r="AI10" s="742"/>
      <c r="AJ10" s="742"/>
      <c r="AK10" s="742"/>
      <c r="AL10" s="742"/>
      <c r="AM10" s="742"/>
      <c r="AN10" s="742"/>
      <c r="AO10" s="742"/>
      <c r="AP10" s="742"/>
      <c r="AQ10" s="742"/>
      <c r="AR10" s="742"/>
      <c r="AS10" s="742"/>
      <c r="AT10" s="742"/>
      <c r="AU10" s="742"/>
      <c r="AV10" s="742"/>
      <c r="AW10" s="742"/>
      <c r="AX10" s="742"/>
      <c r="AY10" s="742"/>
      <c r="AZ10" s="742"/>
      <c r="BA10" s="742"/>
      <c r="BB10" s="742"/>
      <c r="BC10" s="742"/>
      <c r="BD10" s="742"/>
      <c r="BE10" s="742"/>
      <c r="BF10" s="728"/>
      <c r="BG10" s="729"/>
      <c r="BH10" s="729"/>
      <c r="BI10" s="729"/>
      <c r="BJ10" s="729"/>
      <c r="BK10" s="729"/>
      <c r="BL10" s="729"/>
      <c r="BM10" s="729"/>
      <c r="BN10" s="729"/>
      <c r="BO10" s="729"/>
      <c r="BP10" s="729"/>
      <c r="BQ10" s="729"/>
      <c r="BR10" s="729"/>
      <c r="BS10" s="729"/>
      <c r="BT10" s="729"/>
      <c r="BU10" s="729"/>
      <c r="BV10" s="729"/>
      <c r="BW10" s="729"/>
      <c r="BX10" s="729"/>
      <c r="BY10" s="729"/>
      <c r="BZ10" s="729"/>
      <c r="CA10" s="729"/>
      <c r="CB10" s="729"/>
      <c r="CC10" s="729"/>
      <c r="CD10" s="729"/>
      <c r="CE10" s="729"/>
      <c r="CF10" s="729"/>
      <c r="CG10" s="729"/>
      <c r="CH10" s="733"/>
      <c r="CI10" s="733"/>
      <c r="CJ10" s="733"/>
      <c r="CK10" s="733"/>
      <c r="CL10" s="733"/>
      <c r="CM10" s="733"/>
      <c r="CN10" s="733"/>
      <c r="CO10" s="733"/>
      <c r="CP10" s="733"/>
      <c r="CQ10" s="733"/>
      <c r="CR10" s="733"/>
      <c r="CS10" s="733"/>
      <c r="CT10" s="733"/>
      <c r="CU10" s="733"/>
      <c r="CV10" s="733"/>
      <c r="CW10" s="733"/>
      <c r="CX10" s="733"/>
      <c r="CY10" s="733"/>
      <c r="CZ10" s="733"/>
      <c r="DA10" s="733"/>
      <c r="DB10" s="733"/>
      <c r="DC10" s="733"/>
      <c r="DD10" s="734"/>
    </row>
    <row r="11" spans="1:108" ht="52.5" customHeight="1" hidden="1">
      <c r="A11" s="739" t="s">
        <v>356</v>
      </c>
      <c r="B11" s="740"/>
      <c r="C11" s="740"/>
      <c r="D11" s="740"/>
      <c r="E11" s="740"/>
      <c r="F11" s="740"/>
      <c r="G11" s="740"/>
      <c r="H11" s="740"/>
      <c r="I11" s="740"/>
      <c r="J11" s="740"/>
      <c r="K11" s="740"/>
      <c r="L11" s="740"/>
      <c r="M11" s="740"/>
      <c r="N11" s="740"/>
      <c r="O11" s="740"/>
      <c r="P11" s="740"/>
      <c r="Q11" s="740" t="s">
        <v>350</v>
      </c>
      <c r="R11" s="741"/>
      <c r="S11" s="741"/>
      <c r="T11" s="741"/>
      <c r="U11" s="741"/>
      <c r="V11" s="741"/>
      <c r="W11" s="741"/>
      <c r="X11" s="741"/>
      <c r="Y11" s="741"/>
      <c r="Z11" s="741"/>
      <c r="AA11" s="741"/>
      <c r="AB11" s="741"/>
      <c r="AC11" s="741"/>
      <c r="AD11" s="740" t="s">
        <v>354</v>
      </c>
      <c r="AE11" s="740"/>
      <c r="AF11" s="740"/>
      <c r="AG11" s="740"/>
      <c r="AH11" s="740"/>
      <c r="AI11" s="740"/>
      <c r="AJ11" s="740"/>
      <c r="AK11" s="740"/>
      <c r="AL11" s="740"/>
      <c r="AM11" s="740"/>
      <c r="AN11" s="740"/>
      <c r="AO11" s="740"/>
      <c r="AP11" s="740"/>
      <c r="AQ11" s="740"/>
      <c r="AR11" s="740"/>
      <c r="AS11" s="740"/>
      <c r="AT11" s="740"/>
      <c r="AU11" s="740"/>
      <c r="AV11" s="740"/>
      <c r="AW11" s="740"/>
      <c r="AX11" s="740"/>
      <c r="AY11" s="740"/>
      <c r="AZ11" s="740"/>
      <c r="BA11" s="740"/>
      <c r="BB11" s="740"/>
      <c r="BC11" s="740"/>
      <c r="BD11" s="740"/>
      <c r="BE11" s="740"/>
      <c r="BF11" s="735"/>
      <c r="BG11" s="732"/>
      <c r="BH11" s="732"/>
      <c r="BI11" s="732"/>
      <c r="BJ11" s="732"/>
      <c r="BK11" s="732"/>
      <c r="BL11" s="732"/>
      <c r="BM11" s="732"/>
      <c r="BN11" s="732"/>
      <c r="BO11" s="732"/>
      <c r="BP11" s="732"/>
      <c r="BQ11" s="732"/>
      <c r="BR11" s="732"/>
      <c r="BS11" s="732"/>
      <c r="BT11" s="732"/>
      <c r="BU11" s="732"/>
      <c r="BV11" s="732"/>
      <c r="BW11" s="732"/>
      <c r="BX11" s="732"/>
      <c r="BY11" s="732"/>
      <c r="BZ11" s="732"/>
      <c r="CA11" s="732"/>
      <c r="CB11" s="732"/>
      <c r="CC11" s="732"/>
      <c r="CD11" s="732"/>
      <c r="CE11" s="732"/>
      <c r="CF11" s="732"/>
      <c r="CG11" s="732"/>
      <c r="CH11" s="730"/>
      <c r="CI11" s="730"/>
      <c r="CJ11" s="730"/>
      <c r="CK11" s="730"/>
      <c r="CL11" s="730"/>
      <c r="CM11" s="730"/>
      <c r="CN11" s="730"/>
      <c r="CO11" s="730"/>
      <c r="CP11" s="730"/>
      <c r="CQ11" s="730"/>
      <c r="CR11" s="730"/>
      <c r="CS11" s="730"/>
      <c r="CT11" s="730"/>
      <c r="CU11" s="730"/>
      <c r="CV11" s="730"/>
      <c r="CW11" s="730"/>
      <c r="CX11" s="730"/>
      <c r="CY11" s="730"/>
      <c r="CZ11" s="730"/>
      <c r="DA11" s="730"/>
      <c r="DB11" s="730"/>
      <c r="DC11" s="730"/>
      <c r="DD11" s="731"/>
    </row>
    <row r="12" spans="1:108" ht="42.75" customHeight="1" hidden="1" thickBot="1">
      <c r="A12" s="736" t="s">
        <v>355</v>
      </c>
      <c r="B12" s="737"/>
      <c r="C12" s="737"/>
      <c r="D12" s="737"/>
      <c r="E12" s="737"/>
      <c r="F12" s="737"/>
      <c r="G12" s="737"/>
      <c r="H12" s="737"/>
      <c r="I12" s="737"/>
      <c r="J12" s="737"/>
      <c r="K12" s="737"/>
      <c r="L12" s="737"/>
      <c r="M12" s="737"/>
      <c r="N12" s="737"/>
      <c r="O12" s="737"/>
      <c r="P12" s="737"/>
      <c r="Q12" s="737" t="s">
        <v>349</v>
      </c>
      <c r="R12" s="738"/>
      <c r="S12" s="738"/>
      <c r="T12" s="738"/>
      <c r="U12" s="738"/>
      <c r="V12" s="738"/>
      <c r="W12" s="738"/>
      <c r="X12" s="738"/>
      <c r="Y12" s="738"/>
      <c r="Z12" s="738"/>
      <c r="AA12" s="738"/>
      <c r="AB12" s="738"/>
      <c r="AC12" s="738"/>
      <c r="AD12" s="742"/>
      <c r="AE12" s="742"/>
      <c r="AF12" s="742"/>
      <c r="AG12" s="742"/>
      <c r="AH12" s="742"/>
      <c r="AI12" s="742"/>
      <c r="AJ12" s="742"/>
      <c r="AK12" s="742"/>
      <c r="AL12" s="742"/>
      <c r="AM12" s="742"/>
      <c r="AN12" s="742"/>
      <c r="AO12" s="742"/>
      <c r="AP12" s="742"/>
      <c r="AQ12" s="742"/>
      <c r="AR12" s="742"/>
      <c r="AS12" s="742"/>
      <c r="AT12" s="742"/>
      <c r="AU12" s="742"/>
      <c r="AV12" s="742"/>
      <c r="AW12" s="742"/>
      <c r="AX12" s="742"/>
      <c r="AY12" s="742"/>
      <c r="AZ12" s="742"/>
      <c r="BA12" s="742"/>
      <c r="BB12" s="742"/>
      <c r="BC12" s="742"/>
      <c r="BD12" s="742"/>
      <c r="BE12" s="742"/>
      <c r="BF12" s="728"/>
      <c r="BG12" s="729"/>
      <c r="BH12" s="729"/>
      <c r="BI12" s="729"/>
      <c r="BJ12" s="729"/>
      <c r="BK12" s="729"/>
      <c r="BL12" s="729"/>
      <c r="BM12" s="729"/>
      <c r="BN12" s="729"/>
      <c r="BO12" s="729"/>
      <c r="BP12" s="729"/>
      <c r="BQ12" s="729"/>
      <c r="BR12" s="729"/>
      <c r="BS12" s="729"/>
      <c r="BT12" s="729"/>
      <c r="BU12" s="729"/>
      <c r="BV12" s="729"/>
      <c r="BW12" s="729"/>
      <c r="BX12" s="729"/>
      <c r="BY12" s="729"/>
      <c r="BZ12" s="729"/>
      <c r="CA12" s="729"/>
      <c r="CB12" s="729"/>
      <c r="CC12" s="729"/>
      <c r="CD12" s="729"/>
      <c r="CE12" s="729"/>
      <c r="CF12" s="729"/>
      <c r="CG12" s="729"/>
      <c r="CH12" s="733"/>
      <c r="CI12" s="733"/>
      <c r="CJ12" s="733"/>
      <c r="CK12" s="733"/>
      <c r="CL12" s="733"/>
      <c r="CM12" s="733"/>
      <c r="CN12" s="733"/>
      <c r="CO12" s="733"/>
      <c r="CP12" s="733"/>
      <c r="CQ12" s="733"/>
      <c r="CR12" s="733"/>
      <c r="CS12" s="733"/>
      <c r="CT12" s="733"/>
      <c r="CU12" s="733"/>
      <c r="CV12" s="733"/>
      <c r="CW12" s="733"/>
      <c r="CX12" s="733"/>
      <c r="CY12" s="733"/>
      <c r="CZ12" s="733"/>
      <c r="DA12" s="733"/>
      <c r="DB12" s="733"/>
      <c r="DC12" s="733"/>
      <c r="DD12" s="734"/>
    </row>
    <row r="13" spans="1:112" s="316" customFormat="1" ht="52.5" customHeight="1" hidden="1" thickBot="1">
      <c r="A13" s="739" t="s">
        <v>336</v>
      </c>
      <c r="B13" s="740"/>
      <c r="C13" s="740"/>
      <c r="D13" s="740"/>
      <c r="E13" s="740"/>
      <c r="F13" s="740"/>
      <c r="G13" s="740"/>
      <c r="H13" s="740"/>
      <c r="I13" s="740"/>
      <c r="J13" s="740"/>
      <c r="K13" s="740"/>
      <c r="L13" s="740"/>
      <c r="M13" s="740"/>
      <c r="N13" s="740"/>
      <c r="O13" s="740"/>
      <c r="P13" s="740"/>
      <c r="Q13" s="741" t="s">
        <v>344</v>
      </c>
      <c r="R13" s="741"/>
      <c r="S13" s="741"/>
      <c r="T13" s="741"/>
      <c r="U13" s="741"/>
      <c r="V13" s="741"/>
      <c r="W13" s="741"/>
      <c r="X13" s="741"/>
      <c r="Y13" s="741"/>
      <c r="Z13" s="741"/>
      <c r="AA13" s="741"/>
      <c r="AB13" s="741"/>
      <c r="AC13" s="741"/>
      <c r="AD13" s="743" t="s">
        <v>357</v>
      </c>
      <c r="AE13" s="744"/>
      <c r="AF13" s="744"/>
      <c r="AG13" s="744"/>
      <c r="AH13" s="744"/>
      <c r="AI13" s="744"/>
      <c r="AJ13" s="744"/>
      <c r="AK13" s="744"/>
      <c r="AL13" s="744"/>
      <c r="AM13" s="744"/>
      <c r="AN13" s="744"/>
      <c r="AO13" s="744"/>
      <c r="AP13" s="744"/>
      <c r="AQ13" s="744"/>
      <c r="AR13" s="744"/>
      <c r="AS13" s="744"/>
      <c r="AT13" s="744"/>
      <c r="AU13" s="744"/>
      <c r="AV13" s="744"/>
      <c r="AW13" s="744"/>
      <c r="AX13" s="744"/>
      <c r="AY13" s="744"/>
      <c r="AZ13" s="744"/>
      <c r="BA13" s="744"/>
      <c r="BB13" s="744"/>
      <c r="BC13" s="744"/>
      <c r="BD13" s="744"/>
      <c r="BE13" s="745"/>
      <c r="BF13" s="735"/>
      <c r="BG13" s="732"/>
      <c r="BH13" s="732"/>
      <c r="BI13" s="732"/>
      <c r="BJ13" s="732"/>
      <c r="BK13" s="732"/>
      <c r="BL13" s="732"/>
      <c r="BM13" s="732"/>
      <c r="BN13" s="732"/>
      <c r="BO13" s="732"/>
      <c r="BP13" s="732"/>
      <c r="BQ13" s="732"/>
      <c r="BR13" s="732"/>
      <c r="BS13" s="732"/>
      <c r="BT13" s="732"/>
      <c r="BU13" s="732"/>
      <c r="BV13" s="732"/>
      <c r="BW13" s="732"/>
      <c r="BX13" s="732"/>
      <c r="BY13" s="732"/>
      <c r="BZ13" s="732"/>
      <c r="CA13" s="732"/>
      <c r="CB13" s="732"/>
      <c r="CC13" s="732"/>
      <c r="CD13" s="732"/>
      <c r="CE13" s="732"/>
      <c r="CF13" s="732"/>
      <c r="CG13" s="732"/>
      <c r="CH13" s="730"/>
      <c r="CI13" s="730"/>
      <c r="CJ13" s="730"/>
      <c r="CK13" s="730"/>
      <c r="CL13" s="730"/>
      <c r="CM13" s="730"/>
      <c r="CN13" s="730"/>
      <c r="CO13" s="730"/>
      <c r="CP13" s="730"/>
      <c r="CQ13" s="730"/>
      <c r="CR13" s="730"/>
      <c r="CS13" s="730"/>
      <c r="CT13" s="730"/>
      <c r="CU13" s="730"/>
      <c r="CV13" s="730"/>
      <c r="CW13" s="730"/>
      <c r="CX13" s="730"/>
      <c r="CY13" s="730"/>
      <c r="CZ13" s="730"/>
      <c r="DA13" s="730"/>
      <c r="DB13" s="730"/>
      <c r="DC13" s="730"/>
      <c r="DD13" s="731"/>
      <c r="DE13" s="311"/>
      <c r="DF13" s="311"/>
      <c r="DG13" s="311"/>
      <c r="DH13" s="311"/>
    </row>
    <row r="14" spans="1:108" ht="42.75" customHeight="1">
      <c r="A14" s="739" t="s">
        <v>335</v>
      </c>
      <c r="B14" s="740"/>
      <c r="C14" s="740"/>
      <c r="D14" s="740"/>
      <c r="E14" s="740"/>
      <c r="F14" s="740"/>
      <c r="G14" s="740"/>
      <c r="H14" s="740"/>
      <c r="I14" s="740"/>
      <c r="J14" s="740"/>
      <c r="K14" s="740"/>
      <c r="L14" s="740"/>
      <c r="M14" s="740"/>
      <c r="N14" s="740"/>
      <c r="O14" s="740"/>
      <c r="P14" s="740"/>
      <c r="Q14" s="741" t="s">
        <v>661</v>
      </c>
      <c r="R14" s="741"/>
      <c r="S14" s="741"/>
      <c r="T14" s="741"/>
      <c r="U14" s="741"/>
      <c r="V14" s="741"/>
      <c r="W14" s="741"/>
      <c r="X14" s="741"/>
      <c r="Y14" s="741"/>
      <c r="Z14" s="741"/>
      <c r="AA14" s="741"/>
      <c r="AB14" s="741"/>
      <c r="AC14" s="741"/>
      <c r="AD14" s="740" t="s">
        <v>343</v>
      </c>
      <c r="AE14" s="740"/>
      <c r="AF14" s="740"/>
      <c r="AG14" s="740"/>
      <c r="AH14" s="740"/>
      <c r="AI14" s="740"/>
      <c r="AJ14" s="740"/>
      <c r="AK14" s="740"/>
      <c r="AL14" s="740"/>
      <c r="AM14" s="740"/>
      <c r="AN14" s="740"/>
      <c r="AO14" s="740"/>
      <c r="AP14" s="740"/>
      <c r="AQ14" s="740"/>
      <c r="AR14" s="740"/>
      <c r="AS14" s="740"/>
      <c r="AT14" s="740"/>
      <c r="AU14" s="740"/>
      <c r="AV14" s="740"/>
      <c r="AW14" s="740"/>
      <c r="AX14" s="740"/>
      <c r="AY14" s="740"/>
      <c r="AZ14" s="740"/>
      <c r="BA14" s="740"/>
      <c r="BB14" s="740"/>
      <c r="BC14" s="740"/>
      <c r="BD14" s="740"/>
      <c r="BE14" s="740"/>
      <c r="BF14" s="732">
        <v>35500</v>
      </c>
      <c r="BG14" s="732"/>
      <c r="BH14" s="732"/>
      <c r="BI14" s="732"/>
      <c r="BJ14" s="732"/>
      <c r="BK14" s="732"/>
      <c r="BL14" s="732"/>
      <c r="BM14" s="732"/>
      <c r="BN14" s="732"/>
      <c r="BO14" s="732"/>
      <c r="BP14" s="732"/>
      <c r="BQ14" s="732"/>
      <c r="BR14" s="732"/>
      <c r="BS14" s="732">
        <f>BF14</f>
        <v>35500</v>
      </c>
      <c r="BT14" s="732"/>
      <c r="BU14" s="732"/>
      <c r="BV14" s="732"/>
      <c r="BW14" s="732"/>
      <c r="BX14" s="732"/>
      <c r="BY14" s="732"/>
      <c r="BZ14" s="732"/>
      <c r="CA14" s="732"/>
      <c r="CB14" s="732"/>
      <c r="CC14" s="732"/>
      <c r="CD14" s="732"/>
      <c r="CE14" s="732"/>
      <c r="CF14" s="732"/>
      <c r="CG14" s="732"/>
      <c r="CH14" s="730"/>
      <c r="CI14" s="730"/>
      <c r="CJ14" s="730"/>
      <c r="CK14" s="730"/>
      <c r="CL14" s="730"/>
      <c r="CM14" s="730"/>
      <c r="CN14" s="730"/>
      <c r="CO14" s="730"/>
      <c r="CP14" s="730"/>
      <c r="CQ14" s="730"/>
      <c r="CR14" s="730"/>
      <c r="CS14" s="730"/>
      <c r="CT14" s="730"/>
      <c r="CU14" s="730"/>
      <c r="CV14" s="730"/>
      <c r="CW14" s="730"/>
      <c r="CX14" s="730"/>
      <c r="CY14" s="730"/>
      <c r="CZ14" s="730"/>
      <c r="DA14" s="730"/>
      <c r="DB14" s="730"/>
      <c r="DC14" s="730"/>
      <c r="DD14" s="731"/>
    </row>
    <row r="15" spans="1:108" ht="42.75" customHeight="1" thickBot="1">
      <c r="A15" s="736" t="s">
        <v>342</v>
      </c>
      <c r="B15" s="737"/>
      <c r="C15" s="737"/>
      <c r="D15" s="737"/>
      <c r="E15" s="737"/>
      <c r="F15" s="737"/>
      <c r="G15" s="737"/>
      <c r="H15" s="737"/>
      <c r="I15" s="737"/>
      <c r="J15" s="737"/>
      <c r="K15" s="737"/>
      <c r="L15" s="737"/>
      <c r="M15" s="737"/>
      <c r="N15" s="737"/>
      <c r="O15" s="737"/>
      <c r="P15" s="737"/>
      <c r="Q15" s="738" t="s">
        <v>662</v>
      </c>
      <c r="R15" s="738"/>
      <c r="S15" s="738"/>
      <c r="T15" s="738"/>
      <c r="U15" s="738"/>
      <c r="V15" s="738"/>
      <c r="W15" s="738"/>
      <c r="X15" s="738"/>
      <c r="Y15" s="738"/>
      <c r="Z15" s="738"/>
      <c r="AA15" s="738"/>
      <c r="AB15" s="738"/>
      <c r="AC15" s="738"/>
      <c r="AD15" s="742"/>
      <c r="AE15" s="742"/>
      <c r="AF15" s="742"/>
      <c r="AG15" s="742"/>
      <c r="AH15" s="742"/>
      <c r="AI15" s="742"/>
      <c r="AJ15" s="742"/>
      <c r="AK15" s="742"/>
      <c r="AL15" s="742"/>
      <c r="AM15" s="742"/>
      <c r="AN15" s="742"/>
      <c r="AO15" s="742"/>
      <c r="AP15" s="742"/>
      <c r="AQ15" s="742"/>
      <c r="AR15" s="742"/>
      <c r="AS15" s="742"/>
      <c r="AT15" s="742"/>
      <c r="AU15" s="742"/>
      <c r="AV15" s="742"/>
      <c r="AW15" s="742"/>
      <c r="AX15" s="742"/>
      <c r="AY15" s="742"/>
      <c r="AZ15" s="742"/>
      <c r="BA15" s="742"/>
      <c r="BB15" s="742"/>
      <c r="BC15" s="742"/>
      <c r="BD15" s="742"/>
      <c r="BE15" s="742"/>
      <c r="BF15" s="729">
        <v>40</v>
      </c>
      <c r="BG15" s="729"/>
      <c r="BH15" s="729"/>
      <c r="BI15" s="729"/>
      <c r="BJ15" s="729"/>
      <c r="BK15" s="729"/>
      <c r="BL15" s="729"/>
      <c r="BM15" s="729"/>
      <c r="BN15" s="729"/>
      <c r="BO15" s="729"/>
      <c r="BP15" s="729"/>
      <c r="BQ15" s="729"/>
      <c r="BR15" s="729"/>
      <c r="BS15" s="729">
        <f>BF15</f>
        <v>40</v>
      </c>
      <c r="BT15" s="729"/>
      <c r="BU15" s="729"/>
      <c r="BV15" s="729"/>
      <c r="BW15" s="729"/>
      <c r="BX15" s="729"/>
      <c r="BY15" s="729"/>
      <c r="BZ15" s="729"/>
      <c r="CA15" s="729"/>
      <c r="CB15" s="729"/>
      <c r="CC15" s="729"/>
      <c r="CD15" s="729"/>
      <c r="CE15" s="729"/>
      <c r="CF15" s="729"/>
      <c r="CG15" s="729"/>
      <c r="CH15" s="733"/>
      <c r="CI15" s="733"/>
      <c r="CJ15" s="733"/>
      <c r="CK15" s="733"/>
      <c r="CL15" s="733"/>
      <c r="CM15" s="733"/>
      <c r="CN15" s="733"/>
      <c r="CO15" s="733"/>
      <c r="CP15" s="733"/>
      <c r="CQ15" s="733"/>
      <c r="CR15" s="733"/>
      <c r="CS15" s="733"/>
      <c r="CT15" s="733"/>
      <c r="CU15" s="733"/>
      <c r="CV15" s="733"/>
      <c r="CW15" s="733"/>
      <c r="CX15" s="733"/>
      <c r="CY15" s="733"/>
      <c r="CZ15" s="733"/>
      <c r="DA15" s="733"/>
      <c r="DB15" s="733"/>
      <c r="DC15" s="733"/>
      <c r="DD15" s="734"/>
    </row>
    <row r="16" spans="1:108" ht="19.5" customHeight="1">
      <c r="A16" s="746"/>
      <c r="B16" s="747"/>
      <c r="C16" s="747"/>
      <c r="D16" s="747"/>
      <c r="E16" s="747"/>
      <c r="F16" s="747"/>
      <c r="G16" s="747"/>
      <c r="H16" s="747"/>
      <c r="I16" s="747"/>
      <c r="J16" s="747"/>
      <c r="K16" s="747"/>
      <c r="L16" s="747"/>
      <c r="M16" s="747"/>
      <c r="N16" s="747"/>
      <c r="O16" s="747"/>
      <c r="P16" s="747"/>
      <c r="Q16" s="748"/>
      <c r="R16" s="748"/>
      <c r="S16" s="748"/>
      <c r="T16" s="748"/>
      <c r="U16" s="748"/>
      <c r="V16" s="748"/>
      <c r="W16" s="748"/>
      <c r="X16" s="748"/>
      <c r="Y16" s="748"/>
      <c r="Z16" s="748"/>
      <c r="AA16" s="748"/>
      <c r="AB16" s="748"/>
      <c r="AC16" s="748"/>
      <c r="AD16" s="747"/>
      <c r="AE16" s="747"/>
      <c r="AF16" s="747"/>
      <c r="AG16" s="747"/>
      <c r="AH16" s="747"/>
      <c r="AI16" s="747"/>
      <c r="AJ16" s="747"/>
      <c r="AK16" s="747"/>
      <c r="AL16" s="747"/>
      <c r="AM16" s="747"/>
      <c r="AN16" s="747"/>
      <c r="AO16" s="747"/>
      <c r="AP16" s="747"/>
      <c r="AQ16" s="747"/>
      <c r="AR16" s="747"/>
      <c r="AS16" s="747"/>
      <c r="AT16" s="747"/>
      <c r="AU16" s="747"/>
      <c r="AV16" s="747"/>
      <c r="AW16" s="747"/>
      <c r="AX16" s="747"/>
      <c r="AY16" s="747"/>
      <c r="AZ16" s="747"/>
      <c r="BA16" s="747"/>
      <c r="BB16" s="747"/>
      <c r="BC16" s="747"/>
      <c r="BD16" s="747"/>
      <c r="BE16" s="747"/>
      <c r="BF16" s="732"/>
      <c r="BG16" s="732"/>
      <c r="BH16" s="732"/>
      <c r="BI16" s="732"/>
      <c r="BJ16" s="732"/>
      <c r="BK16" s="732"/>
      <c r="BL16" s="732"/>
      <c r="BM16" s="732"/>
      <c r="BN16" s="732"/>
      <c r="BO16" s="732"/>
      <c r="BP16" s="732"/>
      <c r="BQ16" s="732"/>
      <c r="BR16" s="732"/>
      <c r="BS16" s="732"/>
      <c r="BT16" s="732"/>
      <c r="BU16" s="732"/>
      <c r="BV16" s="732"/>
      <c r="BW16" s="732"/>
      <c r="BX16" s="732"/>
      <c r="BY16" s="732"/>
      <c r="BZ16" s="732"/>
      <c r="CA16" s="732"/>
      <c r="CB16" s="732"/>
      <c r="CC16" s="732"/>
      <c r="CD16" s="732"/>
      <c r="CE16" s="732"/>
      <c r="CF16" s="732"/>
      <c r="CG16" s="732"/>
      <c r="CH16" s="730"/>
      <c r="CI16" s="730"/>
      <c r="CJ16" s="730"/>
      <c r="CK16" s="730"/>
      <c r="CL16" s="730"/>
      <c r="CM16" s="730"/>
      <c r="CN16" s="730"/>
      <c r="CO16" s="730"/>
      <c r="CP16" s="730"/>
      <c r="CQ16" s="730"/>
      <c r="CR16" s="730"/>
      <c r="CS16" s="730"/>
      <c r="CT16" s="730"/>
      <c r="CU16" s="730"/>
      <c r="CV16" s="730"/>
      <c r="CW16" s="730"/>
      <c r="CX16" s="730"/>
      <c r="CY16" s="730"/>
      <c r="CZ16" s="730"/>
      <c r="DA16" s="730"/>
      <c r="DB16" s="730"/>
      <c r="DC16" s="730"/>
      <c r="DD16" s="731"/>
    </row>
    <row r="17" spans="1:108" ht="19.5" customHeight="1" thickBot="1">
      <c r="A17" s="750"/>
      <c r="B17" s="751"/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751"/>
      <c r="P17" s="751"/>
      <c r="Q17" s="752"/>
      <c r="R17" s="752"/>
      <c r="S17" s="752"/>
      <c r="T17" s="752"/>
      <c r="U17" s="752"/>
      <c r="V17" s="752"/>
      <c r="W17" s="752"/>
      <c r="X17" s="752"/>
      <c r="Y17" s="752"/>
      <c r="Z17" s="752"/>
      <c r="AA17" s="752"/>
      <c r="AB17" s="752"/>
      <c r="AC17" s="752"/>
      <c r="AD17" s="749"/>
      <c r="AE17" s="749"/>
      <c r="AF17" s="749"/>
      <c r="AG17" s="749"/>
      <c r="AH17" s="749"/>
      <c r="AI17" s="749"/>
      <c r="AJ17" s="749"/>
      <c r="AK17" s="749"/>
      <c r="AL17" s="749"/>
      <c r="AM17" s="749"/>
      <c r="AN17" s="749"/>
      <c r="AO17" s="749"/>
      <c r="AP17" s="749"/>
      <c r="AQ17" s="749"/>
      <c r="AR17" s="749"/>
      <c r="AS17" s="749"/>
      <c r="AT17" s="749"/>
      <c r="AU17" s="749"/>
      <c r="AV17" s="749"/>
      <c r="AW17" s="749"/>
      <c r="AX17" s="749"/>
      <c r="AY17" s="749"/>
      <c r="AZ17" s="749"/>
      <c r="BA17" s="749"/>
      <c r="BB17" s="749"/>
      <c r="BC17" s="749"/>
      <c r="BD17" s="749"/>
      <c r="BE17" s="749"/>
      <c r="BF17" s="729"/>
      <c r="BG17" s="729"/>
      <c r="BH17" s="729"/>
      <c r="BI17" s="729"/>
      <c r="BJ17" s="729"/>
      <c r="BK17" s="729"/>
      <c r="BL17" s="729"/>
      <c r="BM17" s="729"/>
      <c r="BN17" s="729"/>
      <c r="BO17" s="729"/>
      <c r="BP17" s="729"/>
      <c r="BQ17" s="729"/>
      <c r="BR17" s="729"/>
      <c r="BS17" s="729"/>
      <c r="BT17" s="729"/>
      <c r="BU17" s="729"/>
      <c r="BV17" s="729"/>
      <c r="BW17" s="729"/>
      <c r="BX17" s="729"/>
      <c r="BY17" s="729"/>
      <c r="BZ17" s="729"/>
      <c r="CA17" s="729"/>
      <c r="CB17" s="729"/>
      <c r="CC17" s="729"/>
      <c r="CD17" s="729"/>
      <c r="CE17" s="729"/>
      <c r="CF17" s="729"/>
      <c r="CG17" s="729"/>
      <c r="CH17" s="733"/>
      <c r="CI17" s="733"/>
      <c r="CJ17" s="733"/>
      <c r="CK17" s="733"/>
      <c r="CL17" s="733"/>
      <c r="CM17" s="733"/>
      <c r="CN17" s="733"/>
      <c r="CO17" s="733"/>
      <c r="CP17" s="733"/>
      <c r="CQ17" s="733"/>
      <c r="CR17" s="733"/>
      <c r="CS17" s="733"/>
      <c r="CT17" s="733"/>
      <c r="CU17" s="733"/>
      <c r="CV17" s="733"/>
      <c r="CW17" s="733"/>
      <c r="CX17" s="733"/>
      <c r="CY17" s="733"/>
      <c r="CZ17" s="733"/>
      <c r="DA17" s="733"/>
      <c r="DB17" s="733"/>
      <c r="DC17" s="733"/>
      <c r="DD17" s="734"/>
    </row>
    <row r="18" spans="1:108" ht="60" customHeight="1" hidden="1">
      <c r="A18" s="746" t="s">
        <v>351</v>
      </c>
      <c r="B18" s="747"/>
      <c r="C18" s="747"/>
      <c r="D18" s="747"/>
      <c r="E18" s="747"/>
      <c r="F18" s="747"/>
      <c r="G18" s="747"/>
      <c r="H18" s="747"/>
      <c r="I18" s="747"/>
      <c r="J18" s="747"/>
      <c r="K18" s="747"/>
      <c r="L18" s="747"/>
      <c r="M18" s="747"/>
      <c r="N18" s="747"/>
      <c r="O18" s="747"/>
      <c r="P18" s="747"/>
      <c r="Q18" s="748" t="s">
        <v>225</v>
      </c>
      <c r="R18" s="748"/>
      <c r="S18" s="748"/>
      <c r="T18" s="748"/>
      <c r="U18" s="748"/>
      <c r="V18" s="748"/>
      <c r="W18" s="748"/>
      <c r="X18" s="748"/>
      <c r="Y18" s="748"/>
      <c r="Z18" s="748"/>
      <c r="AA18" s="748"/>
      <c r="AB18" s="748"/>
      <c r="AC18" s="748"/>
      <c r="AD18" s="747" t="s">
        <v>358</v>
      </c>
      <c r="AE18" s="747"/>
      <c r="AF18" s="747"/>
      <c r="AG18" s="747"/>
      <c r="AH18" s="747"/>
      <c r="AI18" s="747"/>
      <c r="AJ18" s="747"/>
      <c r="AK18" s="747"/>
      <c r="AL18" s="747"/>
      <c r="AM18" s="747"/>
      <c r="AN18" s="747"/>
      <c r="AO18" s="747"/>
      <c r="AP18" s="747"/>
      <c r="AQ18" s="747"/>
      <c r="AR18" s="747"/>
      <c r="AS18" s="747"/>
      <c r="AT18" s="747"/>
      <c r="AU18" s="747"/>
      <c r="AV18" s="747"/>
      <c r="AW18" s="747"/>
      <c r="AX18" s="747"/>
      <c r="AY18" s="747"/>
      <c r="AZ18" s="747"/>
      <c r="BA18" s="747"/>
      <c r="BB18" s="747"/>
      <c r="BC18" s="747"/>
      <c r="BD18" s="747"/>
      <c r="BE18" s="747"/>
      <c r="BF18" s="732"/>
      <c r="BG18" s="732"/>
      <c r="BH18" s="732"/>
      <c r="BI18" s="732"/>
      <c r="BJ18" s="732"/>
      <c r="BK18" s="732"/>
      <c r="BL18" s="732"/>
      <c r="BM18" s="732"/>
      <c r="BN18" s="732"/>
      <c r="BO18" s="732"/>
      <c r="BP18" s="732"/>
      <c r="BQ18" s="732"/>
      <c r="BR18" s="732"/>
      <c r="BS18" s="732"/>
      <c r="BT18" s="732"/>
      <c r="BU18" s="732"/>
      <c r="BV18" s="732"/>
      <c r="BW18" s="732"/>
      <c r="BX18" s="732"/>
      <c r="BY18" s="732"/>
      <c r="BZ18" s="732"/>
      <c r="CA18" s="732"/>
      <c r="CB18" s="732"/>
      <c r="CC18" s="732"/>
      <c r="CD18" s="732"/>
      <c r="CE18" s="732"/>
      <c r="CF18" s="732"/>
      <c r="CG18" s="732"/>
      <c r="CH18" s="730"/>
      <c r="CI18" s="730"/>
      <c r="CJ18" s="730"/>
      <c r="CK18" s="730"/>
      <c r="CL18" s="730"/>
      <c r="CM18" s="730"/>
      <c r="CN18" s="730"/>
      <c r="CO18" s="730"/>
      <c r="CP18" s="730"/>
      <c r="CQ18" s="730"/>
      <c r="CR18" s="730"/>
      <c r="CS18" s="730"/>
      <c r="CT18" s="730"/>
      <c r="CU18" s="730"/>
      <c r="CV18" s="730"/>
      <c r="CW18" s="730"/>
      <c r="CX18" s="730"/>
      <c r="CY18" s="730"/>
      <c r="CZ18" s="730"/>
      <c r="DA18" s="730"/>
      <c r="DB18" s="730"/>
      <c r="DC18" s="730"/>
      <c r="DD18" s="731"/>
    </row>
    <row r="19" spans="1:108" ht="60" customHeight="1" hidden="1" thickBot="1">
      <c r="A19" s="750" t="s">
        <v>352</v>
      </c>
      <c r="B19" s="751"/>
      <c r="C19" s="751"/>
      <c r="D19" s="751"/>
      <c r="E19" s="751"/>
      <c r="F19" s="751"/>
      <c r="G19" s="751"/>
      <c r="H19" s="751"/>
      <c r="I19" s="751"/>
      <c r="J19" s="751"/>
      <c r="K19" s="751"/>
      <c r="L19" s="751"/>
      <c r="M19" s="751"/>
      <c r="N19" s="751"/>
      <c r="O19" s="751"/>
      <c r="P19" s="751"/>
      <c r="Q19" s="752" t="s">
        <v>226</v>
      </c>
      <c r="R19" s="752"/>
      <c r="S19" s="752"/>
      <c r="T19" s="752"/>
      <c r="U19" s="752"/>
      <c r="V19" s="752"/>
      <c r="W19" s="752"/>
      <c r="X19" s="752"/>
      <c r="Y19" s="752"/>
      <c r="Z19" s="752"/>
      <c r="AA19" s="752"/>
      <c r="AB19" s="752"/>
      <c r="AC19" s="752"/>
      <c r="AD19" s="749"/>
      <c r="AE19" s="749"/>
      <c r="AF19" s="749"/>
      <c r="AG19" s="749"/>
      <c r="AH19" s="749"/>
      <c r="AI19" s="749"/>
      <c r="AJ19" s="749"/>
      <c r="AK19" s="749"/>
      <c r="AL19" s="749"/>
      <c r="AM19" s="749"/>
      <c r="AN19" s="749"/>
      <c r="AO19" s="749"/>
      <c r="AP19" s="749"/>
      <c r="AQ19" s="749"/>
      <c r="AR19" s="749"/>
      <c r="AS19" s="749"/>
      <c r="AT19" s="749"/>
      <c r="AU19" s="749"/>
      <c r="AV19" s="749"/>
      <c r="AW19" s="749"/>
      <c r="AX19" s="749"/>
      <c r="AY19" s="749"/>
      <c r="AZ19" s="749"/>
      <c r="BA19" s="749"/>
      <c r="BB19" s="749"/>
      <c r="BC19" s="749"/>
      <c r="BD19" s="749"/>
      <c r="BE19" s="749"/>
      <c r="BF19" s="729"/>
      <c r="BG19" s="729"/>
      <c r="BH19" s="729"/>
      <c r="BI19" s="729"/>
      <c r="BJ19" s="729"/>
      <c r="BK19" s="729"/>
      <c r="BL19" s="729"/>
      <c r="BM19" s="729"/>
      <c r="BN19" s="729"/>
      <c r="BO19" s="729"/>
      <c r="BP19" s="729"/>
      <c r="BQ19" s="729"/>
      <c r="BR19" s="729"/>
      <c r="BS19" s="729"/>
      <c r="BT19" s="729"/>
      <c r="BU19" s="729"/>
      <c r="BV19" s="729"/>
      <c r="BW19" s="729"/>
      <c r="BX19" s="729"/>
      <c r="BY19" s="729"/>
      <c r="BZ19" s="729"/>
      <c r="CA19" s="729"/>
      <c r="CB19" s="729"/>
      <c r="CC19" s="729"/>
      <c r="CD19" s="729"/>
      <c r="CE19" s="729"/>
      <c r="CF19" s="729"/>
      <c r="CG19" s="729"/>
      <c r="CH19" s="733"/>
      <c r="CI19" s="733"/>
      <c r="CJ19" s="733"/>
      <c r="CK19" s="733"/>
      <c r="CL19" s="733"/>
      <c r="CM19" s="733"/>
      <c r="CN19" s="733"/>
      <c r="CO19" s="733"/>
      <c r="CP19" s="733"/>
      <c r="CQ19" s="733"/>
      <c r="CR19" s="733"/>
      <c r="CS19" s="733"/>
      <c r="CT19" s="733"/>
      <c r="CU19" s="733"/>
      <c r="CV19" s="733"/>
      <c r="CW19" s="733"/>
      <c r="CX19" s="733"/>
      <c r="CY19" s="733"/>
      <c r="CZ19" s="733"/>
      <c r="DA19" s="733"/>
      <c r="DB19" s="733"/>
      <c r="DC19" s="733"/>
      <c r="DD19" s="734"/>
    </row>
    <row r="20" ht="12" customHeight="1"/>
    <row r="21" ht="12" customHeight="1" thickBot="1"/>
    <row r="22" spans="75:108" ht="15" customHeight="1" thickBot="1">
      <c r="BW22" s="311" t="s">
        <v>557</v>
      </c>
      <c r="CQ22" s="507" t="s">
        <v>739</v>
      </c>
      <c r="CR22" s="508"/>
      <c r="CS22" s="508"/>
      <c r="CT22" s="508"/>
      <c r="CU22" s="508"/>
      <c r="CV22" s="508"/>
      <c r="CW22" s="508"/>
      <c r="CX22" s="508"/>
      <c r="CY22" s="508"/>
      <c r="CZ22" s="508"/>
      <c r="DA22" s="508"/>
      <c r="DB22" s="508"/>
      <c r="DC22" s="508"/>
      <c r="DD22" s="509"/>
    </row>
    <row r="23" ht="9.75" customHeight="1"/>
    <row r="24" spans="1:108" ht="12" customHeight="1">
      <c r="A24" s="433" t="s">
        <v>53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3"/>
      <c r="AO24" s="433"/>
      <c r="AP24" s="433"/>
      <c r="AQ24" s="433"/>
      <c r="AR24" s="433"/>
      <c r="AS24" s="433"/>
      <c r="AT24" s="433"/>
      <c r="AU24" s="433"/>
      <c r="AV24" s="433"/>
      <c r="AW24" s="433"/>
      <c r="AX24" s="433"/>
      <c r="AY24" s="433"/>
      <c r="AZ24" s="433"/>
      <c r="BA24" s="433"/>
      <c r="BB24" s="433"/>
      <c r="BC24" s="433"/>
      <c r="BD24" s="433"/>
      <c r="BE24" s="433"/>
      <c r="BF24" s="433"/>
      <c r="BG24" s="433"/>
      <c r="BH24" s="433"/>
      <c r="BI24" s="433"/>
      <c r="BJ24" s="433"/>
      <c r="BK24" s="433"/>
      <c r="BL24" s="433"/>
      <c r="BM24" s="433"/>
      <c r="BN24" s="433"/>
      <c r="BO24" s="433"/>
      <c r="BP24" s="433"/>
      <c r="BQ24" s="433"/>
      <c r="BR24" s="433"/>
      <c r="BS24" s="433"/>
      <c r="BT24" s="433"/>
      <c r="BU24" s="433"/>
      <c r="BV24" s="433"/>
      <c r="BW24" s="433"/>
      <c r="BX24" s="433"/>
      <c r="BY24" s="433"/>
      <c r="BZ24" s="433"/>
      <c r="CA24" s="433"/>
      <c r="CB24" s="433"/>
      <c r="CC24" s="433"/>
      <c r="CD24" s="433"/>
      <c r="CE24" s="433"/>
      <c r="CF24" s="433"/>
      <c r="CG24" s="433"/>
      <c r="CH24" s="433"/>
      <c r="CI24" s="433"/>
      <c r="CJ24" s="433"/>
      <c r="CK24" s="433"/>
      <c r="CL24" s="433"/>
      <c r="CM24" s="433"/>
      <c r="CN24" s="433"/>
      <c r="CO24" s="433"/>
      <c r="CP24" s="433"/>
      <c r="CQ24" s="433"/>
      <c r="CR24" s="433"/>
      <c r="CS24" s="433"/>
      <c r="CT24" s="433"/>
      <c r="CU24" s="433"/>
      <c r="CV24" s="433"/>
      <c r="CW24" s="433"/>
      <c r="CX24" s="433"/>
      <c r="CY24" s="433"/>
      <c r="CZ24" s="433"/>
      <c r="DA24" s="433"/>
      <c r="DB24" s="433"/>
      <c r="DC24" s="433"/>
      <c r="DD24" s="433"/>
    </row>
    <row r="25" ht="8.25" customHeight="1"/>
    <row r="26" spans="1:108" ht="21.75" customHeight="1">
      <c r="A26" s="380" t="s">
        <v>54</v>
      </c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77"/>
      <c r="AK26" s="464" t="s">
        <v>55</v>
      </c>
      <c r="AL26" s="462"/>
      <c r="AM26" s="462"/>
      <c r="AN26" s="462"/>
      <c r="AO26" s="462"/>
      <c r="AP26" s="462"/>
      <c r="AQ26" s="462"/>
      <c r="AR26" s="462"/>
      <c r="AS26" s="462"/>
      <c r="AT26" s="462"/>
      <c r="AU26" s="462"/>
      <c r="AV26" s="462"/>
      <c r="AW26" s="462"/>
      <c r="AX26" s="462"/>
      <c r="AY26" s="462"/>
      <c r="AZ26" s="463"/>
      <c r="BA26" s="387" t="s">
        <v>56</v>
      </c>
      <c r="BB26" s="380"/>
      <c r="BC26" s="380"/>
      <c r="BD26" s="380"/>
      <c r="BE26" s="380"/>
      <c r="BF26" s="380"/>
      <c r="BG26" s="380"/>
      <c r="BH26" s="380"/>
      <c r="BI26" s="380"/>
      <c r="BJ26" s="380"/>
      <c r="BK26" s="380"/>
      <c r="BL26" s="380"/>
      <c r="BM26" s="380"/>
      <c r="BN26" s="380"/>
      <c r="BO26" s="380"/>
      <c r="BP26" s="380"/>
      <c r="BQ26" s="380"/>
      <c r="BR26" s="380"/>
      <c r="BS26" s="380"/>
      <c r="BT26" s="380"/>
      <c r="BU26" s="380"/>
      <c r="BV26" s="380"/>
      <c r="BW26" s="380"/>
      <c r="BX26" s="380"/>
      <c r="BY26" s="380"/>
      <c r="BZ26" s="380"/>
      <c r="CA26" s="380"/>
      <c r="CB26" s="377"/>
      <c r="CC26" s="387" t="s">
        <v>57</v>
      </c>
      <c r="CD26" s="380"/>
      <c r="CE26" s="380"/>
      <c r="CF26" s="380"/>
      <c r="CG26" s="380"/>
      <c r="CH26" s="380"/>
      <c r="CI26" s="380"/>
      <c r="CJ26" s="380"/>
      <c r="CK26" s="380"/>
      <c r="CL26" s="380"/>
      <c r="CM26" s="380"/>
      <c r="CN26" s="380"/>
      <c r="CO26" s="380"/>
      <c r="CP26" s="377"/>
      <c r="CQ26" s="387" t="s">
        <v>58</v>
      </c>
      <c r="CR26" s="380"/>
      <c r="CS26" s="380"/>
      <c r="CT26" s="380"/>
      <c r="CU26" s="380"/>
      <c r="CV26" s="380"/>
      <c r="CW26" s="380"/>
      <c r="CX26" s="380"/>
      <c r="CY26" s="380"/>
      <c r="CZ26" s="380"/>
      <c r="DA26" s="380"/>
      <c r="DB26" s="380"/>
      <c r="DC26" s="380"/>
      <c r="DD26" s="380"/>
    </row>
    <row r="27" spans="1:108" ht="32.25" customHeight="1">
      <c r="A27" s="382"/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378"/>
      <c r="AK27" s="464" t="s">
        <v>499</v>
      </c>
      <c r="AL27" s="462"/>
      <c r="AM27" s="462"/>
      <c r="AN27" s="462"/>
      <c r="AO27" s="462"/>
      <c r="AP27" s="462"/>
      <c r="AQ27" s="462"/>
      <c r="AR27" s="463"/>
      <c r="AS27" s="464" t="s">
        <v>500</v>
      </c>
      <c r="AT27" s="462"/>
      <c r="AU27" s="462"/>
      <c r="AV27" s="462"/>
      <c r="AW27" s="462"/>
      <c r="AX27" s="462"/>
      <c r="AY27" s="462"/>
      <c r="AZ27" s="463"/>
      <c r="BA27" s="381"/>
      <c r="BB27" s="382"/>
      <c r="BC27" s="382"/>
      <c r="BD27" s="382"/>
      <c r="BE27" s="382"/>
      <c r="BF27" s="382"/>
      <c r="BG27" s="382"/>
      <c r="BH27" s="382"/>
      <c r="BI27" s="382"/>
      <c r="BJ27" s="382"/>
      <c r="BK27" s="382"/>
      <c r="BL27" s="382"/>
      <c r="BM27" s="382"/>
      <c r="BN27" s="382"/>
      <c r="BO27" s="382"/>
      <c r="BP27" s="382"/>
      <c r="BQ27" s="382"/>
      <c r="BR27" s="382"/>
      <c r="BS27" s="382"/>
      <c r="BT27" s="382"/>
      <c r="BU27" s="382"/>
      <c r="BV27" s="382"/>
      <c r="BW27" s="382"/>
      <c r="BX27" s="382"/>
      <c r="BY27" s="382"/>
      <c r="BZ27" s="382"/>
      <c r="CA27" s="382"/>
      <c r="CB27" s="378"/>
      <c r="CC27" s="381"/>
      <c r="CD27" s="382"/>
      <c r="CE27" s="382"/>
      <c r="CF27" s="382"/>
      <c r="CG27" s="382"/>
      <c r="CH27" s="382"/>
      <c r="CI27" s="382"/>
      <c r="CJ27" s="382"/>
      <c r="CK27" s="382"/>
      <c r="CL27" s="382"/>
      <c r="CM27" s="382"/>
      <c r="CN27" s="382"/>
      <c r="CO27" s="382"/>
      <c r="CP27" s="378"/>
      <c r="CQ27" s="381"/>
      <c r="CR27" s="382"/>
      <c r="CS27" s="382"/>
      <c r="CT27" s="382"/>
      <c r="CU27" s="382"/>
      <c r="CV27" s="382"/>
      <c r="CW27" s="382"/>
      <c r="CX27" s="382"/>
      <c r="CY27" s="382"/>
      <c r="CZ27" s="382"/>
      <c r="DA27" s="382"/>
      <c r="DB27" s="382"/>
      <c r="DC27" s="382"/>
      <c r="DD27" s="382"/>
    </row>
    <row r="28" spans="1:108" ht="12" thickBot="1">
      <c r="A28" s="426">
        <v>1</v>
      </c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7"/>
      <c r="AK28" s="425">
        <v>2</v>
      </c>
      <c r="AL28" s="426"/>
      <c r="AM28" s="426"/>
      <c r="AN28" s="426"/>
      <c r="AO28" s="426"/>
      <c r="AP28" s="426"/>
      <c r="AQ28" s="426"/>
      <c r="AR28" s="427"/>
      <c r="AS28" s="425">
        <v>3</v>
      </c>
      <c r="AT28" s="426"/>
      <c r="AU28" s="426"/>
      <c r="AV28" s="426"/>
      <c r="AW28" s="426"/>
      <c r="AX28" s="426"/>
      <c r="AY28" s="426"/>
      <c r="AZ28" s="427"/>
      <c r="BA28" s="516">
        <v>4</v>
      </c>
      <c r="BB28" s="517"/>
      <c r="BC28" s="517"/>
      <c r="BD28" s="517"/>
      <c r="BE28" s="517"/>
      <c r="BF28" s="517"/>
      <c r="BG28" s="517"/>
      <c r="BH28" s="517"/>
      <c r="BI28" s="517"/>
      <c r="BJ28" s="517"/>
      <c r="BK28" s="517"/>
      <c r="BL28" s="517"/>
      <c r="BM28" s="517"/>
      <c r="BN28" s="517"/>
      <c r="BO28" s="517"/>
      <c r="BP28" s="517"/>
      <c r="BQ28" s="517"/>
      <c r="BR28" s="517"/>
      <c r="BS28" s="517"/>
      <c r="BT28" s="517"/>
      <c r="BU28" s="517"/>
      <c r="BV28" s="517"/>
      <c r="BW28" s="517"/>
      <c r="BX28" s="517"/>
      <c r="BY28" s="517"/>
      <c r="BZ28" s="517"/>
      <c r="CA28" s="517"/>
      <c r="CB28" s="518"/>
      <c r="CC28" s="425">
        <v>5</v>
      </c>
      <c r="CD28" s="426"/>
      <c r="CE28" s="426"/>
      <c r="CF28" s="426"/>
      <c r="CG28" s="426"/>
      <c r="CH28" s="426"/>
      <c r="CI28" s="426"/>
      <c r="CJ28" s="426"/>
      <c r="CK28" s="426"/>
      <c r="CL28" s="426"/>
      <c r="CM28" s="426"/>
      <c r="CN28" s="426"/>
      <c r="CO28" s="426"/>
      <c r="CP28" s="427"/>
      <c r="CQ28" s="425">
        <v>6</v>
      </c>
      <c r="CR28" s="426"/>
      <c r="CS28" s="426"/>
      <c r="CT28" s="426"/>
      <c r="CU28" s="426"/>
      <c r="CV28" s="426"/>
      <c r="CW28" s="426"/>
      <c r="CX28" s="426"/>
      <c r="CY28" s="426"/>
      <c r="CZ28" s="426"/>
      <c r="DA28" s="426"/>
      <c r="DB28" s="426"/>
      <c r="DC28" s="426"/>
      <c r="DD28" s="426"/>
    </row>
    <row r="29" spans="1:108" ht="15" customHeight="1">
      <c r="A29" s="756"/>
      <c r="B29" s="757"/>
      <c r="C29" s="757"/>
      <c r="D29" s="757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57"/>
      <c r="P29" s="757"/>
      <c r="Q29" s="757"/>
      <c r="R29" s="757"/>
      <c r="S29" s="757"/>
      <c r="T29" s="757"/>
      <c r="U29" s="757"/>
      <c r="V29" s="757"/>
      <c r="W29" s="757"/>
      <c r="X29" s="757"/>
      <c r="Y29" s="757"/>
      <c r="Z29" s="757"/>
      <c r="AA29" s="757"/>
      <c r="AB29" s="757"/>
      <c r="AC29" s="757"/>
      <c r="AD29" s="757"/>
      <c r="AE29" s="757"/>
      <c r="AF29" s="757"/>
      <c r="AG29" s="757"/>
      <c r="AH29" s="757"/>
      <c r="AI29" s="757"/>
      <c r="AJ29" s="758"/>
      <c r="AK29" s="759"/>
      <c r="AL29" s="429"/>
      <c r="AM29" s="429"/>
      <c r="AN29" s="429"/>
      <c r="AO29" s="429"/>
      <c r="AP29" s="429"/>
      <c r="AQ29" s="429"/>
      <c r="AR29" s="760"/>
      <c r="AS29" s="759"/>
      <c r="AT29" s="429"/>
      <c r="AU29" s="429"/>
      <c r="AV29" s="429"/>
      <c r="AW29" s="429"/>
      <c r="AX29" s="429"/>
      <c r="AY29" s="429"/>
      <c r="AZ29" s="430"/>
      <c r="BA29" s="624"/>
      <c r="BB29" s="624"/>
      <c r="BC29" s="624"/>
      <c r="BD29" s="624"/>
      <c r="BE29" s="624"/>
      <c r="BF29" s="624"/>
      <c r="BG29" s="624"/>
      <c r="BH29" s="624"/>
      <c r="BI29" s="624"/>
      <c r="BJ29" s="624"/>
      <c r="BK29" s="624"/>
      <c r="BL29" s="624"/>
      <c r="BM29" s="624"/>
      <c r="BN29" s="624"/>
      <c r="BO29" s="624"/>
      <c r="BP29" s="624"/>
      <c r="BQ29" s="624"/>
      <c r="BR29" s="624"/>
      <c r="BS29" s="624"/>
      <c r="BT29" s="624"/>
      <c r="BU29" s="624"/>
      <c r="BV29" s="624"/>
      <c r="BW29" s="624"/>
      <c r="BX29" s="624"/>
      <c r="BY29" s="624"/>
      <c r="BZ29" s="624"/>
      <c r="CA29" s="624"/>
      <c r="CB29" s="624"/>
      <c r="CC29" s="761"/>
      <c r="CD29" s="762"/>
      <c r="CE29" s="762"/>
      <c r="CF29" s="762"/>
      <c r="CG29" s="762"/>
      <c r="CH29" s="762"/>
      <c r="CI29" s="762"/>
      <c r="CJ29" s="762"/>
      <c r="CK29" s="762"/>
      <c r="CL29" s="762"/>
      <c r="CM29" s="762"/>
      <c r="CN29" s="762"/>
      <c r="CO29" s="762"/>
      <c r="CP29" s="763"/>
      <c r="CQ29" s="764"/>
      <c r="CR29" s="762"/>
      <c r="CS29" s="762"/>
      <c r="CT29" s="762"/>
      <c r="CU29" s="762"/>
      <c r="CV29" s="762"/>
      <c r="CW29" s="762"/>
      <c r="CX29" s="762"/>
      <c r="CY29" s="762"/>
      <c r="CZ29" s="762"/>
      <c r="DA29" s="762"/>
      <c r="DB29" s="762"/>
      <c r="DC29" s="762"/>
      <c r="DD29" s="765"/>
    </row>
    <row r="30" spans="1:108" ht="11.25" customHeight="1">
      <c r="A30" s="755"/>
      <c r="B30" s="624"/>
      <c r="C30" s="624"/>
      <c r="D30" s="624"/>
      <c r="E30" s="624"/>
      <c r="F30" s="624"/>
      <c r="G30" s="624"/>
      <c r="H30" s="624"/>
      <c r="I30" s="624"/>
      <c r="J30" s="624"/>
      <c r="K30" s="624"/>
      <c r="L30" s="624"/>
      <c r="M30" s="624"/>
      <c r="N30" s="624"/>
      <c r="O30" s="624"/>
      <c r="P30" s="624"/>
      <c r="Q30" s="624"/>
      <c r="R30" s="624"/>
      <c r="S30" s="624"/>
      <c r="T30" s="624"/>
      <c r="U30" s="624"/>
      <c r="V30" s="624"/>
      <c r="W30" s="624"/>
      <c r="X30" s="624"/>
      <c r="Y30" s="624"/>
      <c r="Z30" s="624"/>
      <c r="AA30" s="624"/>
      <c r="AB30" s="624"/>
      <c r="AC30" s="624"/>
      <c r="AD30" s="624"/>
      <c r="AE30" s="624"/>
      <c r="AF30" s="624"/>
      <c r="AG30" s="624"/>
      <c r="AH30" s="624"/>
      <c r="AI30" s="624"/>
      <c r="AJ30" s="625"/>
      <c r="AK30" s="591"/>
      <c r="AL30" s="422"/>
      <c r="AM30" s="422"/>
      <c r="AN30" s="422"/>
      <c r="AO30" s="422"/>
      <c r="AP30" s="422"/>
      <c r="AQ30" s="422"/>
      <c r="AR30" s="590"/>
      <c r="AS30" s="591"/>
      <c r="AT30" s="422"/>
      <c r="AU30" s="422"/>
      <c r="AV30" s="422"/>
      <c r="AW30" s="422"/>
      <c r="AX30" s="422"/>
      <c r="AY30" s="422"/>
      <c r="AZ30" s="423"/>
      <c r="BA30" s="624"/>
      <c r="BB30" s="624"/>
      <c r="BC30" s="624"/>
      <c r="BD30" s="624"/>
      <c r="BE30" s="624"/>
      <c r="BF30" s="624"/>
      <c r="BG30" s="624"/>
      <c r="BH30" s="624"/>
      <c r="BI30" s="624"/>
      <c r="BJ30" s="624"/>
      <c r="BK30" s="624"/>
      <c r="BL30" s="624"/>
      <c r="BM30" s="624"/>
      <c r="BN30" s="624"/>
      <c r="BO30" s="624"/>
      <c r="BP30" s="624"/>
      <c r="BQ30" s="624"/>
      <c r="BR30" s="624"/>
      <c r="BS30" s="624"/>
      <c r="BT30" s="624"/>
      <c r="BU30" s="624"/>
      <c r="BV30" s="624"/>
      <c r="BW30" s="624"/>
      <c r="BX30" s="624"/>
      <c r="BY30" s="624"/>
      <c r="BZ30" s="624"/>
      <c r="CA30" s="624"/>
      <c r="CB30" s="624"/>
      <c r="CC30" s="753"/>
      <c r="CD30" s="383"/>
      <c r="CE30" s="383"/>
      <c r="CF30" s="383"/>
      <c r="CG30" s="383"/>
      <c r="CH30" s="383"/>
      <c r="CI30" s="383"/>
      <c r="CJ30" s="383"/>
      <c r="CK30" s="383"/>
      <c r="CL30" s="383"/>
      <c r="CM30" s="383"/>
      <c r="CN30" s="383"/>
      <c r="CO30" s="383"/>
      <c r="CP30" s="384"/>
      <c r="CQ30" s="385"/>
      <c r="CR30" s="383"/>
      <c r="CS30" s="383"/>
      <c r="CT30" s="383"/>
      <c r="CU30" s="383"/>
      <c r="CV30" s="383"/>
      <c r="CW30" s="383"/>
      <c r="CX30" s="383"/>
      <c r="CY30" s="383"/>
      <c r="CZ30" s="383"/>
      <c r="DA30" s="383"/>
      <c r="DB30" s="383"/>
      <c r="DC30" s="383"/>
      <c r="DD30" s="754"/>
    </row>
    <row r="31" spans="1:108" ht="15" customHeight="1" hidden="1">
      <c r="A31" s="755"/>
      <c r="B31" s="624"/>
      <c r="C31" s="624"/>
      <c r="D31" s="624"/>
      <c r="E31" s="624"/>
      <c r="F31" s="624"/>
      <c r="G31" s="624"/>
      <c r="H31" s="624"/>
      <c r="I31" s="624"/>
      <c r="J31" s="624"/>
      <c r="K31" s="624"/>
      <c r="L31" s="624"/>
      <c r="M31" s="624"/>
      <c r="N31" s="624"/>
      <c r="O31" s="624"/>
      <c r="P31" s="624"/>
      <c r="Q31" s="624"/>
      <c r="R31" s="624"/>
      <c r="S31" s="624"/>
      <c r="T31" s="624"/>
      <c r="U31" s="624"/>
      <c r="V31" s="624"/>
      <c r="W31" s="624"/>
      <c r="X31" s="624"/>
      <c r="Y31" s="624"/>
      <c r="Z31" s="624"/>
      <c r="AA31" s="624"/>
      <c r="AB31" s="624"/>
      <c r="AC31" s="624"/>
      <c r="AD31" s="624"/>
      <c r="AE31" s="624"/>
      <c r="AF31" s="624"/>
      <c r="AG31" s="624"/>
      <c r="AH31" s="624"/>
      <c r="AI31" s="624"/>
      <c r="AJ31" s="625"/>
      <c r="AK31" s="591"/>
      <c r="AL31" s="422"/>
      <c r="AM31" s="422"/>
      <c r="AN31" s="422"/>
      <c r="AO31" s="422"/>
      <c r="AP31" s="422"/>
      <c r="AQ31" s="422"/>
      <c r="AR31" s="590"/>
      <c r="AS31" s="591"/>
      <c r="AT31" s="422"/>
      <c r="AU31" s="422"/>
      <c r="AV31" s="422"/>
      <c r="AW31" s="422"/>
      <c r="AX31" s="422"/>
      <c r="AY31" s="422"/>
      <c r="AZ31" s="423"/>
      <c r="BA31" s="624"/>
      <c r="BB31" s="624"/>
      <c r="BC31" s="624"/>
      <c r="BD31" s="624"/>
      <c r="BE31" s="624"/>
      <c r="BF31" s="624"/>
      <c r="BG31" s="624"/>
      <c r="BH31" s="624"/>
      <c r="BI31" s="624"/>
      <c r="BJ31" s="624"/>
      <c r="BK31" s="624"/>
      <c r="BL31" s="624"/>
      <c r="BM31" s="624"/>
      <c r="BN31" s="624"/>
      <c r="BO31" s="624"/>
      <c r="BP31" s="624"/>
      <c r="BQ31" s="624"/>
      <c r="BR31" s="624"/>
      <c r="BS31" s="624"/>
      <c r="BT31" s="624"/>
      <c r="BU31" s="624"/>
      <c r="BV31" s="624"/>
      <c r="BW31" s="624"/>
      <c r="BX31" s="624"/>
      <c r="BY31" s="624"/>
      <c r="BZ31" s="624"/>
      <c r="CA31" s="624"/>
      <c r="CB31" s="624"/>
      <c r="CC31" s="753"/>
      <c r="CD31" s="383"/>
      <c r="CE31" s="383"/>
      <c r="CF31" s="383"/>
      <c r="CG31" s="383"/>
      <c r="CH31" s="383"/>
      <c r="CI31" s="383"/>
      <c r="CJ31" s="383"/>
      <c r="CK31" s="383"/>
      <c r="CL31" s="383"/>
      <c r="CM31" s="383"/>
      <c r="CN31" s="383"/>
      <c r="CO31" s="383"/>
      <c r="CP31" s="384"/>
      <c r="CQ31" s="385"/>
      <c r="CR31" s="383"/>
      <c r="CS31" s="383"/>
      <c r="CT31" s="383"/>
      <c r="CU31" s="383"/>
      <c r="CV31" s="383"/>
      <c r="CW31" s="383"/>
      <c r="CX31" s="383"/>
      <c r="CY31" s="383"/>
      <c r="CZ31" s="383"/>
      <c r="DA31" s="383"/>
      <c r="DB31" s="383"/>
      <c r="DC31" s="383"/>
      <c r="DD31" s="754"/>
    </row>
    <row r="32" spans="1:108" ht="15" customHeight="1" hidden="1">
      <c r="A32" s="755"/>
      <c r="B32" s="624"/>
      <c r="C32" s="624"/>
      <c r="D32" s="624"/>
      <c r="E32" s="624"/>
      <c r="F32" s="624"/>
      <c r="G32" s="624"/>
      <c r="H32" s="624"/>
      <c r="I32" s="624"/>
      <c r="J32" s="624"/>
      <c r="K32" s="624"/>
      <c r="L32" s="624"/>
      <c r="M32" s="624"/>
      <c r="N32" s="624"/>
      <c r="O32" s="624"/>
      <c r="P32" s="624"/>
      <c r="Q32" s="624"/>
      <c r="R32" s="624"/>
      <c r="S32" s="624"/>
      <c r="T32" s="624"/>
      <c r="U32" s="624"/>
      <c r="V32" s="624"/>
      <c r="W32" s="624"/>
      <c r="X32" s="624"/>
      <c r="Y32" s="624"/>
      <c r="Z32" s="624"/>
      <c r="AA32" s="624"/>
      <c r="AB32" s="624"/>
      <c r="AC32" s="624"/>
      <c r="AD32" s="624"/>
      <c r="AE32" s="624"/>
      <c r="AF32" s="624"/>
      <c r="AG32" s="624"/>
      <c r="AH32" s="624"/>
      <c r="AI32" s="624"/>
      <c r="AJ32" s="625"/>
      <c r="AK32" s="591"/>
      <c r="AL32" s="422"/>
      <c r="AM32" s="422"/>
      <c r="AN32" s="422"/>
      <c r="AO32" s="422"/>
      <c r="AP32" s="422"/>
      <c r="AQ32" s="422"/>
      <c r="AR32" s="590"/>
      <c r="AS32" s="591"/>
      <c r="AT32" s="422"/>
      <c r="AU32" s="422"/>
      <c r="AV32" s="422"/>
      <c r="AW32" s="422"/>
      <c r="AX32" s="422"/>
      <c r="AY32" s="422"/>
      <c r="AZ32" s="423"/>
      <c r="BA32" s="624"/>
      <c r="BB32" s="624"/>
      <c r="BC32" s="624"/>
      <c r="BD32" s="624"/>
      <c r="BE32" s="624"/>
      <c r="BF32" s="624"/>
      <c r="BG32" s="624"/>
      <c r="BH32" s="624"/>
      <c r="BI32" s="624"/>
      <c r="BJ32" s="624"/>
      <c r="BK32" s="624"/>
      <c r="BL32" s="624"/>
      <c r="BM32" s="624"/>
      <c r="BN32" s="624"/>
      <c r="BO32" s="624"/>
      <c r="BP32" s="624"/>
      <c r="BQ32" s="624"/>
      <c r="BR32" s="624"/>
      <c r="BS32" s="624"/>
      <c r="BT32" s="624"/>
      <c r="BU32" s="624"/>
      <c r="BV32" s="624"/>
      <c r="BW32" s="624"/>
      <c r="BX32" s="624"/>
      <c r="BY32" s="624"/>
      <c r="BZ32" s="624"/>
      <c r="CA32" s="624"/>
      <c r="CB32" s="624"/>
      <c r="CC32" s="753"/>
      <c r="CD32" s="383"/>
      <c r="CE32" s="383"/>
      <c r="CF32" s="383"/>
      <c r="CG32" s="383"/>
      <c r="CH32" s="383"/>
      <c r="CI32" s="383"/>
      <c r="CJ32" s="383"/>
      <c r="CK32" s="383"/>
      <c r="CL32" s="383"/>
      <c r="CM32" s="383"/>
      <c r="CN32" s="383"/>
      <c r="CO32" s="383"/>
      <c r="CP32" s="384"/>
      <c r="CQ32" s="385"/>
      <c r="CR32" s="383"/>
      <c r="CS32" s="383"/>
      <c r="CT32" s="383"/>
      <c r="CU32" s="383"/>
      <c r="CV32" s="383"/>
      <c r="CW32" s="383"/>
      <c r="CX32" s="383"/>
      <c r="CY32" s="383"/>
      <c r="CZ32" s="383"/>
      <c r="DA32" s="383"/>
      <c r="DB32" s="383"/>
      <c r="DC32" s="383"/>
      <c r="DD32" s="754"/>
    </row>
    <row r="33" spans="1:108" ht="15" customHeight="1" hidden="1">
      <c r="A33" s="755"/>
      <c r="B33" s="624"/>
      <c r="C33" s="624"/>
      <c r="D33" s="624"/>
      <c r="E33" s="624"/>
      <c r="F33" s="624"/>
      <c r="G33" s="624"/>
      <c r="H33" s="624"/>
      <c r="I33" s="624"/>
      <c r="J33" s="624"/>
      <c r="K33" s="624"/>
      <c r="L33" s="624"/>
      <c r="M33" s="624"/>
      <c r="N33" s="624"/>
      <c r="O33" s="624"/>
      <c r="P33" s="624"/>
      <c r="Q33" s="624"/>
      <c r="R33" s="624"/>
      <c r="S33" s="624"/>
      <c r="T33" s="624"/>
      <c r="U33" s="624"/>
      <c r="V33" s="624"/>
      <c r="W33" s="624"/>
      <c r="X33" s="624"/>
      <c r="Y33" s="624"/>
      <c r="Z33" s="624"/>
      <c r="AA33" s="624"/>
      <c r="AB33" s="624"/>
      <c r="AC33" s="624"/>
      <c r="AD33" s="624"/>
      <c r="AE33" s="624"/>
      <c r="AF33" s="624"/>
      <c r="AG33" s="624"/>
      <c r="AH33" s="624"/>
      <c r="AI33" s="624"/>
      <c r="AJ33" s="625"/>
      <c r="AK33" s="591"/>
      <c r="AL33" s="422"/>
      <c r="AM33" s="422"/>
      <c r="AN33" s="422"/>
      <c r="AO33" s="422"/>
      <c r="AP33" s="422"/>
      <c r="AQ33" s="422"/>
      <c r="AR33" s="590"/>
      <c r="AS33" s="591"/>
      <c r="AT33" s="422"/>
      <c r="AU33" s="422"/>
      <c r="AV33" s="422"/>
      <c r="AW33" s="422"/>
      <c r="AX33" s="422"/>
      <c r="AY33" s="422"/>
      <c r="AZ33" s="423"/>
      <c r="BA33" s="624"/>
      <c r="BB33" s="624"/>
      <c r="BC33" s="624"/>
      <c r="BD33" s="624"/>
      <c r="BE33" s="624"/>
      <c r="BF33" s="624"/>
      <c r="BG33" s="624"/>
      <c r="BH33" s="624"/>
      <c r="BI33" s="624"/>
      <c r="BJ33" s="624"/>
      <c r="BK33" s="624"/>
      <c r="BL33" s="624"/>
      <c r="BM33" s="624"/>
      <c r="BN33" s="624"/>
      <c r="BO33" s="624"/>
      <c r="BP33" s="624"/>
      <c r="BQ33" s="624"/>
      <c r="BR33" s="624"/>
      <c r="BS33" s="624"/>
      <c r="BT33" s="624"/>
      <c r="BU33" s="624"/>
      <c r="BV33" s="624"/>
      <c r="BW33" s="624"/>
      <c r="BX33" s="624"/>
      <c r="BY33" s="624"/>
      <c r="BZ33" s="624"/>
      <c r="CA33" s="624"/>
      <c r="CB33" s="624"/>
      <c r="CC33" s="753"/>
      <c r="CD33" s="383"/>
      <c r="CE33" s="383"/>
      <c r="CF33" s="383"/>
      <c r="CG33" s="383"/>
      <c r="CH33" s="383"/>
      <c r="CI33" s="383"/>
      <c r="CJ33" s="383"/>
      <c r="CK33" s="383"/>
      <c r="CL33" s="383"/>
      <c r="CM33" s="383"/>
      <c r="CN33" s="383"/>
      <c r="CO33" s="383"/>
      <c r="CP33" s="384"/>
      <c r="CQ33" s="385"/>
      <c r="CR33" s="383"/>
      <c r="CS33" s="383"/>
      <c r="CT33" s="383"/>
      <c r="CU33" s="383"/>
      <c r="CV33" s="383"/>
      <c r="CW33" s="383"/>
      <c r="CX33" s="383"/>
      <c r="CY33" s="383"/>
      <c r="CZ33" s="383"/>
      <c r="DA33" s="383"/>
      <c r="DB33" s="383"/>
      <c r="DC33" s="383"/>
      <c r="DD33" s="754"/>
    </row>
    <row r="34" spans="1:108" ht="15" customHeight="1" hidden="1">
      <c r="A34" s="755"/>
      <c r="B34" s="624"/>
      <c r="C34" s="624"/>
      <c r="D34" s="624"/>
      <c r="E34" s="624"/>
      <c r="F34" s="624"/>
      <c r="G34" s="624"/>
      <c r="H34" s="624"/>
      <c r="I34" s="624"/>
      <c r="J34" s="624"/>
      <c r="K34" s="624"/>
      <c r="L34" s="624"/>
      <c r="M34" s="624"/>
      <c r="N34" s="624"/>
      <c r="O34" s="624"/>
      <c r="P34" s="624"/>
      <c r="Q34" s="624"/>
      <c r="R34" s="624"/>
      <c r="S34" s="624"/>
      <c r="T34" s="624"/>
      <c r="U34" s="624"/>
      <c r="V34" s="624"/>
      <c r="W34" s="624"/>
      <c r="X34" s="624"/>
      <c r="Y34" s="624"/>
      <c r="Z34" s="624"/>
      <c r="AA34" s="624"/>
      <c r="AB34" s="624"/>
      <c r="AC34" s="624"/>
      <c r="AD34" s="624"/>
      <c r="AE34" s="624"/>
      <c r="AF34" s="624"/>
      <c r="AG34" s="624"/>
      <c r="AH34" s="624"/>
      <c r="AI34" s="624"/>
      <c r="AJ34" s="625"/>
      <c r="AK34" s="591"/>
      <c r="AL34" s="422"/>
      <c r="AM34" s="422"/>
      <c r="AN34" s="422"/>
      <c r="AO34" s="422"/>
      <c r="AP34" s="422"/>
      <c r="AQ34" s="422"/>
      <c r="AR34" s="590"/>
      <c r="AS34" s="591"/>
      <c r="AT34" s="422"/>
      <c r="AU34" s="422"/>
      <c r="AV34" s="422"/>
      <c r="AW34" s="422"/>
      <c r="AX34" s="422"/>
      <c r="AY34" s="422"/>
      <c r="AZ34" s="423"/>
      <c r="BA34" s="624"/>
      <c r="BB34" s="624"/>
      <c r="BC34" s="624"/>
      <c r="BD34" s="624"/>
      <c r="BE34" s="624"/>
      <c r="BF34" s="624"/>
      <c r="BG34" s="624"/>
      <c r="BH34" s="624"/>
      <c r="BI34" s="624"/>
      <c r="BJ34" s="624"/>
      <c r="BK34" s="624"/>
      <c r="BL34" s="624"/>
      <c r="BM34" s="624"/>
      <c r="BN34" s="624"/>
      <c r="BO34" s="624"/>
      <c r="BP34" s="624"/>
      <c r="BQ34" s="624"/>
      <c r="BR34" s="624"/>
      <c r="BS34" s="624"/>
      <c r="BT34" s="624"/>
      <c r="BU34" s="624"/>
      <c r="BV34" s="624"/>
      <c r="BW34" s="624"/>
      <c r="BX34" s="624"/>
      <c r="BY34" s="624"/>
      <c r="BZ34" s="624"/>
      <c r="CA34" s="624"/>
      <c r="CB34" s="624"/>
      <c r="CC34" s="753"/>
      <c r="CD34" s="383"/>
      <c r="CE34" s="383"/>
      <c r="CF34" s="383"/>
      <c r="CG34" s="383"/>
      <c r="CH34" s="383"/>
      <c r="CI34" s="383"/>
      <c r="CJ34" s="383"/>
      <c r="CK34" s="383"/>
      <c r="CL34" s="383"/>
      <c r="CM34" s="383"/>
      <c r="CN34" s="383"/>
      <c r="CO34" s="383"/>
      <c r="CP34" s="384"/>
      <c r="CQ34" s="385"/>
      <c r="CR34" s="383"/>
      <c r="CS34" s="383"/>
      <c r="CT34" s="383"/>
      <c r="CU34" s="383"/>
      <c r="CV34" s="383"/>
      <c r="CW34" s="383"/>
      <c r="CX34" s="383"/>
      <c r="CY34" s="383"/>
      <c r="CZ34" s="383"/>
      <c r="DA34" s="383"/>
      <c r="DB34" s="383"/>
      <c r="DC34" s="383"/>
      <c r="DD34" s="754"/>
    </row>
    <row r="35" spans="1:108" ht="11.25" customHeight="1">
      <c r="A35" s="755"/>
      <c r="B35" s="624"/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4"/>
      <c r="S35" s="624"/>
      <c r="T35" s="624"/>
      <c r="U35" s="624"/>
      <c r="V35" s="624"/>
      <c r="W35" s="624"/>
      <c r="X35" s="624"/>
      <c r="Y35" s="624"/>
      <c r="Z35" s="624"/>
      <c r="AA35" s="624"/>
      <c r="AB35" s="624"/>
      <c r="AC35" s="624"/>
      <c r="AD35" s="624"/>
      <c r="AE35" s="624"/>
      <c r="AF35" s="624"/>
      <c r="AG35" s="624"/>
      <c r="AH35" s="624"/>
      <c r="AI35" s="624"/>
      <c r="AJ35" s="625"/>
      <c r="AK35" s="591"/>
      <c r="AL35" s="422"/>
      <c r="AM35" s="422"/>
      <c r="AN35" s="422"/>
      <c r="AO35" s="422"/>
      <c r="AP35" s="422"/>
      <c r="AQ35" s="422"/>
      <c r="AR35" s="590"/>
      <c r="AS35" s="591"/>
      <c r="AT35" s="422"/>
      <c r="AU35" s="422"/>
      <c r="AV35" s="422"/>
      <c r="AW35" s="422"/>
      <c r="AX35" s="422"/>
      <c r="AY35" s="422"/>
      <c r="AZ35" s="423"/>
      <c r="BA35" s="624"/>
      <c r="BB35" s="624"/>
      <c r="BC35" s="624"/>
      <c r="BD35" s="624"/>
      <c r="BE35" s="624"/>
      <c r="BF35" s="624"/>
      <c r="BG35" s="624"/>
      <c r="BH35" s="624"/>
      <c r="BI35" s="624"/>
      <c r="BJ35" s="624"/>
      <c r="BK35" s="624"/>
      <c r="BL35" s="624"/>
      <c r="BM35" s="624"/>
      <c r="BN35" s="624"/>
      <c r="BO35" s="624"/>
      <c r="BP35" s="624"/>
      <c r="BQ35" s="624"/>
      <c r="BR35" s="624"/>
      <c r="BS35" s="624"/>
      <c r="BT35" s="624"/>
      <c r="BU35" s="624"/>
      <c r="BV35" s="624"/>
      <c r="BW35" s="624"/>
      <c r="BX35" s="624"/>
      <c r="BY35" s="624"/>
      <c r="BZ35" s="624"/>
      <c r="CA35" s="624"/>
      <c r="CB35" s="624"/>
      <c r="CC35" s="753"/>
      <c r="CD35" s="383"/>
      <c r="CE35" s="383"/>
      <c r="CF35" s="383"/>
      <c r="CG35" s="383"/>
      <c r="CH35" s="383"/>
      <c r="CI35" s="383"/>
      <c r="CJ35" s="383"/>
      <c r="CK35" s="383"/>
      <c r="CL35" s="383"/>
      <c r="CM35" s="383"/>
      <c r="CN35" s="383"/>
      <c r="CO35" s="383"/>
      <c r="CP35" s="384"/>
      <c r="CQ35" s="385"/>
      <c r="CR35" s="383"/>
      <c r="CS35" s="383"/>
      <c r="CT35" s="383"/>
      <c r="CU35" s="383"/>
      <c r="CV35" s="383"/>
      <c r="CW35" s="383"/>
      <c r="CX35" s="383"/>
      <c r="CY35" s="383"/>
      <c r="CZ35" s="383"/>
      <c r="DA35" s="383"/>
      <c r="DB35" s="383"/>
      <c r="DC35" s="383"/>
      <c r="DD35" s="754"/>
    </row>
    <row r="36" spans="1:108" ht="11.25" customHeight="1" thickBot="1">
      <c r="A36" s="771"/>
      <c r="B36" s="772"/>
      <c r="C36" s="772"/>
      <c r="D36" s="772"/>
      <c r="E36" s="772"/>
      <c r="F36" s="772"/>
      <c r="G36" s="772"/>
      <c r="H36" s="772"/>
      <c r="I36" s="772"/>
      <c r="J36" s="772"/>
      <c r="K36" s="772"/>
      <c r="L36" s="772"/>
      <c r="M36" s="772"/>
      <c r="N36" s="772"/>
      <c r="O36" s="772"/>
      <c r="P36" s="772"/>
      <c r="Q36" s="772"/>
      <c r="R36" s="772"/>
      <c r="S36" s="772"/>
      <c r="T36" s="772"/>
      <c r="U36" s="772"/>
      <c r="V36" s="772"/>
      <c r="W36" s="772"/>
      <c r="X36" s="772"/>
      <c r="Y36" s="772"/>
      <c r="Z36" s="772"/>
      <c r="AA36" s="772"/>
      <c r="AB36" s="772"/>
      <c r="AC36" s="772"/>
      <c r="AD36" s="772"/>
      <c r="AE36" s="772"/>
      <c r="AF36" s="772"/>
      <c r="AG36" s="772"/>
      <c r="AH36" s="772"/>
      <c r="AI36" s="772"/>
      <c r="AJ36" s="773"/>
      <c r="AK36" s="607"/>
      <c r="AL36" s="602"/>
      <c r="AM36" s="602"/>
      <c r="AN36" s="602"/>
      <c r="AO36" s="602"/>
      <c r="AP36" s="602"/>
      <c r="AQ36" s="602"/>
      <c r="AR36" s="603"/>
      <c r="AS36" s="607"/>
      <c r="AT36" s="602"/>
      <c r="AU36" s="602"/>
      <c r="AV36" s="602"/>
      <c r="AW36" s="602"/>
      <c r="AX36" s="602"/>
      <c r="AY36" s="602"/>
      <c r="AZ36" s="774"/>
      <c r="BA36" s="624"/>
      <c r="BB36" s="624"/>
      <c r="BC36" s="624"/>
      <c r="BD36" s="624"/>
      <c r="BE36" s="624"/>
      <c r="BF36" s="624"/>
      <c r="BG36" s="624"/>
      <c r="BH36" s="624"/>
      <c r="BI36" s="624"/>
      <c r="BJ36" s="624"/>
      <c r="BK36" s="624"/>
      <c r="BL36" s="624"/>
      <c r="BM36" s="624"/>
      <c r="BN36" s="624"/>
      <c r="BO36" s="624"/>
      <c r="BP36" s="624"/>
      <c r="BQ36" s="624"/>
      <c r="BR36" s="624"/>
      <c r="BS36" s="624"/>
      <c r="BT36" s="624"/>
      <c r="BU36" s="624"/>
      <c r="BV36" s="624"/>
      <c r="BW36" s="624"/>
      <c r="BX36" s="624"/>
      <c r="BY36" s="624"/>
      <c r="BZ36" s="624"/>
      <c r="CA36" s="624"/>
      <c r="CB36" s="624"/>
      <c r="CC36" s="766"/>
      <c r="CD36" s="767"/>
      <c r="CE36" s="767"/>
      <c r="CF36" s="767"/>
      <c r="CG36" s="767"/>
      <c r="CH36" s="767"/>
      <c r="CI36" s="767"/>
      <c r="CJ36" s="767"/>
      <c r="CK36" s="767"/>
      <c r="CL36" s="767"/>
      <c r="CM36" s="767"/>
      <c r="CN36" s="767"/>
      <c r="CO36" s="767"/>
      <c r="CP36" s="768"/>
      <c r="CQ36" s="769"/>
      <c r="CR36" s="767"/>
      <c r="CS36" s="767"/>
      <c r="CT36" s="767"/>
      <c r="CU36" s="767"/>
      <c r="CV36" s="767"/>
      <c r="CW36" s="767"/>
      <c r="CX36" s="767"/>
      <c r="CY36" s="767"/>
      <c r="CZ36" s="767"/>
      <c r="DA36" s="767"/>
      <c r="DB36" s="767"/>
      <c r="DC36" s="767"/>
      <c r="DD36" s="770"/>
    </row>
    <row r="39" spans="1:17" ht="17.25" customHeight="1">
      <c r="A39" s="278" t="s">
        <v>514</v>
      </c>
      <c r="B39" s="278"/>
      <c r="C39" s="278"/>
      <c r="D39" s="278"/>
      <c r="E39" s="278"/>
      <c r="F39" s="278"/>
      <c r="G39" s="278"/>
      <c r="H39" s="3"/>
      <c r="I39" s="24"/>
      <c r="J39" s="24"/>
      <c r="K39" s="25"/>
      <c r="L39" s="25"/>
      <c r="M39" s="25"/>
      <c r="N39" s="25"/>
      <c r="O39" s="25"/>
      <c r="P39" s="25"/>
      <c r="Q39" s="25"/>
    </row>
    <row r="40" spans="1:17" ht="12.75" customHeight="1">
      <c r="A40" s="3" t="s">
        <v>516</v>
      </c>
      <c r="B40" s="3"/>
      <c r="C40" s="3"/>
      <c r="D40" s="3"/>
      <c r="E40" s="3"/>
      <c r="F40" s="3"/>
      <c r="G40" s="3"/>
      <c r="H40" s="3"/>
      <c r="I40" s="24"/>
      <c r="J40" s="24"/>
      <c r="K40" s="25"/>
      <c r="L40" s="25"/>
      <c r="M40" s="25"/>
      <c r="N40" s="25"/>
      <c r="O40" s="25"/>
      <c r="P40" s="25"/>
      <c r="Q40" s="25"/>
    </row>
    <row r="41" spans="1:17" ht="12.75" customHeight="1">
      <c r="A41" s="3"/>
      <c r="B41" s="3"/>
      <c r="C41" s="3"/>
      <c r="D41" s="3"/>
      <c r="E41" s="2"/>
      <c r="F41" s="3"/>
      <c r="G41" s="3"/>
      <c r="H41" s="3"/>
      <c r="I41" s="24"/>
      <c r="J41" s="24"/>
      <c r="K41" s="25"/>
      <c r="L41" s="25"/>
      <c r="M41" s="25"/>
      <c r="N41" s="25"/>
      <c r="O41" s="25"/>
      <c r="P41" s="25"/>
      <c r="Q41" s="25"/>
    </row>
    <row r="42" spans="1:17" ht="20.25" customHeight="1">
      <c r="A42" s="278" t="s">
        <v>515</v>
      </c>
      <c r="B42" s="278"/>
      <c r="C42" s="278"/>
      <c r="D42" s="278"/>
      <c r="E42" s="278"/>
      <c r="F42" s="278"/>
      <c r="G42" s="278"/>
      <c r="H42" s="3"/>
      <c r="I42" s="24"/>
      <c r="J42" s="24"/>
      <c r="K42" s="25"/>
      <c r="L42" s="25"/>
      <c r="M42" s="25"/>
      <c r="N42" s="25"/>
      <c r="O42" s="25"/>
      <c r="P42" s="25"/>
      <c r="Q42" s="25"/>
    </row>
    <row r="43" spans="1:17" ht="9.75" customHeight="1">
      <c r="A43" s="3" t="s">
        <v>517</v>
      </c>
      <c r="B43" s="3"/>
      <c r="C43" s="3"/>
      <c r="D43" s="3"/>
      <c r="E43" s="3"/>
      <c r="F43" s="3"/>
      <c r="G43" s="3"/>
      <c r="H43" s="3"/>
      <c r="I43" s="24"/>
      <c r="J43" s="24"/>
      <c r="K43" s="25"/>
      <c r="L43" s="25"/>
      <c r="M43" s="25"/>
      <c r="N43" s="25"/>
      <c r="O43" s="25"/>
      <c r="P43" s="25"/>
      <c r="Q43" s="25"/>
    </row>
    <row r="44" spans="1:17" ht="12.75" customHeight="1">
      <c r="A44" s="3"/>
      <c r="B44" s="3"/>
      <c r="C44" s="3"/>
      <c r="D44" s="3"/>
      <c r="E44" s="2"/>
      <c r="F44" s="3"/>
      <c r="G44" s="3"/>
      <c r="H44" s="3"/>
      <c r="I44" s="24"/>
      <c r="J44" s="24"/>
      <c r="K44" s="25"/>
      <c r="L44" s="25"/>
      <c r="M44" s="25"/>
      <c r="N44" s="25"/>
      <c r="O44" s="25"/>
      <c r="P44" s="25"/>
      <c r="Q44" s="25"/>
    </row>
    <row r="45" spans="1:17" ht="21" customHeight="1">
      <c r="A45" s="3"/>
      <c r="B45" s="3"/>
      <c r="C45" s="23" t="s">
        <v>644</v>
      </c>
      <c r="D45" s="23"/>
      <c r="E45" s="23"/>
      <c r="F45" s="23"/>
      <c r="G45" s="3"/>
      <c r="H45" s="3"/>
      <c r="I45" s="24"/>
      <c r="J45" s="24"/>
      <c r="K45" s="25"/>
      <c r="L45" s="25"/>
      <c r="M45" s="25"/>
      <c r="N45" s="25"/>
      <c r="O45" s="25"/>
      <c r="P45" s="25"/>
      <c r="Q45" s="25"/>
    </row>
  </sheetData>
  <sheetProtection/>
  <mergeCells count="138">
    <mergeCell ref="A34:AJ34"/>
    <mergeCell ref="AK34:AR34"/>
    <mergeCell ref="AS34:AZ34"/>
    <mergeCell ref="BA34:CB34"/>
    <mergeCell ref="A33:AJ33"/>
    <mergeCell ref="AK33:AR33"/>
    <mergeCell ref="AS33:AZ33"/>
    <mergeCell ref="BA33:CB33"/>
    <mergeCell ref="CC36:CP36"/>
    <mergeCell ref="CQ36:DD36"/>
    <mergeCell ref="A35:AJ35"/>
    <mergeCell ref="AK35:AR35"/>
    <mergeCell ref="A36:AJ36"/>
    <mergeCell ref="AK36:AR36"/>
    <mergeCell ref="AS36:AZ36"/>
    <mergeCell ref="BA36:CB36"/>
    <mergeCell ref="AS35:AZ35"/>
    <mergeCell ref="BA35:CB35"/>
    <mergeCell ref="CQ33:DD33"/>
    <mergeCell ref="CC34:CP34"/>
    <mergeCell ref="CQ34:DD34"/>
    <mergeCell ref="CC35:CP35"/>
    <mergeCell ref="CQ35:DD35"/>
    <mergeCell ref="CC33:CP33"/>
    <mergeCell ref="CC32:CP32"/>
    <mergeCell ref="CQ32:DD32"/>
    <mergeCell ref="A31:AJ31"/>
    <mergeCell ref="AK31:AR31"/>
    <mergeCell ref="A32:AJ32"/>
    <mergeCell ref="AK32:AR32"/>
    <mergeCell ref="AS32:AZ32"/>
    <mergeCell ref="BA32:CB32"/>
    <mergeCell ref="AS31:AZ31"/>
    <mergeCell ref="BA31:CB31"/>
    <mergeCell ref="CQ30:DD30"/>
    <mergeCell ref="AK28:AR28"/>
    <mergeCell ref="AS28:AZ28"/>
    <mergeCell ref="BA28:CB28"/>
    <mergeCell ref="CC29:CP29"/>
    <mergeCell ref="CQ29:DD29"/>
    <mergeCell ref="AS29:AZ29"/>
    <mergeCell ref="BA29:CB29"/>
    <mergeCell ref="CQ28:DD28"/>
    <mergeCell ref="CC28:CP28"/>
    <mergeCell ref="A28:AJ28"/>
    <mergeCell ref="CC31:CP31"/>
    <mergeCell ref="CQ31:DD31"/>
    <mergeCell ref="A30:AJ30"/>
    <mergeCell ref="AK30:AR30"/>
    <mergeCell ref="AS30:AZ30"/>
    <mergeCell ref="BA30:CB30"/>
    <mergeCell ref="CC30:CP30"/>
    <mergeCell ref="A29:AJ29"/>
    <mergeCell ref="AK29:AR29"/>
    <mergeCell ref="A26:AJ27"/>
    <mergeCell ref="CQ22:DD22"/>
    <mergeCell ref="A24:DD24"/>
    <mergeCell ref="CQ26:DD27"/>
    <mergeCell ref="AK27:AR27"/>
    <mergeCell ref="AS27:AZ27"/>
    <mergeCell ref="AK26:AZ26"/>
    <mergeCell ref="BA26:CB27"/>
    <mergeCell ref="CC26:CP27"/>
    <mergeCell ref="CH19:DD19"/>
    <mergeCell ref="CH18:DD18"/>
    <mergeCell ref="A19:P19"/>
    <mergeCell ref="Q19:AC19"/>
    <mergeCell ref="BS19:CG19"/>
    <mergeCell ref="BF19:BR19"/>
    <mergeCell ref="AD18:BE19"/>
    <mergeCell ref="A18:P18"/>
    <mergeCell ref="Q18:AC18"/>
    <mergeCell ref="BS18:CG18"/>
    <mergeCell ref="CH16:DD16"/>
    <mergeCell ref="BS17:CG17"/>
    <mergeCell ref="CH17:DD17"/>
    <mergeCell ref="BF16:BR16"/>
    <mergeCell ref="BS16:CG16"/>
    <mergeCell ref="BF17:BR17"/>
    <mergeCell ref="A16:P16"/>
    <mergeCell ref="Q16:AC16"/>
    <mergeCell ref="AD16:BE17"/>
    <mergeCell ref="A17:P17"/>
    <mergeCell ref="Q17:AC17"/>
    <mergeCell ref="BF18:BR18"/>
    <mergeCell ref="BF13:BR13"/>
    <mergeCell ref="BS13:CG13"/>
    <mergeCell ref="BS14:CG14"/>
    <mergeCell ref="CH13:DD13"/>
    <mergeCell ref="CQ1:DD1"/>
    <mergeCell ref="A3:DD3"/>
    <mergeCell ref="A7:P7"/>
    <mergeCell ref="Q7:AC7"/>
    <mergeCell ref="AD7:BE7"/>
    <mergeCell ref="CH7:DD7"/>
    <mergeCell ref="BF7:BR7"/>
    <mergeCell ref="BS7:CG7"/>
    <mergeCell ref="BS8:CG8"/>
    <mergeCell ref="CH8:DD8"/>
    <mergeCell ref="A8:P8"/>
    <mergeCell ref="Q8:AC8"/>
    <mergeCell ref="AD8:BE8"/>
    <mergeCell ref="BF8:BR8"/>
    <mergeCell ref="CH12:DD12"/>
    <mergeCell ref="A11:P11"/>
    <mergeCell ref="Q11:AC11"/>
    <mergeCell ref="AD11:BE12"/>
    <mergeCell ref="BS12:CG12"/>
    <mergeCell ref="A12:P12"/>
    <mergeCell ref="Q12:AC12"/>
    <mergeCell ref="BF11:BR11"/>
    <mergeCell ref="BF12:BR12"/>
    <mergeCell ref="BS11:CG11"/>
    <mergeCell ref="AD13:BE13"/>
    <mergeCell ref="A9:P9"/>
    <mergeCell ref="Q9:AC9"/>
    <mergeCell ref="AD9:BE10"/>
    <mergeCell ref="A13:P13"/>
    <mergeCell ref="Q13:AC13"/>
    <mergeCell ref="A10:P10"/>
    <mergeCell ref="Q10:AC10"/>
    <mergeCell ref="CH14:DD14"/>
    <mergeCell ref="A15:P15"/>
    <mergeCell ref="Q15:AC15"/>
    <mergeCell ref="A14:P14"/>
    <mergeCell ref="Q14:AC14"/>
    <mergeCell ref="AD14:BE15"/>
    <mergeCell ref="BF14:BR14"/>
    <mergeCell ref="CH15:DD15"/>
    <mergeCell ref="BS15:CG15"/>
    <mergeCell ref="BF15:BR15"/>
    <mergeCell ref="BF10:BR10"/>
    <mergeCell ref="CH11:DD11"/>
    <mergeCell ref="BS9:CG9"/>
    <mergeCell ref="CH9:DD9"/>
    <mergeCell ref="CH10:DD10"/>
    <mergeCell ref="BF9:BR9"/>
    <mergeCell ref="BS10:CG10"/>
  </mergeCells>
  <conditionalFormatting sqref="R39:DK45">
    <cfRule type="cellIs" priority="2" dxfId="1" operator="equal" stopIfTrue="1">
      <formula>0</formula>
    </cfRule>
  </conditionalFormatting>
  <conditionalFormatting sqref="AD13">
    <cfRule type="cellIs" priority="1" dxfId="11" operator="equal" stopIfTrue="1">
      <formula>0</formula>
    </cfRule>
  </conditionalFormatting>
  <printOptions/>
  <pageMargins left="0.25" right="0.25" top="0.25677083333333334" bottom="0.17708333333333334" header="0.3" footer="0.3"/>
  <pageSetup horizontalDpi="180" verticalDpi="18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</sheetPr>
  <dimension ref="A1:FQ112"/>
  <sheetViews>
    <sheetView view="pageBreakPreview" zoomScaleSheetLayoutView="100" zoomScalePageLayoutView="0" workbookViewId="0" topLeftCell="A1">
      <selection activeCell="CS90" sqref="CS90:DP90"/>
    </sheetView>
  </sheetViews>
  <sheetFormatPr defaultColWidth="0.875" defaultRowHeight="12.75"/>
  <cols>
    <col min="1" max="170" width="0.875" style="311" customWidth="1"/>
    <col min="171" max="171" width="11.25390625" style="311" customWidth="1"/>
    <col min="172" max="172" width="7.125" style="311" customWidth="1"/>
    <col min="173" max="173" width="6.25390625" style="311" customWidth="1"/>
    <col min="174" max="175" width="11.25390625" style="311" customWidth="1"/>
    <col min="176" max="16384" width="0.875" style="311" customWidth="1"/>
  </cols>
  <sheetData>
    <row r="1" spans="37:168" s="325" customFormat="1" ht="16.5" customHeight="1" thickBot="1">
      <c r="AK1" s="783" t="s">
        <v>894</v>
      </c>
      <c r="AL1" s="783"/>
      <c r="AM1" s="783"/>
      <c r="AN1" s="783"/>
      <c r="AO1" s="783"/>
      <c r="AP1" s="783"/>
      <c r="AQ1" s="783"/>
      <c r="AR1" s="783"/>
      <c r="AS1" s="783"/>
      <c r="AT1" s="783"/>
      <c r="AU1" s="783"/>
      <c r="AV1" s="783"/>
      <c r="AW1" s="783"/>
      <c r="AX1" s="783"/>
      <c r="AY1" s="783"/>
      <c r="AZ1" s="783"/>
      <c r="BA1" s="783"/>
      <c r="BB1" s="783"/>
      <c r="BC1" s="783"/>
      <c r="BD1" s="783"/>
      <c r="BE1" s="783"/>
      <c r="BF1" s="783"/>
      <c r="BG1" s="783"/>
      <c r="BH1" s="783"/>
      <c r="BI1" s="783"/>
      <c r="BJ1" s="783"/>
      <c r="BK1" s="783"/>
      <c r="BL1" s="783"/>
      <c r="BM1" s="783"/>
      <c r="BN1" s="783"/>
      <c r="BO1" s="783"/>
      <c r="BP1" s="783"/>
      <c r="BQ1" s="783"/>
      <c r="BR1" s="783"/>
      <c r="BS1" s="783"/>
      <c r="BT1" s="783"/>
      <c r="BU1" s="783"/>
      <c r="BV1" s="783"/>
      <c r="BW1" s="783"/>
      <c r="BX1" s="783"/>
      <c r="BY1" s="783"/>
      <c r="BZ1" s="783"/>
      <c r="CA1" s="783"/>
      <c r="CB1" s="783"/>
      <c r="CC1" s="783"/>
      <c r="CD1" s="783"/>
      <c r="CE1" s="783"/>
      <c r="CF1" s="783"/>
      <c r="CG1" s="783"/>
      <c r="CH1" s="783"/>
      <c r="CI1" s="783"/>
      <c r="CJ1" s="783"/>
      <c r="CK1" s="783"/>
      <c r="CL1" s="783"/>
      <c r="CM1" s="783"/>
      <c r="CN1" s="783"/>
      <c r="CO1" s="783"/>
      <c r="CP1" s="783"/>
      <c r="CQ1" s="783"/>
      <c r="CR1" s="783"/>
      <c r="CS1" s="783"/>
      <c r="CT1" s="783"/>
      <c r="CU1" s="783"/>
      <c r="CV1" s="783"/>
      <c r="CW1" s="783"/>
      <c r="CX1" s="783"/>
      <c r="CY1" s="783"/>
      <c r="CZ1" s="783"/>
      <c r="DA1" s="783"/>
      <c r="DB1" s="783"/>
      <c r="DC1" s="783"/>
      <c r="DD1" s="783"/>
      <c r="DE1" s="783"/>
      <c r="DF1" s="783"/>
      <c r="DG1" s="783"/>
      <c r="DH1" s="783"/>
      <c r="DI1" s="783"/>
      <c r="DJ1" s="783"/>
      <c r="DK1" s="783"/>
      <c r="DL1" s="783"/>
      <c r="DM1" s="783"/>
      <c r="DN1" s="783"/>
      <c r="DO1" s="783"/>
      <c r="DP1" s="783"/>
      <c r="DQ1" s="783"/>
      <c r="DR1" s="783"/>
      <c r="DS1" s="783"/>
      <c r="DT1" s="783"/>
      <c r="DU1" s="783"/>
      <c r="DV1" s="783"/>
      <c r="DW1" s="783"/>
      <c r="DX1" s="783"/>
      <c r="DY1" s="783"/>
      <c r="DZ1" s="337"/>
      <c r="EA1" s="337"/>
      <c r="EB1" s="337"/>
      <c r="EC1" s="337"/>
      <c r="ED1" s="337"/>
      <c r="EE1" s="337"/>
      <c r="EF1" s="337"/>
      <c r="EG1" s="337"/>
      <c r="EH1" s="337"/>
      <c r="EI1" s="337"/>
      <c r="EJ1" s="337"/>
      <c r="EK1" s="337"/>
      <c r="EL1" s="337"/>
      <c r="EM1" s="337"/>
      <c r="EN1" s="337"/>
      <c r="ES1" s="338" t="s">
        <v>557</v>
      </c>
      <c r="EU1" s="507" t="s">
        <v>895</v>
      </c>
      <c r="EV1" s="508"/>
      <c r="EW1" s="508"/>
      <c r="EX1" s="508"/>
      <c r="EY1" s="508"/>
      <c r="EZ1" s="508"/>
      <c r="FA1" s="508"/>
      <c r="FB1" s="508"/>
      <c r="FC1" s="508"/>
      <c r="FD1" s="508"/>
      <c r="FE1" s="508"/>
      <c r="FF1" s="508"/>
      <c r="FG1" s="508"/>
      <c r="FH1" s="508"/>
      <c r="FI1" s="508"/>
      <c r="FJ1" s="508"/>
      <c r="FK1" s="508"/>
      <c r="FL1" s="509"/>
    </row>
    <row r="2" spans="41:51" s="318" customFormat="1" ht="14.25" customHeight="1"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</row>
    <row r="3" spans="41:146" s="318" customFormat="1" ht="14.25" customHeight="1"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BA3" s="321"/>
      <c r="BB3" s="321"/>
      <c r="BC3" s="339" t="s">
        <v>59</v>
      </c>
      <c r="BD3" s="784" t="s">
        <v>959</v>
      </c>
      <c r="BE3" s="784"/>
      <c r="BF3" s="784"/>
      <c r="BG3" s="784"/>
      <c r="BH3" s="784"/>
      <c r="BI3" s="784"/>
      <c r="BJ3" s="784"/>
      <c r="BK3" s="784"/>
      <c r="BL3" s="784"/>
      <c r="BM3" s="784"/>
      <c r="BN3" s="784"/>
      <c r="BO3" s="784"/>
      <c r="BP3" s="784"/>
      <c r="BQ3" s="784"/>
      <c r="BR3" s="784"/>
      <c r="BS3" s="784"/>
      <c r="BT3" s="784"/>
      <c r="BU3" s="784"/>
      <c r="BV3" s="784"/>
      <c r="BW3" s="784"/>
      <c r="BX3" s="784"/>
      <c r="BY3" s="784"/>
      <c r="BZ3" s="784"/>
      <c r="CA3" s="784"/>
      <c r="CB3" s="784"/>
      <c r="CC3" s="784"/>
      <c r="CD3" s="784"/>
      <c r="CE3" s="784"/>
      <c r="CF3" s="784"/>
      <c r="CG3" s="784"/>
      <c r="CH3" s="784"/>
      <c r="CI3" s="784"/>
      <c r="CJ3" s="784"/>
      <c r="CK3" s="784"/>
      <c r="CL3" s="784"/>
      <c r="CM3" s="784"/>
      <c r="CN3" s="784"/>
      <c r="CO3" s="784"/>
      <c r="CP3" s="784"/>
      <c r="CQ3" s="784"/>
      <c r="CR3" s="784"/>
      <c r="CS3" s="784"/>
      <c r="CT3" s="784"/>
      <c r="CU3" s="784"/>
      <c r="CV3" s="784"/>
      <c r="CW3" s="784"/>
      <c r="CX3" s="784"/>
      <c r="CY3" s="784"/>
      <c r="CZ3" s="784"/>
      <c r="DA3" s="784"/>
      <c r="DB3" s="784"/>
      <c r="DC3" s="784"/>
      <c r="DD3" s="784"/>
      <c r="DE3" s="784"/>
      <c r="DF3" s="784"/>
      <c r="DG3" s="784"/>
      <c r="DH3" s="784"/>
      <c r="DI3" s="784"/>
      <c r="DJ3" s="784"/>
      <c r="DK3" s="784"/>
      <c r="DL3" s="784"/>
      <c r="DM3" s="784"/>
      <c r="DN3" s="784"/>
      <c r="DO3" s="784"/>
      <c r="DP3" s="784"/>
      <c r="DQ3" s="784"/>
      <c r="DR3" s="784"/>
      <c r="DS3" s="784"/>
      <c r="DT3" s="784"/>
      <c r="DU3" s="784"/>
      <c r="DV3" s="784"/>
      <c r="DW3" s="784"/>
      <c r="DX3" s="784"/>
      <c r="DY3" s="784"/>
      <c r="DZ3" s="321"/>
      <c r="EA3" s="321"/>
      <c r="EB3" s="321"/>
      <c r="EC3" s="321"/>
      <c r="ED3" s="321"/>
      <c r="EE3" s="321"/>
      <c r="EF3" s="321"/>
      <c r="EG3" s="321"/>
      <c r="EH3" s="321"/>
      <c r="EI3" s="321"/>
      <c r="EJ3" s="321"/>
      <c r="EK3" s="321"/>
      <c r="EL3" s="321"/>
      <c r="EM3" s="321"/>
      <c r="EN3" s="321"/>
      <c r="EO3" s="319"/>
      <c r="EP3" s="319"/>
    </row>
    <row r="4" spans="41:146" s="318" customFormat="1" ht="14.25" customHeight="1"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BA4" s="321"/>
      <c r="BB4" s="321"/>
      <c r="BC4" s="33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  <c r="CZ4" s="359"/>
      <c r="DA4" s="359"/>
      <c r="DB4" s="359"/>
      <c r="DC4" s="359"/>
      <c r="DD4" s="359"/>
      <c r="DE4" s="359"/>
      <c r="DF4" s="359"/>
      <c r="DG4" s="359"/>
      <c r="DH4" s="359"/>
      <c r="DI4" s="359"/>
      <c r="DJ4" s="359"/>
      <c r="DK4" s="359"/>
      <c r="DL4" s="359"/>
      <c r="DM4" s="359"/>
      <c r="DN4" s="359"/>
      <c r="DO4" s="359"/>
      <c r="DP4" s="359"/>
      <c r="DQ4" s="359"/>
      <c r="DR4" s="359"/>
      <c r="DS4" s="359"/>
      <c r="DT4" s="359"/>
      <c r="DU4" s="359"/>
      <c r="DV4" s="359"/>
      <c r="DW4" s="359"/>
      <c r="DX4" s="359"/>
      <c r="DY4" s="359"/>
      <c r="DZ4" s="321"/>
      <c r="EA4" s="321"/>
      <c r="EB4" s="321"/>
      <c r="EC4" s="321"/>
      <c r="ED4" s="321"/>
      <c r="EE4" s="321"/>
      <c r="EF4" s="321"/>
      <c r="EG4" s="321"/>
      <c r="EH4" s="321"/>
      <c r="EI4" s="321"/>
      <c r="EJ4" s="321"/>
      <c r="EK4" s="321"/>
      <c r="EL4" s="321"/>
      <c r="EM4" s="321"/>
      <c r="EN4" s="321"/>
      <c r="EO4" s="319"/>
      <c r="EP4" s="319"/>
    </row>
    <row r="5" spans="41:146" ht="12.75" customHeight="1"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16"/>
      <c r="BA5" s="340"/>
      <c r="BB5" s="340"/>
      <c r="BC5" s="340"/>
      <c r="BD5" s="472" t="s">
        <v>60</v>
      </c>
      <c r="BE5" s="472"/>
      <c r="BF5" s="472"/>
      <c r="BG5" s="472"/>
      <c r="BH5" s="472"/>
      <c r="BI5" s="472"/>
      <c r="BJ5" s="472"/>
      <c r="BK5" s="472"/>
      <c r="BL5" s="472"/>
      <c r="BM5" s="472"/>
      <c r="BN5" s="472"/>
      <c r="BO5" s="472"/>
      <c r="BP5" s="472"/>
      <c r="BQ5" s="472"/>
      <c r="BR5" s="472"/>
      <c r="BS5" s="472"/>
      <c r="BT5" s="472"/>
      <c r="BU5" s="472"/>
      <c r="BV5" s="472"/>
      <c r="BW5" s="472"/>
      <c r="BX5" s="472"/>
      <c r="BY5" s="472"/>
      <c r="BZ5" s="472"/>
      <c r="CA5" s="472"/>
      <c r="CB5" s="472"/>
      <c r="CC5" s="472"/>
      <c r="CD5" s="472"/>
      <c r="CE5" s="472"/>
      <c r="CF5" s="472"/>
      <c r="CG5" s="472"/>
      <c r="CH5" s="472"/>
      <c r="CI5" s="472"/>
      <c r="CJ5" s="472"/>
      <c r="CK5" s="472"/>
      <c r="CL5" s="472"/>
      <c r="CM5" s="472"/>
      <c r="CN5" s="472"/>
      <c r="CO5" s="472"/>
      <c r="CP5" s="472"/>
      <c r="CQ5" s="472"/>
      <c r="CR5" s="472"/>
      <c r="CS5" s="472"/>
      <c r="CT5" s="472"/>
      <c r="CU5" s="472"/>
      <c r="CV5" s="472"/>
      <c r="CW5" s="472"/>
      <c r="CX5" s="472"/>
      <c r="CY5" s="472"/>
      <c r="CZ5" s="472"/>
      <c r="DA5" s="472"/>
      <c r="DB5" s="472"/>
      <c r="DC5" s="472"/>
      <c r="DD5" s="472"/>
      <c r="DE5" s="472"/>
      <c r="DF5" s="472"/>
      <c r="DG5" s="472"/>
      <c r="DH5" s="472"/>
      <c r="DI5" s="472"/>
      <c r="DJ5" s="472"/>
      <c r="DK5" s="472"/>
      <c r="DL5" s="472"/>
      <c r="DM5" s="472"/>
      <c r="DN5" s="472"/>
      <c r="DO5" s="472"/>
      <c r="DP5" s="472"/>
      <c r="DQ5" s="472"/>
      <c r="DR5" s="472"/>
      <c r="DS5" s="472"/>
      <c r="DT5" s="472"/>
      <c r="DU5" s="472"/>
      <c r="DV5" s="472"/>
      <c r="DW5" s="472"/>
      <c r="DX5" s="472"/>
      <c r="DY5" s="472"/>
      <c r="DZ5" s="340"/>
      <c r="EA5" s="340"/>
      <c r="EB5" s="340"/>
      <c r="EC5" s="340"/>
      <c r="ED5" s="340"/>
      <c r="EE5" s="340"/>
      <c r="EF5" s="340"/>
      <c r="EG5" s="340"/>
      <c r="EH5" s="340"/>
      <c r="EI5" s="340"/>
      <c r="EJ5" s="340"/>
      <c r="EK5" s="340"/>
      <c r="EL5" s="340"/>
      <c r="EM5" s="340"/>
      <c r="EN5" s="340"/>
      <c r="EO5" s="316"/>
      <c r="EP5" s="316"/>
    </row>
    <row r="6" s="318" customFormat="1" ht="15" customHeight="1"/>
    <row r="7" spans="1:168" s="318" customFormat="1" ht="13.5" customHeight="1">
      <c r="A7" s="433" t="s">
        <v>61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  <c r="BB7" s="433"/>
      <c r="BC7" s="433"/>
      <c r="BD7" s="433"/>
      <c r="BE7" s="433"/>
      <c r="BF7" s="433"/>
      <c r="BG7" s="433"/>
      <c r="BH7" s="433"/>
      <c r="BI7" s="433"/>
      <c r="BJ7" s="433"/>
      <c r="BK7" s="433"/>
      <c r="BL7" s="433"/>
      <c r="BM7" s="433"/>
      <c r="BN7" s="433"/>
      <c r="BO7" s="433"/>
      <c r="BP7" s="433"/>
      <c r="BQ7" s="433"/>
      <c r="BR7" s="433"/>
      <c r="BS7" s="433"/>
      <c r="BT7" s="433"/>
      <c r="BU7" s="433"/>
      <c r="BV7" s="433"/>
      <c r="BW7" s="433"/>
      <c r="BX7" s="433"/>
      <c r="BY7" s="433"/>
      <c r="BZ7" s="433"/>
      <c r="CA7" s="433"/>
      <c r="CB7" s="433"/>
      <c r="CC7" s="433"/>
      <c r="CD7" s="433"/>
      <c r="CE7" s="433"/>
      <c r="CF7" s="433"/>
      <c r="CG7" s="433"/>
      <c r="CH7" s="433"/>
      <c r="CI7" s="433"/>
      <c r="CJ7" s="433"/>
      <c r="CK7" s="433"/>
      <c r="CL7" s="433"/>
      <c r="CM7" s="433"/>
      <c r="CN7" s="433"/>
      <c r="CO7" s="433"/>
      <c r="CP7" s="433"/>
      <c r="CQ7" s="433"/>
      <c r="CR7" s="433"/>
      <c r="CS7" s="433"/>
      <c r="CT7" s="433"/>
      <c r="CU7" s="433"/>
      <c r="CV7" s="433"/>
      <c r="CW7" s="433"/>
      <c r="CX7" s="433"/>
      <c r="CY7" s="433"/>
      <c r="CZ7" s="433"/>
      <c r="DA7" s="433"/>
      <c r="DB7" s="433"/>
      <c r="DC7" s="433"/>
      <c r="DD7" s="433"/>
      <c r="DE7" s="433"/>
      <c r="DF7" s="433"/>
      <c r="DG7" s="433"/>
      <c r="DH7" s="433"/>
      <c r="DI7" s="433"/>
      <c r="DJ7" s="433"/>
      <c r="DK7" s="433"/>
      <c r="DL7" s="433"/>
      <c r="DM7" s="433"/>
      <c r="DN7" s="433"/>
      <c r="DO7" s="433"/>
      <c r="DP7" s="433"/>
      <c r="DQ7" s="433"/>
      <c r="DR7" s="433"/>
      <c r="DS7" s="433"/>
      <c r="DT7" s="433"/>
      <c r="DU7" s="433"/>
      <c r="DV7" s="433"/>
      <c r="DW7" s="433"/>
      <c r="DX7" s="433"/>
      <c r="DY7" s="433"/>
      <c r="DZ7" s="433"/>
      <c r="EA7" s="433"/>
      <c r="EB7" s="433"/>
      <c r="EC7" s="433"/>
      <c r="ED7" s="433"/>
      <c r="EE7" s="433"/>
      <c r="EF7" s="433"/>
      <c r="EG7" s="433"/>
      <c r="EH7" s="433"/>
      <c r="EI7" s="433"/>
      <c r="EJ7" s="433"/>
      <c r="EK7" s="433"/>
      <c r="EL7" s="433"/>
      <c r="EM7" s="433"/>
      <c r="EN7" s="433"/>
      <c r="EO7" s="433"/>
      <c r="EP7" s="433"/>
      <c r="EQ7" s="433"/>
      <c r="ER7" s="433"/>
      <c r="ES7" s="433"/>
      <c r="ET7" s="433"/>
      <c r="EU7" s="433"/>
      <c r="EV7" s="433"/>
      <c r="EW7" s="433"/>
      <c r="EX7" s="433"/>
      <c r="EY7" s="433"/>
      <c r="EZ7" s="433"/>
      <c r="FA7" s="433"/>
      <c r="FB7" s="433"/>
      <c r="FC7" s="433"/>
      <c r="FD7" s="433"/>
      <c r="FE7" s="433"/>
      <c r="FF7" s="433"/>
      <c r="FG7" s="433"/>
      <c r="FH7" s="433"/>
      <c r="FI7" s="433"/>
      <c r="FJ7" s="433"/>
      <c r="FK7" s="433"/>
      <c r="FL7" s="433"/>
    </row>
    <row r="8" s="318" customFormat="1" ht="9" customHeight="1"/>
    <row r="9" spans="1:168" s="341" customFormat="1" ht="20.25" customHeight="1">
      <c r="A9" s="775" t="s">
        <v>702</v>
      </c>
      <c r="B9" s="775"/>
      <c r="C9" s="775"/>
      <c r="D9" s="775"/>
      <c r="E9" s="775"/>
      <c r="F9" s="775"/>
      <c r="G9" s="775"/>
      <c r="H9" s="775"/>
      <c r="I9" s="775"/>
      <c r="J9" s="775"/>
      <c r="K9" s="775"/>
      <c r="L9" s="775"/>
      <c r="M9" s="775"/>
      <c r="N9" s="775"/>
      <c r="O9" s="775"/>
      <c r="P9" s="775"/>
      <c r="Q9" s="775"/>
      <c r="R9" s="775"/>
      <c r="S9" s="775"/>
      <c r="T9" s="775"/>
      <c r="U9" s="775"/>
      <c r="V9" s="775"/>
      <c r="W9" s="775"/>
      <c r="X9" s="775"/>
      <c r="Y9" s="775"/>
      <c r="Z9" s="775"/>
      <c r="AA9" s="775"/>
      <c r="AB9" s="775"/>
      <c r="AC9" s="775"/>
      <c r="AD9" s="775"/>
      <c r="AE9" s="775"/>
      <c r="AF9" s="775"/>
      <c r="AG9" s="775"/>
      <c r="AH9" s="775"/>
      <c r="AI9" s="775"/>
      <c r="AJ9" s="775"/>
      <c r="AK9" s="775"/>
      <c r="AL9" s="775"/>
      <c r="AM9" s="775"/>
      <c r="AN9" s="775"/>
      <c r="AO9" s="775"/>
      <c r="AP9" s="775"/>
      <c r="AQ9" s="775"/>
      <c r="AR9" s="775"/>
      <c r="AS9" s="775"/>
      <c r="AT9" s="775"/>
      <c r="AU9" s="775"/>
      <c r="AV9" s="775"/>
      <c r="AW9" s="775"/>
      <c r="AX9" s="775"/>
      <c r="AY9" s="775"/>
      <c r="AZ9" s="775"/>
      <c r="BA9" s="775"/>
      <c r="BB9" s="775"/>
      <c r="BC9" s="775"/>
      <c r="BD9" s="775"/>
      <c r="BE9" s="775"/>
      <c r="BF9" s="775"/>
      <c r="BG9" s="775"/>
      <c r="BH9" s="775"/>
      <c r="BI9" s="775"/>
      <c r="BJ9" s="775"/>
      <c r="BK9" s="775"/>
      <c r="BL9" s="775"/>
      <c r="BM9" s="776"/>
      <c r="BN9" s="777" t="s">
        <v>457</v>
      </c>
      <c r="BO9" s="778"/>
      <c r="BP9" s="778"/>
      <c r="BQ9" s="778"/>
      <c r="BR9" s="778"/>
      <c r="BS9" s="778"/>
      <c r="BT9" s="779"/>
      <c r="BU9" s="793" t="s">
        <v>62</v>
      </c>
      <c r="BV9" s="794"/>
      <c r="BW9" s="794"/>
      <c r="BX9" s="794"/>
      <c r="BY9" s="794"/>
      <c r="BZ9" s="794"/>
      <c r="CA9" s="794"/>
      <c r="CB9" s="794"/>
      <c r="CC9" s="794"/>
      <c r="CD9" s="794"/>
      <c r="CE9" s="794"/>
      <c r="CF9" s="794"/>
      <c r="CG9" s="794"/>
      <c r="CH9" s="794"/>
      <c r="CI9" s="794"/>
      <c r="CJ9" s="794"/>
      <c r="CK9" s="794"/>
      <c r="CL9" s="794"/>
      <c r="CM9" s="794"/>
      <c r="CN9" s="794"/>
      <c r="CO9" s="794"/>
      <c r="CP9" s="794"/>
      <c r="CQ9" s="794"/>
      <c r="CR9" s="795"/>
      <c r="CS9" s="793" t="s">
        <v>63</v>
      </c>
      <c r="CT9" s="794"/>
      <c r="CU9" s="794"/>
      <c r="CV9" s="794"/>
      <c r="CW9" s="794"/>
      <c r="CX9" s="794"/>
      <c r="CY9" s="794"/>
      <c r="CZ9" s="794"/>
      <c r="DA9" s="794"/>
      <c r="DB9" s="794"/>
      <c r="DC9" s="794"/>
      <c r="DD9" s="794"/>
      <c r="DE9" s="794"/>
      <c r="DF9" s="794"/>
      <c r="DG9" s="794"/>
      <c r="DH9" s="794"/>
      <c r="DI9" s="794"/>
      <c r="DJ9" s="794"/>
      <c r="DK9" s="794"/>
      <c r="DL9" s="794"/>
      <c r="DM9" s="794"/>
      <c r="DN9" s="794"/>
      <c r="DO9" s="794"/>
      <c r="DP9" s="795"/>
      <c r="DQ9" s="793" t="s">
        <v>64</v>
      </c>
      <c r="DR9" s="794"/>
      <c r="DS9" s="794"/>
      <c r="DT9" s="794"/>
      <c r="DU9" s="794"/>
      <c r="DV9" s="794"/>
      <c r="DW9" s="794"/>
      <c r="DX9" s="794"/>
      <c r="DY9" s="794"/>
      <c r="DZ9" s="794"/>
      <c r="EA9" s="794"/>
      <c r="EB9" s="794"/>
      <c r="EC9" s="794"/>
      <c r="ED9" s="794"/>
      <c r="EE9" s="794"/>
      <c r="EF9" s="794"/>
      <c r="EG9" s="794"/>
      <c r="EH9" s="794"/>
      <c r="EI9" s="794"/>
      <c r="EJ9" s="794"/>
      <c r="EK9" s="794"/>
      <c r="EL9" s="794"/>
      <c r="EM9" s="794"/>
      <c r="EN9" s="795"/>
      <c r="EO9" s="788" t="s">
        <v>65</v>
      </c>
      <c r="EP9" s="789"/>
      <c r="EQ9" s="789"/>
      <c r="ER9" s="789"/>
      <c r="ES9" s="789"/>
      <c r="ET9" s="789"/>
      <c r="EU9" s="789"/>
      <c r="EV9" s="789"/>
      <c r="EW9" s="789"/>
      <c r="EX9" s="789"/>
      <c r="EY9" s="789"/>
      <c r="EZ9" s="789"/>
      <c r="FA9" s="789"/>
      <c r="FB9" s="789"/>
      <c r="FC9" s="789"/>
      <c r="FD9" s="789"/>
      <c r="FE9" s="789"/>
      <c r="FF9" s="789"/>
      <c r="FG9" s="789"/>
      <c r="FH9" s="789"/>
      <c r="FI9" s="789"/>
      <c r="FJ9" s="789"/>
      <c r="FK9" s="789"/>
      <c r="FL9" s="789"/>
    </row>
    <row r="10" spans="1:168" s="341" customFormat="1" ht="20.25" customHeight="1">
      <c r="A10" s="775" t="s">
        <v>466</v>
      </c>
      <c r="B10" s="775"/>
      <c r="C10" s="775"/>
      <c r="D10" s="775"/>
      <c r="E10" s="775"/>
      <c r="F10" s="775"/>
      <c r="G10" s="775"/>
      <c r="H10" s="775"/>
      <c r="I10" s="775"/>
      <c r="J10" s="775"/>
      <c r="K10" s="775"/>
      <c r="L10" s="775"/>
      <c r="M10" s="775"/>
      <c r="N10" s="775"/>
      <c r="O10" s="775"/>
      <c r="P10" s="775"/>
      <c r="Q10" s="775"/>
      <c r="R10" s="775"/>
      <c r="S10" s="775"/>
      <c r="T10" s="775"/>
      <c r="U10" s="775"/>
      <c r="V10" s="775"/>
      <c r="W10" s="775"/>
      <c r="X10" s="775"/>
      <c r="Y10" s="775"/>
      <c r="Z10" s="775"/>
      <c r="AA10" s="775"/>
      <c r="AB10" s="775"/>
      <c r="AC10" s="775"/>
      <c r="AD10" s="775"/>
      <c r="AE10" s="775"/>
      <c r="AF10" s="775"/>
      <c r="AG10" s="775"/>
      <c r="AH10" s="775"/>
      <c r="AI10" s="775"/>
      <c r="AJ10" s="775"/>
      <c r="AK10" s="775"/>
      <c r="AL10" s="775"/>
      <c r="AM10" s="775"/>
      <c r="AN10" s="775"/>
      <c r="AO10" s="775"/>
      <c r="AP10" s="775"/>
      <c r="AQ10" s="775"/>
      <c r="AR10" s="775"/>
      <c r="AS10" s="775"/>
      <c r="AT10" s="775"/>
      <c r="AU10" s="775"/>
      <c r="AV10" s="775"/>
      <c r="AW10" s="775"/>
      <c r="AX10" s="775"/>
      <c r="AY10" s="776"/>
      <c r="AZ10" s="792" t="s">
        <v>467</v>
      </c>
      <c r="BA10" s="775"/>
      <c r="BB10" s="775"/>
      <c r="BC10" s="775"/>
      <c r="BD10" s="775"/>
      <c r="BE10" s="775"/>
      <c r="BF10" s="775"/>
      <c r="BG10" s="775"/>
      <c r="BH10" s="775"/>
      <c r="BI10" s="775"/>
      <c r="BJ10" s="775"/>
      <c r="BK10" s="775"/>
      <c r="BL10" s="775"/>
      <c r="BM10" s="776"/>
      <c r="BN10" s="780"/>
      <c r="BO10" s="781"/>
      <c r="BP10" s="781"/>
      <c r="BQ10" s="781"/>
      <c r="BR10" s="781"/>
      <c r="BS10" s="781"/>
      <c r="BT10" s="782"/>
      <c r="BU10" s="796"/>
      <c r="BV10" s="797"/>
      <c r="BW10" s="797"/>
      <c r="BX10" s="797"/>
      <c r="BY10" s="797"/>
      <c r="BZ10" s="797"/>
      <c r="CA10" s="797"/>
      <c r="CB10" s="797"/>
      <c r="CC10" s="797"/>
      <c r="CD10" s="797"/>
      <c r="CE10" s="797"/>
      <c r="CF10" s="797"/>
      <c r="CG10" s="797"/>
      <c r="CH10" s="797"/>
      <c r="CI10" s="797"/>
      <c r="CJ10" s="797"/>
      <c r="CK10" s="797"/>
      <c r="CL10" s="797"/>
      <c r="CM10" s="797"/>
      <c r="CN10" s="797"/>
      <c r="CO10" s="797"/>
      <c r="CP10" s="797"/>
      <c r="CQ10" s="797"/>
      <c r="CR10" s="798"/>
      <c r="CS10" s="796"/>
      <c r="CT10" s="797"/>
      <c r="CU10" s="797"/>
      <c r="CV10" s="797"/>
      <c r="CW10" s="797"/>
      <c r="CX10" s="797"/>
      <c r="CY10" s="797"/>
      <c r="CZ10" s="797"/>
      <c r="DA10" s="797"/>
      <c r="DB10" s="797"/>
      <c r="DC10" s="797"/>
      <c r="DD10" s="797"/>
      <c r="DE10" s="797"/>
      <c r="DF10" s="797"/>
      <c r="DG10" s="797"/>
      <c r="DH10" s="797"/>
      <c r="DI10" s="797"/>
      <c r="DJ10" s="797"/>
      <c r="DK10" s="797"/>
      <c r="DL10" s="797"/>
      <c r="DM10" s="797"/>
      <c r="DN10" s="797"/>
      <c r="DO10" s="797"/>
      <c r="DP10" s="798"/>
      <c r="DQ10" s="796"/>
      <c r="DR10" s="797"/>
      <c r="DS10" s="797"/>
      <c r="DT10" s="797"/>
      <c r="DU10" s="797"/>
      <c r="DV10" s="797"/>
      <c r="DW10" s="797"/>
      <c r="DX10" s="797"/>
      <c r="DY10" s="797"/>
      <c r="DZ10" s="797"/>
      <c r="EA10" s="797"/>
      <c r="EB10" s="797"/>
      <c r="EC10" s="797"/>
      <c r="ED10" s="797"/>
      <c r="EE10" s="797"/>
      <c r="EF10" s="797"/>
      <c r="EG10" s="797"/>
      <c r="EH10" s="797"/>
      <c r="EI10" s="797"/>
      <c r="EJ10" s="797"/>
      <c r="EK10" s="797"/>
      <c r="EL10" s="797"/>
      <c r="EM10" s="797"/>
      <c r="EN10" s="798"/>
      <c r="EO10" s="790"/>
      <c r="EP10" s="791"/>
      <c r="EQ10" s="791"/>
      <c r="ER10" s="791"/>
      <c r="ES10" s="791"/>
      <c r="ET10" s="791"/>
      <c r="EU10" s="791"/>
      <c r="EV10" s="791"/>
      <c r="EW10" s="791"/>
      <c r="EX10" s="791"/>
      <c r="EY10" s="791"/>
      <c r="EZ10" s="791"/>
      <c r="FA10" s="791"/>
      <c r="FB10" s="791"/>
      <c r="FC10" s="791"/>
      <c r="FD10" s="791"/>
      <c r="FE10" s="791"/>
      <c r="FF10" s="791"/>
      <c r="FG10" s="791"/>
      <c r="FH10" s="791"/>
      <c r="FI10" s="791"/>
      <c r="FJ10" s="791"/>
      <c r="FK10" s="791"/>
      <c r="FL10" s="791"/>
    </row>
    <row r="11" spans="1:168" s="314" customFormat="1" ht="12.75" customHeight="1" thickBot="1">
      <c r="A11" s="815">
        <v>1</v>
      </c>
      <c r="B11" s="815"/>
      <c r="C11" s="815"/>
      <c r="D11" s="815"/>
      <c r="E11" s="815"/>
      <c r="F11" s="815"/>
      <c r="G11" s="815"/>
      <c r="H11" s="815"/>
      <c r="I11" s="815"/>
      <c r="J11" s="815"/>
      <c r="K11" s="815"/>
      <c r="L11" s="815"/>
      <c r="M11" s="815"/>
      <c r="N11" s="815"/>
      <c r="O11" s="815"/>
      <c r="P11" s="815"/>
      <c r="Q11" s="815"/>
      <c r="R11" s="815"/>
      <c r="S11" s="815"/>
      <c r="T11" s="815"/>
      <c r="U11" s="815"/>
      <c r="V11" s="815"/>
      <c r="W11" s="815"/>
      <c r="X11" s="815"/>
      <c r="Y11" s="815"/>
      <c r="Z11" s="815"/>
      <c r="AA11" s="815"/>
      <c r="AB11" s="815"/>
      <c r="AC11" s="815"/>
      <c r="AD11" s="815"/>
      <c r="AE11" s="815"/>
      <c r="AF11" s="815"/>
      <c r="AG11" s="815"/>
      <c r="AH11" s="815"/>
      <c r="AI11" s="815"/>
      <c r="AJ11" s="815"/>
      <c r="AK11" s="815"/>
      <c r="AL11" s="815"/>
      <c r="AM11" s="815"/>
      <c r="AN11" s="815"/>
      <c r="AO11" s="815"/>
      <c r="AP11" s="815"/>
      <c r="AQ11" s="815"/>
      <c r="AR11" s="815"/>
      <c r="AS11" s="815"/>
      <c r="AT11" s="815"/>
      <c r="AU11" s="815"/>
      <c r="AV11" s="815"/>
      <c r="AW11" s="815"/>
      <c r="AX11" s="815"/>
      <c r="AY11" s="816"/>
      <c r="AZ11" s="817">
        <v>2</v>
      </c>
      <c r="BA11" s="818"/>
      <c r="BB11" s="818"/>
      <c r="BC11" s="818"/>
      <c r="BD11" s="818"/>
      <c r="BE11" s="818"/>
      <c r="BF11" s="818"/>
      <c r="BG11" s="818"/>
      <c r="BH11" s="818"/>
      <c r="BI11" s="818"/>
      <c r="BJ11" s="818"/>
      <c r="BK11" s="818"/>
      <c r="BL11" s="818"/>
      <c r="BM11" s="819"/>
      <c r="BN11" s="785">
        <v>3</v>
      </c>
      <c r="BO11" s="786"/>
      <c r="BP11" s="786"/>
      <c r="BQ11" s="786"/>
      <c r="BR11" s="786"/>
      <c r="BS11" s="786"/>
      <c r="BT11" s="787"/>
      <c r="BU11" s="476">
        <v>4</v>
      </c>
      <c r="BV11" s="472"/>
      <c r="BW11" s="472"/>
      <c r="BX11" s="472"/>
      <c r="BY11" s="472"/>
      <c r="BZ11" s="472"/>
      <c r="CA11" s="472"/>
      <c r="CB11" s="472"/>
      <c r="CC11" s="472"/>
      <c r="CD11" s="472"/>
      <c r="CE11" s="472"/>
      <c r="CF11" s="472"/>
      <c r="CG11" s="472"/>
      <c r="CH11" s="472"/>
      <c r="CI11" s="472"/>
      <c r="CJ11" s="472"/>
      <c r="CK11" s="472"/>
      <c r="CL11" s="472"/>
      <c r="CM11" s="472"/>
      <c r="CN11" s="472"/>
      <c r="CO11" s="472"/>
      <c r="CP11" s="472"/>
      <c r="CQ11" s="472"/>
      <c r="CR11" s="473"/>
      <c r="CS11" s="476">
        <v>5</v>
      </c>
      <c r="CT11" s="472"/>
      <c r="CU11" s="472"/>
      <c r="CV11" s="472"/>
      <c r="CW11" s="472"/>
      <c r="CX11" s="472"/>
      <c r="CY11" s="472"/>
      <c r="CZ11" s="472"/>
      <c r="DA11" s="472"/>
      <c r="DB11" s="472"/>
      <c r="DC11" s="472"/>
      <c r="DD11" s="472"/>
      <c r="DE11" s="472"/>
      <c r="DF11" s="472"/>
      <c r="DG11" s="472"/>
      <c r="DH11" s="472"/>
      <c r="DI11" s="472"/>
      <c r="DJ11" s="472"/>
      <c r="DK11" s="472"/>
      <c r="DL11" s="472"/>
      <c r="DM11" s="472"/>
      <c r="DN11" s="472"/>
      <c r="DO11" s="472"/>
      <c r="DP11" s="473"/>
      <c r="DQ11" s="476">
        <v>6</v>
      </c>
      <c r="DR11" s="472"/>
      <c r="DS11" s="472"/>
      <c r="DT11" s="472"/>
      <c r="DU11" s="472"/>
      <c r="DV11" s="472"/>
      <c r="DW11" s="472"/>
      <c r="DX11" s="472"/>
      <c r="DY11" s="472"/>
      <c r="DZ11" s="472"/>
      <c r="EA11" s="472"/>
      <c r="EB11" s="472"/>
      <c r="EC11" s="472"/>
      <c r="ED11" s="472"/>
      <c r="EE11" s="472"/>
      <c r="EF11" s="472"/>
      <c r="EG11" s="472"/>
      <c r="EH11" s="472"/>
      <c r="EI11" s="472"/>
      <c r="EJ11" s="472"/>
      <c r="EK11" s="472"/>
      <c r="EL11" s="472"/>
      <c r="EM11" s="472"/>
      <c r="EN11" s="473"/>
      <c r="EO11" s="476">
        <v>7</v>
      </c>
      <c r="EP11" s="472"/>
      <c r="EQ11" s="472"/>
      <c r="ER11" s="472"/>
      <c r="ES11" s="472"/>
      <c r="ET11" s="472"/>
      <c r="EU11" s="472"/>
      <c r="EV11" s="472"/>
      <c r="EW11" s="472"/>
      <c r="EX11" s="472"/>
      <c r="EY11" s="472"/>
      <c r="EZ11" s="472"/>
      <c r="FA11" s="472"/>
      <c r="FB11" s="472"/>
      <c r="FC11" s="472"/>
      <c r="FD11" s="472"/>
      <c r="FE11" s="472"/>
      <c r="FF11" s="472"/>
      <c r="FG11" s="472"/>
      <c r="FH11" s="472"/>
      <c r="FI11" s="472"/>
      <c r="FJ11" s="472"/>
      <c r="FK11" s="472"/>
      <c r="FL11" s="472"/>
    </row>
    <row r="12" spans="1:168" ht="21" customHeight="1">
      <c r="A12" s="799" t="s">
        <v>66</v>
      </c>
      <c r="B12" s="799"/>
      <c r="C12" s="799"/>
      <c r="D12" s="799"/>
      <c r="E12" s="799"/>
      <c r="F12" s="799"/>
      <c r="G12" s="799"/>
      <c r="H12" s="799"/>
      <c r="I12" s="799"/>
      <c r="J12" s="799"/>
      <c r="K12" s="799"/>
      <c r="L12" s="799"/>
      <c r="M12" s="799"/>
      <c r="N12" s="799"/>
      <c r="O12" s="799"/>
      <c r="P12" s="799"/>
      <c r="Q12" s="799"/>
      <c r="R12" s="799"/>
      <c r="S12" s="799"/>
      <c r="T12" s="799"/>
      <c r="U12" s="799"/>
      <c r="V12" s="799"/>
      <c r="W12" s="799"/>
      <c r="X12" s="799"/>
      <c r="Y12" s="799"/>
      <c r="Z12" s="799"/>
      <c r="AA12" s="799"/>
      <c r="AB12" s="799"/>
      <c r="AC12" s="799"/>
      <c r="AD12" s="799"/>
      <c r="AE12" s="799"/>
      <c r="AF12" s="799"/>
      <c r="AG12" s="799"/>
      <c r="AH12" s="799"/>
      <c r="AI12" s="799"/>
      <c r="AJ12" s="799"/>
      <c r="AK12" s="799"/>
      <c r="AL12" s="799"/>
      <c r="AM12" s="799"/>
      <c r="AN12" s="799"/>
      <c r="AO12" s="799"/>
      <c r="AP12" s="799"/>
      <c r="AQ12" s="799"/>
      <c r="AR12" s="799"/>
      <c r="AS12" s="799"/>
      <c r="AT12" s="799"/>
      <c r="AU12" s="799"/>
      <c r="AV12" s="799"/>
      <c r="AW12" s="799"/>
      <c r="AX12" s="799"/>
      <c r="AY12" s="800"/>
      <c r="AZ12" s="801" t="s">
        <v>310</v>
      </c>
      <c r="BA12" s="802"/>
      <c r="BB12" s="802"/>
      <c r="BC12" s="802"/>
      <c r="BD12" s="802"/>
      <c r="BE12" s="802"/>
      <c r="BF12" s="802"/>
      <c r="BG12" s="802"/>
      <c r="BH12" s="802"/>
      <c r="BI12" s="802"/>
      <c r="BJ12" s="802"/>
      <c r="BK12" s="802"/>
      <c r="BL12" s="802"/>
      <c r="BM12" s="803"/>
      <c r="BN12" s="807" t="s">
        <v>973</v>
      </c>
      <c r="BO12" s="802"/>
      <c r="BP12" s="802"/>
      <c r="BQ12" s="802"/>
      <c r="BR12" s="802"/>
      <c r="BS12" s="802"/>
      <c r="BT12" s="803"/>
      <c r="BU12" s="809">
        <f>BU14+BU15+BU16+BU17+BU18+BU19+BU20+BU21+BU22</f>
        <v>796651</v>
      </c>
      <c r="BV12" s="810"/>
      <c r="BW12" s="810"/>
      <c r="BX12" s="810"/>
      <c r="BY12" s="810"/>
      <c r="BZ12" s="810"/>
      <c r="CA12" s="810"/>
      <c r="CB12" s="810"/>
      <c r="CC12" s="810"/>
      <c r="CD12" s="810"/>
      <c r="CE12" s="810"/>
      <c r="CF12" s="810"/>
      <c r="CG12" s="810"/>
      <c r="CH12" s="810"/>
      <c r="CI12" s="810"/>
      <c r="CJ12" s="810"/>
      <c r="CK12" s="810"/>
      <c r="CL12" s="810"/>
      <c r="CM12" s="810"/>
      <c r="CN12" s="810"/>
      <c r="CO12" s="810"/>
      <c r="CP12" s="810"/>
      <c r="CQ12" s="810"/>
      <c r="CR12" s="811"/>
      <c r="CS12" s="809">
        <f>CS14+CS15+CS16+CS17+CS18+CS19+CS20+CS21+CS22</f>
        <v>6208564</v>
      </c>
      <c r="CT12" s="810"/>
      <c r="CU12" s="810"/>
      <c r="CV12" s="810"/>
      <c r="CW12" s="810"/>
      <c r="CX12" s="810"/>
      <c r="CY12" s="810"/>
      <c r="CZ12" s="810"/>
      <c r="DA12" s="810"/>
      <c r="DB12" s="810"/>
      <c r="DC12" s="810"/>
      <c r="DD12" s="810"/>
      <c r="DE12" s="810"/>
      <c r="DF12" s="810"/>
      <c r="DG12" s="810"/>
      <c r="DH12" s="810"/>
      <c r="DI12" s="810"/>
      <c r="DJ12" s="810"/>
      <c r="DK12" s="810"/>
      <c r="DL12" s="810"/>
      <c r="DM12" s="810"/>
      <c r="DN12" s="810"/>
      <c r="DO12" s="810"/>
      <c r="DP12" s="811"/>
      <c r="DQ12" s="809">
        <f>DQ14+DQ15+DQ16+DQ17+DQ18+DQ19+DQ20+DQ21+DQ22</f>
        <v>6208564</v>
      </c>
      <c r="DR12" s="810"/>
      <c r="DS12" s="810"/>
      <c r="DT12" s="810"/>
      <c r="DU12" s="810"/>
      <c r="DV12" s="810"/>
      <c r="DW12" s="810"/>
      <c r="DX12" s="810"/>
      <c r="DY12" s="810"/>
      <c r="DZ12" s="810"/>
      <c r="EA12" s="810"/>
      <c r="EB12" s="810"/>
      <c r="EC12" s="810"/>
      <c r="ED12" s="810"/>
      <c r="EE12" s="810"/>
      <c r="EF12" s="810"/>
      <c r="EG12" s="810"/>
      <c r="EH12" s="810"/>
      <c r="EI12" s="810"/>
      <c r="EJ12" s="810"/>
      <c r="EK12" s="810"/>
      <c r="EL12" s="810"/>
      <c r="EM12" s="810"/>
      <c r="EN12" s="811"/>
      <c r="EO12" s="809">
        <f>EO14+EO15+EO16+EO17+EO18+EO19+EO20+EO21+EO22</f>
        <v>796651</v>
      </c>
      <c r="EP12" s="810"/>
      <c r="EQ12" s="810"/>
      <c r="ER12" s="810"/>
      <c r="ES12" s="810"/>
      <c r="ET12" s="810"/>
      <c r="EU12" s="810"/>
      <c r="EV12" s="810"/>
      <c r="EW12" s="810"/>
      <c r="EX12" s="810"/>
      <c r="EY12" s="810"/>
      <c r="EZ12" s="810"/>
      <c r="FA12" s="810"/>
      <c r="FB12" s="810"/>
      <c r="FC12" s="810"/>
      <c r="FD12" s="810"/>
      <c r="FE12" s="810"/>
      <c r="FF12" s="810"/>
      <c r="FG12" s="810"/>
      <c r="FH12" s="810"/>
      <c r="FI12" s="810"/>
      <c r="FJ12" s="810"/>
      <c r="FK12" s="810"/>
      <c r="FL12" s="811"/>
    </row>
    <row r="13" spans="1:168" ht="21" customHeight="1">
      <c r="A13" s="820" t="s">
        <v>67</v>
      </c>
      <c r="B13" s="820"/>
      <c r="C13" s="820"/>
      <c r="D13" s="820"/>
      <c r="E13" s="820"/>
      <c r="F13" s="820"/>
      <c r="G13" s="820"/>
      <c r="H13" s="820"/>
      <c r="I13" s="820"/>
      <c r="J13" s="820"/>
      <c r="K13" s="820"/>
      <c r="L13" s="820"/>
      <c r="M13" s="820"/>
      <c r="N13" s="820"/>
      <c r="O13" s="820"/>
      <c r="P13" s="820"/>
      <c r="Q13" s="820"/>
      <c r="R13" s="820"/>
      <c r="S13" s="820"/>
      <c r="T13" s="820"/>
      <c r="U13" s="820"/>
      <c r="V13" s="820"/>
      <c r="W13" s="820"/>
      <c r="X13" s="820"/>
      <c r="Y13" s="820"/>
      <c r="Z13" s="820"/>
      <c r="AA13" s="820"/>
      <c r="AB13" s="820"/>
      <c r="AC13" s="820"/>
      <c r="AD13" s="820"/>
      <c r="AE13" s="820"/>
      <c r="AF13" s="820"/>
      <c r="AG13" s="820"/>
      <c r="AH13" s="820"/>
      <c r="AI13" s="820"/>
      <c r="AJ13" s="820"/>
      <c r="AK13" s="820"/>
      <c r="AL13" s="820"/>
      <c r="AM13" s="820"/>
      <c r="AN13" s="820"/>
      <c r="AO13" s="820"/>
      <c r="AP13" s="820"/>
      <c r="AQ13" s="820"/>
      <c r="AR13" s="820"/>
      <c r="AS13" s="820"/>
      <c r="AT13" s="820"/>
      <c r="AU13" s="820"/>
      <c r="AV13" s="820"/>
      <c r="AW13" s="820"/>
      <c r="AX13" s="820"/>
      <c r="AY13" s="821"/>
      <c r="AZ13" s="804"/>
      <c r="BA13" s="805"/>
      <c r="BB13" s="805"/>
      <c r="BC13" s="805"/>
      <c r="BD13" s="805"/>
      <c r="BE13" s="805"/>
      <c r="BF13" s="805"/>
      <c r="BG13" s="805"/>
      <c r="BH13" s="805"/>
      <c r="BI13" s="805"/>
      <c r="BJ13" s="805"/>
      <c r="BK13" s="805"/>
      <c r="BL13" s="805"/>
      <c r="BM13" s="806"/>
      <c r="BN13" s="808"/>
      <c r="BO13" s="805"/>
      <c r="BP13" s="805"/>
      <c r="BQ13" s="805"/>
      <c r="BR13" s="805"/>
      <c r="BS13" s="805"/>
      <c r="BT13" s="806"/>
      <c r="BU13" s="812"/>
      <c r="BV13" s="813"/>
      <c r="BW13" s="813"/>
      <c r="BX13" s="813"/>
      <c r="BY13" s="813"/>
      <c r="BZ13" s="813"/>
      <c r="CA13" s="813"/>
      <c r="CB13" s="813"/>
      <c r="CC13" s="813"/>
      <c r="CD13" s="813"/>
      <c r="CE13" s="813"/>
      <c r="CF13" s="813"/>
      <c r="CG13" s="813"/>
      <c r="CH13" s="813"/>
      <c r="CI13" s="813"/>
      <c r="CJ13" s="813"/>
      <c r="CK13" s="813"/>
      <c r="CL13" s="813"/>
      <c r="CM13" s="813"/>
      <c r="CN13" s="813"/>
      <c r="CO13" s="813"/>
      <c r="CP13" s="813"/>
      <c r="CQ13" s="813"/>
      <c r="CR13" s="814"/>
      <c r="CS13" s="812"/>
      <c r="CT13" s="813"/>
      <c r="CU13" s="813"/>
      <c r="CV13" s="813"/>
      <c r="CW13" s="813"/>
      <c r="CX13" s="813"/>
      <c r="CY13" s="813"/>
      <c r="CZ13" s="813"/>
      <c r="DA13" s="813"/>
      <c r="DB13" s="813"/>
      <c r="DC13" s="813"/>
      <c r="DD13" s="813"/>
      <c r="DE13" s="813"/>
      <c r="DF13" s="813"/>
      <c r="DG13" s="813"/>
      <c r="DH13" s="813"/>
      <c r="DI13" s="813"/>
      <c r="DJ13" s="813"/>
      <c r="DK13" s="813"/>
      <c r="DL13" s="813"/>
      <c r="DM13" s="813"/>
      <c r="DN13" s="813"/>
      <c r="DO13" s="813"/>
      <c r="DP13" s="814"/>
      <c r="DQ13" s="812"/>
      <c r="DR13" s="813"/>
      <c r="DS13" s="813"/>
      <c r="DT13" s="813"/>
      <c r="DU13" s="813"/>
      <c r="DV13" s="813"/>
      <c r="DW13" s="813"/>
      <c r="DX13" s="813"/>
      <c r="DY13" s="813"/>
      <c r="DZ13" s="813"/>
      <c r="EA13" s="813"/>
      <c r="EB13" s="813"/>
      <c r="EC13" s="813"/>
      <c r="ED13" s="813"/>
      <c r="EE13" s="813"/>
      <c r="EF13" s="813"/>
      <c r="EG13" s="813"/>
      <c r="EH13" s="813"/>
      <c r="EI13" s="813"/>
      <c r="EJ13" s="813"/>
      <c r="EK13" s="813"/>
      <c r="EL13" s="813"/>
      <c r="EM13" s="813"/>
      <c r="EN13" s="814"/>
      <c r="EO13" s="812"/>
      <c r="EP13" s="813"/>
      <c r="EQ13" s="813"/>
      <c r="ER13" s="813"/>
      <c r="ES13" s="813"/>
      <c r="ET13" s="813"/>
      <c r="EU13" s="813"/>
      <c r="EV13" s="813"/>
      <c r="EW13" s="813"/>
      <c r="EX13" s="813"/>
      <c r="EY13" s="813"/>
      <c r="EZ13" s="813"/>
      <c r="FA13" s="813"/>
      <c r="FB13" s="813"/>
      <c r="FC13" s="813"/>
      <c r="FD13" s="813"/>
      <c r="FE13" s="813"/>
      <c r="FF13" s="813"/>
      <c r="FG13" s="813"/>
      <c r="FH13" s="813"/>
      <c r="FI13" s="813"/>
      <c r="FJ13" s="813"/>
      <c r="FK13" s="813"/>
      <c r="FL13" s="814"/>
    </row>
    <row r="14" spans="1:171" ht="21" customHeight="1">
      <c r="A14" s="822" t="s">
        <v>68</v>
      </c>
      <c r="B14" s="822"/>
      <c r="C14" s="822"/>
      <c r="D14" s="822"/>
      <c r="E14" s="822"/>
      <c r="F14" s="822"/>
      <c r="G14" s="822"/>
      <c r="H14" s="822"/>
      <c r="I14" s="822"/>
      <c r="J14" s="822"/>
      <c r="K14" s="822"/>
      <c r="L14" s="822"/>
      <c r="M14" s="822"/>
      <c r="N14" s="822"/>
      <c r="O14" s="822"/>
      <c r="P14" s="822"/>
      <c r="Q14" s="822"/>
      <c r="R14" s="822"/>
      <c r="S14" s="822"/>
      <c r="T14" s="822"/>
      <c r="U14" s="822"/>
      <c r="V14" s="822"/>
      <c r="W14" s="822"/>
      <c r="X14" s="822"/>
      <c r="Y14" s="822"/>
      <c r="Z14" s="822"/>
      <c r="AA14" s="822"/>
      <c r="AB14" s="822"/>
      <c r="AC14" s="822"/>
      <c r="AD14" s="822"/>
      <c r="AE14" s="822"/>
      <c r="AF14" s="822"/>
      <c r="AG14" s="822"/>
      <c r="AH14" s="822"/>
      <c r="AI14" s="822"/>
      <c r="AJ14" s="822"/>
      <c r="AK14" s="822"/>
      <c r="AL14" s="822"/>
      <c r="AM14" s="822"/>
      <c r="AN14" s="822"/>
      <c r="AO14" s="822"/>
      <c r="AP14" s="822"/>
      <c r="AQ14" s="822"/>
      <c r="AR14" s="822"/>
      <c r="AS14" s="822"/>
      <c r="AT14" s="822"/>
      <c r="AU14" s="822"/>
      <c r="AV14" s="822"/>
      <c r="AW14" s="822"/>
      <c r="AX14" s="822"/>
      <c r="AY14" s="823"/>
      <c r="AZ14" s="824" t="s">
        <v>311</v>
      </c>
      <c r="BA14" s="825"/>
      <c r="BB14" s="825"/>
      <c r="BC14" s="825"/>
      <c r="BD14" s="825"/>
      <c r="BE14" s="825"/>
      <c r="BF14" s="825"/>
      <c r="BG14" s="825"/>
      <c r="BH14" s="825"/>
      <c r="BI14" s="825"/>
      <c r="BJ14" s="825"/>
      <c r="BK14" s="825"/>
      <c r="BL14" s="825"/>
      <c r="BM14" s="825"/>
      <c r="BN14" s="826" t="s">
        <v>1048</v>
      </c>
      <c r="BO14" s="827"/>
      <c r="BP14" s="827"/>
      <c r="BQ14" s="827"/>
      <c r="BR14" s="827"/>
      <c r="BS14" s="827"/>
      <c r="BT14" s="828"/>
      <c r="BU14" s="551"/>
      <c r="BV14" s="552"/>
      <c r="BW14" s="552"/>
      <c r="BX14" s="552"/>
      <c r="BY14" s="552"/>
      <c r="BZ14" s="552"/>
      <c r="CA14" s="552"/>
      <c r="CB14" s="552"/>
      <c r="CC14" s="552"/>
      <c r="CD14" s="552"/>
      <c r="CE14" s="552"/>
      <c r="CF14" s="552"/>
      <c r="CG14" s="552"/>
      <c r="CH14" s="552"/>
      <c r="CI14" s="552"/>
      <c r="CJ14" s="552"/>
      <c r="CK14" s="552"/>
      <c r="CL14" s="552"/>
      <c r="CM14" s="552"/>
      <c r="CN14" s="552"/>
      <c r="CO14" s="552"/>
      <c r="CP14" s="552"/>
      <c r="CQ14" s="552"/>
      <c r="CR14" s="829"/>
      <c r="CS14" s="830"/>
      <c r="CT14" s="831"/>
      <c r="CU14" s="831"/>
      <c r="CV14" s="831"/>
      <c r="CW14" s="831"/>
      <c r="CX14" s="831"/>
      <c r="CY14" s="831"/>
      <c r="CZ14" s="831"/>
      <c r="DA14" s="831"/>
      <c r="DB14" s="831"/>
      <c r="DC14" s="831"/>
      <c r="DD14" s="831"/>
      <c r="DE14" s="831"/>
      <c r="DF14" s="831"/>
      <c r="DG14" s="831"/>
      <c r="DH14" s="831"/>
      <c r="DI14" s="831"/>
      <c r="DJ14" s="831"/>
      <c r="DK14" s="831"/>
      <c r="DL14" s="831"/>
      <c r="DM14" s="831"/>
      <c r="DN14" s="831"/>
      <c r="DO14" s="831"/>
      <c r="DP14" s="832"/>
      <c r="DQ14" s="830"/>
      <c r="DR14" s="831"/>
      <c r="DS14" s="831"/>
      <c r="DT14" s="831"/>
      <c r="DU14" s="831"/>
      <c r="DV14" s="831"/>
      <c r="DW14" s="831"/>
      <c r="DX14" s="831"/>
      <c r="DY14" s="831"/>
      <c r="DZ14" s="831"/>
      <c r="EA14" s="831"/>
      <c r="EB14" s="831"/>
      <c r="EC14" s="831"/>
      <c r="ED14" s="831"/>
      <c r="EE14" s="831"/>
      <c r="EF14" s="831"/>
      <c r="EG14" s="831"/>
      <c r="EH14" s="831"/>
      <c r="EI14" s="831"/>
      <c r="EJ14" s="831"/>
      <c r="EK14" s="831"/>
      <c r="EL14" s="831"/>
      <c r="EM14" s="831"/>
      <c r="EN14" s="832"/>
      <c r="EO14" s="830">
        <f>BU14+CS14-DQ14</f>
        <v>0</v>
      </c>
      <c r="EP14" s="831"/>
      <c r="EQ14" s="831"/>
      <c r="ER14" s="831"/>
      <c r="ES14" s="831"/>
      <c r="ET14" s="831"/>
      <c r="EU14" s="831"/>
      <c r="EV14" s="831"/>
      <c r="EW14" s="831"/>
      <c r="EX14" s="831"/>
      <c r="EY14" s="831"/>
      <c r="EZ14" s="831"/>
      <c r="FA14" s="831"/>
      <c r="FB14" s="831"/>
      <c r="FC14" s="831"/>
      <c r="FD14" s="831"/>
      <c r="FE14" s="831"/>
      <c r="FF14" s="831"/>
      <c r="FG14" s="831"/>
      <c r="FH14" s="831"/>
      <c r="FI14" s="831"/>
      <c r="FJ14" s="831"/>
      <c r="FK14" s="831"/>
      <c r="FL14" s="833"/>
      <c r="FO14" s="364">
        <f>EO14-EO24</f>
        <v>0</v>
      </c>
    </row>
    <row r="15" spans="1:173" ht="21" customHeight="1">
      <c r="A15" s="822" t="s">
        <v>69</v>
      </c>
      <c r="B15" s="822"/>
      <c r="C15" s="822"/>
      <c r="D15" s="822"/>
      <c r="E15" s="822"/>
      <c r="F15" s="822"/>
      <c r="G15" s="822"/>
      <c r="H15" s="822"/>
      <c r="I15" s="822"/>
      <c r="J15" s="822"/>
      <c r="K15" s="822"/>
      <c r="L15" s="822"/>
      <c r="M15" s="822"/>
      <c r="N15" s="822"/>
      <c r="O15" s="822"/>
      <c r="P15" s="822"/>
      <c r="Q15" s="822"/>
      <c r="R15" s="822"/>
      <c r="S15" s="822"/>
      <c r="T15" s="822"/>
      <c r="U15" s="822"/>
      <c r="V15" s="822"/>
      <c r="W15" s="822"/>
      <c r="X15" s="822"/>
      <c r="Y15" s="822"/>
      <c r="Z15" s="822"/>
      <c r="AA15" s="822"/>
      <c r="AB15" s="822"/>
      <c r="AC15" s="822"/>
      <c r="AD15" s="822"/>
      <c r="AE15" s="822"/>
      <c r="AF15" s="822"/>
      <c r="AG15" s="822"/>
      <c r="AH15" s="822"/>
      <c r="AI15" s="822"/>
      <c r="AJ15" s="822"/>
      <c r="AK15" s="822"/>
      <c r="AL15" s="822"/>
      <c r="AM15" s="822"/>
      <c r="AN15" s="822"/>
      <c r="AO15" s="822"/>
      <c r="AP15" s="822"/>
      <c r="AQ15" s="822"/>
      <c r="AR15" s="822"/>
      <c r="AS15" s="822"/>
      <c r="AT15" s="822"/>
      <c r="AU15" s="822"/>
      <c r="AV15" s="822"/>
      <c r="AW15" s="822"/>
      <c r="AX15" s="822"/>
      <c r="AY15" s="823"/>
      <c r="AZ15" s="824" t="s">
        <v>312</v>
      </c>
      <c r="BA15" s="825"/>
      <c r="BB15" s="825"/>
      <c r="BC15" s="825"/>
      <c r="BD15" s="825"/>
      <c r="BE15" s="825"/>
      <c r="BF15" s="825"/>
      <c r="BG15" s="825"/>
      <c r="BH15" s="825"/>
      <c r="BI15" s="825"/>
      <c r="BJ15" s="825"/>
      <c r="BK15" s="825"/>
      <c r="BL15" s="825"/>
      <c r="BM15" s="825"/>
      <c r="BN15" s="826" t="s">
        <v>1049</v>
      </c>
      <c r="BO15" s="827"/>
      <c r="BP15" s="827"/>
      <c r="BQ15" s="827"/>
      <c r="BR15" s="827"/>
      <c r="BS15" s="827"/>
      <c r="BT15" s="828"/>
      <c r="BU15" s="551"/>
      <c r="BV15" s="552"/>
      <c r="BW15" s="552"/>
      <c r="BX15" s="552"/>
      <c r="BY15" s="552"/>
      <c r="BZ15" s="552"/>
      <c r="CA15" s="552"/>
      <c r="CB15" s="552"/>
      <c r="CC15" s="552"/>
      <c r="CD15" s="552"/>
      <c r="CE15" s="552"/>
      <c r="CF15" s="552"/>
      <c r="CG15" s="552"/>
      <c r="CH15" s="552"/>
      <c r="CI15" s="552"/>
      <c r="CJ15" s="552"/>
      <c r="CK15" s="552"/>
      <c r="CL15" s="552"/>
      <c r="CM15" s="552"/>
      <c r="CN15" s="552"/>
      <c r="CO15" s="552"/>
      <c r="CP15" s="552"/>
      <c r="CQ15" s="552"/>
      <c r="CR15" s="829"/>
      <c r="CS15" s="830">
        <v>6208564</v>
      </c>
      <c r="CT15" s="831"/>
      <c r="CU15" s="831"/>
      <c r="CV15" s="831"/>
      <c r="CW15" s="831"/>
      <c r="CX15" s="831"/>
      <c r="CY15" s="831"/>
      <c r="CZ15" s="831"/>
      <c r="DA15" s="831"/>
      <c r="DB15" s="831"/>
      <c r="DC15" s="831"/>
      <c r="DD15" s="831"/>
      <c r="DE15" s="831"/>
      <c r="DF15" s="831"/>
      <c r="DG15" s="831"/>
      <c r="DH15" s="831"/>
      <c r="DI15" s="831"/>
      <c r="DJ15" s="831"/>
      <c r="DK15" s="831"/>
      <c r="DL15" s="831"/>
      <c r="DM15" s="831"/>
      <c r="DN15" s="831"/>
      <c r="DO15" s="831"/>
      <c r="DP15" s="832"/>
      <c r="DQ15" s="830">
        <v>6208564</v>
      </c>
      <c r="DR15" s="831"/>
      <c r="DS15" s="831"/>
      <c r="DT15" s="831"/>
      <c r="DU15" s="831"/>
      <c r="DV15" s="831"/>
      <c r="DW15" s="831"/>
      <c r="DX15" s="831"/>
      <c r="DY15" s="831"/>
      <c r="DZ15" s="831"/>
      <c r="EA15" s="831"/>
      <c r="EB15" s="831"/>
      <c r="EC15" s="831"/>
      <c r="ED15" s="831"/>
      <c r="EE15" s="831"/>
      <c r="EF15" s="831"/>
      <c r="EG15" s="831"/>
      <c r="EH15" s="831"/>
      <c r="EI15" s="831"/>
      <c r="EJ15" s="831"/>
      <c r="EK15" s="831"/>
      <c r="EL15" s="831"/>
      <c r="EM15" s="831"/>
      <c r="EN15" s="832"/>
      <c r="EO15" s="830">
        <f aca="true" t="shared" si="0" ref="EO15:EO22">BU15+CS15-DQ15</f>
        <v>0</v>
      </c>
      <c r="EP15" s="831"/>
      <c r="EQ15" s="831"/>
      <c r="ER15" s="831"/>
      <c r="ES15" s="831"/>
      <c r="ET15" s="831"/>
      <c r="EU15" s="831"/>
      <c r="EV15" s="831"/>
      <c r="EW15" s="831"/>
      <c r="EX15" s="831"/>
      <c r="EY15" s="831"/>
      <c r="EZ15" s="831"/>
      <c r="FA15" s="831"/>
      <c r="FB15" s="831"/>
      <c r="FC15" s="831"/>
      <c r="FD15" s="831"/>
      <c r="FE15" s="831"/>
      <c r="FF15" s="831"/>
      <c r="FG15" s="831"/>
      <c r="FH15" s="831"/>
      <c r="FI15" s="831"/>
      <c r="FJ15" s="831"/>
      <c r="FK15" s="831"/>
      <c r="FL15" s="833"/>
      <c r="FO15" s="364">
        <f>EO15-EO25</f>
        <v>0</v>
      </c>
      <c r="FQ15" s="364"/>
    </row>
    <row r="16" spans="1:171" ht="21" customHeight="1">
      <c r="A16" s="822" t="s">
        <v>70</v>
      </c>
      <c r="B16" s="822"/>
      <c r="C16" s="822"/>
      <c r="D16" s="822"/>
      <c r="E16" s="822"/>
      <c r="F16" s="822"/>
      <c r="G16" s="822"/>
      <c r="H16" s="822"/>
      <c r="I16" s="822"/>
      <c r="J16" s="822"/>
      <c r="K16" s="822"/>
      <c r="L16" s="822"/>
      <c r="M16" s="822"/>
      <c r="N16" s="822"/>
      <c r="O16" s="822"/>
      <c r="P16" s="822"/>
      <c r="Q16" s="822"/>
      <c r="R16" s="822"/>
      <c r="S16" s="822"/>
      <c r="T16" s="822"/>
      <c r="U16" s="822"/>
      <c r="V16" s="822"/>
      <c r="W16" s="822"/>
      <c r="X16" s="822"/>
      <c r="Y16" s="822"/>
      <c r="Z16" s="822"/>
      <c r="AA16" s="822"/>
      <c r="AB16" s="822"/>
      <c r="AC16" s="822"/>
      <c r="AD16" s="822"/>
      <c r="AE16" s="822"/>
      <c r="AF16" s="822"/>
      <c r="AG16" s="822"/>
      <c r="AH16" s="822"/>
      <c r="AI16" s="822"/>
      <c r="AJ16" s="822"/>
      <c r="AK16" s="822"/>
      <c r="AL16" s="822"/>
      <c r="AM16" s="822"/>
      <c r="AN16" s="822"/>
      <c r="AO16" s="822"/>
      <c r="AP16" s="822"/>
      <c r="AQ16" s="822"/>
      <c r="AR16" s="822"/>
      <c r="AS16" s="822"/>
      <c r="AT16" s="822"/>
      <c r="AU16" s="822"/>
      <c r="AV16" s="822"/>
      <c r="AW16" s="822"/>
      <c r="AX16" s="822"/>
      <c r="AY16" s="823"/>
      <c r="AZ16" s="824" t="s">
        <v>313</v>
      </c>
      <c r="BA16" s="825"/>
      <c r="BB16" s="825"/>
      <c r="BC16" s="825"/>
      <c r="BD16" s="825"/>
      <c r="BE16" s="825"/>
      <c r="BF16" s="825"/>
      <c r="BG16" s="825"/>
      <c r="BH16" s="825"/>
      <c r="BI16" s="825"/>
      <c r="BJ16" s="825"/>
      <c r="BK16" s="825"/>
      <c r="BL16" s="825"/>
      <c r="BM16" s="825"/>
      <c r="BN16" s="826" t="s">
        <v>71</v>
      </c>
      <c r="BO16" s="827"/>
      <c r="BP16" s="827"/>
      <c r="BQ16" s="827"/>
      <c r="BR16" s="827"/>
      <c r="BS16" s="827"/>
      <c r="BT16" s="828"/>
      <c r="BU16" s="551">
        <v>359926</v>
      </c>
      <c r="BV16" s="552"/>
      <c r="BW16" s="552"/>
      <c r="BX16" s="552"/>
      <c r="BY16" s="552"/>
      <c r="BZ16" s="552"/>
      <c r="CA16" s="552"/>
      <c r="CB16" s="552"/>
      <c r="CC16" s="552"/>
      <c r="CD16" s="552"/>
      <c r="CE16" s="552"/>
      <c r="CF16" s="552"/>
      <c r="CG16" s="552"/>
      <c r="CH16" s="552"/>
      <c r="CI16" s="552"/>
      <c r="CJ16" s="552"/>
      <c r="CK16" s="552"/>
      <c r="CL16" s="552"/>
      <c r="CM16" s="552"/>
      <c r="CN16" s="552"/>
      <c r="CO16" s="552"/>
      <c r="CP16" s="552"/>
      <c r="CQ16" s="552"/>
      <c r="CR16" s="829"/>
      <c r="CS16" s="830"/>
      <c r="CT16" s="831"/>
      <c r="CU16" s="831"/>
      <c r="CV16" s="831"/>
      <c r="CW16" s="831"/>
      <c r="CX16" s="831"/>
      <c r="CY16" s="831"/>
      <c r="CZ16" s="831"/>
      <c r="DA16" s="831"/>
      <c r="DB16" s="831"/>
      <c r="DC16" s="831"/>
      <c r="DD16" s="831"/>
      <c r="DE16" s="831"/>
      <c r="DF16" s="831"/>
      <c r="DG16" s="831"/>
      <c r="DH16" s="831"/>
      <c r="DI16" s="831"/>
      <c r="DJ16" s="831"/>
      <c r="DK16" s="831"/>
      <c r="DL16" s="831"/>
      <c r="DM16" s="831"/>
      <c r="DN16" s="831"/>
      <c r="DO16" s="831"/>
      <c r="DP16" s="832"/>
      <c r="DQ16" s="830"/>
      <c r="DR16" s="831"/>
      <c r="DS16" s="831"/>
      <c r="DT16" s="831"/>
      <c r="DU16" s="831"/>
      <c r="DV16" s="831"/>
      <c r="DW16" s="831"/>
      <c r="DX16" s="831"/>
      <c r="DY16" s="831"/>
      <c r="DZ16" s="831"/>
      <c r="EA16" s="831"/>
      <c r="EB16" s="831"/>
      <c r="EC16" s="831"/>
      <c r="ED16" s="831"/>
      <c r="EE16" s="831"/>
      <c r="EF16" s="831"/>
      <c r="EG16" s="831"/>
      <c r="EH16" s="831"/>
      <c r="EI16" s="831"/>
      <c r="EJ16" s="831"/>
      <c r="EK16" s="831"/>
      <c r="EL16" s="831"/>
      <c r="EM16" s="831"/>
      <c r="EN16" s="832"/>
      <c r="EO16" s="830">
        <f t="shared" si="0"/>
        <v>359926</v>
      </c>
      <c r="EP16" s="831"/>
      <c r="EQ16" s="831"/>
      <c r="ER16" s="831"/>
      <c r="ES16" s="831"/>
      <c r="ET16" s="831"/>
      <c r="EU16" s="831"/>
      <c r="EV16" s="831"/>
      <c r="EW16" s="831"/>
      <c r="EX16" s="831"/>
      <c r="EY16" s="831"/>
      <c r="EZ16" s="831"/>
      <c r="FA16" s="831"/>
      <c r="FB16" s="831"/>
      <c r="FC16" s="831"/>
      <c r="FD16" s="831"/>
      <c r="FE16" s="831"/>
      <c r="FF16" s="831"/>
      <c r="FG16" s="831"/>
      <c r="FH16" s="831"/>
      <c r="FI16" s="831"/>
      <c r="FJ16" s="831"/>
      <c r="FK16" s="831"/>
      <c r="FL16" s="833"/>
      <c r="FO16" s="364">
        <f>EO16-EO26</f>
        <v>275275</v>
      </c>
    </row>
    <row r="17" spans="1:171" ht="21" customHeight="1">
      <c r="A17" s="822" t="s">
        <v>72</v>
      </c>
      <c r="B17" s="822"/>
      <c r="C17" s="822"/>
      <c r="D17" s="822"/>
      <c r="E17" s="822"/>
      <c r="F17" s="822"/>
      <c r="G17" s="822"/>
      <c r="H17" s="822"/>
      <c r="I17" s="822"/>
      <c r="J17" s="822"/>
      <c r="K17" s="822"/>
      <c r="L17" s="822"/>
      <c r="M17" s="822"/>
      <c r="N17" s="822"/>
      <c r="O17" s="822"/>
      <c r="P17" s="822"/>
      <c r="Q17" s="822"/>
      <c r="R17" s="822"/>
      <c r="S17" s="822"/>
      <c r="T17" s="822"/>
      <c r="U17" s="822"/>
      <c r="V17" s="822"/>
      <c r="W17" s="822"/>
      <c r="X17" s="822"/>
      <c r="Y17" s="822"/>
      <c r="Z17" s="822"/>
      <c r="AA17" s="822"/>
      <c r="AB17" s="822"/>
      <c r="AC17" s="822"/>
      <c r="AD17" s="822"/>
      <c r="AE17" s="822"/>
      <c r="AF17" s="822"/>
      <c r="AG17" s="822"/>
      <c r="AH17" s="822"/>
      <c r="AI17" s="822"/>
      <c r="AJ17" s="822"/>
      <c r="AK17" s="822"/>
      <c r="AL17" s="822"/>
      <c r="AM17" s="822"/>
      <c r="AN17" s="822"/>
      <c r="AO17" s="822"/>
      <c r="AP17" s="822"/>
      <c r="AQ17" s="822"/>
      <c r="AR17" s="822"/>
      <c r="AS17" s="822"/>
      <c r="AT17" s="822"/>
      <c r="AU17" s="822"/>
      <c r="AV17" s="822"/>
      <c r="AW17" s="822"/>
      <c r="AX17" s="822"/>
      <c r="AY17" s="823"/>
      <c r="AZ17" s="824" t="s">
        <v>309</v>
      </c>
      <c r="BA17" s="825"/>
      <c r="BB17" s="825"/>
      <c r="BC17" s="825"/>
      <c r="BD17" s="825"/>
      <c r="BE17" s="825"/>
      <c r="BF17" s="825"/>
      <c r="BG17" s="825"/>
      <c r="BH17" s="825"/>
      <c r="BI17" s="825"/>
      <c r="BJ17" s="825"/>
      <c r="BK17" s="825"/>
      <c r="BL17" s="825"/>
      <c r="BM17" s="825"/>
      <c r="BN17" s="826" t="s">
        <v>73</v>
      </c>
      <c r="BO17" s="827"/>
      <c r="BP17" s="827"/>
      <c r="BQ17" s="827"/>
      <c r="BR17" s="827"/>
      <c r="BS17" s="827"/>
      <c r="BT17" s="828"/>
      <c r="BU17" s="551">
        <v>294735</v>
      </c>
      <c r="BV17" s="552"/>
      <c r="BW17" s="552"/>
      <c r="BX17" s="552"/>
      <c r="BY17" s="552"/>
      <c r="BZ17" s="552"/>
      <c r="CA17" s="552"/>
      <c r="CB17" s="552"/>
      <c r="CC17" s="552"/>
      <c r="CD17" s="552"/>
      <c r="CE17" s="552"/>
      <c r="CF17" s="552"/>
      <c r="CG17" s="552"/>
      <c r="CH17" s="552"/>
      <c r="CI17" s="552"/>
      <c r="CJ17" s="552"/>
      <c r="CK17" s="552"/>
      <c r="CL17" s="552"/>
      <c r="CM17" s="552"/>
      <c r="CN17" s="552"/>
      <c r="CO17" s="552"/>
      <c r="CP17" s="552"/>
      <c r="CQ17" s="552"/>
      <c r="CR17" s="829"/>
      <c r="CS17" s="830"/>
      <c r="CT17" s="831"/>
      <c r="CU17" s="831"/>
      <c r="CV17" s="831"/>
      <c r="CW17" s="831"/>
      <c r="CX17" s="831"/>
      <c r="CY17" s="831"/>
      <c r="CZ17" s="831"/>
      <c r="DA17" s="831"/>
      <c r="DB17" s="831"/>
      <c r="DC17" s="831"/>
      <c r="DD17" s="831"/>
      <c r="DE17" s="831"/>
      <c r="DF17" s="831"/>
      <c r="DG17" s="831"/>
      <c r="DH17" s="831"/>
      <c r="DI17" s="831"/>
      <c r="DJ17" s="831"/>
      <c r="DK17" s="831"/>
      <c r="DL17" s="831"/>
      <c r="DM17" s="831"/>
      <c r="DN17" s="831"/>
      <c r="DO17" s="831"/>
      <c r="DP17" s="832"/>
      <c r="DQ17" s="830"/>
      <c r="DR17" s="831"/>
      <c r="DS17" s="831"/>
      <c r="DT17" s="831"/>
      <c r="DU17" s="831"/>
      <c r="DV17" s="831"/>
      <c r="DW17" s="831"/>
      <c r="DX17" s="831"/>
      <c r="DY17" s="831"/>
      <c r="DZ17" s="831"/>
      <c r="EA17" s="831"/>
      <c r="EB17" s="831"/>
      <c r="EC17" s="831"/>
      <c r="ED17" s="831"/>
      <c r="EE17" s="831"/>
      <c r="EF17" s="831"/>
      <c r="EG17" s="831"/>
      <c r="EH17" s="831"/>
      <c r="EI17" s="831"/>
      <c r="EJ17" s="831"/>
      <c r="EK17" s="831"/>
      <c r="EL17" s="831"/>
      <c r="EM17" s="831"/>
      <c r="EN17" s="832"/>
      <c r="EO17" s="830">
        <f t="shared" si="0"/>
        <v>294735</v>
      </c>
      <c r="EP17" s="831"/>
      <c r="EQ17" s="831"/>
      <c r="ER17" s="831"/>
      <c r="ES17" s="831"/>
      <c r="ET17" s="831"/>
      <c r="EU17" s="831"/>
      <c r="EV17" s="831"/>
      <c r="EW17" s="831"/>
      <c r="EX17" s="831"/>
      <c r="EY17" s="831"/>
      <c r="EZ17" s="831"/>
      <c r="FA17" s="831"/>
      <c r="FB17" s="831"/>
      <c r="FC17" s="831"/>
      <c r="FD17" s="831"/>
      <c r="FE17" s="831"/>
      <c r="FF17" s="831"/>
      <c r="FG17" s="831"/>
      <c r="FH17" s="831"/>
      <c r="FI17" s="831"/>
      <c r="FJ17" s="831"/>
      <c r="FK17" s="831"/>
      <c r="FL17" s="833"/>
      <c r="FO17" s="364">
        <f>EO17-EO31</f>
        <v>0</v>
      </c>
    </row>
    <row r="18" spans="1:171" ht="21" customHeight="1">
      <c r="A18" s="822" t="s">
        <v>74</v>
      </c>
      <c r="B18" s="822"/>
      <c r="C18" s="822"/>
      <c r="D18" s="822"/>
      <c r="E18" s="822"/>
      <c r="F18" s="822"/>
      <c r="G18" s="822"/>
      <c r="H18" s="822"/>
      <c r="I18" s="822"/>
      <c r="J18" s="822"/>
      <c r="K18" s="822"/>
      <c r="L18" s="822"/>
      <c r="M18" s="822"/>
      <c r="N18" s="822"/>
      <c r="O18" s="822"/>
      <c r="P18" s="822"/>
      <c r="Q18" s="822"/>
      <c r="R18" s="822"/>
      <c r="S18" s="822"/>
      <c r="T18" s="822"/>
      <c r="U18" s="822"/>
      <c r="V18" s="822"/>
      <c r="W18" s="822"/>
      <c r="X18" s="822"/>
      <c r="Y18" s="822"/>
      <c r="Z18" s="822"/>
      <c r="AA18" s="822"/>
      <c r="AB18" s="822"/>
      <c r="AC18" s="822"/>
      <c r="AD18" s="822"/>
      <c r="AE18" s="822"/>
      <c r="AF18" s="822"/>
      <c r="AG18" s="822"/>
      <c r="AH18" s="822"/>
      <c r="AI18" s="822"/>
      <c r="AJ18" s="822"/>
      <c r="AK18" s="822"/>
      <c r="AL18" s="822"/>
      <c r="AM18" s="822"/>
      <c r="AN18" s="822"/>
      <c r="AO18" s="822"/>
      <c r="AP18" s="822"/>
      <c r="AQ18" s="822"/>
      <c r="AR18" s="822"/>
      <c r="AS18" s="822"/>
      <c r="AT18" s="822"/>
      <c r="AU18" s="822"/>
      <c r="AV18" s="822"/>
      <c r="AW18" s="822"/>
      <c r="AX18" s="822"/>
      <c r="AY18" s="823"/>
      <c r="AZ18" s="824" t="s">
        <v>306</v>
      </c>
      <c r="BA18" s="825"/>
      <c r="BB18" s="825"/>
      <c r="BC18" s="825"/>
      <c r="BD18" s="825"/>
      <c r="BE18" s="825"/>
      <c r="BF18" s="825"/>
      <c r="BG18" s="825"/>
      <c r="BH18" s="825"/>
      <c r="BI18" s="825"/>
      <c r="BJ18" s="825"/>
      <c r="BK18" s="825"/>
      <c r="BL18" s="825"/>
      <c r="BM18" s="825"/>
      <c r="BN18" s="826" t="s">
        <v>75</v>
      </c>
      <c r="BO18" s="827"/>
      <c r="BP18" s="827"/>
      <c r="BQ18" s="827"/>
      <c r="BR18" s="827"/>
      <c r="BS18" s="827"/>
      <c r="BT18" s="828"/>
      <c r="BU18" s="551">
        <v>99500</v>
      </c>
      <c r="BV18" s="552"/>
      <c r="BW18" s="552"/>
      <c r="BX18" s="552"/>
      <c r="BY18" s="552"/>
      <c r="BZ18" s="552"/>
      <c r="CA18" s="552"/>
      <c r="CB18" s="552"/>
      <c r="CC18" s="552"/>
      <c r="CD18" s="552"/>
      <c r="CE18" s="552"/>
      <c r="CF18" s="552"/>
      <c r="CG18" s="552"/>
      <c r="CH18" s="552"/>
      <c r="CI18" s="552"/>
      <c r="CJ18" s="552"/>
      <c r="CK18" s="552"/>
      <c r="CL18" s="552"/>
      <c r="CM18" s="552"/>
      <c r="CN18" s="552"/>
      <c r="CO18" s="552"/>
      <c r="CP18" s="552"/>
      <c r="CQ18" s="552"/>
      <c r="CR18" s="829"/>
      <c r="CS18" s="830"/>
      <c r="CT18" s="831"/>
      <c r="CU18" s="831"/>
      <c r="CV18" s="831"/>
      <c r="CW18" s="831"/>
      <c r="CX18" s="831"/>
      <c r="CY18" s="831"/>
      <c r="CZ18" s="831"/>
      <c r="DA18" s="831"/>
      <c r="DB18" s="831"/>
      <c r="DC18" s="831"/>
      <c r="DD18" s="831"/>
      <c r="DE18" s="831"/>
      <c r="DF18" s="831"/>
      <c r="DG18" s="831"/>
      <c r="DH18" s="831"/>
      <c r="DI18" s="831"/>
      <c r="DJ18" s="831"/>
      <c r="DK18" s="831"/>
      <c r="DL18" s="831"/>
      <c r="DM18" s="831"/>
      <c r="DN18" s="831"/>
      <c r="DO18" s="831"/>
      <c r="DP18" s="832"/>
      <c r="DQ18" s="830"/>
      <c r="DR18" s="831"/>
      <c r="DS18" s="831"/>
      <c r="DT18" s="831"/>
      <c r="DU18" s="831"/>
      <c r="DV18" s="831"/>
      <c r="DW18" s="831"/>
      <c r="DX18" s="831"/>
      <c r="DY18" s="831"/>
      <c r="DZ18" s="831"/>
      <c r="EA18" s="831"/>
      <c r="EB18" s="831"/>
      <c r="EC18" s="831"/>
      <c r="ED18" s="831"/>
      <c r="EE18" s="831"/>
      <c r="EF18" s="831"/>
      <c r="EG18" s="831"/>
      <c r="EH18" s="831"/>
      <c r="EI18" s="831"/>
      <c r="EJ18" s="831"/>
      <c r="EK18" s="831"/>
      <c r="EL18" s="831"/>
      <c r="EM18" s="831"/>
      <c r="EN18" s="832"/>
      <c r="EO18" s="830">
        <f t="shared" si="0"/>
        <v>99500</v>
      </c>
      <c r="EP18" s="831"/>
      <c r="EQ18" s="831"/>
      <c r="ER18" s="831"/>
      <c r="ES18" s="831"/>
      <c r="ET18" s="831"/>
      <c r="EU18" s="831"/>
      <c r="EV18" s="831"/>
      <c r="EW18" s="831"/>
      <c r="EX18" s="831"/>
      <c r="EY18" s="831"/>
      <c r="EZ18" s="831"/>
      <c r="FA18" s="831"/>
      <c r="FB18" s="831"/>
      <c r="FC18" s="831"/>
      <c r="FD18" s="831"/>
      <c r="FE18" s="831"/>
      <c r="FF18" s="831"/>
      <c r="FG18" s="831"/>
      <c r="FH18" s="831"/>
      <c r="FI18" s="831"/>
      <c r="FJ18" s="831"/>
      <c r="FK18" s="831"/>
      <c r="FL18" s="833"/>
      <c r="FO18" s="364">
        <f>EO18-EO32</f>
        <v>69078</v>
      </c>
    </row>
    <row r="19" spans="1:171" ht="21" customHeight="1">
      <c r="A19" s="822" t="s">
        <v>76</v>
      </c>
      <c r="B19" s="822"/>
      <c r="C19" s="822"/>
      <c r="D19" s="822"/>
      <c r="E19" s="822"/>
      <c r="F19" s="822"/>
      <c r="G19" s="822"/>
      <c r="H19" s="822"/>
      <c r="I19" s="822"/>
      <c r="J19" s="822"/>
      <c r="K19" s="822"/>
      <c r="L19" s="822"/>
      <c r="M19" s="822"/>
      <c r="N19" s="822"/>
      <c r="O19" s="822"/>
      <c r="P19" s="822"/>
      <c r="Q19" s="822"/>
      <c r="R19" s="822"/>
      <c r="S19" s="822"/>
      <c r="T19" s="822"/>
      <c r="U19" s="822"/>
      <c r="V19" s="822"/>
      <c r="W19" s="822"/>
      <c r="X19" s="822"/>
      <c r="Y19" s="822"/>
      <c r="Z19" s="822"/>
      <c r="AA19" s="822"/>
      <c r="AB19" s="822"/>
      <c r="AC19" s="822"/>
      <c r="AD19" s="822"/>
      <c r="AE19" s="822"/>
      <c r="AF19" s="822"/>
      <c r="AG19" s="822"/>
      <c r="AH19" s="822"/>
      <c r="AI19" s="822"/>
      <c r="AJ19" s="822"/>
      <c r="AK19" s="822"/>
      <c r="AL19" s="822"/>
      <c r="AM19" s="822"/>
      <c r="AN19" s="822"/>
      <c r="AO19" s="822"/>
      <c r="AP19" s="822"/>
      <c r="AQ19" s="822"/>
      <c r="AR19" s="822"/>
      <c r="AS19" s="822"/>
      <c r="AT19" s="822"/>
      <c r="AU19" s="822"/>
      <c r="AV19" s="822"/>
      <c r="AW19" s="822"/>
      <c r="AX19" s="822"/>
      <c r="AY19" s="823"/>
      <c r="AZ19" s="824" t="s">
        <v>307</v>
      </c>
      <c r="BA19" s="825"/>
      <c r="BB19" s="825"/>
      <c r="BC19" s="825"/>
      <c r="BD19" s="825"/>
      <c r="BE19" s="825"/>
      <c r="BF19" s="825"/>
      <c r="BG19" s="825"/>
      <c r="BH19" s="825"/>
      <c r="BI19" s="825"/>
      <c r="BJ19" s="825"/>
      <c r="BK19" s="825"/>
      <c r="BL19" s="825"/>
      <c r="BM19" s="825"/>
      <c r="BN19" s="826" t="s">
        <v>77</v>
      </c>
      <c r="BO19" s="827"/>
      <c r="BP19" s="827"/>
      <c r="BQ19" s="827"/>
      <c r="BR19" s="827"/>
      <c r="BS19" s="827"/>
      <c r="BT19" s="828"/>
      <c r="BU19" s="551"/>
      <c r="BV19" s="552"/>
      <c r="BW19" s="552"/>
      <c r="BX19" s="552"/>
      <c r="BY19" s="552"/>
      <c r="BZ19" s="552"/>
      <c r="CA19" s="552"/>
      <c r="CB19" s="552"/>
      <c r="CC19" s="552"/>
      <c r="CD19" s="552"/>
      <c r="CE19" s="552"/>
      <c r="CF19" s="552"/>
      <c r="CG19" s="552"/>
      <c r="CH19" s="552"/>
      <c r="CI19" s="552"/>
      <c r="CJ19" s="552"/>
      <c r="CK19" s="552"/>
      <c r="CL19" s="552"/>
      <c r="CM19" s="552"/>
      <c r="CN19" s="552"/>
      <c r="CO19" s="552"/>
      <c r="CP19" s="552"/>
      <c r="CQ19" s="552"/>
      <c r="CR19" s="829"/>
      <c r="CS19" s="830"/>
      <c r="CT19" s="831"/>
      <c r="CU19" s="831"/>
      <c r="CV19" s="831"/>
      <c r="CW19" s="831"/>
      <c r="CX19" s="831"/>
      <c r="CY19" s="831"/>
      <c r="CZ19" s="831"/>
      <c r="DA19" s="831"/>
      <c r="DB19" s="831"/>
      <c r="DC19" s="831"/>
      <c r="DD19" s="831"/>
      <c r="DE19" s="831"/>
      <c r="DF19" s="831"/>
      <c r="DG19" s="831"/>
      <c r="DH19" s="831"/>
      <c r="DI19" s="831"/>
      <c r="DJ19" s="831"/>
      <c r="DK19" s="831"/>
      <c r="DL19" s="831"/>
      <c r="DM19" s="831"/>
      <c r="DN19" s="831"/>
      <c r="DO19" s="831"/>
      <c r="DP19" s="832"/>
      <c r="DQ19" s="830"/>
      <c r="DR19" s="831"/>
      <c r="DS19" s="831"/>
      <c r="DT19" s="831"/>
      <c r="DU19" s="831"/>
      <c r="DV19" s="831"/>
      <c r="DW19" s="831"/>
      <c r="DX19" s="831"/>
      <c r="DY19" s="831"/>
      <c r="DZ19" s="831"/>
      <c r="EA19" s="831"/>
      <c r="EB19" s="831"/>
      <c r="EC19" s="831"/>
      <c r="ED19" s="831"/>
      <c r="EE19" s="831"/>
      <c r="EF19" s="831"/>
      <c r="EG19" s="831"/>
      <c r="EH19" s="831"/>
      <c r="EI19" s="831"/>
      <c r="EJ19" s="831"/>
      <c r="EK19" s="831"/>
      <c r="EL19" s="831"/>
      <c r="EM19" s="831"/>
      <c r="EN19" s="832"/>
      <c r="EO19" s="830">
        <f t="shared" si="0"/>
        <v>0</v>
      </c>
      <c r="EP19" s="831"/>
      <c r="EQ19" s="831"/>
      <c r="ER19" s="831"/>
      <c r="ES19" s="831"/>
      <c r="ET19" s="831"/>
      <c r="EU19" s="831"/>
      <c r="EV19" s="831"/>
      <c r="EW19" s="831"/>
      <c r="EX19" s="831"/>
      <c r="EY19" s="831"/>
      <c r="EZ19" s="831"/>
      <c r="FA19" s="831"/>
      <c r="FB19" s="831"/>
      <c r="FC19" s="831"/>
      <c r="FD19" s="831"/>
      <c r="FE19" s="831"/>
      <c r="FF19" s="831"/>
      <c r="FG19" s="831"/>
      <c r="FH19" s="831"/>
      <c r="FI19" s="831"/>
      <c r="FJ19" s="831"/>
      <c r="FK19" s="831"/>
      <c r="FL19" s="833"/>
      <c r="FO19" s="364">
        <f>EO19-EO33</f>
        <v>0</v>
      </c>
    </row>
    <row r="20" spans="1:171" ht="21" customHeight="1">
      <c r="A20" s="822" t="s">
        <v>78</v>
      </c>
      <c r="B20" s="822"/>
      <c r="C20" s="822"/>
      <c r="D20" s="822"/>
      <c r="E20" s="822"/>
      <c r="F20" s="822"/>
      <c r="G20" s="822"/>
      <c r="H20" s="822"/>
      <c r="I20" s="822"/>
      <c r="J20" s="822"/>
      <c r="K20" s="822"/>
      <c r="L20" s="822"/>
      <c r="M20" s="822"/>
      <c r="N20" s="822"/>
      <c r="O20" s="822"/>
      <c r="P20" s="822"/>
      <c r="Q20" s="822"/>
      <c r="R20" s="822"/>
      <c r="S20" s="822"/>
      <c r="T20" s="822"/>
      <c r="U20" s="822"/>
      <c r="V20" s="822"/>
      <c r="W20" s="822"/>
      <c r="X20" s="822"/>
      <c r="Y20" s="822"/>
      <c r="Z20" s="822"/>
      <c r="AA20" s="822"/>
      <c r="AB20" s="822"/>
      <c r="AC20" s="822"/>
      <c r="AD20" s="822"/>
      <c r="AE20" s="822"/>
      <c r="AF20" s="822"/>
      <c r="AG20" s="822"/>
      <c r="AH20" s="822"/>
      <c r="AI20" s="822"/>
      <c r="AJ20" s="822"/>
      <c r="AK20" s="822"/>
      <c r="AL20" s="822"/>
      <c r="AM20" s="822"/>
      <c r="AN20" s="822"/>
      <c r="AO20" s="822"/>
      <c r="AP20" s="822"/>
      <c r="AQ20" s="822"/>
      <c r="AR20" s="822"/>
      <c r="AS20" s="822"/>
      <c r="AT20" s="822"/>
      <c r="AU20" s="822"/>
      <c r="AV20" s="822"/>
      <c r="AW20" s="822"/>
      <c r="AX20" s="822"/>
      <c r="AY20" s="823"/>
      <c r="AZ20" s="824" t="s">
        <v>308</v>
      </c>
      <c r="BA20" s="825"/>
      <c r="BB20" s="825"/>
      <c r="BC20" s="825"/>
      <c r="BD20" s="825"/>
      <c r="BE20" s="825"/>
      <c r="BF20" s="825"/>
      <c r="BG20" s="825"/>
      <c r="BH20" s="825"/>
      <c r="BI20" s="825"/>
      <c r="BJ20" s="825"/>
      <c r="BK20" s="825"/>
      <c r="BL20" s="825"/>
      <c r="BM20" s="825"/>
      <c r="BN20" s="826" t="s">
        <v>79</v>
      </c>
      <c r="BO20" s="827"/>
      <c r="BP20" s="827"/>
      <c r="BQ20" s="827"/>
      <c r="BR20" s="827"/>
      <c r="BS20" s="827"/>
      <c r="BT20" s="828"/>
      <c r="BU20" s="837">
        <v>0</v>
      </c>
      <c r="BV20" s="838"/>
      <c r="BW20" s="838"/>
      <c r="BX20" s="838"/>
      <c r="BY20" s="838"/>
      <c r="BZ20" s="838"/>
      <c r="CA20" s="838"/>
      <c r="CB20" s="838"/>
      <c r="CC20" s="838"/>
      <c r="CD20" s="838"/>
      <c r="CE20" s="838"/>
      <c r="CF20" s="838"/>
      <c r="CG20" s="838"/>
      <c r="CH20" s="838"/>
      <c r="CI20" s="838"/>
      <c r="CJ20" s="838"/>
      <c r="CK20" s="838"/>
      <c r="CL20" s="838"/>
      <c r="CM20" s="838"/>
      <c r="CN20" s="838"/>
      <c r="CO20" s="838"/>
      <c r="CP20" s="838"/>
      <c r="CQ20" s="838"/>
      <c r="CR20" s="839"/>
      <c r="CS20" s="830"/>
      <c r="CT20" s="831"/>
      <c r="CU20" s="831"/>
      <c r="CV20" s="831"/>
      <c r="CW20" s="831"/>
      <c r="CX20" s="831"/>
      <c r="CY20" s="831"/>
      <c r="CZ20" s="831"/>
      <c r="DA20" s="831"/>
      <c r="DB20" s="831"/>
      <c r="DC20" s="831"/>
      <c r="DD20" s="831"/>
      <c r="DE20" s="831"/>
      <c r="DF20" s="831"/>
      <c r="DG20" s="831"/>
      <c r="DH20" s="831"/>
      <c r="DI20" s="831"/>
      <c r="DJ20" s="831"/>
      <c r="DK20" s="831"/>
      <c r="DL20" s="831"/>
      <c r="DM20" s="831"/>
      <c r="DN20" s="831"/>
      <c r="DO20" s="831"/>
      <c r="DP20" s="832"/>
      <c r="DQ20" s="830"/>
      <c r="DR20" s="831"/>
      <c r="DS20" s="831"/>
      <c r="DT20" s="831"/>
      <c r="DU20" s="831"/>
      <c r="DV20" s="831"/>
      <c r="DW20" s="831"/>
      <c r="DX20" s="831"/>
      <c r="DY20" s="831"/>
      <c r="DZ20" s="831"/>
      <c r="EA20" s="831"/>
      <c r="EB20" s="831"/>
      <c r="EC20" s="831"/>
      <c r="ED20" s="831"/>
      <c r="EE20" s="831"/>
      <c r="EF20" s="831"/>
      <c r="EG20" s="831"/>
      <c r="EH20" s="831"/>
      <c r="EI20" s="831"/>
      <c r="EJ20" s="831"/>
      <c r="EK20" s="831"/>
      <c r="EL20" s="831"/>
      <c r="EM20" s="831"/>
      <c r="EN20" s="832"/>
      <c r="EO20" s="830">
        <f t="shared" si="0"/>
        <v>0</v>
      </c>
      <c r="EP20" s="831"/>
      <c r="EQ20" s="831"/>
      <c r="ER20" s="831"/>
      <c r="ES20" s="831"/>
      <c r="ET20" s="831"/>
      <c r="EU20" s="831"/>
      <c r="EV20" s="831"/>
      <c r="EW20" s="831"/>
      <c r="EX20" s="831"/>
      <c r="EY20" s="831"/>
      <c r="EZ20" s="831"/>
      <c r="FA20" s="831"/>
      <c r="FB20" s="831"/>
      <c r="FC20" s="831"/>
      <c r="FD20" s="831"/>
      <c r="FE20" s="831"/>
      <c r="FF20" s="831"/>
      <c r="FG20" s="831"/>
      <c r="FH20" s="831"/>
      <c r="FI20" s="831"/>
      <c r="FJ20" s="831"/>
      <c r="FK20" s="831"/>
      <c r="FL20" s="833"/>
      <c r="FO20" s="364">
        <f>EO20-EO34</f>
        <v>0</v>
      </c>
    </row>
    <row r="21" spans="1:171" ht="21" customHeight="1">
      <c r="A21" s="822" t="s">
        <v>80</v>
      </c>
      <c r="B21" s="822"/>
      <c r="C21" s="822"/>
      <c r="D21" s="822"/>
      <c r="E21" s="822"/>
      <c r="F21" s="822"/>
      <c r="G21" s="822"/>
      <c r="H21" s="822"/>
      <c r="I21" s="822"/>
      <c r="J21" s="822"/>
      <c r="K21" s="822"/>
      <c r="L21" s="822"/>
      <c r="M21" s="822"/>
      <c r="N21" s="822"/>
      <c r="O21" s="822"/>
      <c r="P21" s="822"/>
      <c r="Q21" s="822"/>
      <c r="R21" s="822"/>
      <c r="S21" s="822"/>
      <c r="T21" s="822"/>
      <c r="U21" s="822"/>
      <c r="V21" s="822"/>
      <c r="W21" s="822"/>
      <c r="X21" s="822"/>
      <c r="Y21" s="822"/>
      <c r="Z21" s="822"/>
      <c r="AA21" s="822"/>
      <c r="AB21" s="822"/>
      <c r="AC21" s="822"/>
      <c r="AD21" s="822"/>
      <c r="AE21" s="822"/>
      <c r="AF21" s="822"/>
      <c r="AG21" s="822"/>
      <c r="AH21" s="822"/>
      <c r="AI21" s="822"/>
      <c r="AJ21" s="822"/>
      <c r="AK21" s="822"/>
      <c r="AL21" s="822"/>
      <c r="AM21" s="822"/>
      <c r="AN21" s="822"/>
      <c r="AO21" s="822"/>
      <c r="AP21" s="822"/>
      <c r="AQ21" s="822"/>
      <c r="AR21" s="822"/>
      <c r="AS21" s="822"/>
      <c r="AT21" s="822"/>
      <c r="AU21" s="822"/>
      <c r="AV21" s="822"/>
      <c r="AW21" s="822"/>
      <c r="AX21" s="822"/>
      <c r="AY21" s="823"/>
      <c r="AZ21" s="824" t="s">
        <v>305</v>
      </c>
      <c r="BA21" s="825"/>
      <c r="BB21" s="825"/>
      <c r="BC21" s="825"/>
      <c r="BD21" s="825"/>
      <c r="BE21" s="825"/>
      <c r="BF21" s="825"/>
      <c r="BG21" s="825"/>
      <c r="BH21" s="825"/>
      <c r="BI21" s="825"/>
      <c r="BJ21" s="825"/>
      <c r="BK21" s="825"/>
      <c r="BL21" s="825"/>
      <c r="BM21" s="825"/>
      <c r="BN21" s="826" t="s">
        <v>81</v>
      </c>
      <c r="BO21" s="827"/>
      <c r="BP21" s="827"/>
      <c r="BQ21" s="827"/>
      <c r="BR21" s="827"/>
      <c r="BS21" s="827"/>
      <c r="BT21" s="828"/>
      <c r="BU21" s="837">
        <v>0</v>
      </c>
      <c r="BV21" s="838"/>
      <c r="BW21" s="838"/>
      <c r="BX21" s="838"/>
      <c r="BY21" s="838"/>
      <c r="BZ21" s="838"/>
      <c r="CA21" s="838"/>
      <c r="CB21" s="838"/>
      <c r="CC21" s="838"/>
      <c r="CD21" s="838"/>
      <c r="CE21" s="838"/>
      <c r="CF21" s="838"/>
      <c r="CG21" s="838"/>
      <c r="CH21" s="838"/>
      <c r="CI21" s="838"/>
      <c r="CJ21" s="838"/>
      <c r="CK21" s="838"/>
      <c r="CL21" s="838"/>
      <c r="CM21" s="838"/>
      <c r="CN21" s="838"/>
      <c r="CO21" s="838"/>
      <c r="CP21" s="838"/>
      <c r="CQ21" s="838"/>
      <c r="CR21" s="839"/>
      <c r="CS21" s="830"/>
      <c r="CT21" s="831"/>
      <c r="CU21" s="831"/>
      <c r="CV21" s="831"/>
      <c r="CW21" s="831"/>
      <c r="CX21" s="831"/>
      <c r="CY21" s="831"/>
      <c r="CZ21" s="831"/>
      <c r="DA21" s="831"/>
      <c r="DB21" s="831"/>
      <c r="DC21" s="831"/>
      <c r="DD21" s="831"/>
      <c r="DE21" s="831"/>
      <c r="DF21" s="831"/>
      <c r="DG21" s="831"/>
      <c r="DH21" s="831"/>
      <c r="DI21" s="831"/>
      <c r="DJ21" s="831"/>
      <c r="DK21" s="831"/>
      <c r="DL21" s="831"/>
      <c r="DM21" s="831"/>
      <c r="DN21" s="831"/>
      <c r="DO21" s="831"/>
      <c r="DP21" s="832"/>
      <c r="DQ21" s="830"/>
      <c r="DR21" s="831"/>
      <c r="DS21" s="831"/>
      <c r="DT21" s="831"/>
      <c r="DU21" s="831"/>
      <c r="DV21" s="831"/>
      <c r="DW21" s="831"/>
      <c r="DX21" s="831"/>
      <c r="DY21" s="831"/>
      <c r="DZ21" s="831"/>
      <c r="EA21" s="831"/>
      <c r="EB21" s="831"/>
      <c r="EC21" s="831"/>
      <c r="ED21" s="831"/>
      <c r="EE21" s="831"/>
      <c r="EF21" s="831"/>
      <c r="EG21" s="831"/>
      <c r="EH21" s="831"/>
      <c r="EI21" s="831"/>
      <c r="EJ21" s="831"/>
      <c r="EK21" s="831"/>
      <c r="EL21" s="831"/>
      <c r="EM21" s="831"/>
      <c r="EN21" s="832"/>
      <c r="EO21" s="830">
        <f t="shared" si="0"/>
        <v>0</v>
      </c>
      <c r="EP21" s="831"/>
      <c r="EQ21" s="831"/>
      <c r="ER21" s="831"/>
      <c r="ES21" s="831"/>
      <c r="ET21" s="831"/>
      <c r="EU21" s="831"/>
      <c r="EV21" s="831"/>
      <c r="EW21" s="831"/>
      <c r="EX21" s="831"/>
      <c r="EY21" s="831"/>
      <c r="EZ21" s="831"/>
      <c r="FA21" s="831"/>
      <c r="FB21" s="831"/>
      <c r="FC21" s="831"/>
      <c r="FD21" s="831"/>
      <c r="FE21" s="831"/>
      <c r="FF21" s="831"/>
      <c r="FG21" s="831"/>
      <c r="FH21" s="831"/>
      <c r="FI21" s="831"/>
      <c r="FJ21" s="831"/>
      <c r="FK21" s="831"/>
      <c r="FL21" s="833"/>
      <c r="FO21" s="364"/>
    </row>
    <row r="22" spans="1:171" ht="21" customHeight="1">
      <c r="A22" s="822" t="s">
        <v>82</v>
      </c>
      <c r="B22" s="822"/>
      <c r="C22" s="822"/>
      <c r="D22" s="822"/>
      <c r="E22" s="822"/>
      <c r="F22" s="822"/>
      <c r="G22" s="822"/>
      <c r="H22" s="822"/>
      <c r="I22" s="822"/>
      <c r="J22" s="822"/>
      <c r="K22" s="822"/>
      <c r="L22" s="822"/>
      <c r="M22" s="822"/>
      <c r="N22" s="822"/>
      <c r="O22" s="822"/>
      <c r="P22" s="822"/>
      <c r="Q22" s="822"/>
      <c r="R22" s="822"/>
      <c r="S22" s="822"/>
      <c r="T22" s="822"/>
      <c r="U22" s="822"/>
      <c r="V22" s="822"/>
      <c r="W22" s="822"/>
      <c r="X22" s="822"/>
      <c r="Y22" s="822"/>
      <c r="Z22" s="822"/>
      <c r="AA22" s="822"/>
      <c r="AB22" s="822"/>
      <c r="AC22" s="822"/>
      <c r="AD22" s="822"/>
      <c r="AE22" s="822"/>
      <c r="AF22" s="822"/>
      <c r="AG22" s="822"/>
      <c r="AH22" s="822"/>
      <c r="AI22" s="822"/>
      <c r="AJ22" s="822"/>
      <c r="AK22" s="822"/>
      <c r="AL22" s="822"/>
      <c r="AM22" s="822"/>
      <c r="AN22" s="822"/>
      <c r="AO22" s="822"/>
      <c r="AP22" s="822"/>
      <c r="AQ22" s="822"/>
      <c r="AR22" s="822"/>
      <c r="AS22" s="822"/>
      <c r="AT22" s="822"/>
      <c r="AU22" s="822"/>
      <c r="AV22" s="822"/>
      <c r="AW22" s="822"/>
      <c r="AX22" s="822"/>
      <c r="AY22" s="823"/>
      <c r="AZ22" s="824" t="s">
        <v>304</v>
      </c>
      <c r="BA22" s="825"/>
      <c r="BB22" s="825"/>
      <c r="BC22" s="825"/>
      <c r="BD22" s="825"/>
      <c r="BE22" s="825"/>
      <c r="BF22" s="825"/>
      <c r="BG22" s="825"/>
      <c r="BH22" s="825"/>
      <c r="BI22" s="825"/>
      <c r="BJ22" s="825"/>
      <c r="BK22" s="825"/>
      <c r="BL22" s="825"/>
      <c r="BM22" s="825"/>
      <c r="BN22" s="826" t="s">
        <v>83</v>
      </c>
      <c r="BO22" s="827"/>
      <c r="BP22" s="827"/>
      <c r="BQ22" s="827"/>
      <c r="BR22" s="827"/>
      <c r="BS22" s="827"/>
      <c r="BT22" s="828"/>
      <c r="BU22" s="551">
        <v>42490</v>
      </c>
      <c r="BV22" s="552"/>
      <c r="BW22" s="552"/>
      <c r="BX22" s="552"/>
      <c r="BY22" s="552"/>
      <c r="BZ22" s="552"/>
      <c r="CA22" s="552"/>
      <c r="CB22" s="552"/>
      <c r="CC22" s="552"/>
      <c r="CD22" s="552"/>
      <c r="CE22" s="552"/>
      <c r="CF22" s="552"/>
      <c r="CG22" s="552"/>
      <c r="CH22" s="552"/>
      <c r="CI22" s="552"/>
      <c r="CJ22" s="552"/>
      <c r="CK22" s="552"/>
      <c r="CL22" s="552"/>
      <c r="CM22" s="552"/>
      <c r="CN22" s="552"/>
      <c r="CO22" s="552"/>
      <c r="CP22" s="552"/>
      <c r="CQ22" s="552"/>
      <c r="CR22" s="829"/>
      <c r="CS22" s="830"/>
      <c r="CT22" s="831"/>
      <c r="CU22" s="831"/>
      <c r="CV22" s="831"/>
      <c r="CW22" s="831"/>
      <c r="CX22" s="831"/>
      <c r="CY22" s="831"/>
      <c r="CZ22" s="831"/>
      <c r="DA22" s="831"/>
      <c r="DB22" s="831"/>
      <c r="DC22" s="831"/>
      <c r="DD22" s="831"/>
      <c r="DE22" s="831"/>
      <c r="DF22" s="831"/>
      <c r="DG22" s="831"/>
      <c r="DH22" s="831"/>
      <c r="DI22" s="831"/>
      <c r="DJ22" s="831"/>
      <c r="DK22" s="831"/>
      <c r="DL22" s="831"/>
      <c r="DM22" s="831"/>
      <c r="DN22" s="831"/>
      <c r="DO22" s="831"/>
      <c r="DP22" s="832"/>
      <c r="DQ22" s="830"/>
      <c r="DR22" s="831"/>
      <c r="DS22" s="831"/>
      <c r="DT22" s="831"/>
      <c r="DU22" s="831"/>
      <c r="DV22" s="831"/>
      <c r="DW22" s="831"/>
      <c r="DX22" s="831"/>
      <c r="DY22" s="831"/>
      <c r="DZ22" s="831"/>
      <c r="EA22" s="831"/>
      <c r="EB22" s="831"/>
      <c r="EC22" s="831"/>
      <c r="ED22" s="831"/>
      <c r="EE22" s="831"/>
      <c r="EF22" s="831"/>
      <c r="EG22" s="831"/>
      <c r="EH22" s="831"/>
      <c r="EI22" s="831"/>
      <c r="EJ22" s="831"/>
      <c r="EK22" s="831"/>
      <c r="EL22" s="831"/>
      <c r="EM22" s="831"/>
      <c r="EN22" s="832"/>
      <c r="EO22" s="830">
        <f t="shared" si="0"/>
        <v>42490</v>
      </c>
      <c r="EP22" s="831"/>
      <c r="EQ22" s="831"/>
      <c r="ER22" s="831"/>
      <c r="ES22" s="831"/>
      <c r="ET22" s="831"/>
      <c r="EU22" s="831"/>
      <c r="EV22" s="831"/>
      <c r="EW22" s="831"/>
      <c r="EX22" s="831"/>
      <c r="EY22" s="831"/>
      <c r="EZ22" s="831"/>
      <c r="FA22" s="831"/>
      <c r="FB22" s="831"/>
      <c r="FC22" s="831"/>
      <c r="FD22" s="831"/>
      <c r="FE22" s="831"/>
      <c r="FF22" s="831"/>
      <c r="FG22" s="831"/>
      <c r="FH22" s="831"/>
      <c r="FI22" s="831"/>
      <c r="FJ22" s="831"/>
      <c r="FK22" s="831"/>
      <c r="FL22" s="833"/>
      <c r="FO22" s="364">
        <f>EO22-EO35</f>
        <v>0</v>
      </c>
    </row>
    <row r="23" spans="1:171" ht="21" customHeight="1">
      <c r="A23" s="820" t="s">
        <v>84</v>
      </c>
      <c r="B23" s="820"/>
      <c r="C23" s="820"/>
      <c r="D23" s="820"/>
      <c r="E23" s="820"/>
      <c r="F23" s="820"/>
      <c r="G23" s="820"/>
      <c r="H23" s="820"/>
      <c r="I23" s="820"/>
      <c r="J23" s="820"/>
      <c r="K23" s="820"/>
      <c r="L23" s="820"/>
      <c r="M23" s="820"/>
      <c r="N23" s="820"/>
      <c r="O23" s="820"/>
      <c r="P23" s="820"/>
      <c r="Q23" s="820"/>
      <c r="R23" s="820"/>
      <c r="S23" s="820"/>
      <c r="T23" s="820"/>
      <c r="U23" s="820"/>
      <c r="V23" s="820"/>
      <c r="W23" s="820"/>
      <c r="X23" s="820"/>
      <c r="Y23" s="820"/>
      <c r="Z23" s="820"/>
      <c r="AA23" s="820"/>
      <c r="AB23" s="820"/>
      <c r="AC23" s="820"/>
      <c r="AD23" s="820"/>
      <c r="AE23" s="820"/>
      <c r="AF23" s="820"/>
      <c r="AG23" s="820"/>
      <c r="AH23" s="820"/>
      <c r="AI23" s="820"/>
      <c r="AJ23" s="820"/>
      <c r="AK23" s="820"/>
      <c r="AL23" s="820"/>
      <c r="AM23" s="820"/>
      <c r="AN23" s="820"/>
      <c r="AO23" s="820"/>
      <c r="AP23" s="820"/>
      <c r="AQ23" s="820"/>
      <c r="AR23" s="820"/>
      <c r="AS23" s="820"/>
      <c r="AT23" s="820"/>
      <c r="AU23" s="820"/>
      <c r="AV23" s="820"/>
      <c r="AW23" s="820"/>
      <c r="AX23" s="820"/>
      <c r="AY23" s="821"/>
      <c r="AZ23" s="824" t="s">
        <v>85</v>
      </c>
      <c r="BA23" s="825"/>
      <c r="BB23" s="825"/>
      <c r="BC23" s="825"/>
      <c r="BD23" s="825"/>
      <c r="BE23" s="825"/>
      <c r="BF23" s="825"/>
      <c r="BG23" s="825"/>
      <c r="BH23" s="825"/>
      <c r="BI23" s="825"/>
      <c r="BJ23" s="825"/>
      <c r="BK23" s="825"/>
      <c r="BL23" s="825"/>
      <c r="BM23" s="825"/>
      <c r="BN23" s="826" t="s">
        <v>977</v>
      </c>
      <c r="BO23" s="827"/>
      <c r="BP23" s="827"/>
      <c r="BQ23" s="827"/>
      <c r="BR23" s="827"/>
      <c r="BS23" s="827"/>
      <c r="BT23" s="828"/>
      <c r="BU23" s="834">
        <f>BU24+BU25+BU26+BU31+BU32+BU33+BU34+BU35</f>
        <v>382540</v>
      </c>
      <c r="BV23" s="835"/>
      <c r="BW23" s="835"/>
      <c r="BX23" s="835"/>
      <c r="BY23" s="835"/>
      <c r="BZ23" s="835"/>
      <c r="CA23" s="835"/>
      <c r="CB23" s="835"/>
      <c r="CC23" s="835"/>
      <c r="CD23" s="835"/>
      <c r="CE23" s="835"/>
      <c r="CF23" s="835"/>
      <c r="CG23" s="835"/>
      <c r="CH23" s="835"/>
      <c r="CI23" s="835"/>
      <c r="CJ23" s="835"/>
      <c r="CK23" s="835"/>
      <c r="CL23" s="835"/>
      <c r="CM23" s="835"/>
      <c r="CN23" s="835"/>
      <c r="CO23" s="835"/>
      <c r="CP23" s="835"/>
      <c r="CQ23" s="835"/>
      <c r="CR23" s="836"/>
      <c r="CS23" s="834" t="s">
        <v>10</v>
      </c>
      <c r="CT23" s="835"/>
      <c r="CU23" s="835"/>
      <c r="CV23" s="835"/>
      <c r="CW23" s="835"/>
      <c r="CX23" s="835"/>
      <c r="CY23" s="835"/>
      <c r="CZ23" s="835"/>
      <c r="DA23" s="835"/>
      <c r="DB23" s="835"/>
      <c r="DC23" s="835"/>
      <c r="DD23" s="835"/>
      <c r="DE23" s="835"/>
      <c r="DF23" s="835"/>
      <c r="DG23" s="835"/>
      <c r="DH23" s="835"/>
      <c r="DI23" s="835"/>
      <c r="DJ23" s="835"/>
      <c r="DK23" s="835"/>
      <c r="DL23" s="835"/>
      <c r="DM23" s="835"/>
      <c r="DN23" s="835"/>
      <c r="DO23" s="835"/>
      <c r="DP23" s="836"/>
      <c r="DQ23" s="834">
        <f>DQ24+DQ25+DQ26+DQ31+DQ32+DQ33+DQ34+DQ35</f>
        <v>69758</v>
      </c>
      <c r="DR23" s="835"/>
      <c r="DS23" s="835"/>
      <c r="DT23" s="835"/>
      <c r="DU23" s="835"/>
      <c r="DV23" s="835"/>
      <c r="DW23" s="835"/>
      <c r="DX23" s="835"/>
      <c r="DY23" s="835"/>
      <c r="DZ23" s="835"/>
      <c r="EA23" s="835"/>
      <c r="EB23" s="835"/>
      <c r="EC23" s="835"/>
      <c r="ED23" s="835"/>
      <c r="EE23" s="835"/>
      <c r="EF23" s="835"/>
      <c r="EG23" s="835"/>
      <c r="EH23" s="835"/>
      <c r="EI23" s="835"/>
      <c r="EJ23" s="835"/>
      <c r="EK23" s="835"/>
      <c r="EL23" s="835"/>
      <c r="EM23" s="835"/>
      <c r="EN23" s="836"/>
      <c r="EO23" s="834">
        <f>EO24+EO25+EO26+EO31+EO32+EO33+EO34+EO35</f>
        <v>452298</v>
      </c>
      <c r="EP23" s="835"/>
      <c r="EQ23" s="835"/>
      <c r="ER23" s="835"/>
      <c r="ES23" s="835"/>
      <c r="ET23" s="835"/>
      <c r="EU23" s="835"/>
      <c r="EV23" s="835"/>
      <c r="EW23" s="835"/>
      <c r="EX23" s="835"/>
      <c r="EY23" s="835"/>
      <c r="EZ23" s="835"/>
      <c r="FA23" s="835"/>
      <c r="FB23" s="835"/>
      <c r="FC23" s="835"/>
      <c r="FD23" s="835"/>
      <c r="FE23" s="835"/>
      <c r="FF23" s="835"/>
      <c r="FG23" s="835"/>
      <c r="FH23" s="835"/>
      <c r="FI23" s="835"/>
      <c r="FJ23" s="835"/>
      <c r="FK23" s="835"/>
      <c r="FL23" s="836"/>
      <c r="FO23" s="364">
        <f>FO14+FO15+FO16+FO17+FO18+FO19+FO20+FO21+FO22</f>
        <v>344353</v>
      </c>
    </row>
    <row r="24" spans="1:168" ht="21" customHeight="1">
      <c r="A24" s="822" t="s">
        <v>86</v>
      </c>
      <c r="B24" s="822"/>
      <c r="C24" s="822"/>
      <c r="D24" s="822"/>
      <c r="E24" s="822"/>
      <c r="F24" s="822"/>
      <c r="G24" s="822"/>
      <c r="H24" s="822"/>
      <c r="I24" s="822"/>
      <c r="J24" s="822"/>
      <c r="K24" s="822"/>
      <c r="L24" s="822"/>
      <c r="M24" s="822"/>
      <c r="N24" s="822"/>
      <c r="O24" s="822"/>
      <c r="P24" s="822"/>
      <c r="Q24" s="822"/>
      <c r="R24" s="822"/>
      <c r="S24" s="822"/>
      <c r="T24" s="822"/>
      <c r="U24" s="822"/>
      <c r="V24" s="822"/>
      <c r="W24" s="822"/>
      <c r="X24" s="822"/>
      <c r="Y24" s="822"/>
      <c r="Z24" s="822"/>
      <c r="AA24" s="822"/>
      <c r="AB24" s="822"/>
      <c r="AC24" s="822"/>
      <c r="AD24" s="822"/>
      <c r="AE24" s="822"/>
      <c r="AF24" s="822"/>
      <c r="AG24" s="822"/>
      <c r="AH24" s="822"/>
      <c r="AI24" s="822"/>
      <c r="AJ24" s="822"/>
      <c r="AK24" s="822"/>
      <c r="AL24" s="822"/>
      <c r="AM24" s="822"/>
      <c r="AN24" s="822"/>
      <c r="AO24" s="822"/>
      <c r="AP24" s="822"/>
      <c r="AQ24" s="822"/>
      <c r="AR24" s="822"/>
      <c r="AS24" s="822"/>
      <c r="AT24" s="822"/>
      <c r="AU24" s="822"/>
      <c r="AV24" s="822"/>
      <c r="AW24" s="822"/>
      <c r="AX24" s="822"/>
      <c r="AY24" s="823"/>
      <c r="AZ24" s="824" t="s">
        <v>87</v>
      </c>
      <c r="BA24" s="825"/>
      <c r="BB24" s="825"/>
      <c r="BC24" s="825"/>
      <c r="BD24" s="825"/>
      <c r="BE24" s="825"/>
      <c r="BF24" s="825"/>
      <c r="BG24" s="825"/>
      <c r="BH24" s="825"/>
      <c r="BI24" s="825"/>
      <c r="BJ24" s="825"/>
      <c r="BK24" s="825"/>
      <c r="BL24" s="825"/>
      <c r="BM24" s="825"/>
      <c r="BN24" s="826" t="s">
        <v>691</v>
      </c>
      <c r="BO24" s="827"/>
      <c r="BP24" s="827"/>
      <c r="BQ24" s="827"/>
      <c r="BR24" s="827"/>
      <c r="BS24" s="827"/>
      <c r="BT24" s="828"/>
      <c r="BU24" s="551"/>
      <c r="BV24" s="552"/>
      <c r="BW24" s="552"/>
      <c r="BX24" s="552"/>
      <c r="BY24" s="552"/>
      <c r="BZ24" s="552"/>
      <c r="CA24" s="552"/>
      <c r="CB24" s="552"/>
      <c r="CC24" s="552"/>
      <c r="CD24" s="552"/>
      <c r="CE24" s="552"/>
      <c r="CF24" s="552"/>
      <c r="CG24" s="552"/>
      <c r="CH24" s="552"/>
      <c r="CI24" s="552"/>
      <c r="CJ24" s="552"/>
      <c r="CK24" s="552"/>
      <c r="CL24" s="552"/>
      <c r="CM24" s="552"/>
      <c r="CN24" s="552"/>
      <c r="CO24" s="552"/>
      <c r="CP24" s="552"/>
      <c r="CQ24" s="552"/>
      <c r="CR24" s="829"/>
      <c r="CS24" s="551" t="s">
        <v>10</v>
      </c>
      <c r="CT24" s="552"/>
      <c r="CU24" s="552"/>
      <c r="CV24" s="552"/>
      <c r="CW24" s="552"/>
      <c r="CX24" s="552"/>
      <c r="CY24" s="552"/>
      <c r="CZ24" s="552"/>
      <c r="DA24" s="552"/>
      <c r="DB24" s="552"/>
      <c r="DC24" s="552"/>
      <c r="DD24" s="552"/>
      <c r="DE24" s="552"/>
      <c r="DF24" s="552"/>
      <c r="DG24" s="552"/>
      <c r="DH24" s="552"/>
      <c r="DI24" s="552"/>
      <c r="DJ24" s="552"/>
      <c r="DK24" s="552"/>
      <c r="DL24" s="552"/>
      <c r="DM24" s="552"/>
      <c r="DN24" s="552"/>
      <c r="DO24" s="552"/>
      <c r="DP24" s="557"/>
      <c r="DQ24" s="830"/>
      <c r="DR24" s="831"/>
      <c r="DS24" s="831"/>
      <c r="DT24" s="831"/>
      <c r="DU24" s="831"/>
      <c r="DV24" s="831"/>
      <c r="DW24" s="831"/>
      <c r="DX24" s="831"/>
      <c r="DY24" s="831"/>
      <c r="DZ24" s="831"/>
      <c r="EA24" s="831"/>
      <c r="EB24" s="831"/>
      <c r="EC24" s="831"/>
      <c r="ED24" s="831"/>
      <c r="EE24" s="831"/>
      <c r="EF24" s="831"/>
      <c r="EG24" s="831"/>
      <c r="EH24" s="831"/>
      <c r="EI24" s="831"/>
      <c r="EJ24" s="831"/>
      <c r="EK24" s="831"/>
      <c r="EL24" s="831"/>
      <c r="EM24" s="831"/>
      <c r="EN24" s="832"/>
      <c r="EO24" s="830">
        <f>BU24+DQ24</f>
        <v>0</v>
      </c>
      <c r="EP24" s="831"/>
      <c r="EQ24" s="831"/>
      <c r="ER24" s="831"/>
      <c r="ES24" s="831"/>
      <c r="ET24" s="831"/>
      <c r="EU24" s="831"/>
      <c r="EV24" s="831"/>
      <c r="EW24" s="831"/>
      <c r="EX24" s="831"/>
      <c r="EY24" s="831"/>
      <c r="EZ24" s="831"/>
      <c r="FA24" s="831"/>
      <c r="FB24" s="831"/>
      <c r="FC24" s="831"/>
      <c r="FD24" s="831"/>
      <c r="FE24" s="831"/>
      <c r="FF24" s="831"/>
      <c r="FG24" s="831"/>
      <c r="FH24" s="831"/>
      <c r="FI24" s="831"/>
      <c r="FJ24" s="831"/>
      <c r="FK24" s="831"/>
      <c r="FL24" s="833"/>
    </row>
    <row r="25" spans="1:168" ht="21" customHeight="1">
      <c r="A25" s="822" t="s">
        <v>88</v>
      </c>
      <c r="B25" s="822"/>
      <c r="C25" s="822"/>
      <c r="D25" s="822"/>
      <c r="E25" s="822"/>
      <c r="F25" s="822"/>
      <c r="G25" s="822"/>
      <c r="H25" s="822"/>
      <c r="I25" s="822"/>
      <c r="J25" s="822"/>
      <c r="K25" s="822"/>
      <c r="L25" s="822"/>
      <c r="M25" s="822"/>
      <c r="N25" s="822"/>
      <c r="O25" s="822"/>
      <c r="P25" s="822"/>
      <c r="Q25" s="822"/>
      <c r="R25" s="822"/>
      <c r="S25" s="822"/>
      <c r="T25" s="822"/>
      <c r="U25" s="822"/>
      <c r="V25" s="822"/>
      <c r="W25" s="822"/>
      <c r="X25" s="822"/>
      <c r="Y25" s="822"/>
      <c r="Z25" s="822"/>
      <c r="AA25" s="822"/>
      <c r="AB25" s="822"/>
      <c r="AC25" s="822"/>
      <c r="AD25" s="822"/>
      <c r="AE25" s="822"/>
      <c r="AF25" s="822"/>
      <c r="AG25" s="822"/>
      <c r="AH25" s="822"/>
      <c r="AI25" s="822"/>
      <c r="AJ25" s="822"/>
      <c r="AK25" s="822"/>
      <c r="AL25" s="822"/>
      <c r="AM25" s="822"/>
      <c r="AN25" s="822"/>
      <c r="AO25" s="822"/>
      <c r="AP25" s="822"/>
      <c r="AQ25" s="822"/>
      <c r="AR25" s="822"/>
      <c r="AS25" s="822"/>
      <c r="AT25" s="822"/>
      <c r="AU25" s="822"/>
      <c r="AV25" s="822"/>
      <c r="AW25" s="822"/>
      <c r="AX25" s="822"/>
      <c r="AY25" s="823"/>
      <c r="AZ25" s="824" t="s">
        <v>89</v>
      </c>
      <c r="BA25" s="825"/>
      <c r="BB25" s="825"/>
      <c r="BC25" s="825"/>
      <c r="BD25" s="825"/>
      <c r="BE25" s="825"/>
      <c r="BF25" s="825"/>
      <c r="BG25" s="825"/>
      <c r="BH25" s="825"/>
      <c r="BI25" s="825"/>
      <c r="BJ25" s="825"/>
      <c r="BK25" s="825"/>
      <c r="BL25" s="825"/>
      <c r="BM25" s="825"/>
      <c r="BN25" s="826" t="s">
        <v>692</v>
      </c>
      <c r="BO25" s="827"/>
      <c r="BP25" s="827"/>
      <c r="BQ25" s="827"/>
      <c r="BR25" s="827"/>
      <c r="BS25" s="827"/>
      <c r="BT25" s="828"/>
      <c r="BU25" s="551"/>
      <c r="BV25" s="552"/>
      <c r="BW25" s="552"/>
      <c r="BX25" s="552"/>
      <c r="BY25" s="552"/>
      <c r="BZ25" s="552"/>
      <c r="CA25" s="552"/>
      <c r="CB25" s="552"/>
      <c r="CC25" s="552"/>
      <c r="CD25" s="552"/>
      <c r="CE25" s="552"/>
      <c r="CF25" s="552"/>
      <c r="CG25" s="552"/>
      <c r="CH25" s="552"/>
      <c r="CI25" s="552"/>
      <c r="CJ25" s="552"/>
      <c r="CK25" s="552"/>
      <c r="CL25" s="552"/>
      <c r="CM25" s="552"/>
      <c r="CN25" s="552"/>
      <c r="CO25" s="552"/>
      <c r="CP25" s="552"/>
      <c r="CQ25" s="552"/>
      <c r="CR25" s="829"/>
      <c r="CS25" s="551" t="s">
        <v>10</v>
      </c>
      <c r="CT25" s="552"/>
      <c r="CU25" s="552"/>
      <c r="CV25" s="552"/>
      <c r="CW25" s="552"/>
      <c r="CX25" s="552"/>
      <c r="CY25" s="552"/>
      <c r="CZ25" s="552"/>
      <c r="DA25" s="552"/>
      <c r="DB25" s="552"/>
      <c r="DC25" s="552"/>
      <c r="DD25" s="552"/>
      <c r="DE25" s="552"/>
      <c r="DF25" s="552"/>
      <c r="DG25" s="552"/>
      <c r="DH25" s="552"/>
      <c r="DI25" s="552"/>
      <c r="DJ25" s="552"/>
      <c r="DK25" s="552"/>
      <c r="DL25" s="552"/>
      <c r="DM25" s="552"/>
      <c r="DN25" s="552"/>
      <c r="DO25" s="552"/>
      <c r="DP25" s="557"/>
      <c r="DQ25" s="830"/>
      <c r="DR25" s="831"/>
      <c r="DS25" s="831"/>
      <c r="DT25" s="831"/>
      <c r="DU25" s="831"/>
      <c r="DV25" s="831"/>
      <c r="DW25" s="831"/>
      <c r="DX25" s="831"/>
      <c r="DY25" s="831"/>
      <c r="DZ25" s="831"/>
      <c r="EA25" s="831"/>
      <c r="EB25" s="831"/>
      <c r="EC25" s="831"/>
      <c r="ED25" s="831"/>
      <c r="EE25" s="831"/>
      <c r="EF25" s="831"/>
      <c r="EG25" s="831"/>
      <c r="EH25" s="831"/>
      <c r="EI25" s="831"/>
      <c r="EJ25" s="831"/>
      <c r="EK25" s="831"/>
      <c r="EL25" s="831"/>
      <c r="EM25" s="831"/>
      <c r="EN25" s="832"/>
      <c r="EO25" s="830">
        <f>BU25+DQ25</f>
        <v>0</v>
      </c>
      <c r="EP25" s="831"/>
      <c r="EQ25" s="831"/>
      <c r="ER25" s="831"/>
      <c r="ES25" s="831"/>
      <c r="ET25" s="831"/>
      <c r="EU25" s="831"/>
      <c r="EV25" s="831"/>
      <c r="EW25" s="831"/>
      <c r="EX25" s="831"/>
      <c r="EY25" s="831"/>
      <c r="EZ25" s="831"/>
      <c r="FA25" s="831"/>
      <c r="FB25" s="831"/>
      <c r="FC25" s="831"/>
      <c r="FD25" s="831"/>
      <c r="FE25" s="831"/>
      <c r="FF25" s="831"/>
      <c r="FG25" s="831"/>
      <c r="FH25" s="831"/>
      <c r="FI25" s="831"/>
      <c r="FJ25" s="831"/>
      <c r="FK25" s="831"/>
      <c r="FL25" s="833"/>
    </row>
    <row r="26" spans="1:168" ht="21" customHeight="1">
      <c r="A26" s="849" t="s">
        <v>90</v>
      </c>
      <c r="B26" s="849"/>
      <c r="C26" s="849"/>
      <c r="D26" s="849"/>
      <c r="E26" s="849"/>
      <c r="F26" s="849"/>
      <c r="G26" s="849"/>
      <c r="H26" s="849"/>
      <c r="I26" s="849"/>
      <c r="J26" s="849"/>
      <c r="K26" s="849"/>
      <c r="L26" s="849"/>
      <c r="M26" s="849"/>
      <c r="N26" s="849"/>
      <c r="O26" s="849"/>
      <c r="P26" s="849"/>
      <c r="Q26" s="849"/>
      <c r="R26" s="849"/>
      <c r="S26" s="849"/>
      <c r="T26" s="849"/>
      <c r="U26" s="849"/>
      <c r="V26" s="849"/>
      <c r="W26" s="849"/>
      <c r="X26" s="849"/>
      <c r="Y26" s="849"/>
      <c r="Z26" s="849"/>
      <c r="AA26" s="849"/>
      <c r="AB26" s="849"/>
      <c r="AC26" s="849"/>
      <c r="AD26" s="849"/>
      <c r="AE26" s="849"/>
      <c r="AF26" s="849"/>
      <c r="AG26" s="849"/>
      <c r="AH26" s="849"/>
      <c r="AI26" s="849"/>
      <c r="AJ26" s="849"/>
      <c r="AK26" s="849"/>
      <c r="AL26" s="849"/>
      <c r="AM26" s="849"/>
      <c r="AN26" s="849"/>
      <c r="AO26" s="849"/>
      <c r="AP26" s="849"/>
      <c r="AQ26" s="849"/>
      <c r="AR26" s="849"/>
      <c r="AS26" s="849"/>
      <c r="AT26" s="849"/>
      <c r="AU26" s="849"/>
      <c r="AV26" s="849"/>
      <c r="AW26" s="849"/>
      <c r="AX26" s="849"/>
      <c r="AY26" s="850"/>
      <c r="AZ26" s="851" t="s">
        <v>91</v>
      </c>
      <c r="BA26" s="852"/>
      <c r="BB26" s="852"/>
      <c r="BC26" s="852"/>
      <c r="BD26" s="852"/>
      <c r="BE26" s="852"/>
      <c r="BF26" s="852"/>
      <c r="BG26" s="852"/>
      <c r="BH26" s="852"/>
      <c r="BI26" s="852"/>
      <c r="BJ26" s="852"/>
      <c r="BK26" s="852"/>
      <c r="BL26" s="852"/>
      <c r="BM26" s="852"/>
      <c r="BN26" s="853" t="s">
        <v>693</v>
      </c>
      <c r="BO26" s="854"/>
      <c r="BP26" s="854"/>
      <c r="BQ26" s="854"/>
      <c r="BR26" s="854"/>
      <c r="BS26" s="854"/>
      <c r="BT26" s="855"/>
      <c r="BU26" s="551">
        <v>56691</v>
      </c>
      <c r="BV26" s="552"/>
      <c r="BW26" s="552"/>
      <c r="BX26" s="552"/>
      <c r="BY26" s="552"/>
      <c r="BZ26" s="552"/>
      <c r="CA26" s="552"/>
      <c r="CB26" s="552"/>
      <c r="CC26" s="552"/>
      <c r="CD26" s="552"/>
      <c r="CE26" s="552"/>
      <c r="CF26" s="552"/>
      <c r="CG26" s="552"/>
      <c r="CH26" s="552"/>
      <c r="CI26" s="552"/>
      <c r="CJ26" s="552"/>
      <c r="CK26" s="552"/>
      <c r="CL26" s="552"/>
      <c r="CM26" s="552"/>
      <c r="CN26" s="552"/>
      <c r="CO26" s="552"/>
      <c r="CP26" s="552"/>
      <c r="CQ26" s="552"/>
      <c r="CR26" s="829"/>
      <c r="CS26" s="846" t="s">
        <v>10</v>
      </c>
      <c r="CT26" s="847"/>
      <c r="CU26" s="847"/>
      <c r="CV26" s="847"/>
      <c r="CW26" s="847"/>
      <c r="CX26" s="847"/>
      <c r="CY26" s="847"/>
      <c r="CZ26" s="847"/>
      <c r="DA26" s="847"/>
      <c r="DB26" s="847"/>
      <c r="DC26" s="847"/>
      <c r="DD26" s="847"/>
      <c r="DE26" s="847"/>
      <c r="DF26" s="847"/>
      <c r="DG26" s="847"/>
      <c r="DH26" s="847"/>
      <c r="DI26" s="847"/>
      <c r="DJ26" s="847"/>
      <c r="DK26" s="847"/>
      <c r="DL26" s="847"/>
      <c r="DM26" s="847"/>
      <c r="DN26" s="847"/>
      <c r="DO26" s="847"/>
      <c r="DP26" s="848"/>
      <c r="DQ26" s="669">
        <v>27960</v>
      </c>
      <c r="DR26" s="670"/>
      <c r="DS26" s="670"/>
      <c r="DT26" s="670"/>
      <c r="DU26" s="670"/>
      <c r="DV26" s="670"/>
      <c r="DW26" s="670"/>
      <c r="DX26" s="670"/>
      <c r="DY26" s="670"/>
      <c r="DZ26" s="670"/>
      <c r="EA26" s="670"/>
      <c r="EB26" s="670"/>
      <c r="EC26" s="670"/>
      <c r="ED26" s="670"/>
      <c r="EE26" s="670"/>
      <c r="EF26" s="670"/>
      <c r="EG26" s="670"/>
      <c r="EH26" s="670"/>
      <c r="EI26" s="670"/>
      <c r="EJ26" s="670"/>
      <c r="EK26" s="670"/>
      <c r="EL26" s="670"/>
      <c r="EM26" s="670"/>
      <c r="EN26" s="671"/>
      <c r="EO26" s="830">
        <f>BU26+DQ26</f>
        <v>84651</v>
      </c>
      <c r="EP26" s="831"/>
      <c r="EQ26" s="831"/>
      <c r="ER26" s="831"/>
      <c r="ES26" s="831"/>
      <c r="ET26" s="831"/>
      <c r="EU26" s="831"/>
      <c r="EV26" s="831"/>
      <c r="EW26" s="831"/>
      <c r="EX26" s="831"/>
      <c r="EY26" s="831"/>
      <c r="EZ26" s="831"/>
      <c r="FA26" s="831"/>
      <c r="FB26" s="831"/>
      <c r="FC26" s="831"/>
      <c r="FD26" s="831"/>
      <c r="FE26" s="831"/>
      <c r="FF26" s="831"/>
      <c r="FG26" s="831"/>
      <c r="FH26" s="831"/>
      <c r="FI26" s="831"/>
      <c r="FJ26" s="831"/>
      <c r="FK26" s="831"/>
      <c r="FL26" s="833"/>
    </row>
    <row r="27" spans="1:168" s="316" customFormat="1" ht="2.25" customHeight="1" thickBot="1">
      <c r="A27" s="862"/>
      <c r="B27" s="862"/>
      <c r="C27" s="862"/>
      <c r="D27" s="862"/>
      <c r="E27" s="862"/>
      <c r="F27" s="862"/>
      <c r="G27" s="862"/>
      <c r="H27" s="862"/>
      <c r="I27" s="862"/>
      <c r="J27" s="862"/>
      <c r="K27" s="862"/>
      <c r="L27" s="862"/>
      <c r="M27" s="862"/>
      <c r="N27" s="862"/>
      <c r="O27" s="862"/>
      <c r="P27" s="862"/>
      <c r="Q27" s="862"/>
      <c r="R27" s="862"/>
      <c r="S27" s="862"/>
      <c r="T27" s="862"/>
      <c r="U27" s="862"/>
      <c r="V27" s="862"/>
      <c r="W27" s="862"/>
      <c r="X27" s="862"/>
      <c r="Y27" s="862"/>
      <c r="Z27" s="862"/>
      <c r="AA27" s="862"/>
      <c r="AB27" s="862"/>
      <c r="AC27" s="862"/>
      <c r="AD27" s="862"/>
      <c r="AE27" s="862"/>
      <c r="AF27" s="862"/>
      <c r="AG27" s="862"/>
      <c r="AH27" s="862"/>
      <c r="AI27" s="862"/>
      <c r="AJ27" s="862"/>
      <c r="AK27" s="862"/>
      <c r="AL27" s="862"/>
      <c r="AM27" s="862"/>
      <c r="AN27" s="862"/>
      <c r="AO27" s="862"/>
      <c r="AP27" s="862"/>
      <c r="AQ27" s="862"/>
      <c r="AR27" s="862"/>
      <c r="AS27" s="862"/>
      <c r="AT27" s="862"/>
      <c r="AU27" s="862"/>
      <c r="AV27" s="862"/>
      <c r="AW27" s="862"/>
      <c r="AX27" s="862"/>
      <c r="AY27" s="863"/>
      <c r="AZ27" s="864"/>
      <c r="BA27" s="865"/>
      <c r="BB27" s="865"/>
      <c r="BC27" s="865"/>
      <c r="BD27" s="865"/>
      <c r="BE27" s="865"/>
      <c r="BF27" s="865"/>
      <c r="BG27" s="865"/>
      <c r="BH27" s="865"/>
      <c r="BI27" s="865"/>
      <c r="BJ27" s="865"/>
      <c r="BK27" s="865"/>
      <c r="BL27" s="865"/>
      <c r="BM27" s="865"/>
      <c r="BN27" s="856"/>
      <c r="BO27" s="857"/>
      <c r="BP27" s="857"/>
      <c r="BQ27" s="857"/>
      <c r="BR27" s="857"/>
      <c r="BS27" s="857"/>
      <c r="BT27" s="858"/>
      <c r="BU27" s="843"/>
      <c r="BV27" s="844"/>
      <c r="BW27" s="844"/>
      <c r="BX27" s="844"/>
      <c r="BY27" s="844"/>
      <c r="BZ27" s="844"/>
      <c r="CA27" s="844"/>
      <c r="CB27" s="844"/>
      <c r="CC27" s="844"/>
      <c r="CD27" s="844"/>
      <c r="CE27" s="844"/>
      <c r="CF27" s="844"/>
      <c r="CG27" s="844"/>
      <c r="CH27" s="844"/>
      <c r="CI27" s="844"/>
      <c r="CJ27" s="844"/>
      <c r="CK27" s="844"/>
      <c r="CL27" s="844"/>
      <c r="CM27" s="844"/>
      <c r="CN27" s="844"/>
      <c r="CO27" s="844"/>
      <c r="CP27" s="844"/>
      <c r="CQ27" s="844"/>
      <c r="CR27" s="845"/>
      <c r="CS27" s="843"/>
      <c r="CT27" s="844"/>
      <c r="CU27" s="844"/>
      <c r="CV27" s="844"/>
      <c r="CW27" s="844"/>
      <c r="CX27" s="844"/>
      <c r="CY27" s="844"/>
      <c r="CZ27" s="844"/>
      <c r="DA27" s="844"/>
      <c r="DB27" s="844"/>
      <c r="DC27" s="844"/>
      <c r="DD27" s="844"/>
      <c r="DE27" s="844"/>
      <c r="DF27" s="844"/>
      <c r="DG27" s="844"/>
      <c r="DH27" s="844"/>
      <c r="DI27" s="844"/>
      <c r="DJ27" s="844"/>
      <c r="DK27" s="844"/>
      <c r="DL27" s="844"/>
      <c r="DM27" s="844"/>
      <c r="DN27" s="844"/>
      <c r="DO27" s="844"/>
      <c r="DP27" s="845"/>
      <c r="DQ27" s="843"/>
      <c r="DR27" s="844"/>
      <c r="DS27" s="844"/>
      <c r="DT27" s="844"/>
      <c r="DU27" s="844"/>
      <c r="DV27" s="844"/>
      <c r="DW27" s="844"/>
      <c r="DX27" s="844"/>
      <c r="DY27" s="844"/>
      <c r="DZ27" s="844"/>
      <c r="EA27" s="844"/>
      <c r="EB27" s="844"/>
      <c r="EC27" s="844"/>
      <c r="ED27" s="844"/>
      <c r="EE27" s="844"/>
      <c r="EF27" s="844"/>
      <c r="EG27" s="844"/>
      <c r="EH27" s="844"/>
      <c r="EI27" s="844"/>
      <c r="EJ27" s="844"/>
      <c r="EK27" s="844"/>
      <c r="EL27" s="844"/>
      <c r="EM27" s="844"/>
      <c r="EN27" s="845"/>
      <c r="EO27" s="843"/>
      <c r="EP27" s="844"/>
      <c r="EQ27" s="844"/>
      <c r="ER27" s="844"/>
      <c r="ES27" s="844"/>
      <c r="ET27" s="844"/>
      <c r="EU27" s="844"/>
      <c r="EV27" s="844"/>
      <c r="EW27" s="844"/>
      <c r="EX27" s="844"/>
      <c r="EY27" s="844"/>
      <c r="EZ27" s="844"/>
      <c r="FA27" s="844"/>
      <c r="FB27" s="844"/>
      <c r="FC27" s="844"/>
      <c r="FD27" s="844"/>
      <c r="FE27" s="844"/>
      <c r="FF27" s="844"/>
      <c r="FG27" s="844"/>
      <c r="FH27" s="844"/>
      <c r="FI27" s="844"/>
      <c r="FJ27" s="844"/>
      <c r="FK27" s="844"/>
      <c r="FL27" s="861"/>
    </row>
    <row r="28" spans="1:168" ht="3" customHeight="1">
      <c r="A28" s="343"/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3"/>
      <c r="AP28" s="343"/>
      <c r="AQ28" s="343"/>
      <c r="AR28" s="343"/>
      <c r="AS28" s="343"/>
      <c r="AT28" s="343"/>
      <c r="AU28" s="343"/>
      <c r="AV28" s="343"/>
      <c r="AW28" s="343"/>
      <c r="AX28" s="343"/>
      <c r="AY28" s="343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7"/>
      <c r="BV28" s="347"/>
      <c r="BW28" s="347"/>
      <c r="BX28" s="347"/>
      <c r="BY28" s="347"/>
      <c r="BZ28" s="347"/>
      <c r="CA28" s="347"/>
      <c r="CB28" s="347"/>
      <c r="CC28" s="347"/>
      <c r="CD28" s="347"/>
      <c r="CE28" s="347"/>
      <c r="CF28" s="347"/>
      <c r="CG28" s="347"/>
      <c r="CH28" s="347"/>
      <c r="CI28" s="347"/>
      <c r="CJ28" s="347"/>
      <c r="CK28" s="347"/>
      <c r="CL28" s="347"/>
      <c r="CM28" s="347"/>
      <c r="CN28" s="347"/>
      <c r="CO28" s="347"/>
      <c r="CP28" s="347"/>
      <c r="CQ28" s="347"/>
      <c r="CR28" s="347"/>
      <c r="CS28" s="347"/>
      <c r="CT28" s="347"/>
      <c r="CU28" s="347"/>
      <c r="CV28" s="347"/>
      <c r="CW28" s="347"/>
      <c r="CX28" s="347"/>
      <c r="CY28" s="347"/>
      <c r="CZ28" s="347"/>
      <c r="DA28" s="347"/>
      <c r="DB28" s="347"/>
      <c r="DC28" s="347"/>
      <c r="DD28" s="347"/>
      <c r="DE28" s="347"/>
      <c r="DF28" s="347"/>
      <c r="DG28" s="347"/>
      <c r="DH28" s="347"/>
      <c r="DI28" s="347"/>
      <c r="DJ28" s="347"/>
      <c r="DK28" s="347"/>
      <c r="DL28" s="347"/>
      <c r="DM28" s="347"/>
      <c r="DN28" s="347"/>
      <c r="DO28" s="347"/>
      <c r="DP28" s="347"/>
      <c r="DQ28" s="347"/>
      <c r="DR28" s="347"/>
      <c r="DS28" s="347"/>
      <c r="DT28" s="347"/>
      <c r="DU28" s="347"/>
      <c r="DV28" s="347"/>
      <c r="DW28" s="347"/>
      <c r="DX28" s="347"/>
      <c r="DY28" s="347"/>
      <c r="DZ28" s="347"/>
      <c r="EA28" s="347"/>
      <c r="EB28" s="347"/>
      <c r="EC28" s="347"/>
      <c r="ED28" s="347"/>
      <c r="EE28" s="347"/>
      <c r="EF28" s="347"/>
      <c r="EG28" s="347"/>
      <c r="EH28" s="347"/>
      <c r="EI28" s="347"/>
      <c r="EJ28" s="347"/>
      <c r="EK28" s="347"/>
      <c r="EL28" s="347"/>
      <c r="EM28" s="347"/>
      <c r="EN28" s="347"/>
      <c r="EO28" s="347"/>
      <c r="EP28" s="347"/>
      <c r="EQ28" s="347"/>
      <c r="ER28" s="347"/>
      <c r="ES28" s="347"/>
      <c r="ET28" s="347"/>
      <c r="EU28" s="347"/>
      <c r="EV28" s="347"/>
      <c r="EW28" s="347"/>
      <c r="EX28" s="347"/>
      <c r="EY28" s="347"/>
      <c r="EZ28" s="347"/>
      <c r="FA28" s="347"/>
      <c r="FB28" s="347"/>
      <c r="FC28" s="347"/>
      <c r="FD28" s="347"/>
      <c r="FE28" s="347"/>
      <c r="FF28" s="347"/>
      <c r="FG28" s="347"/>
      <c r="FH28" s="347"/>
      <c r="FI28" s="347"/>
      <c r="FJ28" s="347"/>
      <c r="FK28" s="347"/>
      <c r="FL28" s="347"/>
    </row>
    <row r="29" spans="1:167" ht="17.25" customHeight="1">
      <c r="A29" s="344"/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344"/>
      <c r="AW29" s="344"/>
      <c r="AX29" s="344"/>
      <c r="AY29" s="344"/>
      <c r="AZ29" s="344"/>
      <c r="BA29" s="344"/>
      <c r="BB29" s="344"/>
      <c r="BC29" s="344"/>
      <c r="BD29" s="344"/>
      <c r="BE29" s="344"/>
      <c r="BF29" s="344"/>
      <c r="BG29" s="344"/>
      <c r="BH29" s="344"/>
      <c r="BI29" s="344"/>
      <c r="BJ29" s="344"/>
      <c r="BK29" s="344"/>
      <c r="BL29" s="344"/>
      <c r="BM29" s="344"/>
      <c r="BN29" s="344"/>
      <c r="BO29" s="344"/>
      <c r="BP29" s="344"/>
      <c r="BQ29" s="34"/>
      <c r="BR29" s="34"/>
      <c r="BS29" s="34"/>
      <c r="BT29" s="34"/>
      <c r="BU29" s="348"/>
      <c r="BV29" s="348"/>
      <c r="BW29" s="348"/>
      <c r="BX29" s="348"/>
      <c r="BY29" s="348"/>
      <c r="BZ29" s="348"/>
      <c r="CA29" s="348"/>
      <c r="CB29" s="348"/>
      <c r="CC29" s="348"/>
      <c r="CD29" s="348"/>
      <c r="CE29" s="348"/>
      <c r="CF29" s="348"/>
      <c r="CG29" s="348"/>
      <c r="CH29" s="348"/>
      <c r="CI29" s="348"/>
      <c r="CJ29" s="348"/>
      <c r="CK29" s="348"/>
      <c r="CL29" s="348"/>
      <c r="CM29" s="348"/>
      <c r="CN29" s="348"/>
      <c r="CO29" s="348"/>
      <c r="CP29" s="348"/>
      <c r="CQ29" s="348"/>
      <c r="CR29" s="348"/>
      <c r="CS29" s="348"/>
      <c r="CT29" s="348"/>
      <c r="CU29" s="348"/>
      <c r="CV29" s="348"/>
      <c r="CW29" s="348"/>
      <c r="CX29" s="348"/>
      <c r="CY29" s="348"/>
      <c r="CZ29" s="348"/>
      <c r="DA29" s="348"/>
      <c r="DB29" s="348"/>
      <c r="DC29" s="348"/>
      <c r="DD29" s="348"/>
      <c r="DE29" s="348"/>
      <c r="DF29" s="348"/>
      <c r="DG29" s="348"/>
      <c r="DH29" s="348"/>
      <c r="DI29" s="348"/>
      <c r="DJ29" s="348"/>
      <c r="DK29" s="348"/>
      <c r="DL29" s="348"/>
      <c r="DM29" s="348"/>
      <c r="DN29" s="348"/>
      <c r="DO29" s="348"/>
      <c r="DP29" s="348"/>
      <c r="DQ29" s="348"/>
      <c r="DR29" s="348"/>
      <c r="DS29" s="348"/>
      <c r="DT29" s="348"/>
      <c r="DU29" s="348"/>
      <c r="DV29" s="348"/>
      <c r="DW29" s="348"/>
      <c r="DX29" s="348"/>
      <c r="DY29" s="348"/>
      <c r="DZ29" s="348"/>
      <c r="EA29" s="348"/>
      <c r="EB29" s="348"/>
      <c r="EC29" s="348"/>
      <c r="ED29" s="348"/>
      <c r="EE29" s="348"/>
      <c r="EF29" s="348"/>
      <c r="EG29" s="348"/>
      <c r="EH29" s="348"/>
      <c r="EI29" s="348"/>
      <c r="EJ29" s="348"/>
      <c r="EK29" s="348"/>
      <c r="EL29" s="348"/>
      <c r="EM29" s="348"/>
      <c r="EN29" s="348"/>
      <c r="EO29" s="348"/>
      <c r="EP29" s="348"/>
      <c r="EQ29" s="348"/>
      <c r="ER29" s="348"/>
      <c r="ES29" s="348"/>
      <c r="ET29" s="348"/>
      <c r="EU29" s="348"/>
      <c r="EV29" s="348"/>
      <c r="EW29" s="348"/>
      <c r="EX29" s="348"/>
      <c r="EY29" s="348"/>
      <c r="EZ29" s="348"/>
      <c r="FA29" s="348"/>
      <c r="FB29" s="348"/>
      <c r="FC29" s="348"/>
      <c r="FD29" s="348" t="s">
        <v>92</v>
      </c>
      <c r="FE29" s="348"/>
      <c r="FF29" s="348"/>
      <c r="FG29" s="348"/>
      <c r="FH29" s="348"/>
      <c r="FI29" s="348"/>
      <c r="FJ29" s="348"/>
      <c r="FK29" s="348"/>
    </row>
    <row r="30" spans="1:168" s="314" customFormat="1" ht="12.75" customHeight="1" thickBot="1">
      <c r="A30" s="815">
        <v>1</v>
      </c>
      <c r="B30" s="815"/>
      <c r="C30" s="815"/>
      <c r="D30" s="815"/>
      <c r="E30" s="815"/>
      <c r="F30" s="815"/>
      <c r="G30" s="815"/>
      <c r="H30" s="815"/>
      <c r="I30" s="815"/>
      <c r="J30" s="815"/>
      <c r="K30" s="815"/>
      <c r="L30" s="815"/>
      <c r="M30" s="815"/>
      <c r="N30" s="815"/>
      <c r="O30" s="815"/>
      <c r="P30" s="815"/>
      <c r="Q30" s="815"/>
      <c r="R30" s="815"/>
      <c r="S30" s="815"/>
      <c r="T30" s="815"/>
      <c r="U30" s="815"/>
      <c r="V30" s="815"/>
      <c r="W30" s="815"/>
      <c r="X30" s="815"/>
      <c r="Y30" s="815"/>
      <c r="Z30" s="815"/>
      <c r="AA30" s="815"/>
      <c r="AB30" s="815"/>
      <c r="AC30" s="815"/>
      <c r="AD30" s="815"/>
      <c r="AE30" s="815"/>
      <c r="AF30" s="815"/>
      <c r="AG30" s="815"/>
      <c r="AH30" s="815"/>
      <c r="AI30" s="815"/>
      <c r="AJ30" s="815"/>
      <c r="AK30" s="815"/>
      <c r="AL30" s="815"/>
      <c r="AM30" s="815"/>
      <c r="AN30" s="815"/>
      <c r="AO30" s="815"/>
      <c r="AP30" s="815"/>
      <c r="AQ30" s="815"/>
      <c r="AR30" s="815"/>
      <c r="AS30" s="815"/>
      <c r="AT30" s="815"/>
      <c r="AU30" s="815"/>
      <c r="AV30" s="815"/>
      <c r="AW30" s="815"/>
      <c r="AX30" s="815"/>
      <c r="AY30" s="816"/>
      <c r="AZ30" s="785">
        <v>2</v>
      </c>
      <c r="BA30" s="786"/>
      <c r="BB30" s="786"/>
      <c r="BC30" s="786"/>
      <c r="BD30" s="786"/>
      <c r="BE30" s="786"/>
      <c r="BF30" s="786"/>
      <c r="BG30" s="786"/>
      <c r="BH30" s="786"/>
      <c r="BI30" s="786"/>
      <c r="BJ30" s="786"/>
      <c r="BK30" s="786"/>
      <c r="BL30" s="786"/>
      <c r="BM30" s="787"/>
      <c r="BN30" s="785">
        <v>3</v>
      </c>
      <c r="BO30" s="786"/>
      <c r="BP30" s="786"/>
      <c r="BQ30" s="786"/>
      <c r="BR30" s="786"/>
      <c r="BS30" s="786"/>
      <c r="BT30" s="787"/>
      <c r="BU30" s="554">
        <v>4</v>
      </c>
      <c r="BV30" s="555"/>
      <c r="BW30" s="555"/>
      <c r="BX30" s="555"/>
      <c r="BY30" s="555"/>
      <c r="BZ30" s="555"/>
      <c r="CA30" s="555"/>
      <c r="CB30" s="555"/>
      <c r="CC30" s="555"/>
      <c r="CD30" s="555"/>
      <c r="CE30" s="555"/>
      <c r="CF30" s="555"/>
      <c r="CG30" s="555"/>
      <c r="CH30" s="555"/>
      <c r="CI30" s="555"/>
      <c r="CJ30" s="555"/>
      <c r="CK30" s="555"/>
      <c r="CL30" s="555"/>
      <c r="CM30" s="555"/>
      <c r="CN30" s="555"/>
      <c r="CO30" s="555"/>
      <c r="CP30" s="555"/>
      <c r="CQ30" s="555"/>
      <c r="CR30" s="556"/>
      <c r="CS30" s="840">
        <v>5</v>
      </c>
      <c r="CT30" s="841"/>
      <c r="CU30" s="841"/>
      <c r="CV30" s="841"/>
      <c r="CW30" s="841"/>
      <c r="CX30" s="841"/>
      <c r="CY30" s="841"/>
      <c r="CZ30" s="841"/>
      <c r="DA30" s="841"/>
      <c r="DB30" s="841"/>
      <c r="DC30" s="841"/>
      <c r="DD30" s="841"/>
      <c r="DE30" s="841"/>
      <c r="DF30" s="841"/>
      <c r="DG30" s="841"/>
      <c r="DH30" s="841"/>
      <c r="DI30" s="841"/>
      <c r="DJ30" s="841"/>
      <c r="DK30" s="841"/>
      <c r="DL30" s="841"/>
      <c r="DM30" s="841"/>
      <c r="DN30" s="841"/>
      <c r="DO30" s="841"/>
      <c r="DP30" s="842"/>
      <c r="DQ30" s="840">
        <v>6</v>
      </c>
      <c r="DR30" s="841"/>
      <c r="DS30" s="841"/>
      <c r="DT30" s="841"/>
      <c r="DU30" s="841"/>
      <c r="DV30" s="841"/>
      <c r="DW30" s="841"/>
      <c r="DX30" s="841"/>
      <c r="DY30" s="841"/>
      <c r="DZ30" s="841"/>
      <c r="EA30" s="841"/>
      <c r="EB30" s="841"/>
      <c r="EC30" s="841"/>
      <c r="ED30" s="841"/>
      <c r="EE30" s="841"/>
      <c r="EF30" s="841"/>
      <c r="EG30" s="841"/>
      <c r="EH30" s="841"/>
      <c r="EI30" s="841"/>
      <c r="EJ30" s="841"/>
      <c r="EK30" s="841"/>
      <c r="EL30" s="841"/>
      <c r="EM30" s="841"/>
      <c r="EN30" s="842"/>
      <c r="EO30" s="840">
        <v>7</v>
      </c>
      <c r="EP30" s="841"/>
      <c r="EQ30" s="841"/>
      <c r="ER30" s="841"/>
      <c r="ES30" s="841"/>
      <c r="ET30" s="841"/>
      <c r="EU30" s="841"/>
      <c r="EV30" s="841"/>
      <c r="EW30" s="841"/>
      <c r="EX30" s="841"/>
      <c r="EY30" s="841"/>
      <c r="EZ30" s="841"/>
      <c r="FA30" s="841"/>
      <c r="FB30" s="841"/>
      <c r="FC30" s="841"/>
      <c r="FD30" s="841"/>
      <c r="FE30" s="841"/>
      <c r="FF30" s="841"/>
      <c r="FG30" s="841"/>
      <c r="FH30" s="841"/>
      <c r="FI30" s="841"/>
      <c r="FJ30" s="841"/>
      <c r="FK30" s="841"/>
      <c r="FL30" s="841"/>
    </row>
    <row r="31" spans="1:168" ht="21" customHeight="1">
      <c r="A31" s="822" t="s">
        <v>93</v>
      </c>
      <c r="B31" s="822"/>
      <c r="C31" s="822"/>
      <c r="D31" s="822"/>
      <c r="E31" s="822"/>
      <c r="F31" s="822"/>
      <c r="G31" s="822"/>
      <c r="H31" s="822"/>
      <c r="I31" s="822"/>
      <c r="J31" s="822"/>
      <c r="K31" s="822"/>
      <c r="L31" s="822"/>
      <c r="M31" s="822"/>
      <c r="N31" s="822"/>
      <c r="O31" s="822"/>
      <c r="P31" s="822"/>
      <c r="Q31" s="822"/>
      <c r="R31" s="822"/>
      <c r="S31" s="822"/>
      <c r="T31" s="822"/>
      <c r="U31" s="822"/>
      <c r="V31" s="822"/>
      <c r="W31" s="822"/>
      <c r="X31" s="822"/>
      <c r="Y31" s="822"/>
      <c r="Z31" s="822"/>
      <c r="AA31" s="822"/>
      <c r="AB31" s="822"/>
      <c r="AC31" s="822"/>
      <c r="AD31" s="822"/>
      <c r="AE31" s="822"/>
      <c r="AF31" s="822"/>
      <c r="AG31" s="822"/>
      <c r="AH31" s="822"/>
      <c r="AI31" s="822"/>
      <c r="AJ31" s="822"/>
      <c r="AK31" s="822"/>
      <c r="AL31" s="822"/>
      <c r="AM31" s="822"/>
      <c r="AN31" s="822"/>
      <c r="AO31" s="822"/>
      <c r="AP31" s="822"/>
      <c r="AQ31" s="822"/>
      <c r="AR31" s="822"/>
      <c r="AS31" s="822"/>
      <c r="AT31" s="822"/>
      <c r="AU31" s="822"/>
      <c r="AV31" s="822"/>
      <c r="AW31" s="822"/>
      <c r="AX31" s="822"/>
      <c r="AY31" s="823"/>
      <c r="AZ31" s="859" t="s">
        <v>94</v>
      </c>
      <c r="BA31" s="860"/>
      <c r="BB31" s="860"/>
      <c r="BC31" s="860"/>
      <c r="BD31" s="860"/>
      <c r="BE31" s="860"/>
      <c r="BF31" s="860"/>
      <c r="BG31" s="860"/>
      <c r="BH31" s="860"/>
      <c r="BI31" s="860"/>
      <c r="BJ31" s="860"/>
      <c r="BK31" s="860"/>
      <c r="BL31" s="860"/>
      <c r="BM31" s="860"/>
      <c r="BN31" s="860" t="s">
        <v>95</v>
      </c>
      <c r="BO31" s="860"/>
      <c r="BP31" s="860"/>
      <c r="BQ31" s="860"/>
      <c r="BR31" s="860"/>
      <c r="BS31" s="860"/>
      <c r="BT31" s="860"/>
      <c r="BU31" s="551">
        <v>264145</v>
      </c>
      <c r="BV31" s="552"/>
      <c r="BW31" s="552"/>
      <c r="BX31" s="552"/>
      <c r="BY31" s="552"/>
      <c r="BZ31" s="552"/>
      <c r="CA31" s="552"/>
      <c r="CB31" s="552"/>
      <c r="CC31" s="552"/>
      <c r="CD31" s="552"/>
      <c r="CE31" s="552"/>
      <c r="CF31" s="552"/>
      <c r="CG31" s="552"/>
      <c r="CH31" s="552"/>
      <c r="CI31" s="552"/>
      <c r="CJ31" s="552"/>
      <c r="CK31" s="552"/>
      <c r="CL31" s="552"/>
      <c r="CM31" s="552"/>
      <c r="CN31" s="552"/>
      <c r="CO31" s="552"/>
      <c r="CP31" s="552"/>
      <c r="CQ31" s="552"/>
      <c r="CR31" s="829"/>
      <c r="CS31" s="569" t="s">
        <v>10</v>
      </c>
      <c r="CT31" s="570"/>
      <c r="CU31" s="570"/>
      <c r="CV31" s="570"/>
      <c r="CW31" s="570"/>
      <c r="CX31" s="570"/>
      <c r="CY31" s="570"/>
      <c r="CZ31" s="570"/>
      <c r="DA31" s="570"/>
      <c r="DB31" s="570"/>
      <c r="DC31" s="570"/>
      <c r="DD31" s="570"/>
      <c r="DE31" s="570"/>
      <c r="DF31" s="570"/>
      <c r="DG31" s="570"/>
      <c r="DH31" s="570"/>
      <c r="DI31" s="570"/>
      <c r="DJ31" s="570"/>
      <c r="DK31" s="570"/>
      <c r="DL31" s="570"/>
      <c r="DM31" s="570"/>
      <c r="DN31" s="570"/>
      <c r="DO31" s="570"/>
      <c r="DP31" s="582"/>
      <c r="DQ31" s="866">
        <v>30590</v>
      </c>
      <c r="DR31" s="867"/>
      <c r="DS31" s="867"/>
      <c r="DT31" s="867"/>
      <c r="DU31" s="867"/>
      <c r="DV31" s="867"/>
      <c r="DW31" s="867"/>
      <c r="DX31" s="867"/>
      <c r="DY31" s="867"/>
      <c r="DZ31" s="867"/>
      <c r="EA31" s="867"/>
      <c r="EB31" s="867"/>
      <c r="EC31" s="867"/>
      <c r="ED31" s="867"/>
      <c r="EE31" s="867"/>
      <c r="EF31" s="867"/>
      <c r="EG31" s="867"/>
      <c r="EH31" s="867"/>
      <c r="EI31" s="867"/>
      <c r="EJ31" s="867"/>
      <c r="EK31" s="867"/>
      <c r="EL31" s="867"/>
      <c r="EM31" s="867"/>
      <c r="EN31" s="868"/>
      <c r="EO31" s="830">
        <f>BU31+DQ31</f>
        <v>294735</v>
      </c>
      <c r="EP31" s="831"/>
      <c r="EQ31" s="831"/>
      <c r="ER31" s="831"/>
      <c r="ES31" s="831"/>
      <c r="ET31" s="831"/>
      <c r="EU31" s="831"/>
      <c r="EV31" s="831"/>
      <c r="EW31" s="831"/>
      <c r="EX31" s="831"/>
      <c r="EY31" s="831"/>
      <c r="EZ31" s="831"/>
      <c r="FA31" s="831"/>
      <c r="FB31" s="831"/>
      <c r="FC31" s="831"/>
      <c r="FD31" s="831"/>
      <c r="FE31" s="831"/>
      <c r="FF31" s="831"/>
      <c r="FG31" s="831"/>
      <c r="FH31" s="831"/>
      <c r="FI31" s="831"/>
      <c r="FJ31" s="831"/>
      <c r="FK31" s="831"/>
      <c r="FL31" s="833"/>
    </row>
    <row r="32" spans="1:168" ht="21" customHeight="1">
      <c r="A32" s="822" t="s">
        <v>96</v>
      </c>
      <c r="B32" s="822"/>
      <c r="C32" s="822"/>
      <c r="D32" s="822"/>
      <c r="E32" s="822"/>
      <c r="F32" s="822"/>
      <c r="G32" s="822"/>
      <c r="H32" s="822"/>
      <c r="I32" s="822"/>
      <c r="J32" s="822"/>
      <c r="K32" s="822"/>
      <c r="L32" s="822"/>
      <c r="M32" s="822"/>
      <c r="N32" s="822"/>
      <c r="O32" s="822"/>
      <c r="P32" s="822"/>
      <c r="Q32" s="822"/>
      <c r="R32" s="822"/>
      <c r="S32" s="822"/>
      <c r="T32" s="822"/>
      <c r="U32" s="822"/>
      <c r="V32" s="822"/>
      <c r="W32" s="822"/>
      <c r="X32" s="822"/>
      <c r="Y32" s="822"/>
      <c r="Z32" s="822"/>
      <c r="AA32" s="822"/>
      <c r="AB32" s="822"/>
      <c r="AC32" s="822"/>
      <c r="AD32" s="822"/>
      <c r="AE32" s="822"/>
      <c r="AF32" s="822"/>
      <c r="AG32" s="822"/>
      <c r="AH32" s="822"/>
      <c r="AI32" s="822"/>
      <c r="AJ32" s="822"/>
      <c r="AK32" s="822"/>
      <c r="AL32" s="822"/>
      <c r="AM32" s="822"/>
      <c r="AN32" s="822"/>
      <c r="AO32" s="822"/>
      <c r="AP32" s="822"/>
      <c r="AQ32" s="822"/>
      <c r="AR32" s="822"/>
      <c r="AS32" s="822"/>
      <c r="AT32" s="822"/>
      <c r="AU32" s="822"/>
      <c r="AV32" s="822"/>
      <c r="AW32" s="822"/>
      <c r="AX32" s="822"/>
      <c r="AY32" s="823"/>
      <c r="AZ32" s="824" t="s">
        <v>97</v>
      </c>
      <c r="BA32" s="825"/>
      <c r="BB32" s="825"/>
      <c r="BC32" s="825"/>
      <c r="BD32" s="825"/>
      <c r="BE32" s="825"/>
      <c r="BF32" s="825"/>
      <c r="BG32" s="825"/>
      <c r="BH32" s="825"/>
      <c r="BI32" s="825"/>
      <c r="BJ32" s="825"/>
      <c r="BK32" s="825"/>
      <c r="BL32" s="825"/>
      <c r="BM32" s="825"/>
      <c r="BN32" s="825" t="s">
        <v>98</v>
      </c>
      <c r="BO32" s="825"/>
      <c r="BP32" s="825"/>
      <c r="BQ32" s="825"/>
      <c r="BR32" s="825"/>
      <c r="BS32" s="825"/>
      <c r="BT32" s="825"/>
      <c r="BU32" s="551">
        <v>19214</v>
      </c>
      <c r="BV32" s="552"/>
      <c r="BW32" s="552"/>
      <c r="BX32" s="552"/>
      <c r="BY32" s="552"/>
      <c r="BZ32" s="552"/>
      <c r="CA32" s="552"/>
      <c r="CB32" s="552"/>
      <c r="CC32" s="552"/>
      <c r="CD32" s="552"/>
      <c r="CE32" s="552"/>
      <c r="CF32" s="552"/>
      <c r="CG32" s="552"/>
      <c r="CH32" s="552"/>
      <c r="CI32" s="552"/>
      <c r="CJ32" s="552"/>
      <c r="CK32" s="552"/>
      <c r="CL32" s="552"/>
      <c r="CM32" s="552"/>
      <c r="CN32" s="552"/>
      <c r="CO32" s="552"/>
      <c r="CP32" s="552"/>
      <c r="CQ32" s="552"/>
      <c r="CR32" s="829"/>
      <c r="CS32" s="551" t="s">
        <v>10</v>
      </c>
      <c r="CT32" s="552"/>
      <c r="CU32" s="552"/>
      <c r="CV32" s="552"/>
      <c r="CW32" s="552"/>
      <c r="CX32" s="552"/>
      <c r="CY32" s="552"/>
      <c r="CZ32" s="552"/>
      <c r="DA32" s="552"/>
      <c r="DB32" s="552"/>
      <c r="DC32" s="552"/>
      <c r="DD32" s="552"/>
      <c r="DE32" s="552"/>
      <c r="DF32" s="552"/>
      <c r="DG32" s="552"/>
      <c r="DH32" s="552"/>
      <c r="DI32" s="552"/>
      <c r="DJ32" s="552"/>
      <c r="DK32" s="552"/>
      <c r="DL32" s="552"/>
      <c r="DM32" s="552"/>
      <c r="DN32" s="552"/>
      <c r="DO32" s="552"/>
      <c r="DP32" s="557"/>
      <c r="DQ32" s="830">
        <v>11208</v>
      </c>
      <c r="DR32" s="831"/>
      <c r="DS32" s="831"/>
      <c r="DT32" s="831"/>
      <c r="DU32" s="831"/>
      <c r="DV32" s="831"/>
      <c r="DW32" s="831"/>
      <c r="DX32" s="831"/>
      <c r="DY32" s="831"/>
      <c r="DZ32" s="831"/>
      <c r="EA32" s="831"/>
      <c r="EB32" s="831"/>
      <c r="EC32" s="831"/>
      <c r="ED32" s="831"/>
      <c r="EE32" s="831"/>
      <c r="EF32" s="831"/>
      <c r="EG32" s="831"/>
      <c r="EH32" s="831"/>
      <c r="EI32" s="831"/>
      <c r="EJ32" s="831"/>
      <c r="EK32" s="831"/>
      <c r="EL32" s="831"/>
      <c r="EM32" s="831"/>
      <c r="EN32" s="832"/>
      <c r="EO32" s="830">
        <f>BU32+DQ32</f>
        <v>30422</v>
      </c>
      <c r="EP32" s="831"/>
      <c r="EQ32" s="831"/>
      <c r="ER32" s="831"/>
      <c r="ES32" s="831"/>
      <c r="ET32" s="831"/>
      <c r="EU32" s="831"/>
      <c r="EV32" s="831"/>
      <c r="EW32" s="831"/>
      <c r="EX32" s="831"/>
      <c r="EY32" s="831"/>
      <c r="EZ32" s="831"/>
      <c r="FA32" s="831"/>
      <c r="FB32" s="831"/>
      <c r="FC32" s="831"/>
      <c r="FD32" s="831"/>
      <c r="FE32" s="831"/>
      <c r="FF32" s="831"/>
      <c r="FG32" s="831"/>
      <c r="FH32" s="831"/>
      <c r="FI32" s="831"/>
      <c r="FJ32" s="831"/>
      <c r="FK32" s="831"/>
      <c r="FL32" s="833"/>
    </row>
    <row r="33" spans="1:168" ht="28.5" customHeight="1">
      <c r="A33" s="822" t="s">
        <v>99</v>
      </c>
      <c r="B33" s="822"/>
      <c r="C33" s="822"/>
      <c r="D33" s="822"/>
      <c r="E33" s="822"/>
      <c r="F33" s="822"/>
      <c r="G33" s="822"/>
      <c r="H33" s="822"/>
      <c r="I33" s="822"/>
      <c r="J33" s="822"/>
      <c r="K33" s="822"/>
      <c r="L33" s="822"/>
      <c r="M33" s="822"/>
      <c r="N33" s="822"/>
      <c r="O33" s="822"/>
      <c r="P33" s="822"/>
      <c r="Q33" s="822"/>
      <c r="R33" s="822"/>
      <c r="S33" s="822"/>
      <c r="T33" s="822"/>
      <c r="U33" s="822"/>
      <c r="V33" s="822"/>
      <c r="W33" s="822"/>
      <c r="X33" s="822"/>
      <c r="Y33" s="822"/>
      <c r="Z33" s="822"/>
      <c r="AA33" s="822"/>
      <c r="AB33" s="822"/>
      <c r="AC33" s="822"/>
      <c r="AD33" s="822"/>
      <c r="AE33" s="822"/>
      <c r="AF33" s="822"/>
      <c r="AG33" s="822"/>
      <c r="AH33" s="822"/>
      <c r="AI33" s="822"/>
      <c r="AJ33" s="822"/>
      <c r="AK33" s="822"/>
      <c r="AL33" s="822"/>
      <c r="AM33" s="822"/>
      <c r="AN33" s="822"/>
      <c r="AO33" s="822"/>
      <c r="AP33" s="822"/>
      <c r="AQ33" s="822"/>
      <c r="AR33" s="822"/>
      <c r="AS33" s="822"/>
      <c r="AT33" s="822"/>
      <c r="AU33" s="822"/>
      <c r="AV33" s="822"/>
      <c r="AW33" s="822"/>
      <c r="AX33" s="822"/>
      <c r="AY33" s="823"/>
      <c r="AZ33" s="824" t="s">
        <v>100</v>
      </c>
      <c r="BA33" s="825"/>
      <c r="BB33" s="825"/>
      <c r="BC33" s="825"/>
      <c r="BD33" s="825"/>
      <c r="BE33" s="825"/>
      <c r="BF33" s="825"/>
      <c r="BG33" s="825"/>
      <c r="BH33" s="825"/>
      <c r="BI33" s="825"/>
      <c r="BJ33" s="825"/>
      <c r="BK33" s="825"/>
      <c r="BL33" s="825"/>
      <c r="BM33" s="825"/>
      <c r="BN33" s="825" t="s">
        <v>101</v>
      </c>
      <c r="BO33" s="825"/>
      <c r="BP33" s="825"/>
      <c r="BQ33" s="825"/>
      <c r="BR33" s="825"/>
      <c r="BS33" s="825"/>
      <c r="BT33" s="825"/>
      <c r="BU33" s="551"/>
      <c r="BV33" s="552"/>
      <c r="BW33" s="552"/>
      <c r="BX33" s="552"/>
      <c r="BY33" s="552"/>
      <c r="BZ33" s="552"/>
      <c r="CA33" s="552"/>
      <c r="CB33" s="552"/>
      <c r="CC33" s="552"/>
      <c r="CD33" s="552"/>
      <c r="CE33" s="552"/>
      <c r="CF33" s="552"/>
      <c r="CG33" s="552"/>
      <c r="CH33" s="552"/>
      <c r="CI33" s="552"/>
      <c r="CJ33" s="552"/>
      <c r="CK33" s="552"/>
      <c r="CL33" s="552"/>
      <c r="CM33" s="552"/>
      <c r="CN33" s="552"/>
      <c r="CO33" s="552"/>
      <c r="CP33" s="552"/>
      <c r="CQ33" s="552"/>
      <c r="CR33" s="829"/>
      <c r="CS33" s="551" t="s">
        <v>10</v>
      </c>
      <c r="CT33" s="552"/>
      <c r="CU33" s="552"/>
      <c r="CV33" s="552"/>
      <c r="CW33" s="552"/>
      <c r="CX33" s="552"/>
      <c r="CY33" s="552"/>
      <c r="CZ33" s="552"/>
      <c r="DA33" s="552"/>
      <c r="DB33" s="552"/>
      <c r="DC33" s="552"/>
      <c r="DD33" s="552"/>
      <c r="DE33" s="552"/>
      <c r="DF33" s="552"/>
      <c r="DG33" s="552"/>
      <c r="DH33" s="552"/>
      <c r="DI33" s="552"/>
      <c r="DJ33" s="552"/>
      <c r="DK33" s="552"/>
      <c r="DL33" s="552"/>
      <c r="DM33" s="552"/>
      <c r="DN33" s="552"/>
      <c r="DO33" s="552"/>
      <c r="DP33" s="557"/>
      <c r="DQ33" s="830"/>
      <c r="DR33" s="831"/>
      <c r="DS33" s="831"/>
      <c r="DT33" s="831"/>
      <c r="DU33" s="831"/>
      <c r="DV33" s="831"/>
      <c r="DW33" s="831"/>
      <c r="DX33" s="831"/>
      <c r="DY33" s="831"/>
      <c r="DZ33" s="831"/>
      <c r="EA33" s="831"/>
      <c r="EB33" s="831"/>
      <c r="EC33" s="831"/>
      <c r="ED33" s="831"/>
      <c r="EE33" s="831"/>
      <c r="EF33" s="831"/>
      <c r="EG33" s="831"/>
      <c r="EH33" s="831"/>
      <c r="EI33" s="831"/>
      <c r="EJ33" s="831"/>
      <c r="EK33" s="831"/>
      <c r="EL33" s="831"/>
      <c r="EM33" s="831"/>
      <c r="EN33" s="832"/>
      <c r="EO33" s="830">
        <f>BU33+DQ33</f>
        <v>0</v>
      </c>
      <c r="EP33" s="831"/>
      <c r="EQ33" s="831"/>
      <c r="ER33" s="831"/>
      <c r="ES33" s="831"/>
      <c r="ET33" s="831"/>
      <c r="EU33" s="831"/>
      <c r="EV33" s="831"/>
      <c r="EW33" s="831"/>
      <c r="EX33" s="831"/>
      <c r="EY33" s="831"/>
      <c r="EZ33" s="831"/>
      <c r="FA33" s="831"/>
      <c r="FB33" s="831"/>
      <c r="FC33" s="831"/>
      <c r="FD33" s="831"/>
      <c r="FE33" s="831"/>
      <c r="FF33" s="831"/>
      <c r="FG33" s="831"/>
      <c r="FH33" s="831"/>
      <c r="FI33" s="831"/>
      <c r="FJ33" s="831"/>
      <c r="FK33" s="831"/>
      <c r="FL33" s="833"/>
    </row>
    <row r="34" spans="1:168" ht="21" customHeight="1">
      <c r="A34" s="822" t="s">
        <v>102</v>
      </c>
      <c r="B34" s="822"/>
      <c r="C34" s="822"/>
      <c r="D34" s="822"/>
      <c r="E34" s="822"/>
      <c r="F34" s="822"/>
      <c r="G34" s="822"/>
      <c r="H34" s="822"/>
      <c r="I34" s="822"/>
      <c r="J34" s="822"/>
      <c r="K34" s="822"/>
      <c r="L34" s="822"/>
      <c r="M34" s="822"/>
      <c r="N34" s="822"/>
      <c r="O34" s="822"/>
      <c r="P34" s="822"/>
      <c r="Q34" s="822"/>
      <c r="R34" s="822"/>
      <c r="S34" s="822"/>
      <c r="T34" s="822"/>
      <c r="U34" s="822"/>
      <c r="V34" s="822"/>
      <c r="W34" s="822"/>
      <c r="X34" s="822"/>
      <c r="Y34" s="822"/>
      <c r="Z34" s="822"/>
      <c r="AA34" s="822"/>
      <c r="AB34" s="822"/>
      <c r="AC34" s="822"/>
      <c r="AD34" s="822"/>
      <c r="AE34" s="822"/>
      <c r="AF34" s="822"/>
      <c r="AG34" s="822"/>
      <c r="AH34" s="822"/>
      <c r="AI34" s="822"/>
      <c r="AJ34" s="822"/>
      <c r="AK34" s="822"/>
      <c r="AL34" s="822"/>
      <c r="AM34" s="822"/>
      <c r="AN34" s="822"/>
      <c r="AO34" s="822"/>
      <c r="AP34" s="822"/>
      <c r="AQ34" s="822"/>
      <c r="AR34" s="822"/>
      <c r="AS34" s="822"/>
      <c r="AT34" s="822"/>
      <c r="AU34" s="822"/>
      <c r="AV34" s="822"/>
      <c r="AW34" s="822"/>
      <c r="AX34" s="822"/>
      <c r="AY34" s="823"/>
      <c r="AZ34" s="824" t="s">
        <v>103</v>
      </c>
      <c r="BA34" s="825"/>
      <c r="BB34" s="825"/>
      <c r="BC34" s="825"/>
      <c r="BD34" s="825"/>
      <c r="BE34" s="825"/>
      <c r="BF34" s="825"/>
      <c r="BG34" s="825"/>
      <c r="BH34" s="825"/>
      <c r="BI34" s="825"/>
      <c r="BJ34" s="825"/>
      <c r="BK34" s="825"/>
      <c r="BL34" s="825"/>
      <c r="BM34" s="825"/>
      <c r="BN34" s="825" t="s">
        <v>104</v>
      </c>
      <c r="BO34" s="825"/>
      <c r="BP34" s="825"/>
      <c r="BQ34" s="825"/>
      <c r="BR34" s="825"/>
      <c r="BS34" s="825"/>
      <c r="BT34" s="825"/>
      <c r="BU34" s="837">
        <v>0</v>
      </c>
      <c r="BV34" s="838"/>
      <c r="BW34" s="838"/>
      <c r="BX34" s="838"/>
      <c r="BY34" s="838"/>
      <c r="BZ34" s="838"/>
      <c r="CA34" s="838"/>
      <c r="CB34" s="838"/>
      <c r="CC34" s="838"/>
      <c r="CD34" s="838"/>
      <c r="CE34" s="838"/>
      <c r="CF34" s="838"/>
      <c r="CG34" s="838"/>
      <c r="CH34" s="838"/>
      <c r="CI34" s="838"/>
      <c r="CJ34" s="838"/>
      <c r="CK34" s="838"/>
      <c r="CL34" s="838"/>
      <c r="CM34" s="838"/>
      <c r="CN34" s="838"/>
      <c r="CO34" s="838"/>
      <c r="CP34" s="838"/>
      <c r="CQ34" s="838"/>
      <c r="CR34" s="839"/>
      <c r="CS34" s="551" t="s">
        <v>10</v>
      </c>
      <c r="CT34" s="552"/>
      <c r="CU34" s="552"/>
      <c r="CV34" s="552"/>
      <c r="CW34" s="552"/>
      <c r="CX34" s="552"/>
      <c r="CY34" s="552"/>
      <c r="CZ34" s="552"/>
      <c r="DA34" s="552"/>
      <c r="DB34" s="552"/>
      <c r="DC34" s="552"/>
      <c r="DD34" s="552"/>
      <c r="DE34" s="552"/>
      <c r="DF34" s="552"/>
      <c r="DG34" s="552"/>
      <c r="DH34" s="552"/>
      <c r="DI34" s="552"/>
      <c r="DJ34" s="552"/>
      <c r="DK34" s="552"/>
      <c r="DL34" s="552"/>
      <c r="DM34" s="552"/>
      <c r="DN34" s="552"/>
      <c r="DO34" s="552"/>
      <c r="DP34" s="557"/>
      <c r="DQ34" s="830"/>
      <c r="DR34" s="831"/>
      <c r="DS34" s="831"/>
      <c r="DT34" s="831"/>
      <c r="DU34" s="831"/>
      <c r="DV34" s="831"/>
      <c r="DW34" s="831"/>
      <c r="DX34" s="831"/>
      <c r="DY34" s="831"/>
      <c r="DZ34" s="831"/>
      <c r="EA34" s="831"/>
      <c r="EB34" s="831"/>
      <c r="EC34" s="831"/>
      <c r="ED34" s="831"/>
      <c r="EE34" s="831"/>
      <c r="EF34" s="831"/>
      <c r="EG34" s="831"/>
      <c r="EH34" s="831"/>
      <c r="EI34" s="831"/>
      <c r="EJ34" s="831"/>
      <c r="EK34" s="831"/>
      <c r="EL34" s="831"/>
      <c r="EM34" s="831"/>
      <c r="EN34" s="832"/>
      <c r="EO34" s="830">
        <f>BU34+DQ34</f>
        <v>0</v>
      </c>
      <c r="EP34" s="831"/>
      <c r="EQ34" s="831"/>
      <c r="ER34" s="831"/>
      <c r="ES34" s="831"/>
      <c r="ET34" s="831"/>
      <c r="EU34" s="831"/>
      <c r="EV34" s="831"/>
      <c r="EW34" s="831"/>
      <c r="EX34" s="831"/>
      <c r="EY34" s="831"/>
      <c r="EZ34" s="831"/>
      <c r="FA34" s="831"/>
      <c r="FB34" s="831"/>
      <c r="FC34" s="831"/>
      <c r="FD34" s="831"/>
      <c r="FE34" s="831"/>
      <c r="FF34" s="831"/>
      <c r="FG34" s="831"/>
      <c r="FH34" s="831"/>
      <c r="FI34" s="831"/>
      <c r="FJ34" s="831"/>
      <c r="FK34" s="831"/>
      <c r="FL34" s="833"/>
    </row>
    <row r="35" spans="1:168" ht="21" customHeight="1">
      <c r="A35" s="822" t="s">
        <v>105</v>
      </c>
      <c r="B35" s="822"/>
      <c r="C35" s="822"/>
      <c r="D35" s="822"/>
      <c r="E35" s="822"/>
      <c r="F35" s="822"/>
      <c r="G35" s="822"/>
      <c r="H35" s="822"/>
      <c r="I35" s="822"/>
      <c r="J35" s="822"/>
      <c r="K35" s="822"/>
      <c r="L35" s="822"/>
      <c r="M35" s="822"/>
      <c r="N35" s="822"/>
      <c r="O35" s="822"/>
      <c r="P35" s="822"/>
      <c r="Q35" s="822"/>
      <c r="R35" s="822"/>
      <c r="S35" s="822"/>
      <c r="T35" s="822"/>
      <c r="U35" s="822"/>
      <c r="V35" s="822"/>
      <c r="W35" s="822"/>
      <c r="X35" s="822"/>
      <c r="Y35" s="822"/>
      <c r="Z35" s="822"/>
      <c r="AA35" s="822"/>
      <c r="AB35" s="822"/>
      <c r="AC35" s="822"/>
      <c r="AD35" s="822"/>
      <c r="AE35" s="822"/>
      <c r="AF35" s="822"/>
      <c r="AG35" s="822"/>
      <c r="AH35" s="822"/>
      <c r="AI35" s="822"/>
      <c r="AJ35" s="822"/>
      <c r="AK35" s="822"/>
      <c r="AL35" s="822"/>
      <c r="AM35" s="822"/>
      <c r="AN35" s="822"/>
      <c r="AO35" s="822"/>
      <c r="AP35" s="822"/>
      <c r="AQ35" s="822"/>
      <c r="AR35" s="822"/>
      <c r="AS35" s="822"/>
      <c r="AT35" s="822"/>
      <c r="AU35" s="822"/>
      <c r="AV35" s="822"/>
      <c r="AW35" s="822"/>
      <c r="AX35" s="822"/>
      <c r="AY35" s="823"/>
      <c r="AZ35" s="824" t="s">
        <v>106</v>
      </c>
      <c r="BA35" s="825"/>
      <c r="BB35" s="825"/>
      <c r="BC35" s="825"/>
      <c r="BD35" s="825"/>
      <c r="BE35" s="825"/>
      <c r="BF35" s="825"/>
      <c r="BG35" s="825"/>
      <c r="BH35" s="825"/>
      <c r="BI35" s="825"/>
      <c r="BJ35" s="825"/>
      <c r="BK35" s="825"/>
      <c r="BL35" s="825"/>
      <c r="BM35" s="825"/>
      <c r="BN35" s="825" t="s">
        <v>107</v>
      </c>
      <c r="BO35" s="825"/>
      <c r="BP35" s="825"/>
      <c r="BQ35" s="825"/>
      <c r="BR35" s="825"/>
      <c r="BS35" s="825"/>
      <c r="BT35" s="825"/>
      <c r="BU35" s="551">
        <v>42490</v>
      </c>
      <c r="BV35" s="552"/>
      <c r="BW35" s="552"/>
      <c r="BX35" s="552"/>
      <c r="BY35" s="552"/>
      <c r="BZ35" s="552"/>
      <c r="CA35" s="552"/>
      <c r="CB35" s="552"/>
      <c r="CC35" s="552"/>
      <c r="CD35" s="552"/>
      <c r="CE35" s="552"/>
      <c r="CF35" s="552"/>
      <c r="CG35" s="552"/>
      <c r="CH35" s="552"/>
      <c r="CI35" s="552"/>
      <c r="CJ35" s="552"/>
      <c r="CK35" s="552"/>
      <c r="CL35" s="552"/>
      <c r="CM35" s="552"/>
      <c r="CN35" s="552"/>
      <c r="CO35" s="552"/>
      <c r="CP35" s="552"/>
      <c r="CQ35" s="552"/>
      <c r="CR35" s="829"/>
      <c r="CS35" s="551" t="s">
        <v>10</v>
      </c>
      <c r="CT35" s="552"/>
      <c r="CU35" s="552"/>
      <c r="CV35" s="552"/>
      <c r="CW35" s="552"/>
      <c r="CX35" s="552"/>
      <c r="CY35" s="552"/>
      <c r="CZ35" s="552"/>
      <c r="DA35" s="552"/>
      <c r="DB35" s="552"/>
      <c r="DC35" s="552"/>
      <c r="DD35" s="552"/>
      <c r="DE35" s="552"/>
      <c r="DF35" s="552"/>
      <c r="DG35" s="552"/>
      <c r="DH35" s="552"/>
      <c r="DI35" s="552"/>
      <c r="DJ35" s="552"/>
      <c r="DK35" s="552"/>
      <c r="DL35" s="552"/>
      <c r="DM35" s="552"/>
      <c r="DN35" s="552"/>
      <c r="DO35" s="552"/>
      <c r="DP35" s="557"/>
      <c r="DQ35" s="830"/>
      <c r="DR35" s="831"/>
      <c r="DS35" s="831"/>
      <c r="DT35" s="831"/>
      <c r="DU35" s="831"/>
      <c r="DV35" s="831"/>
      <c r="DW35" s="831"/>
      <c r="DX35" s="831"/>
      <c r="DY35" s="831"/>
      <c r="DZ35" s="831"/>
      <c r="EA35" s="831"/>
      <c r="EB35" s="831"/>
      <c r="EC35" s="831"/>
      <c r="ED35" s="831"/>
      <c r="EE35" s="831"/>
      <c r="EF35" s="831"/>
      <c r="EG35" s="831"/>
      <c r="EH35" s="831"/>
      <c r="EI35" s="831"/>
      <c r="EJ35" s="831"/>
      <c r="EK35" s="831"/>
      <c r="EL35" s="831"/>
      <c r="EM35" s="831"/>
      <c r="EN35" s="832"/>
      <c r="EO35" s="830">
        <f>BU35+DQ35</f>
        <v>42490</v>
      </c>
      <c r="EP35" s="831"/>
      <c r="EQ35" s="831"/>
      <c r="ER35" s="831"/>
      <c r="ES35" s="831"/>
      <c r="ET35" s="831"/>
      <c r="EU35" s="831"/>
      <c r="EV35" s="831"/>
      <c r="EW35" s="831"/>
      <c r="EX35" s="831"/>
      <c r="EY35" s="831"/>
      <c r="EZ35" s="831"/>
      <c r="FA35" s="831"/>
      <c r="FB35" s="831"/>
      <c r="FC35" s="831"/>
      <c r="FD35" s="831"/>
      <c r="FE35" s="831"/>
      <c r="FF35" s="831"/>
      <c r="FG35" s="831"/>
      <c r="FH35" s="831"/>
      <c r="FI35" s="831"/>
      <c r="FJ35" s="831"/>
      <c r="FK35" s="831"/>
      <c r="FL35" s="833"/>
    </row>
    <row r="36" spans="1:168" ht="28.5" customHeight="1">
      <c r="A36" s="820" t="s">
        <v>108</v>
      </c>
      <c r="B36" s="820"/>
      <c r="C36" s="820"/>
      <c r="D36" s="820"/>
      <c r="E36" s="820"/>
      <c r="F36" s="820"/>
      <c r="G36" s="820"/>
      <c r="H36" s="820"/>
      <c r="I36" s="820"/>
      <c r="J36" s="820"/>
      <c r="K36" s="820"/>
      <c r="L36" s="820"/>
      <c r="M36" s="820"/>
      <c r="N36" s="820"/>
      <c r="O36" s="820"/>
      <c r="P36" s="820"/>
      <c r="Q36" s="820"/>
      <c r="R36" s="820"/>
      <c r="S36" s="820"/>
      <c r="T36" s="820"/>
      <c r="U36" s="820"/>
      <c r="V36" s="820"/>
      <c r="W36" s="820"/>
      <c r="X36" s="820"/>
      <c r="Y36" s="820"/>
      <c r="Z36" s="820"/>
      <c r="AA36" s="820"/>
      <c r="AB36" s="820"/>
      <c r="AC36" s="820"/>
      <c r="AD36" s="820"/>
      <c r="AE36" s="820"/>
      <c r="AF36" s="820"/>
      <c r="AG36" s="820"/>
      <c r="AH36" s="820"/>
      <c r="AI36" s="820"/>
      <c r="AJ36" s="820"/>
      <c r="AK36" s="820"/>
      <c r="AL36" s="820"/>
      <c r="AM36" s="820"/>
      <c r="AN36" s="820"/>
      <c r="AO36" s="820"/>
      <c r="AP36" s="820"/>
      <c r="AQ36" s="820"/>
      <c r="AR36" s="820"/>
      <c r="AS36" s="820"/>
      <c r="AT36" s="820"/>
      <c r="AU36" s="820"/>
      <c r="AV36" s="820"/>
      <c r="AW36" s="820"/>
      <c r="AX36" s="820"/>
      <c r="AY36" s="821"/>
      <c r="AZ36" s="824" t="s">
        <v>109</v>
      </c>
      <c r="BA36" s="825"/>
      <c r="BB36" s="825"/>
      <c r="BC36" s="825"/>
      <c r="BD36" s="825"/>
      <c r="BE36" s="825"/>
      <c r="BF36" s="825"/>
      <c r="BG36" s="825"/>
      <c r="BH36" s="825"/>
      <c r="BI36" s="825"/>
      <c r="BJ36" s="825"/>
      <c r="BK36" s="825"/>
      <c r="BL36" s="825"/>
      <c r="BM36" s="825"/>
      <c r="BN36" s="826" t="s">
        <v>979</v>
      </c>
      <c r="BO36" s="827"/>
      <c r="BP36" s="827"/>
      <c r="BQ36" s="827"/>
      <c r="BR36" s="827"/>
      <c r="BS36" s="827"/>
      <c r="BT36" s="828"/>
      <c r="BU36" s="837"/>
      <c r="BV36" s="838"/>
      <c r="BW36" s="838"/>
      <c r="BX36" s="838"/>
      <c r="BY36" s="838"/>
      <c r="BZ36" s="838"/>
      <c r="CA36" s="838"/>
      <c r="CB36" s="838"/>
      <c r="CC36" s="838"/>
      <c r="CD36" s="838"/>
      <c r="CE36" s="838"/>
      <c r="CF36" s="838"/>
      <c r="CG36" s="838"/>
      <c r="CH36" s="838"/>
      <c r="CI36" s="838"/>
      <c r="CJ36" s="838"/>
      <c r="CK36" s="838"/>
      <c r="CL36" s="838"/>
      <c r="CM36" s="838"/>
      <c r="CN36" s="838"/>
      <c r="CO36" s="838"/>
      <c r="CP36" s="838"/>
      <c r="CQ36" s="838"/>
      <c r="CR36" s="839"/>
      <c r="CS36" s="830"/>
      <c r="CT36" s="831"/>
      <c r="CU36" s="831"/>
      <c r="CV36" s="831"/>
      <c r="CW36" s="831"/>
      <c r="CX36" s="831"/>
      <c r="CY36" s="831"/>
      <c r="CZ36" s="831"/>
      <c r="DA36" s="831"/>
      <c r="DB36" s="831"/>
      <c r="DC36" s="831"/>
      <c r="DD36" s="831"/>
      <c r="DE36" s="831"/>
      <c r="DF36" s="831"/>
      <c r="DG36" s="831"/>
      <c r="DH36" s="831"/>
      <c r="DI36" s="831"/>
      <c r="DJ36" s="831"/>
      <c r="DK36" s="831"/>
      <c r="DL36" s="831"/>
      <c r="DM36" s="831"/>
      <c r="DN36" s="831"/>
      <c r="DO36" s="831"/>
      <c r="DP36" s="832"/>
      <c r="DQ36" s="830"/>
      <c r="DR36" s="831"/>
      <c r="DS36" s="831"/>
      <c r="DT36" s="831"/>
      <c r="DU36" s="831"/>
      <c r="DV36" s="831"/>
      <c r="DW36" s="831"/>
      <c r="DX36" s="831"/>
      <c r="DY36" s="831"/>
      <c r="DZ36" s="831"/>
      <c r="EA36" s="831"/>
      <c r="EB36" s="831"/>
      <c r="EC36" s="831"/>
      <c r="ED36" s="831"/>
      <c r="EE36" s="831"/>
      <c r="EF36" s="831"/>
      <c r="EG36" s="831"/>
      <c r="EH36" s="831"/>
      <c r="EI36" s="831"/>
      <c r="EJ36" s="831"/>
      <c r="EK36" s="831"/>
      <c r="EL36" s="831"/>
      <c r="EM36" s="831"/>
      <c r="EN36" s="832"/>
      <c r="EO36" s="830"/>
      <c r="EP36" s="831"/>
      <c r="EQ36" s="831"/>
      <c r="ER36" s="831"/>
      <c r="ES36" s="831"/>
      <c r="ET36" s="831"/>
      <c r="EU36" s="831"/>
      <c r="EV36" s="831"/>
      <c r="EW36" s="831"/>
      <c r="EX36" s="831"/>
      <c r="EY36" s="831"/>
      <c r="EZ36" s="831"/>
      <c r="FA36" s="831"/>
      <c r="FB36" s="831"/>
      <c r="FC36" s="831"/>
      <c r="FD36" s="831"/>
      <c r="FE36" s="831"/>
      <c r="FF36" s="831"/>
      <c r="FG36" s="831"/>
      <c r="FH36" s="831"/>
      <c r="FI36" s="831"/>
      <c r="FJ36" s="831"/>
      <c r="FK36" s="831"/>
      <c r="FL36" s="833"/>
    </row>
    <row r="37" spans="1:168" ht="21" customHeight="1">
      <c r="A37" s="820" t="s">
        <v>110</v>
      </c>
      <c r="B37" s="820"/>
      <c r="C37" s="820"/>
      <c r="D37" s="820"/>
      <c r="E37" s="820"/>
      <c r="F37" s="820"/>
      <c r="G37" s="820"/>
      <c r="H37" s="820"/>
      <c r="I37" s="820"/>
      <c r="J37" s="820"/>
      <c r="K37" s="820"/>
      <c r="L37" s="820"/>
      <c r="M37" s="820"/>
      <c r="N37" s="820"/>
      <c r="O37" s="820"/>
      <c r="P37" s="820"/>
      <c r="Q37" s="820"/>
      <c r="R37" s="820"/>
      <c r="S37" s="820"/>
      <c r="T37" s="820"/>
      <c r="U37" s="820"/>
      <c r="V37" s="820"/>
      <c r="W37" s="820"/>
      <c r="X37" s="820"/>
      <c r="Y37" s="820"/>
      <c r="Z37" s="820"/>
      <c r="AA37" s="820"/>
      <c r="AB37" s="820"/>
      <c r="AC37" s="820"/>
      <c r="AD37" s="820"/>
      <c r="AE37" s="820"/>
      <c r="AF37" s="820"/>
      <c r="AG37" s="820"/>
      <c r="AH37" s="820"/>
      <c r="AI37" s="820"/>
      <c r="AJ37" s="820"/>
      <c r="AK37" s="820"/>
      <c r="AL37" s="820"/>
      <c r="AM37" s="820"/>
      <c r="AN37" s="820"/>
      <c r="AO37" s="820"/>
      <c r="AP37" s="820"/>
      <c r="AQ37" s="820"/>
      <c r="AR37" s="820"/>
      <c r="AS37" s="820"/>
      <c r="AT37" s="820"/>
      <c r="AU37" s="820"/>
      <c r="AV37" s="820"/>
      <c r="AW37" s="820"/>
      <c r="AX37" s="820"/>
      <c r="AY37" s="821"/>
      <c r="AZ37" s="824" t="s">
        <v>111</v>
      </c>
      <c r="BA37" s="825"/>
      <c r="BB37" s="825"/>
      <c r="BC37" s="825"/>
      <c r="BD37" s="825"/>
      <c r="BE37" s="825"/>
      <c r="BF37" s="825"/>
      <c r="BG37" s="825"/>
      <c r="BH37" s="825"/>
      <c r="BI37" s="825"/>
      <c r="BJ37" s="825"/>
      <c r="BK37" s="825"/>
      <c r="BL37" s="825"/>
      <c r="BM37" s="825"/>
      <c r="BN37" s="826" t="s">
        <v>980</v>
      </c>
      <c r="BO37" s="827"/>
      <c r="BP37" s="827"/>
      <c r="BQ37" s="827"/>
      <c r="BR37" s="827"/>
      <c r="BS37" s="827"/>
      <c r="BT37" s="828"/>
      <c r="BU37" s="830"/>
      <c r="BV37" s="831"/>
      <c r="BW37" s="831"/>
      <c r="BX37" s="831"/>
      <c r="BY37" s="831"/>
      <c r="BZ37" s="831"/>
      <c r="CA37" s="831"/>
      <c r="CB37" s="831"/>
      <c r="CC37" s="831"/>
      <c r="CD37" s="831"/>
      <c r="CE37" s="831"/>
      <c r="CF37" s="831"/>
      <c r="CG37" s="831"/>
      <c r="CH37" s="831"/>
      <c r="CI37" s="831"/>
      <c r="CJ37" s="831"/>
      <c r="CK37" s="831"/>
      <c r="CL37" s="831"/>
      <c r="CM37" s="831"/>
      <c r="CN37" s="831"/>
      <c r="CO37" s="831"/>
      <c r="CP37" s="831"/>
      <c r="CQ37" s="831"/>
      <c r="CR37" s="832"/>
      <c r="CS37" s="830"/>
      <c r="CT37" s="831"/>
      <c r="CU37" s="831"/>
      <c r="CV37" s="831"/>
      <c r="CW37" s="831"/>
      <c r="CX37" s="831"/>
      <c r="CY37" s="831"/>
      <c r="CZ37" s="831"/>
      <c r="DA37" s="831"/>
      <c r="DB37" s="831"/>
      <c r="DC37" s="831"/>
      <c r="DD37" s="831"/>
      <c r="DE37" s="831"/>
      <c r="DF37" s="831"/>
      <c r="DG37" s="831"/>
      <c r="DH37" s="831"/>
      <c r="DI37" s="831"/>
      <c r="DJ37" s="831"/>
      <c r="DK37" s="831"/>
      <c r="DL37" s="831"/>
      <c r="DM37" s="831"/>
      <c r="DN37" s="831"/>
      <c r="DO37" s="831"/>
      <c r="DP37" s="832"/>
      <c r="DQ37" s="830"/>
      <c r="DR37" s="831"/>
      <c r="DS37" s="831"/>
      <c r="DT37" s="831"/>
      <c r="DU37" s="831"/>
      <c r="DV37" s="831"/>
      <c r="DW37" s="831"/>
      <c r="DX37" s="831"/>
      <c r="DY37" s="831"/>
      <c r="DZ37" s="831"/>
      <c r="EA37" s="831"/>
      <c r="EB37" s="831"/>
      <c r="EC37" s="831"/>
      <c r="ED37" s="831"/>
      <c r="EE37" s="831"/>
      <c r="EF37" s="831"/>
      <c r="EG37" s="831"/>
      <c r="EH37" s="831"/>
      <c r="EI37" s="831"/>
      <c r="EJ37" s="831"/>
      <c r="EK37" s="831"/>
      <c r="EL37" s="831"/>
      <c r="EM37" s="831"/>
      <c r="EN37" s="832"/>
      <c r="EO37" s="830"/>
      <c r="EP37" s="831"/>
      <c r="EQ37" s="831"/>
      <c r="ER37" s="831"/>
      <c r="ES37" s="831"/>
      <c r="ET37" s="831"/>
      <c r="EU37" s="831"/>
      <c r="EV37" s="831"/>
      <c r="EW37" s="831"/>
      <c r="EX37" s="831"/>
      <c r="EY37" s="831"/>
      <c r="EZ37" s="831"/>
      <c r="FA37" s="831"/>
      <c r="FB37" s="831"/>
      <c r="FC37" s="831"/>
      <c r="FD37" s="831"/>
      <c r="FE37" s="831"/>
      <c r="FF37" s="831"/>
      <c r="FG37" s="831"/>
      <c r="FH37" s="831"/>
      <c r="FI37" s="831"/>
      <c r="FJ37" s="831"/>
      <c r="FK37" s="831"/>
      <c r="FL37" s="833"/>
    </row>
    <row r="38" spans="1:168" ht="21" customHeight="1">
      <c r="A38" s="799" t="s">
        <v>112</v>
      </c>
      <c r="B38" s="799"/>
      <c r="C38" s="799"/>
      <c r="D38" s="799"/>
      <c r="E38" s="799"/>
      <c r="F38" s="799"/>
      <c r="G38" s="799"/>
      <c r="H38" s="799"/>
      <c r="I38" s="799"/>
      <c r="J38" s="799"/>
      <c r="K38" s="799"/>
      <c r="L38" s="799"/>
      <c r="M38" s="799"/>
      <c r="N38" s="799"/>
      <c r="O38" s="799"/>
      <c r="P38" s="799"/>
      <c r="Q38" s="799"/>
      <c r="R38" s="799"/>
      <c r="S38" s="799"/>
      <c r="T38" s="799"/>
      <c r="U38" s="799"/>
      <c r="V38" s="799"/>
      <c r="W38" s="799"/>
      <c r="X38" s="799"/>
      <c r="Y38" s="799"/>
      <c r="Z38" s="799"/>
      <c r="AA38" s="799"/>
      <c r="AB38" s="799"/>
      <c r="AC38" s="799"/>
      <c r="AD38" s="799"/>
      <c r="AE38" s="799"/>
      <c r="AF38" s="799"/>
      <c r="AG38" s="799"/>
      <c r="AH38" s="799"/>
      <c r="AI38" s="799"/>
      <c r="AJ38" s="799"/>
      <c r="AK38" s="799"/>
      <c r="AL38" s="799"/>
      <c r="AM38" s="799"/>
      <c r="AN38" s="799"/>
      <c r="AO38" s="799"/>
      <c r="AP38" s="799"/>
      <c r="AQ38" s="799"/>
      <c r="AR38" s="799"/>
      <c r="AS38" s="799"/>
      <c r="AT38" s="799"/>
      <c r="AU38" s="799"/>
      <c r="AV38" s="799"/>
      <c r="AW38" s="799"/>
      <c r="AX38" s="799"/>
      <c r="AY38" s="800"/>
      <c r="AZ38" s="869" t="s">
        <v>113</v>
      </c>
      <c r="BA38" s="827"/>
      <c r="BB38" s="827"/>
      <c r="BC38" s="827"/>
      <c r="BD38" s="827"/>
      <c r="BE38" s="827"/>
      <c r="BF38" s="827"/>
      <c r="BG38" s="827"/>
      <c r="BH38" s="827"/>
      <c r="BI38" s="827"/>
      <c r="BJ38" s="827"/>
      <c r="BK38" s="827"/>
      <c r="BL38" s="827"/>
      <c r="BM38" s="828"/>
      <c r="BN38" s="826" t="s">
        <v>9</v>
      </c>
      <c r="BO38" s="827"/>
      <c r="BP38" s="827"/>
      <c r="BQ38" s="827"/>
      <c r="BR38" s="827"/>
      <c r="BS38" s="827"/>
      <c r="BT38" s="828"/>
      <c r="BU38" s="669"/>
      <c r="BV38" s="670"/>
      <c r="BW38" s="670"/>
      <c r="BX38" s="670"/>
      <c r="BY38" s="670"/>
      <c r="BZ38" s="670"/>
      <c r="CA38" s="670"/>
      <c r="CB38" s="670"/>
      <c r="CC38" s="670"/>
      <c r="CD38" s="670"/>
      <c r="CE38" s="670"/>
      <c r="CF38" s="670"/>
      <c r="CG38" s="670"/>
      <c r="CH38" s="670"/>
      <c r="CI38" s="670"/>
      <c r="CJ38" s="670"/>
      <c r="CK38" s="670"/>
      <c r="CL38" s="670"/>
      <c r="CM38" s="670"/>
      <c r="CN38" s="670"/>
      <c r="CO38" s="670"/>
      <c r="CP38" s="670"/>
      <c r="CQ38" s="670"/>
      <c r="CR38" s="671"/>
      <c r="CS38" s="830"/>
      <c r="CT38" s="831"/>
      <c r="CU38" s="831"/>
      <c r="CV38" s="831"/>
      <c r="CW38" s="831"/>
      <c r="CX38" s="831"/>
      <c r="CY38" s="831"/>
      <c r="CZ38" s="831"/>
      <c r="DA38" s="831"/>
      <c r="DB38" s="831"/>
      <c r="DC38" s="831"/>
      <c r="DD38" s="831"/>
      <c r="DE38" s="831"/>
      <c r="DF38" s="831"/>
      <c r="DG38" s="831"/>
      <c r="DH38" s="831"/>
      <c r="DI38" s="831"/>
      <c r="DJ38" s="831"/>
      <c r="DK38" s="831"/>
      <c r="DL38" s="831"/>
      <c r="DM38" s="831"/>
      <c r="DN38" s="831"/>
      <c r="DO38" s="831"/>
      <c r="DP38" s="832"/>
      <c r="DQ38" s="830"/>
      <c r="DR38" s="831"/>
      <c r="DS38" s="831"/>
      <c r="DT38" s="831"/>
      <c r="DU38" s="831"/>
      <c r="DV38" s="831"/>
      <c r="DW38" s="831"/>
      <c r="DX38" s="831"/>
      <c r="DY38" s="831"/>
      <c r="DZ38" s="831"/>
      <c r="EA38" s="831"/>
      <c r="EB38" s="831"/>
      <c r="EC38" s="831"/>
      <c r="ED38" s="831"/>
      <c r="EE38" s="831"/>
      <c r="EF38" s="831"/>
      <c r="EG38" s="831"/>
      <c r="EH38" s="831"/>
      <c r="EI38" s="831"/>
      <c r="EJ38" s="831"/>
      <c r="EK38" s="831"/>
      <c r="EL38" s="831"/>
      <c r="EM38" s="831"/>
      <c r="EN38" s="832"/>
      <c r="EO38" s="830"/>
      <c r="EP38" s="831"/>
      <c r="EQ38" s="831"/>
      <c r="ER38" s="831"/>
      <c r="ES38" s="831"/>
      <c r="ET38" s="831"/>
      <c r="EU38" s="831"/>
      <c r="EV38" s="831"/>
      <c r="EW38" s="831"/>
      <c r="EX38" s="831"/>
      <c r="EY38" s="831"/>
      <c r="EZ38" s="831"/>
      <c r="FA38" s="831"/>
      <c r="FB38" s="831"/>
      <c r="FC38" s="831"/>
      <c r="FD38" s="831"/>
      <c r="FE38" s="831"/>
      <c r="FF38" s="831"/>
      <c r="FG38" s="831"/>
      <c r="FH38" s="831"/>
      <c r="FI38" s="831"/>
      <c r="FJ38" s="831"/>
      <c r="FK38" s="831"/>
      <c r="FL38" s="833"/>
    </row>
    <row r="39" spans="1:168" ht="21" customHeight="1">
      <c r="A39" s="820" t="s">
        <v>114</v>
      </c>
      <c r="B39" s="820"/>
      <c r="C39" s="820"/>
      <c r="D39" s="820"/>
      <c r="E39" s="820"/>
      <c r="F39" s="820"/>
      <c r="G39" s="820"/>
      <c r="H39" s="820"/>
      <c r="I39" s="820"/>
      <c r="J39" s="820"/>
      <c r="K39" s="820"/>
      <c r="L39" s="820"/>
      <c r="M39" s="820"/>
      <c r="N39" s="820"/>
      <c r="O39" s="820"/>
      <c r="P39" s="820"/>
      <c r="Q39" s="820"/>
      <c r="R39" s="820"/>
      <c r="S39" s="820"/>
      <c r="T39" s="820"/>
      <c r="U39" s="820"/>
      <c r="V39" s="820"/>
      <c r="W39" s="820"/>
      <c r="X39" s="820"/>
      <c r="Y39" s="820"/>
      <c r="Z39" s="820"/>
      <c r="AA39" s="820"/>
      <c r="AB39" s="820"/>
      <c r="AC39" s="820"/>
      <c r="AD39" s="820"/>
      <c r="AE39" s="820"/>
      <c r="AF39" s="820"/>
      <c r="AG39" s="820"/>
      <c r="AH39" s="820"/>
      <c r="AI39" s="820"/>
      <c r="AJ39" s="820"/>
      <c r="AK39" s="820"/>
      <c r="AL39" s="820"/>
      <c r="AM39" s="820"/>
      <c r="AN39" s="820"/>
      <c r="AO39" s="820"/>
      <c r="AP39" s="820"/>
      <c r="AQ39" s="820"/>
      <c r="AR39" s="820"/>
      <c r="AS39" s="820"/>
      <c r="AT39" s="820"/>
      <c r="AU39" s="820"/>
      <c r="AV39" s="820"/>
      <c r="AW39" s="820"/>
      <c r="AX39" s="820"/>
      <c r="AY39" s="821"/>
      <c r="AZ39" s="869"/>
      <c r="BA39" s="827"/>
      <c r="BB39" s="827"/>
      <c r="BC39" s="827"/>
      <c r="BD39" s="827"/>
      <c r="BE39" s="827"/>
      <c r="BF39" s="827"/>
      <c r="BG39" s="827"/>
      <c r="BH39" s="827"/>
      <c r="BI39" s="827"/>
      <c r="BJ39" s="827"/>
      <c r="BK39" s="827"/>
      <c r="BL39" s="827"/>
      <c r="BM39" s="828"/>
      <c r="BN39" s="826"/>
      <c r="BO39" s="827"/>
      <c r="BP39" s="827"/>
      <c r="BQ39" s="827"/>
      <c r="BR39" s="827"/>
      <c r="BS39" s="827"/>
      <c r="BT39" s="828"/>
      <c r="BU39" s="672"/>
      <c r="BV39" s="673"/>
      <c r="BW39" s="673"/>
      <c r="BX39" s="673"/>
      <c r="BY39" s="673"/>
      <c r="BZ39" s="673"/>
      <c r="CA39" s="673"/>
      <c r="CB39" s="673"/>
      <c r="CC39" s="673"/>
      <c r="CD39" s="673"/>
      <c r="CE39" s="673"/>
      <c r="CF39" s="673"/>
      <c r="CG39" s="673"/>
      <c r="CH39" s="673"/>
      <c r="CI39" s="673"/>
      <c r="CJ39" s="673"/>
      <c r="CK39" s="673"/>
      <c r="CL39" s="673"/>
      <c r="CM39" s="673"/>
      <c r="CN39" s="673"/>
      <c r="CO39" s="673"/>
      <c r="CP39" s="673"/>
      <c r="CQ39" s="673"/>
      <c r="CR39" s="674"/>
      <c r="CS39" s="830"/>
      <c r="CT39" s="831"/>
      <c r="CU39" s="831"/>
      <c r="CV39" s="831"/>
      <c r="CW39" s="831"/>
      <c r="CX39" s="831"/>
      <c r="CY39" s="831"/>
      <c r="CZ39" s="831"/>
      <c r="DA39" s="831"/>
      <c r="DB39" s="831"/>
      <c r="DC39" s="831"/>
      <c r="DD39" s="831"/>
      <c r="DE39" s="831"/>
      <c r="DF39" s="831"/>
      <c r="DG39" s="831"/>
      <c r="DH39" s="831"/>
      <c r="DI39" s="831"/>
      <c r="DJ39" s="831"/>
      <c r="DK39" s="831"/>
      <c r="DL39" s="831"/>
      <c r="DM39" s="831"/>
      <c r="DN39" s="831"/>
      <c r="DO39" s="831"/>
      <c r="DP39" s="832"/>
      <c r="DQ39" s="830"/>
      <c r="DR39" s="831"/>
      <c r="DS39" s="831"/>
      <c r="DT39" s="831"/>
      <c r="DU39" s="831"/>
      <c r="DV39" s="831"/>
      <c r="DW39" s="831"/>
      <c r="DX39" s="831"/>
      <c r="DY39" s="831"/>
      <c r="DZ39" s="831"/>
      <c r="EA39" s="831"/>
      <c r="EB39" s="831"/>
      <c r="EC39" s="831"/>
      <c r="ED39" s="831"/>
      <c r="EE39" s="831"/>
      <c r="EF39" s="831"/>
      <c r="EG39" s="831"/>
      <c r="EH39" s="831"/>
      <c r="EI39" s="831"/>
      <c r="EJ39" s="831"/>
      <c r="EK39" s="831"/>
      <c r="EL39" s="831"/>
      <c r="EM39" s="831"/>
      <c r="EN39" s="832"/>
      <c r="EO39" s="830"/>
      <c r="EP39" s="831"/>
      <c r="EQ39" s="831"/>
      <c r="ER39" s="831"/>
      <c r="ES39" s="831"/>
      <c r="ET39" s="831"/>
      <c r="EU39" s="831"/>
      <c r="EV39" s="831"/>
      <c r="EW39" s="831"/>
      <c r="EX39" s="831"/>
      <c r="EY39" s="831"/>
      <c r="EZ39" s="831"/>
      <c r="FA39" s="831"/>
      <c r="FB39" s="831"/>
      <c r="FC39" s="831"/>
      <c r="FD39" s="831"/>
      <c r="FE39" s="831"/>
      <c r="FF39" s="831"/>
      <c r="FG39" s="831"/>
      <c r="FH39" s="831"/>
      <c r="FI39" s="831"/>
      <c r="FJ39" s="831"/>
      <c r="FK39" s="831"/>
      <c r="FL39" s="833"/>
    </row>
    <row r="40" spans="1:168" ht="21" customHeight="1">
      <c r="A40" s="820" t="s">
        <v>115</v>
      </c>
      <c r="B40" s="820"/>
      <c r="C40" s="820"/>
      <c r="D40" s="820"/>
      <c r="E40" s="820"/>
      <c r="F40" s="820"/>
      <c r="G40" s="820"/>
      <c r="H40" s="820"/>
      <c r="I40" s="820"/>
      <c r="J40" s="820"/>
      <c r="K40" s="820"/>
      <c r="L40" s="820"/>
      <c r="M40" s="820"/>
      <c r="N40" s="820"/>
      <c r="O40" s="820"/>
      <c r="P40" s="820"/>
      <c r="Q40" s="820"/>
      <c r="R40" s="820"/>
      <c r="S40" s="820"/>
      <c r="T40" s="820"/>
      <c r="U40" s="820"/>
      <c r="V40" s="820"/>
      <c r="W40" s="820"/>
      <c r="X40" s="820"/>
      <c r="Y40" s="820"/>
      <c r="Z40" s="820"/>
      <c r="AA40" s="820"/>
      <c r="AB40" s="820"/>
      <c r="AC40" s="820"/>
      <c r="AD40" s="820"/>
      <c r="AE40" s="820"/>
      <c r="AF40" s="820"/>
      <c r="AG40" s="820"/>
      <c r="AH40" s="820"/>
      <c r="AI40" s="820"/>
      <c r="AJ40" s="820"/>
      <c r="AK40" s="820"/>
      <c r="AL40" s="820"/>
      <c r="AM40" s="820"/>
      <c r="AN40" s="820"/>
      <c r="AO40" s="820"/>
      <c r="AP40" s="820"/>
      <c r="AQ40" s="820"/>
      <c r="AR40" s="820"/>
      <c r="AS40" s="820"/>
      <c r="AT40" s="820"/>
      <c r="AU40" s="820"/>
      <c r="AV40" s="820"/>
      <c r="AW40" s="820"/>
      <c r="AX40" s="820"/>
      <c r="AY40" s="821"/>
      <c r="AZ40" s="824" t="s">
        <v>116</v>
      </c>
      <c r="BA40" s="825"/>
      <c r="BB40" s="825"/>
      <c r="BC40" s="825"/>
      <c r="BD40" s="825"/>
      <c r="BE40" s="825"/>
      <c r="BF40" s="825"/>
      <c r="BG40" s="825"/>
      <c r="BH40" s="825"/>
      <c r="BI40" s="825"/>
      <c r="BJ40" s="825"/>
      <c r="BK40" s="825"/>
      <c r="BL40" s="825"/>
      <c r="BM40" s="825"/>
      <c r="BN40" s="826" t="s">
        <v>1003</v>
      </c>
      <c r="BO40" s="827"/>
      <c r="BP40" s="827"/>
      <c r="BQ40" s="827"/>
      <c r="BR40" s="827"/>
      <c r="BS40" s="827"/>
      <c r="BT40" s="828"/>
      <c r="BU40" s="830"/>
      <c r="BV40" s="831"/>
      <c r="BW40" s="831"/>
      <c r="BX40" s="831"/>
      <c r="BY40" s="831"/>
      <c r="BZ40" s="831"/>
      <c r="CA40" s="831"/>
      <c r="CB40" s="831"/>
      <c r="CC40" s="831"/>
      <c r="CD40" s="831"/>
      <c r="CE40" s="831"/>
      <c r="CF40" s="831"/>
      <c r="CG40" s="831"/>
      <c r="CH40" s="831"/>
      <c r="CI40" s="831"/>
      <c r="CJ40" s="831"/>
      <c r="CK40" s="831"/>
      <c r="CL40" s="831"/>
      <c r="CM40" s="831"/>
      <c r="CN40" s="831"/>
      <c r="CO40" s="831"/>
      <c r="CP40" s="831"/>
      <c r="CQ40" s="831"/>
      <c r="CR40" s="832"/>
      <c r="CS40" s="551" t="s">
        <v>10</v>
      </c>
      <c r="CT40" s="552"/>
      <c r="CU40" s="552"/>
      <c r="CV40" s="552"/>
      <c r="CW40" s="552"/>
      <c r="CX40" s="552"/>
      <c r="CY40" s="552"/>
      <c r="CZ40" s="552"/>
      <c r="DA40" s="552"/>
      <c r="DB40" s="552"/>
      <c r="DC40" s="552"/>
      <c r="DD40" s="552"/>
      <c r="DE40" s="552"/>
      <c r="DF40" s="552"/>
      <c r="DG40" s="552"/>
      <c r="DH40" s="552"/>
      <c r="DI40" s="552"/>
      <c r="DJ40" s="552"/>
      <c r="DK40" s="552"/>
      <c r="DL40" s="552"/>
      <c r="DM40" s="552"/>
      <c r="DN40" s="552"/>
      <c r="DO40" s="552"/>
      <c r="DP40" s="557"/>
      <c r="DQ40" s="830"/>
      <c r="DR40" s="831"/>
      <c r="DS40" s="831"/>
      <c r="DT40" s="831"/>
      <c r="DU40" s="831"/>
      <c r="DV40" s="831"/>
      <c r="DW40" s="831"/>
      <c r="DX40" s="831"/>
      <c r="DY40" s="831"/>
      <c r="DZ40" s="831"/>
      <c r="EA40" s="831"/>
      <c r="EB40" s="831"/>
      <c r="EC40" s="831"/>
      <c r="ED40" s="831"/>
      <c r="EE40" s="831"/>
      <c r="EF40" s="831"/>
      <c r="EG40" s="831"/>
      <c r="EH40" s="831"/>
      <c r="EI40" s="831"/>
      <c r="EJ40" s="831"/>
      <c r="EK40" s="831"/>
      <c r="EL40" s="831"/>
      <c r="EM40" s="831"/>
      <c r="EN40" s="832"/>
      <c r="EO40" s="830"/>
      <c r="EP40" s="831"/>
      <c r="EQ40" s="831"/>
      <c r="ER40" s="831"/>
      <c r="ES40" s="831"/>
      <c r="ET40" s="831"/>
      <c r="EU40" s="831"/>
      <c r="EV40" s="831"/>
      <c r="EW40" s="831"/>
      <c r="EX40" s="831"/>
      <c r="EY40" s="831"/>
      <c r="EZ40" s="831"/>
      <c r="FA40" s="831"/>
      <c r="FB40" s="831"/>
      <c r="FC40" s="831"/>
      <c r="FD40" s="831"/>
      <c r="FE40" s="831"/>
      <c r="FF40" s="831"/>
      <c r="FG40" s="831"/>
      <c r="FH40" s="831"/>
      <c r="FI40" s="831"/>
      <c r="FJ40" s="831"/>
      <c r="FK40" s="831"/>
      <c r="FL40" s="833"/>
    </row>
    <row r="41" spans="1:168" ht="28.5" customHeight="1">
      <c r="A41" s="820" t="s">
        <v>117</v>
      </c>
      <c r="B41" s="820"/>
      <c r="C41" s="820"/>
      <c r="D41" s="820"/>
      <c r="E41" s="820"/>
      <c r="F41" s="820"/>
      <c r="G41" s="820"/>
      <c r="H41" s="820"/>
      <c r="I41" s="820"/>
      <c r="J41" s="820"/>
      <c r="K41" s="820"/>
      <c r="L41" s="820"/>
      <c r="M41" s="820"/>
      <c r="N41" s="820"/>
      <c r="O41" s="820"/>
      <c r="P41" s="820"/>
      <c r="Q41" s="820"/>
      <c r="R41" s="820"/>
      <c r="S41" s="820"/>
      <c r="T41" s="820"/>
      <c r="U41" s="820"/>
      <c r="V41" s="820"/>
      <c r="W41" s="820"/>
      <c r="X41" s="820"/>
      <c r="Y41" s="820"/>
      <c r="Z41" s="820"/>
      <c r="AA41" s="820"/>
      <c r="AB41" s="820"/>
      <c r="AC41" s="820"/>
      <c r="AD41" s="820"/>
      <c r="AE41" s="820"/>
      <c r="AF41" s="820"/>
      <c r="AG41" s="820"/>
      <c r="AH41" s="820"/>
      <c r="AI41" s="820"/>
      <c r="AJ41" s="820"/>
      <c r="AK41" s="820"/>
      <c r="AL41" s="820"/>
      <c r="AM41" s="820"/>
      <c r="AN41" s="820"/>
      <c r="AO41" s="820"/>
      <c r="AP41" s="820"/>
      <c r="AQ41" s="820"/>
      <c r="AR41" s="820"/>
      <c r="AS41" s="820"/>
      <c r="AT41" s="820"/>
      <c r="AU41" s="820"/>
      <c r="AV41" s="820"/>
      <c r="AW41" s="820"/>
      <c r="AX41" s="820"/>
      <c r="AY41" s="821"/>
      <c r="AZ41" s="824" t="s">
        <v>118</v>
      </c>
      <c r="BA41" s="825"/>
      <c r="BB41" s="825"/>
      <c r="BC41" s="825"/>
      <c r="BD41" s="825"/>
      <c r="BE41" s="825"/>
      <c r="BF41" s="825"/>
      <c r="BG41" s="825"/>
      <c r="BH41" s="825"/>
      <c r="BI41" s="825"/>
      <c r="BJ41" s="825"/>
      <c r="BK41" s="825"/>
      <c r="BL41" s="825"/>
      <c r="BM41" s="825"/>
      <c r="BN41" s="826" t="s">
        <v>377</v>
      </c>
      <c r="BO41" s="827"/>
      <c r="BP41" s="827"/>
      <c r="BQ41" s="827"/>
      <c r="BR41" s="827"/>
      <c r="BS41" s="827"/>
      <c r="BT41" s="828"/>
      <c r="BU41" s="830"/>
      <c r="BV41" s="831"/>
      <c r="BW41" s="831"/>
      <c r="BX41" s="831"/>
      <c r="BY41" s="831"/>
      <c r="BZ41" s="831"/>
      <c r="CA41" s="831"/>
      <c r="CB41" s="831"/>
      <c r="CC41" s="831"/>
      <c r="CD41" s="831"/>
      <c r="CE41" s="831"/>
      <c r="CF41" s="831"/>
      <c r="CG41" s="831"/>
      <c r="CH41" s="831"/>
      <c r="CI41" s="831"/>
      <c r="CJ41" s="831"/>
      <c r="CK41" s="831"/>
      <c r="CL41" s="831"/>
      <c r="CM41" s="831"/>
      <c r="CN41" s="831"/>
      <c r="CO41" s="831"/>
      <c r="CP41" s="831"/>
      <c r="CQ41" s="831"/>
      <c r="CR41" s="832"/>
      <c r="CS41" s="830"/>
      <c r="CT41" s="831"/>
      <c r="CU41" s="831"/>
      <c r="CV41" s="831"/>
      <c r="CW41" s="831"/>
      <c r="CX41" s="831"/>
      <c r="CY41" s="831"/>
      <c r="CZ41" s="831"/>
      <c r="DA41" s="831"/>
      <c r="DB41" s="831"/>
      <c r="DC41" s="831"/>
      <c r="DD41" s="831"/>
      <c r="DE41" s="831"/>
      <c r="DF41" s="831"/>
      <c r="DG41" s="831"/>
      <c r="DH41" s="831"/>
      <c r="DI41" s="831"/>
      <c r="DJ41" s="831"/>
      <c r="DK41" s="831"/>
      <c r="DL41" s="831"/>
      <c r="DM41" s="831"/>
      <c r="DN41" s="831"/>
      <c r="DO41" s="831"/>
      <c r="DP41" s="832"/>
      <c r="DQ41" s="830"/>
      <c r="DR41" s="831"/>
      <c r="DS41" s="831"/>
      <c r="DT41" s="831"/>
      <c r="DU41" s="831"/>
      <c r="DV41" s="831"/>
      <c r="DW41" s="831"/>
      <c r="DX41" s="831"/>
      <c r="DY41" s="831"/>
      <c r="DZ41" s="831"/>
      <c r="EA41" s="831"/>
      <c r="EB41" s="831"/>
      <c r="EC41" s="831"/>
      <c r="ED41" s="831"/>
      <c r="EE41" s="831"/>
      <c r="EF41" s="831"/>
      <c r="EG41" s="831"/>
      <c r="EH41" s="831"/>
      <c r="EI41" s="831"/>
      <c r="EJ41" s="831"/>
      <c r="EK41" s="831"/>
      <c r="EL41" s="831"/>
      <c r="EM41" s="831"/>
      <c r="EN41" s="832"/>
      <c r="EO41" s="830"/>
      <c r="EP41" s="831"/>
      <c r="EQ41" s="831"/>
      <c r="ER41" s="831"/>
      <c r="ES41" s="831"/>
      <c r="ET41" s="831"/>
      <c r="EU41" s="831"/>
      <c r="EV41" s="831"/>
      <c r="EW41" s="831"/>
      <c r="EX41" s="831"/>
      <c r="EY41" s="831"/>
      <c r="EZ41" s="831"/>
      <c r="FA41" s="831"/>
      <c r="FB41" s="831"/>
      <c r="FC41" s="831"/>
      <c r="FD41" s="831"/>
      <c r="FE41" s="831"/>
      <c r="FF41" s="831"/>
      <c r="FG41" s="831"/>
      <c r="FH41" s="831"/>
      <c r="FI41" s="831"/>
      <c r="FJ41" s="831"/>
      <c r="FK41" s="831"/>
      <c r="FL41" s="833"/>
    </row>
    <row r="42" spans="1:168" ht="21" customHeight="1">
      <c r="A42" s="799" t="s">
        <v>119</v>
      </c>
      <c r="B42" s="799"/>
      <c r="C42" s="799"/>
      <c r="D42" s="799"/>
      <c r="E42" s="799"/>
      <c r="F42" s="799"/>
      <c r="G42" s="799"/>
      <c r="H42" s="799"/>
      <c r="I42" s="799"/>
      <c r="J42" s="799"/>
      <c r="K42" s="799"/>
      <c r="L42" s="799"/>
      <c r="M42" s="799"/>
      <c r="N42" s="799"/>
      <c r="O42" s="799"/>
      <c r="P42" s="799"/>
      <c r="Q42" s="799"/>
      <c r="R42" s="799"/>
      <c r="S42" s="799"/>
      <c r="T42" s="799"/>
      <c r="U42" s="799"/>
      <c r="V42" s="799"/>
      <c r="W42" s="799"/>
      <c r="X42" s="799"/>
      <c r="Y42" s="799"/>
      <c r="Z42" s="799"/>
      <c r="AA42" s="799"/>
      <c r="AB42" s="799"/>
      <c r="AC42" s="799"/>
      <c r="AD42" s="799"/>
      <c r="AE42" s="799"/>
      <c r="AF42" s="799"/>
      <c r="AG42" s="799"/>
      <c r="AH42" s="799"/>
      <c r="AI42" s="799"/>
      <c r="AJ42" s="799"/>
      <c r="AK42" s="799"/>
      <c r="AL42" s="799"/>
      <c r="AM42" s="799"/>
      <c r="AN42" s="799"/>
      <c r="AO42" s="799"/>
      <c r="AP42" s="799"/>
      <c r="AQ42" s="799"/>
      <c r="AR42" s="799"/>
      <c r="AS42" s="799"/>
      <c r="AT42" s="799"/>
      <c r="AU42" s="799"/>
      <c r="AV42" s="799"/>
      <c r="AW42" s="799"/>
      <c r="AX42" s="799"/>
      <c r="AY42" s="800"/>
      <c r="AZ42" s="869" t="s">
        <v>120</v>
      </c>
      <c r="BA42" s="827"/>
      <c r="BB42" s="827"/>
      <c r="BC42" s="827"/>
      <c r="BD42" s="827"/>
      <c r="BE42" s="827"/>
      <c r="BF42" s="827"/>
      <c r="BG42" s="827"/>
      <c r="BH42" s="827"/>
      <c r="BI42" s="827"/>
      <c r="BJ42" s="827"/>
      <c r="BK42" s="827"/>
      <c r="BL42" s="827"/>
      <c r="BM42" s="828"/>
      <c r="BN42" s="826" t="s">
        <v>985</v>
      </c>
      <c r="BO42" s="827"/>
      <c r="BP42" s="827"/>
      <c r="BQ42" s="827"/>
      <c r="BR42" s="827"/>
      <c r="BS42" s="827"/>
      <c r="BT42" s="828"/>
      <c r="BU42" s="669"/>
      <c r="BV42" s="670"/>
      <c r="BW42" s="670"/>
      <c r="BX42" s="670"/>
      <c r="BY42" s="670"/>
      <c r="BZ42" s="670"/>
      <c r="CA42" s="670"/>
      <c r="CB42" s="670"/>
      <c r="CC42" s="670"/>
      <c r="CD42" s="670"/>
      <c r="CE42" s="670"/>
      <c r="CF42" s="670"/>
      <c r="CG42" s="670"/>
      <c r="CH42" s="670"/>
      <c r="CI42" s="670"/>
      <c r="CJ42" s="670"/>
      <c r="CK42" s="670"/>
      <c r="CL42" s="670"/>
      <c r="CM42" s="670"/>
      <c r="CN42" s="670"/>
      <c r="CO42" s="670"/>
      <c r="CP42" s="670"/>
      <c r="CQ42" s="670"/>
      <c r="CR42" s="671"/>
      <c r="CS42" s="830"/>
      <c r="CT42" s="831"/>
      <c r="CU42" s="831"/>
      <c r="CV42" s="831"/>
      <c r="CW42" s="831"/>
      <c r="CX42" s="831"/>
      <c r="CY42" s="831"/>
      <c r="CZ42" s="831"/>
      <c r="DA42" s="831"/>
      <c r="DB42" s="831"/>
      <c r="DC42" s="831"/>
      <c r="DD42" s="831"/>
      <c r="DE42" s="831"/>
      <c r="DF42" s="831"/>
      <c r="DG42" s="831"/>
      <c r="DH42" s="831"/>
      <c r="DI42" s="831"/>
      <c r="DJ42" s="831"/>
      <c r="DK42" s="831"/>
      <c r="DL42" s="831"/>
      <c r="DM42" s="831"/>
      <c r="DN42" s="831"/>
      <c r="DO42" s="831"/>
      <c r="DP42" s="832"/>
      <c r="DQ42" s="830"/>
      <c r="DR42" s="831"/>
      <c r="DS42" s="831"/>
      <c r="DT42" s="831"/>
      <c r="DU42" s="831"/>
      <c r="DV42" s="831"/>
      <c r="DW42" s="831"/>
      <c r="DX42" s="831"/>
      <c r="DY42" s="831"/>
      <c r="DZ42" s="831"/>
      <c r="EA42" s="831"/>
      <c r="EB42" s="831"/>
      <c r="EC42" s="831"/>
      <c r="ED42" s="831"/>
      <c r="EE42" s="831"/>
      <c r="EF42" s="831"/>
      <c r="EG42" s="831"/>
      <c r="EH42" s="831"/>
      <c r="EI42" s="831"/>
      <c r="EJ42" s="831"/>
      <c r="EK42" s="831"/>
      <c r="EL42" s="831"/>
      <c r="EM42" s="831"/>
      <c r="EN42" s="832"/>
      <c r="EO42" s="830"/>
      <c r="EP42" s="831"/>
      <c r="EQ42" s="831"/>
      <c r="ER42" s="831"/>
      <c r="ES42" s="831"/>
      <c r="ET42" s="831"/>
      <c r="EU42" s="831"/>
      <c r="EV42" s="831"/>
      <c r="EW42" s="831"/>
      <c r="EX42" s="831"/>
      <c r="EY42" s="831"/>
      <c r="EZ42" s="831"/>
      <c r="FA42" s="831"/>
      <c r="FB42" s="831"/>
      <c r="FC42" s="831"/>
      <c r="FD42" s="831"/>
      <c r="FE42" s="831"/>
      <c r="FF42" s="831"/>
      <c r="FG42" s="831"/>
      <c r="FH42" s="831"/>
      <c r="FI42" s="831"/>
      <c r="FJ42" s="831"/>
      <c r="FK42" s="831"/>
      <c r="FL42" s="833"/>
    </row>
    <row r="43" spans="1:168" ht="21" customHeight="1">
      <c r="A43" s="820" t="s">
        <v>121</v>
      </c>
      <c r="B43" s="820"/>
      <c r="C43" s="820"/>
      <c r="D43" s="820"/>
      <c r="E43" s="820"/>
      <c r="F43" s="820"/>
      <c r="G43" s="820"/>
      <c r="H43" s="820"/>
      <c r="I43" s="820"/>
      <c r="J43" s="820"/>
      <c r="K43" s="820"/>
      <c r="L43" s="820"/>
      <c r="M43" s="820"/>
      <c r="N43" s="820"/>
      <c r="O43" s="820"/>
      <c r="P43" s="820"/>
      <c r="Q43" s="820"/>
      <c r="R43" s="820"/>
      <c r="S43" s="820"/>
      <c r="T43" s="820"/>
      <c r="U43" s="820"/>
      <c r="V43" s="820"/>
      <c r="W43" s="820"/>
      <c r="X43" s="820"/>
      <c r="Y43" s="820"/>
      <c r="Z43" s="820"/>
      <c r="AA43" s="820"/>
      <c r="AB43" s="820"/>
      <c r="AC43" s="820"/>
      <c r="AD43" s="820"/>
      <c r="AE43" s="820"/>
      <c r="AF43" s="820"/>
      <c r="AG43" s="820"/>
      <c r="AH43" s="820"/>
      <c r="AI43" s="820"/>
      <c r="AJ43" s="820"/>
      <c r="AK43" s="820"/>
      <c r="AL43" s="820"/>
      <c r="AM43" s="820"/>
      <c r="AN43" s="820"/>
      <c r="AO43" s="820"/>
      <c r="AP43" s="820"/>
      <c r="AQ43" s="820"/>
      <c r="AR43" s="820"/>
      <c r="AS43" s="820"/>
      <c r="AT43" s="820"/>
      <c r="AU43" s="820"/>
      <c r="AV43" s="820"/>
      <c r="AW43" s="820"/>
      <c r="AX43" s="820"/>
      <c r="AY43" s="821"/>
      <c r="AZ43" s="869"/>
      <c r="BA43" s="827"/>
      <c r="BB43" s="827"/>
      <c r="BC43" s="827"/>
      <c r="BD43" s="827"/>
      <c r="BE43" s="827"/>
      <c r="BF43" s="827"/>
      <c r="BG43" s="827"/>
      <c r="BH43" s="827"/>
      <c r="BI43" s="827"/>
      <c r="BJ43" s="827"/>
      <c r="BK43" s="827"/>
      <c r="BL43" s="827"/>
      <c r="BM43" s="828"/>
      <c r="BN43" s="826"/>
      <c r="BO43" s="827"/>
      <c r="BP43" s="827"/>
      <c r="BQ43" s="827"/>
      <c r="BR43" s="827"/>
      <c r="BS43" s="827"/>
      <c r="BT43" s="828"/>
      <c r="BU43" s="672"/>
      <c r="BV43" s="673"/>
      <c r="BW43" s="673"/>
      <c r="BX43" s="673"/>
      <c r="BY43" s="673"/>
      <c r="BZ43" s="673"/>
      <c r="CA43" s="673"/>
      <c r="CB43" s="673"/>
      <c r="CC43" s="673"/>
      <c r="CD43" s="673"/>
      <c r="CE43" s="673"/>
      <c r="CF43" s="673"/>
      <c r="CG43" s="673"/>
      <c r="CH43" s="673"/>
      <c r="CI43" s="673"/>
      <c r="CJ43" s="673"/>
      <c r="CK43" s="673"/>
      <c r="CL43" s="673"/>
      <c r="CM43" s="673"/>
      <c r="CN43" s="673"/>
      <c r="CO43" s="673"/>
      <c r="CP43" s="673"/>
      <c r="CQ43" s="673"/>
      <c r="CR43" s="674"/>
      <c r="CS43" s="830"/>
      <c r="CT43" s="831"/>
      <c r="CU43" s="831"/>
      <c r="CV43" s="831"/>
      <c r="CW43" s="831"/>
      <c r="CX43" s="831"/>
      <c r="CY43" s="831"/>
      <c r="CZ43" s="831"/>
      <c r="DA43" s="831"/>
      <c r="DB43" s="831"/>
      <c r="DC43" s="831"/>
      <c r="DD43" s="831"/>
      <c r="DE43" s="831"/>
      <c r="DF43" s="831"/>
      <c r="DG43" s="831"/>
      <c r="DH43" s="831"/>
      <c r="DI43" s="831"/>
      <c r="DJ43" s="831"/>
      <c r="DK43" s="831"/>
      <c r="DL43" s="831"/>
      <c r="DM43" s="831"/>
      <c r="DN43" s="831"/>
      <c r="DO43" s="831"/>
      <c r="DP43" s="832"/>
      <c r="DQ43" s="830"/>
      <c r="DR43" s="831"/>
      <c r="DS43" s="831"/>
      <c r="DT43" s="831"/>
      <c r="DU43" s="831"/>
      <c r="DV43" s="831"/>
      <c r="DW43" s="831"/>
      <c r="DX43" s="831"/>
      <c r="DY43" s="831"/>
      <c r="DZ43" s="831"/>
      <c r="EA43" s="831"/>
      <c r="EB43" s="831"/>
      <c r="EC43" s="831"/>
      <c r="ED43" s="831"/>
      <c r="EE43" s="831"/>
      <c r="EF43" s="831"/>
      <c r="EG43" s="831"/>
      <c r="EH43" s="831"/>
      <c r="EI43" s="831"/>
      <c r="EJ43" s="831"/>
      <c r="EK43" s="831"/>
      <c r="EL43" s="831"/>
      <c r="EM43" s="831"/>
      <c r="EN43" s="832"/>
      <c r="EO43" s="830"/>
      <c r="EP43" s="831"/>
      <c r="EQ43" s="831"/>
      <c r="ER43" s="831"/>
      <c r="ES43" s="831"/>
      <c r="ET43" s="831"/>
      <c r="EU43" s="831"/>
      <c r="EV43" s="831"/>
      <c r="EW43" s="831"/>
      <c r="EX43" s="831"/>
      <c r="EY43" s="831"/>
      <c r="EZ43" s="831"/>
      <c r="FA43" s="831"/>
      <c r="FB43" s="831"/>
      <c r="FC43" s="831"/>
      <c r="FD43" s="831"/>
      <c r="FE43" s="831"/>
      <c r="FF43" s="831"/>
      <c r="FG43" s="831"/>
      <c r="FH43" s="831"/>
      <c r="FI43" s="831"/>
      <c r="FJ43" s="831"/>
      <c r="FK43" s="831"/>
      <c r="FL43" s="833"/>
    </row>
    <row r="44" spans="1:168" ht="21" customHeight="1">
      <c r="A44" s="822" t="s">
        <v>122</v>
      </c>
      <c r="B44" s="822"/>
      <c r="C44" s="822"/>
      <c r="D44" s="822"/>
      <c r="E44" s="822"/>
      <c r="F44" s="822"/>
      <c r="G44" s="822"/>
      <c r="H44" s="822"/>
      <c r="I44" s="822"/>
      <c r="J44" s="822"/>
      <c r="K44" s="822"/>
      <c r="L44" s="822"/>
      <c r="M44" s="822"/>
      <c r="N44" s="822"/>
      <c r="O44" s="822"/>
      <c r="P44" s="822"/>
      <c r="Q44" s="822"/>
      <c r="R44" s="822"/>
      <c r="S44" s="822"/>
      <c r="T44" s="822"/>
      <c r="U44" s="822"/>
      <c r="V44" s="822"/>
      <c r="W44" s="822"/>
      <c r="X44" s="822"/>
      <c r="Y44" s="822"/>
      <c r="Z44" s="822"/>
      <c r="AA44" s="822"/>
      <c r="AB44" s="822"/>
      <c r="AC44" s="822"/>
      <c r="AD44" s="822"/>
      <c r="AE44" s="822"/>
      <c r="AF44" s="822"/>
      <c r="AG44" s="822"/>
      <c r="AH44" s="822"/>
      <c r="AI44" s="822"/>
      <c r="AJ44" s="822"/>
      <c r="AK44" s="822"/>
      <c r="AL44" s="822"/>
      <c r="AM44" s="822"/>
      <c r="AN44" s="822"/>
      <c r="AO44" s="822"/>
      <c r="AP44" s="822"/>
      <c r="AQ44" s="822"/>
      <c r="AR44" s="822"/>
      <c r="AS44" s="822"/>
      <c r="AT44" s="822"/>
      <c r="AU44" s="822"/>
      <c r="AV44" s="822"/>
      <c r="AW44" s="822"/>
      <c r="AX44" s="822"/>
      <c r="AY44" s="823"/>
      <c r="AZ44" s="824" t="s">
        <v>123</v>
      </c>
      <c r="BA44" s="825"/>
      <c r="BB44" s="825"/>
      <c r="BC44" s="825"/>
      <c r="BD44" s="825"/>
      <c r="BE44" s="825"/>
      <c r="BF44" s="825"/>
      <c r="BG44" s="825"/>
      <c r="BH44" s="825"/>
      <c r="BI44" s="825"/>
      <c r="BJ44" s="825"/>
      <c r="BK44" s="825"/>
      <c r="BL44" s="825"/>
      <c r="BM44" s="825"/>
      <c r="BN44" s="826" t="s">
        <v>380</v>
      </c>
      <c r="BO44" s="827"/>
      <c r="BP44" s="827"/>
      <c r="BQ44" s="827"/>
      <c r="BR44" s="827"/>
      <c r="BS44" s="827"/>
      <c r="BT44" s="828"/>
      <c r="BU44" s="830"/>
      <c r="BV44" s="831"/>
      <c r="BW44" s="831"/>
      <c r="BX44" s="831"/>
      <c r="BY44" s="831"/>
      <c r="BZ44" s="831"/>
      <c r="CA44" s="831"/>
      <c r="CB44" s="831"/>
      <c r="CC44" s="831"/>
      <c r="CD44" s="831"/>
      <c r="CE44" s="831"/>
      <c r="CF44" s="831"/>
      <c r="CG44" s="831"/>
      <c r="CH44" s="831"/>
      <c r="CI44" s="831"/>
      <c r="CJ44" s="831"/>
      <c r="CK44" s="831"/>
      <c r="CL44" s="831"/>
      <c r="CM44" s="831"/>
      <c r="CN44" s="831"/>
      <c r="CO44" s="831"/>
      <c r="CP44" s="831"/>
      <c r="CQ44" s="831"/>
      <c r="CR44" s="832"/>
      <c r="CS44" s="830"/>
      <c r="CT44" s="831"/>
      <c r="CU44" s="831"/>
      <c r="CV44" s="831"/>
      <c r="CW44" s="831"/>
      <c r="CX44" s="831"/>
      <c r="CY44" s="831"/>
      <c r="CZ44" s="831"/>
      <c r="DA44" s="831"/>
      <c r="DB44" s="831"/>
      <c r="DC44" s="831"/>
      <c r="DD44" s="831"/>
      <c r="DE44" s="831"/>
      <c r="DF44" s="831"/>
      <c r="DG44" s="831"/>
      <c r="DH44" s="831"/>
      <c r="DI44" s="831"/>
      <c r="DJ44" s="831"/>
      <c r="DK44" s="831"/>
      <c r="DL44" s="831"/>
      <c r="DM44" s="831"/>
      <c r="DN44" s="831"/>
      <c r="DO44" s="831"/>
      <c r="DP44" s="832"/>
      <c r="DQ44" s="830"/>
      <c r="DR44" s="831"/>
      <c r="DS44" s="831"/>
      <c r="DT44" s="831"/>
      <c r="DU44" s="831"/>
      <c r="DV44" s="831"/>
      <c r="DW44" s="831"/>
      <c r="DX44" s="831"/>
      <c r="DY44" s="831"/>
      <c r="DZ44" s="831"/>
      <c r="EA44" s="831"/>
      <c r="EB44" s="831"/>
      <c r="EC44" s="831"/>
      <c r="ED44" s="831"/>
      <c r="EE44" s="831"/>
      <c r="EF44" s="831"/>
      <c r="EG44" s="831"/>
      <c r="EH44" s="831"/>
      <c r="EI44" s="831"/>
      <c r="EJ44" s="831"/>
      <c r="EK44" s="831"/>
      <c r="EL44" s="831"/>
      <c r="EM44" s="831"/>
      <c r="EN44" s="832"/>
      <c r="EO44" s="830"/>
      <c r="EP44" s="831"/>
      <c r="EQ44" s="831"/>
      <c r="ER44" s="831"/>
      <c r="ES44" s="831"/>
      <c r="ET44" s="831"/>
      <c r="EU44" s="831"/>
      <c r="EV44" s="831"/>
      <c r="EW44" s="831"/>
      <c r="EX44" s="831"/>
      <c r="EY44" s="831"/>
      <c r="EZ44" s="831"/>
      <c r="FA44" s="831"/>
      <c r="FB44" s="831"/>
      <c r="FC44" s="831"/>
      <c r="FD44" s="831"/>
      <c r="FE44" s="831"/>
      <c r="FF44" s="831"/>
      <c r="FG44" s="831"/>
      <c r="FH44" s="831"/>
      <c r="FI44" s="831"/>
      <c r="FJ44" s="831"/>
      <c r="FK44" s="831"/>
      <c r="FL44" s="833"/>
    </row>
    <row r="45" spans="1:168" ht="21" customHeight="1">
      <c r="A45" s="822" t="s">
        <v>124</v>
      </c>
      <c r="B45" s="822"/>
      <c r="C45" s="822"/>
      <c r="D45" s="822"/>
      <c r="E45" s="822"/>
      <c r="F45" s="822"/>
      <c r="G45" s="822"/>
      <c r="H45" s="822"/>
      <c r="I45" s="822"/>
      <c r="J45" s="822"/>
      <c r="K45" s="822"/>
      <c r="L45" s="822"/>
      <c r="M45" s="822"/>
      <c r="N45" s="822"/>
      <c r="O45" s="822"/>
      <c r="P45" s="822"/>
      <c r="Q45" s="822"/>
      <c r="R45" s="822"/>
      <c r="S45" s="822"/>
      <c r="T45" s="822"/>
      <c r="U45" s="822"/>
      <c r="V45" s="822"/>
      <c r="W45" s="822"/>
      <c r="X45" s="822"/>
      <c r="Y45" s="822"/>
      <c r="Z45" s="822"/>
      <c r="AA45" s="822"/>
      <c r="AB45" s="822"/>
      <c r="AC45" s="822"/>
      <c r="AD45" s="822"/>
      <c r="AE45" s="822"/>
      <c r="AF45" s="822"/>
      <c r="AG45" s="822"/>
      <c r="AH45" s="822"/>
      <c r="AI45" s="822"/>
      <c r="AJ45" s="822"/>
      <c r="AK45" s="822"/>
      <c r="AL45" s="822"/>
      <c r="AM45" s="822"/>
      <c r="AN45" s="822"/>
      <c r="AO45" s="822"/>
      <c r="AP45" s="822"/>
      <c r="AQ45" s="822"/>
      <c r="AR45" s="822"/>
      <c r="AS45" s="822"/>
      <c r="AT45" s="822"/>
      <c r="AU45" s="822"/>
      <c r="AV45" s="822"/>
      <c r="AW45" s="822"/>
      <c r="AX45" s="822"/>
      <c r="AY45" s="823"/>
      <c r="AZ45" s="824" t="s">
        <v>125</v>
      </c>
      <c r="BA45" s="825"/>
      <c r="BB45" s="825"/>
      <c r="BC45" s="825"/>
      <c r="BD45" s="825"/>
      <c r="BE45" s="825"/>
      <c r="BF45" s="825"/>
      <c r="BG45" s="825"/>
      <c r="BH45" s="825"/>
      <c r="BI45" s="825"/>
      <c r="BJ45" s="825"/>
      <c r="BK45" s="825"/>
      <c r="BL45" s="825"/>
      <c r="BM45" s="825"/>
      <c r="BN45" s="826" t="s">
        <v>382</v>
      </c>
      <c r="BO45" s="827"/>
      <c r="BP45" s="827"/>
      <c r="BQ45" s="827"/>
      <c r="BR45" s="827"/>
      <c r="BS45" s="827"/>
      <c r="BT45" s="828"/>
      <c r="BU45" s="830"/>
      <c r="BV45" s="831"/>
      <c r="BW45" s="831"/>
      <c r="BX45" s="831"/>
      <c r="BY45" s="831"/>
      <c r="BZ45" s="831"/>
      <c r="CA45" s="831"/>
      <c r="CB45" s="831"/>
      <c r="CC45" s="831"/>
      <c r="CD45" s="831"/>
      <c r="CE45" s="831"/>
      <c r="CF45" s="831"/>
      <c r="CG45" s="831"/>
      <c r="CH45" s="831"/>
      <c r="CI45" s="831"/>
      <c r="CJ45" s="831"/>
      <c r="CK45" s="831"/>
      <c r="CL45" s="831"/>
      <c r="CM45" s="831"/>
      <c r="CN45" s="831"/>
      <c r="CO45" s="831"/>
      <c r="CP45" s="831"/>
      <c r="CQ45" s="831"/>
      <c r="CR45" s="832"/>
      <c r="CS45" s="830"/>
      <c r="CT45" s="831"/>
      <c r="CU45" s="831"/>
      <c r="CV45" s="831"/>
      <c r="CW45" s="831"/>
      <c r="CX45" s="831"/>
      <c r="CY45" s="831"/>
      <c r="CZ45" s="831"/>
      <c r="DA45" s="831"/>
      <c r="DB45" s="831"/>
      <c r="DC45" s="831"/>
      <c r="DD45" s="831"/>
      <c r="DE45" s="831"/>
      <c r="DF45" s="831"/>
      <c r="DG45" s="831"/>
      <c r="DH45" s="831"/>
      <c r="DI45" s="831"/>
      <c r="DJ45" s="831"/>
      <c r="DK45" s="831"/>
      <c r="DL45" s="831"/>
      <c r="DM45" s="831"/>
      <c r="DN45" s="831"/>
      <c r="DO45" s="831"/>
      <c r="DP45" s="832"/>
      <c r="DQ45" s="830"/>
      <c r="DR45" s="831"/>
      <c r="DS45" s="831"/>
      <c r="DT45" s="831"/>
      <c r="DU45" s="831"/>
      <c r="DV45" s="831"/>
      <c r="DW45" s="831"/>
      <c r="DX45" s="831"/>
      <c r="DY45" s="831"/>
      <c r="DZ45" s="831"/>
      <c r="EA45" s="831"/>
      <c r="EB45" s="831"/>
      <c r="EC45" s="831"/>
      <c r="ED45" s="831"/>
      <c r="EE45" s="831"/>
      <c r="EF45" s="831"/>
      <c r="EG45" s="831"/>
      <c r="EH45" s="831"/>
      <c r="EI45" s="831"/>
      <c r="EJ45" s="831"/>
      <c r="EK45" s="831"/>
      <c r="EL45" s="831"/>
      <c r="EM45" s="831"/>
      <c r="EN45" s="832"/>
      <c r="EO45" s="830"/>
      <c r="EP45" s="831"/>
      <c r="EQ45" s="831"/>
      <c r="ER45" s="831"/>
      <c r="ES45" s="831"/>
      <c r="ET45" s="831"/>
      <c r="EU45" s="831"/>
      <c r="EV45" s="831"/>
      <c r="EW45" s="831"/>
      <c r="EX45" s="831"/>
      <c r="EY45" s="831"/>
      <c r="EZ45" s="831"/>
      <c r="FA45" s="831"/>
      <c r="FB45" s="831"/>
      <c r="FC45" s="831"/>
      <c r="FD45" s="831"/>
      <c r="FE45" s="831"/>
      <c r="FF45" s="831"/>
      <c r="FG45" s="831"/>
      <c r="FH45" s="831"/>
      <c r="FI45" s="831"/>
      <c r="FJ45" s="831"/>
      <c r="FK45" s="831"/>
      <c r="FL45" s="833"/>
    </row>
    <row r="46" spans="1:168" s="316" customFormat="1" ht="21" customHeight="1">
      <c r="A46" s="849" t="s">
        <v>126</v>
      </c>
      <c r="B46" s="849"/>
      <c r="C46" s="849"/>
      <c r="D46" s="849"/>
      <c r="E46" s="849"/>
      <c r="F46" s="849"/>
      <c r="G46" s="849"/>
      <c r="H46" s="849"/>
      <c r="I46" s="849"/>
      <c r="J46" s="849"/>
      <c r="K46" s="849"/>
      <c r="L46" s="849"/>
      <c r="M46" s="849"/>
      <c r="N46" s="849"/>
      <c r="O46" s="849"/>
      <c r="P46" s="849"/>
      <c r="Q46" s="849"/>
      <c r="R46" s="849"/>
      <c r="S46" s="849"/>
      <c r="T46" s="849"/>
      <c r="U46" s="849"/>
      <c r="V46" s="849"/>
      <c r="W46" s="849"/>
      <c r="X46" s="849"/>
      <c r="Y46" s="849"/>
      <c r="Z46" s="849"/>
      <c r="AA46" s="849"/>
      <c r="AB46" s="849"/>
      <c r="AC46" s="849"/>
      <c r="AD46" s="849"/>
      <c r="AE46" s="849"/>
      <c r="AF46" s="849"/>
      <c r="AG46" s="849"/>
      <c r="AH46" s="849"/>
      <c r="AI46" s="849"/>
      <c r="AJ46" s="849"/>
      <c r="AK46" s="849"/>
      <c r="AL46" s="849"/>
      <c r="AM46" s="849"/>
      <c r="AN46" s="849"/>
      <c r="AO46" s="849"/>
      <c r="AP46" s="849"/>
      <c r="AQ46" s="849"/>
      <c r="AR46" s="849"/>
      <c r="AS46" s="849"/>
      <c r="AT46" s="849"/>
      <c r="AU46" s="849"/>
      <c r="AV46" s="849"/>
      <c r="AW46" s="849"/>
      <c r="AX46" s="849"/>
      <c r="AY46" s="850"/>
      <c r="AZ46" s="851" t="s">
        <v>127</v>
      </c>
      <c r="BA46" s="852"/>
      <c r="BB46" s="852"/>
      <c r="BC46" s="852"/>
      <c r="BD46" s="852"/>
      <c r="BE46" s="852"/>
      <c r="BF46" s="852"/>
      <c r="BG46" s="852"/>
      <c r="BH46" s="852"/>
      <c r="BI46" s="852"/>
      <c r="BJ46" s="852"/>
      <c r="BK46" s="852"/>
      <c r="BL46" s="852"/>
      <c r="BM46" s="852"/>
      <c r="BN46" s="853" t="s">
        <v>384</v>
      </c>
      <c r="BO46" s="854"/>
      <c r="BP46" s="854"/>
      <c r="BQ46" s="854"/>
      <c r="BR46" s="854"/>
      <c r="BS46" s="854"/>
      <c r="BT46" s="855"/>
      <c r="BU46" s="669"/>
      <c r="BV46" s="670"/>
      <c r="BW46" s="670"/>
      <c r="BX46" s="670"/>
      <c r="BY46" s="670"/>
      <c r="BZ46" s="670"/>
      <c r="CA46" s="670"/>
      <c r="CB46" s="670"/>
      <c r="CC46" s="670"/>
      <c r="CD46" s="670"/>
      <c r="CE46" s="670"/>
      <c r="CF46" s="670"/>
      <c r="CG46" s="670"/>
      <c r="CH46" s="670"/>
      <c r="CI46" s="670"/>
      <c r="CJ46" s="670"/>
      <c r="CK46" s="670"/>
      <c r="CL46" s="670"/>
      <c r="CM46" s="670"/>
      <c r="CN46" s="670"/>
      <c r="CO46" s="670"/>
      <c r="CP46" s="670"/>
      <c r="CQ46" s="670"/>
      <c r="CR46" s="671"/>
      <c r="CS46" s="669"/>
      <c r="CT46" s="670"/>
      <c r="CU46" s="670"/>
      <c r="CV46" s="670"/>
      <c r="CW46" s="670"/>
      <c r="CX46" s="670"/>
      <c r="CY46" s="670"/>
      <c r="CZ46" s="670"/>
      <c r="DA46" s="670"/>
      <c r="DB46" s="670"/>
      <c r="DC46" s="670"/>
      <c r="DD46" s="670"/>
      <c r="DE46" s="670"/>
      <c r="DF46" s="670"/>
      <c r="DG46" s="670"/>
      <c r="DH46" s="670"/>
      <c r="DI46" s="670"/>
      <c r="DJ46" s="670"/>
      <c r="DK46" s="670"/>
      <c r="DL46" s="670"/>
      <c r="DM46" s="670"/>
      <c r="DN46" s="670"/>
      <c r="DO46" s="670"/>
      <c r="DP46" s="671"/>
      <c r="DQ46" s="669"/>
      <c r="DR46" s="670"/>
      <c r="DS46" s="670"/>
      <c r="DT46" s="670"/>
      <c r="DU46" s="670"/>
      <c r="DV46" s="670"/>
      <c r="DW46" s="670"/>
      <c r="DX46" s="670"/>
      <c r="DY46" s="670"/>
      <c r="DZ46" s="670"/>
      <c r="EA46" s="670"/>
      <c r="EB46" s="670"/>
      <c r="EC46" s="670"/>
      <c r="ED46" s="670"/>
      <c r="EE46" s="670"/>
      <c r="EF46" s="670"/>
      <c r="EG46" s="670"/>
      <c r="EH46" s="670"/>
      <c r="EI46" s="670"/>
      <c r="EJ46" s="670"/>
      <c r="EK46" s="670"/>
      <c r="EL46" s="670"/>
      <c r="EM46" s="670"/>
      <c r="EN46" s="671"/>
      <c r="EO46" s="669"/>
      <c r="EP46" s="670"/>
      <c r="EQ46" s="670"/>
      <c r="ER46" s="670"/>
      <c r="ES46" s="670"/>
      <c r="ET46" s="670"/>
      <c r="EU46" s="670"/>
      <c r="EV46" s="670"/>
      <c r="EW46" s="670"/>
      <c r="EX46" s="670"/>
      <c r="EY46" s="670"/>
      <c r="EZ46" s="670"/>
      <c r="FA46" s="670"/>
      <c r="FB46" s="670"/>
      <c r="FC46" s="670"/>
      <c r="FD46" s="670"/>
      <c r="FE46" s="670"/>
      <c r="FF46" s="670"/>
      <c r="FG46" s="670"/>
      <c r="FH46" s="670"/>
      <c r="FI46" s="670"/>
      <c r="FJ46" s="670"/>
      <c r="FK46" s="670"/>
      <c r="FL46" s="689"/>
    </row>
    <row r="47" spans="1:168" s="316" customFormat="1" ht="2.25" customHeight="1" thickBot="1">
      <c r="A47" s="862"/>
      <c r="B47" s="862"/>
      <c r="C47" s="862"/>
      <c r="D47" s="862"/>
      <c r="E47" s="862"/>
      <c r="F47" s="862"/>
      <c r="G47" s="862"/>
      <c r="H47" s="862"/>
      <c r="I47" s="862"/>
      <c r="J47" s="862"/>
      <c r="K47" s="862"/>
      <c r="L47" s="862"/>
      <c r="M47" s="862"/>
      <c r="N47" s="862"/>
      <c r="O47" s="862"/>
      <c r="P47" s="862"/>
      <c r="Q47" s="862"/>
      <c r="R47" s="862"/>
      <c r="S47" s="862"/>
      <c r="T47" s="862"/>
      <c r="U47" s="862"/>
      <c r="V47" s="862"/>
      <c r="W47" s="862"/>
      <c r="X47" s="862"/>
      <c r="Y47" s="862"/>
      <c r="Z47" s="862"/>
      <c r="AA47" s="862"/>
      <c r="AB47" s="862"/>
      <c r="AC47" s="862"/>
      <c r="AD47" s="862"/>
      <c r="AE47" s="862"/>
      <c r="AF47" s="862"/>
      <c r="AG47" s="862"/>
      <c r="AH47" s="862"/>
      <c r="AI47" s="862"/>
      <c r="AJ47" s="862"/>
      <c r="AK47" s="862"/>
      <c r="AL47" s="862"/>
      <c r="AM47" s="862"/>
      <c r="AN47" s="862"/>
      <c r="AO47" s="862"/>
      <c r="AP47" s="862"/>
      <c r="AQ47" s="862"/>
      <c r="AR47" s="862"/>
      <c r="AS47" s="862"/>
      <c r="AT47" s="862"/>
      <c r="AU47" s="862"/>
      <c r="AV47" s="862"/>
      <c r="AW47" s="862"/>
      <c r="AX47" s="862"/>
      <c r="AY47" s="863"/>
      <c r="AZ47" s="864"/>
      <c r="BA47" s="865"/>
      <c r="BB47" s="865"/>
      <c r="BC47" s="865"/>
      <c r="BD47" s="865"/>
      <c r="BE47" s="865"/>
      <c r="BF47" s="865"/>
      <c r="BG47" s="865"/>
      <c r="BH47" s="865"/>
      <c r="BI47" s="865"/>
      <c r="BJ47" s="865"/>
      <c r="BK47" s="865"/>
      <c r="BL47" s="865"/>
      <c r="BM47" s="865"/>
      <c r="BN47" s="856"/>
      <c r="BO47" s="857"/>
      <c r="BP47" s="857"/>
      <c r="BQ47" s="857"/>
      <c r="BR47" s="857"/>
      <c r="BS47" s="857"/>
      <c r="BT47" s="858"/>
      <c r="BU47" s="843"/>
      <c r="BV47" s="844"/>
      <c r="BW47" s="844"/>
      <c r="BX47" s="844"/>
      <c r="BY47" s="844"/>
      <c r="BZ47" s="844"/>
      <c r="CA47" s="844"/>
      <c r="CB47" s="844"/>
      <c r="CC47" s="844"/>
      <c r="CD47" s="844"/>
      <c r="CE47" s="844"/>
      <c r="CF47" s="844"/>
      <c r="CG47" s="844"/>
      <c r="CH47" s="844"/>
      <c r="CI47" s="844"/>
      <c r="CJ47" s="844"/>
      <c r="CK47" s="844"/>
      <c r="CL47" s="844"/>
      <c r="CM47" s="844"/>
      <c r="CN47" s="844"/>
      <c r="CO47" s="844"/>
      <c r="CP47" s="844"/>
      <c r="CQ47" s="844"/>
      <c r="CR47" s="845"/>
      <c r="CS47" s="843"/>
      <c r="CT47" s="844"/>
      <c r="CU47" s="844"/>
      <c r="CV47" s="844"/>
      <c r="CW47" s="844"/>
      <c r="CX47" s="844"/>
      <c r="CY47" s="844"/>
      <c r="CZ47" s="844"/>
      <c r="DA47" s="844"/>
      <c r="DB47" s="844"/>
      <c r="DC47" s="844"/>
      <c r="DD47" s="844"/>
      <c r="DE47" s="844"/>
      <c r="DF47" s="844"/>
      <c r="DG47" s="844"/>
      <c r="DH47" s="844"/>
      <c r="DI47" s="844"/>
      <c r="DJ47" s="844"/>
      <c r="DK47" s="844"/>
      <c r="DL47" s="844"/>
      <c r="DM47" s="844"/>
      <c r="DN47" s="844"/>
      <c r="DO47" s="844"/>
      <c r="DP47" s="845"/>
      <c r="DQ47" s="843"/>
      <c r="DR47" s="844"/>
      <c r="DS47" s="844"/>
      <c r="DT47" s="844"/>
      <c r="DU47" s="844"/>
      <c r="DV47" s="844"/>
      <c r="DW47" s="844"/>
      <c r="DX47" s="844"/>
      <c r="DY47" s="844"/>
      <c r="DZ47" s="844"/>
      <c r="EA47" s="844"/>
      <c r="EB47" s="844"/>
      <c r="EC47" s="844"/>
      <c r="ED47" s="844"/>
      <c r="EE47" s="844"/>
      <c r="EF47" s="844"/>
      <c r="EG47" s="844"/>
      <c r="EH47" s="844"/>
      <c r="EI47" s="844"/>
      <c r="EJ47" s="844"/>
      <c r="EK47" s="844"/>
      <c r="EL47" s="844"/>
      <c r="EM47" s="844"/>
      <c r="EN47" s="845"/>
      <c r="EO47" s="843"/>
      <c r="EP47" s="844"/>
      <c r="EQ47" s="844"/>
      <c r="ER47" s="844"/>
      <c r="ES47" s="844"/>
      <c r="ET47" s="844"/>
      <c r="EU47" s="844"/>
      <c r="EV47" s="844"/>
      <c r="EW47" s="844"/>
      <c r="EX47" s="844"/>
      <c r="EY47" s="844"/>
      <c r="EZ47" s="844"/>
      <c r="FA47" s="844"/>
      <c r="FB47" s="844"/>
      <c r="FC47" s="844"/>
      <c r="FD47" s="844"/>
      <c r="FE47" s="844"/>
      <c r="FF47" s="844"/>
      <c r="FG47" s="844"/>
      <c r="FH47" s="844"/>
      <c r="FI47" s="844"/>
      <c r="FJ47" s="844"/>
      <c r="FK47" s="844"/>
      <c r="FL47" s="861"/>
    </row>
    <row r="48" spans="1:168" ht="3" customHeight="1">
      <c r="A48" s="343"/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43"/>
      <c r="AI48" s="343"/>
      <c r="AJ48" s="343"/>
      <c r="AK48" s="343"/>
      <c r="AL48" s="343"/>
      <c r="AM48" s="343"/>
      <c r="AN48" s="343"/>
      <c r="AO48" s="343"/>
      <c r="AP48" s="343"/>
      <c r="AQ48" s="343"/>
      <c r="AR48" s="343"/>
      <c r="AS48" s="343"/>
      <c r="AT48" s="343"/>
      <c r="AU48" s="343"/>
      <c r="AV48" s="343"/>
      <c r="AW48" s="343"/>
      <c r="AX48" s="343"/>
      <c r="AY48" s="343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7"/>
      <c r="BV48" s="347"/>
      <c r="BW48" s="347"/>
      <c r="BX48" s="347"/>
      <c r="BY48" s="347"/>
      <c r="BZ48" s="347"/>
      <c r="CA48" s="347"/>
      <c r="CB48" s="347"/>
      <c r="CC48" s="347"/>
      <c r="CD48" s="347"/>
      <c r="CE48" s="347"/>
      <c r="CF48" s="347"/>
      <c r="CG48" s="347"/>
      <c r="CH48" s="347"/>
      <c r="CI48" s="347"/>
      <c r="CJ48" s="347"/>
      <c r="CK48" s="347"/>
      <c r="CL48" s="347"/>
      <c r="CM48" s="347"/>
      <c r="CN48" s="347"/>
      <c r="CO48" s="347"/>
      <c r="CP48" s="347"/>
      <c r="CQ48" s="347"/>
      <c r="CR48" s="347"/>
      <c r="CS48" s="347"/>
      <c r="CT48" s="347"/>
      <c r="CU48" s="347"/>
      <c r="CV48" s="347"/>
      <c r="CW48" s="347"/>
      <c r="CX48" s="347"/>
      <c r="CY48" s="347"/>
      <c r="CZ48" s="347"/>
      <c r="DA48" s="347"/>
      <c r="DB48" s="347"/>
      <c r="DC48" s="347"/>
      <c r="DD48" s="347"/>
      <c r="DE48" s="347"/>
      <c r="DF48" s="347"/>
      <c r="DG48" s="347"/>
      <c r="DH48" s="347"/>
      <c r="DI48" s="347"/>
      <c r="DJ48" s="347"/>
      <c r="DK48" s="347"/>
      <c r="DL48" s="347"/>
      <c r="DM48" s="347"/>
      <c r="DN48" s="347"/>
      <c r="DO48" s="347"/>
      <c r="DP48" s="347"/>
      <c r="DQ48" s="347"/>
      <c r="DR48" s="347"/>
      <c r="DS48" s="347"/>
      <c r="DT48" s="347"/>
      <c r="DU48" s="347"/>
      <c r="DV48" s="347"/>
      <c r="DW48" s="347"/>
      <c r="DX48" s="347"/>
      <c r="DY48" s="347"/>
      <c r="DZ48" s="347"/>
      <c r="EA48" s="347"/>
      <c r="EB48" s="347"/>
      <c r="EC48" s="347"/>
      <c r="ED48" s="347"/>
      <c r="EE48" s="347"/>
      <c r="EF48" s="347"/>
      <c r="EG48" s="347"/>
      <c r="EH48" s="347"/>
      <c r="EI48" s="347"/>
      <c r="EJ48" s="347"/>
      <c r="EK48" s="347"/>
      <c r="EL48" s="347"/>
      <c r="EM48" s="347"/>
      <c r="EN48" s="347"/>
      <c r="EO48" s="347"/>
      <c r="EP48" s="347"/>
      <c r="EQ48" s="347"/>
      <c r="ER48" s="347"/>
      <c r="ES48" s="347"/>
      <c r="ET48" s="347"/>
      <c r="EU48" s="347"/>
      <c r="EV48" s="347"/>
      <c r="EW48" s="347"/>
      <c r="EX48" s="347"/>
      <c r="EY48" s="347"/>
      <c r="EZ48" s="347"/>
      <c r="FA48" s="347"/>
      <c r="FB48" s="347"/>
      <c r="FC48" s="347"/>
      <c r="FD48" s="347"/>
      <c r="FE48" s="347"/>
      <c r="FF48" s="347"/>
      <c r="FG48" s="347"/>
      <c r="FH48" s="347"/>
      <c r="FI48" s="347"/>
      <c r="FJ48" s="347"/>
      <c r="FK48" s="347"/>
      <c r="FL48" s="347"/>
    </row>
    <row r="49" spans="1:167" ht="17.25" customHeight="1">
      <c r="A49" s="344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P49" s="344"/>
      <c r="AQ49" s="344"/>
      <c r="AR49" s="344"/>
      <c r="AS49" s="344"/>
      <c r="AT49" s="344"/>
      <c r="AU49" s="344"/>
      <c r="AV49" s="344"/>
      <c r="AW49" s="344"/>
      <c r="AX49" s="344"/>
      <c r="AY49" s="344"/>
      <c r="AZ49" s="344"/>
      <c r="BA49" s="344"/>
      <c r="BB49" s="344"/>
      <c r="BC49" s="344"/>
      <c r="BD49" s="344"/>
      <c r="BE49" s="344"/>
      <c r="BF49" s="344"/>
      <c r="BG49" s="344"/>
      <c r="BH49" s="344"/>
      <c r="BI49" s="344"/>
      <c r="BJ49" s="344"/>
      <c r="BK49" s="344"/>
      <c r="BL49" s="344"/>
      <c r="BM49" s="344"/>
      <c r="BN49" s="344"/>
      <c r="BO49" s="344"/>
      <c r="BP49" s="344"/>
      <c r="BQ49" s="34"/>
      <c r="BR49" s="34"/>
      <c r="BS49" s="34"/>
      <c r="BT49" s="34"/>
      <c r="BU49" s="348"/>
      <c r="BV49" s="348"/>
      <c r="BW49" s="348"/>
      <c r="BX49" s="348"/>
      <c r="BY49" s="348"/>
      <c r="BZ49" s="348"/>
      <c r="CA49" s="348"/>
      <c r="CB49" s="348"/>
      <c r="CC49" s="348"/>
      <c r="CD49" s="348"/>
      <c r="CE49" s="348"/>
      <c r="CF49" s="348"/>
      <c r="CG49" s="348"/>
      <c r="CH49" s="348"/>
      <c r="CI49" s="348"/>
      <c r="CJ49" s="348"/>
      <c r="CK49" s="348"/>
      <c r="CL49" s="348"/>
      <c r="CM49" s="348"/>
      <c r="CN49" s="348"/>
      <c r="CO49" s="348"/>
      <c r="CP49" s="348"/>
      <c r="CQ49" s="348"/>
      <c r="CR49" s="348"/>
      <c r="CS49" s="348"/>
      <c r="CT49" s="348"/>
      <c r="CU49" s="348"/>
      <c r="CV49" s="348"/>
      <c r="CW49" s="348"/>
      <c r="CX49" s="348"/>
      <c r="CY49" s="348"/>
      <c r="CZ49" s="348"/>
      <c r="DA49" s="348"/>
      <c r="DB49" s="348"/>
      <c r="DC49" s="348"/>
      <c r="DD49" s="348"/>
      <c r="DE49" s="348"/>
      <c r="DF49" s="348"/>
      <c r="DG49" s="348"/>
      <c r="DH49" s="348"/>
      <c r="DI49" s="348"/>
      <c r="DJ49" s="348"/>
      <c r="DK49" s="348"/>
      <c r="DL49" s="348"/>
      <c r="DM49" s="348"/>
      <c r="DN49" s="348"/>
      <c r="DO49" s="348"/>
      <c r="DP49" s="348"/>
      <c r="DQ49" s="348"/>
      <c r="DR49" s="348"/>
      <c r="DS49" s="348"/>
      <c r="DT49" s="348"/>
      <c r="DU49" s="348"/>
      <c r="DV49" s="348"/>
      <c r="DW49" s="348"/>
      <c r="DX49" s="348"/>
      <c r="DY49" s="348"/>
      <c r="DZ49" s="348"/>
      <c r="EA49" s="348"/>
      <c r="EB49" s="348"/>
      <c r="EC49" s="348"/>
      <c r="ED49" s="348"/>
      <c r="EE49" s="348"/>
      <c r="EF49" s="348"/>
      <c r="EG49" s="348"/>
      <c r="EH49" s="348"/>
      <c r="EI49" s="348"/>
      <c r="EJ49" s="348"/>
      <c r="EK49" s="348"/>
      <c r="EL49" s="348"/>
      <c r="EM49" s="348"/>
      <c r="EN49" s="348"/>
      <c r="EO49" s="348"/>
      <c r="EP49" s="348"/>
      <c r="EQ49" s="348"/>
      <c r="ER49" s="348"/>
      <c r="ES49" s="348"/>
      <c r="ET49" s="348"/>
      <c r="EU49" s="348"/>
      <c r="EV49" s="348"/>
      <c r="EW49" s="348"/>
      <c r="EX49" s="348"/>
      <c r="EY49" s="348"/>
      <c r="EZ49" s="348"/>
      <c r="FA49" s="348"/>
      <c r="FB49" s="348" t="s">
        <v>128</v>
      </c>
      <c r="FC49" s="348"/>
      <c r="FD49" s="348"/>
      <c r="FE49" s="348"/>
      <c r="FF49" s="348"/>
      <c r="FH49" s="348"/>
      <c r="FI49" s="348"/>
      <c r="FJ49" s="348"/>
      <c r="FK49" s="348"/>
    </row>
    <row r="50" spans="1:168" s="314" customFormat="1" ht="12.75" customHeight="1" thickBot="1">
      <c r="A50" s="815">
        <v>1</v>
      </c>
      <c r="B50" s="815"/>
      <c r="C50" s="815"/>
      <c r="D50" s="815"/>
      <c r="E50" s="815"/>
      <c r="F50" s="815"/>
      <c r="G50" s="815"/>
      <c r="H50" s="815"/>
      <c r="I50" s="815"/>
      <c r="J50" s="815"/>
      <c r="K50" s="815"/>
      <c r="L50" s="815"/>
      <c r="M50" s="815"/>
      <c r="N50" s="815"/>
      <c r="O50" s="815"/>
      <c r="P50" s="815"/>
      <c r="Q50" s="815"/>
      <c r="R50" s="815"/>
      <c r="S50" s="815"/>
      <c r="T50" s="815"/>
      <c r="U50" s="815"/>
      <c r="V50" s="815"/>
      <c r="W50" s="815"/>
      <c r="X50" s="815"/>
      <c r="Y50" s="815"/>
      <c r="Z50" s="815"/>
      <c r="AA50" s="815"/>
      <c r="AB50" s="815"/>
      <c r="AC50" s="815"/>
      <c r="AD50" s="815"/>
      <c r="AE50" s="815"/>
      <c r="AF50" s="815"/>
      <c r="AG50" s="815"/>
      <c r="AH50" s="815"/>
      <c r="AI50" s="815"/>
      <c r="AJ50" s="815"/>
      <c r="AK50" s="815"/>
      <c r="AL50" s="815"/>
      <c r="AM50" s="815"/>
      <c r="AN50" s="815"/>
      <c r="AO50" s="815"/>
      <c r="AP50" s="815"/>
      <c r="AQ50" s="815"/>
      <c r="AR50" s="815"/>
      <c r="AS50" s="815"/>
      <c r="AT50" s="815"/>
      <c r="AU50" s="815"/>
      <c r="AV50" s="815"/>
      <c r="AW50" s="815"/>
      <c r="AX50" s="815"/>
      <c r="AY50" s="816"/>
      <c r="AZ50" s="785">
        <v>2</v>
      </c>
      <c r="BA50" s="786"/>
      <c r="BB50" s="786"/>
      <c r="BC50" s="786"/>
      <c r="BD50" s="786"/>
      <c r="BE50" s="786"/>
      <c r="BF50" s="786"/>
      <c r="BG50" s="786"/>
      <c r="BH50" s="786"/>
      <c r="BI50" s="786"/>
      <c r="BJ50" s="786"/>
      <c r="BK50" s="786"/>
      <c r="BL50" s="786"/>
      <c r="BM50" s="787"/>
      <c r="BN50" s="785">
        <v>3</v>
      </c>
      <c r="BO50" s="786"/>
      <c r="BP50" s="786"/>
      <c r="BQ50" s="786"/>
      <c r="BR50" s="786"/>
      <c r="BS50" s="786"/>
      <c r="BT50" s="787"/>
      <c r="BU50" s="874">
        <v>4</v>
      </c>
      <c r="BV50" s="875"/>
      <c r="BW50" s="875"/>
      <c r="BX50" s="875"/>
      <c r="BY50" s="875"/>
      <c r="BZ50" s="875"/>
      <c r="CA50" s="875"/>
      <c r="CB50" s="875"/>
      <c r="CC50" s="875"/>
      <c r="CD50" s="875"/>
      <c r="CE50" s="875"/>
      <c r="CF50" s="875"/>
      <c r="CG50" s="875"/>
      <c r="CH50" s="875"/>
      <c r="CI50" s="875"/>
      <c r="CJ50" s="875"/>
      <c r="CK50" s="875"/>
      <c r="CL50" s="875"/>
      <c r="CM50" s="875"/>
      <c r="CN50" s="875"/>
      <c r="CO50" s="875"/>
      <c r="CP50" s="875"/>
      <c r="CQ50" s="875"/>
      <c r="CR50" s="876"/>
      <c r="CS50" s="840">
        <v>5</v>
      </c>
      <c r="CT50" s="841"/>
      <c r="CU50" s="841"/>
      <c r="CV50" s="841"/>
      <c r="CW50" s="841"/>
      <c r="CX50" s="841"/>
      <c r="CY50" s="841"/>
      <c r="CZ50" s="841"/>
      <c r="DA50" s="841"/>
      <c r="DB50" s="841"/>
      <c r="DC50" s="841"/>
      <c r="DD50" s="841"/>
      <c r="DE50" s="841"/>
      <c r="DF50" s="841"/>
      <c r="DG50" s="841"/>
      <c r="DH50" s="841"/>
      <c r="DI50" s="841"/>
      <c r="DJ50" s="841"/>
      <c r="DK50" s="841"/>
      <c r="DL50" s="841"/>
      <c r="DM50" s="841"/>
      <c r="DN50" s="841"/>
      <c r="DO50" s="841"/>
      <c r="DP50" s="842"/>
      <c r="DQ50" s="840">
        <v>6</v>
      </c>
      <c r="DR50" s="841"/>
      <c r="DS50" s="841"/>
      <c r="DT50" s="841"/>
      <c r="DU50" s="841"/>
      <c r="DV50" s="841"/>
      <c r="DW50" s="841"/>
      <c r="DX50" s="841"/>
      <c r="DY50" s="841"/>
      <c r="DZ50" s="841"/>
      <c r="EA50" s="841"/>
      <c r="EB50" s="841"/>
      <c r="EC50" s="841"/>
      <c r="ED50" s="841"/>
      <c r="EE50" s="841"/>
      <c r="EF50" s="841"/>
      <c r="EG50" s="841"/>
      <c r="EH50" s="841"/>
      <c r="EI50" s="841"/>
      <c r="EJ50" s="841"/>
      <c r="EK50" s="841"/>
      <c r="EL50" s="841"/>
      <c r="EM50" s="841"/>
      <c r="EN50" s="842"/>
      <c r="EO50" s="840">
        <v>7</v>
      </c>
      <c r="EP50" s="841"/>
      <c r="EQ50" s="841"/>
      <c r="ER50" s="841"/>
      <c r="ES50" s="841"/>
      <c r="ET50" s="841"/>
      <c r="EU50" s="841"/>
      <c r="EV50" s="841"/>
      <c r="EW50" s="841"/>
      <c r="EX50" s="841"/>
      <c r="EY50" s="841"/>
      <c r="EZ50" s="841"/>
      <c r="FA50" s="841"/>
      <c r="FB50" s="841"/>
      <c r="FC50" s="841"/>
      <c r="FD50" s="841"/>
      <c r="FE50" s="841"/>
      <c r="FF50" s="841"/>
      <c r="FG50" s="841"/>
      <c r="FH50" s="841"/>
      <c r="FI50" s="841"/>
      <c r="FJ50" s="841"/>
      <c r="FK50" s="841"/>
      <c r="FL50" s="841"/>
    </row>
    <row r="51" spans="1:168" ht="29.25" customHeight="1">
      <c r="A51" s="820" t="s">
        <v>130</v>
      </c>
      <c r="B51" s="820"/>
      <c r="C51" s="820"/>
      <c r="D51" s="820"/>
      <c r="E51" s="820"/>
      <c r="F51" s="820"/>
      <c r="G51" s="820"/>
      <c r="H51" s="820"/>
      <c r="I51" s="820"/>
      <c r="J51" s="820"/>
      <c r="K51" s="820"/>
      <c r="L51" s="820"/>
      <c r="M51" s="820"/>
      <c r="N51" s="820"/>
      <c r="O51" s="820"/>
      <c r="P51" s="820"/>
      <c r="Q51" s="820"/>
      <c r="R51" s="820"/>
      <c r="S51" s="820"/>
      <c r="T51" s="820"/>
      <c r="U51" s="820"/>
      <c r="V51" s="820"/>
      <c r="W51" s="820"/>
      <c r="X51" s="820"/>
      <c r="Y51" s="820"/>
      <c r="Z51" s="820"/>
      <c r="AA51" s="820"/>
      <c r="AB51" s="820"/>
      <c r="AC51" s="820"/>
      <c r="AD51" s="820"/>
      <c r="AE51" s="820"/>
      <c r="AF51" s="820"/>
      <c r="AG51" s="820"/>
      <c r="AH51" s="820"/>
      <c r="AI51" s="820"/>
      <c r="AJ51" s="820"/>
      <c r="AK51" s="820"/>
      <c r="AL51" s="820"/>
      <c r="AM51" s="820"/>
      <c r="AN51" s="820"/>
      <c r="AO51" s="820"/>
      <c r="AP51" s="820"/>
      <c r="AQ51" s="820"/>
      <c r="AR51" s="820"/>
      <c r="AS51" s="820"/>
      <c r="AT51" s="820"/>
      <c r="AU51" s="820"/>
      <c r="AV51" s="820"/>
      <c r="AW51" s="820"/>
      <c r="AX51" s="820"/>
      <c r="AY51" s="821"/>
      <c r="AZ51" s="859" t="s">
        <v>131</v>
      </c>
      <c r="BA51" s="860"/>
      <c r="BB51" s="860"/>
      <c r="BC51" s="860"/>
      <c r="BD51" s="860"/>
      <c r="BE51" s="860"/>
      <c r="BF51" s="860"/>
      <c r="BG51" s="860"/>
      <c r="BH51" s="860"/>
      <c r="BI51" s="860"/>
      <c r="BJ51" s="860"/>
      <c r="BK51" s="860"/>
      <c r="BL51" s="860"/>
      <c r="BM51" s="860"/>
      <c r="BN51" s="871" t="s">
        <v>1004</v>
      </c>
      <c r="BO51" s="872"/>
      <c r="BP51" s="872"/>
      <c r="BQ51" s="872"/>
      <c r="BR51" s="872"/>
      <c r="BS51" s="872"/>
      <c r="BT51" s="873"/>
      <c r="BU51" s="866"/>
      <c r="BV51" s="867"/>
      <c r="BW51" s="867"/>
      <c r="BX51" s="867"/>
      <c r="BY51" s="867"/>
      <c r="BZ51" s="867"/>
      <c r="CA51" s="867"/>
      <c r="CB51" s="867"/>
      <c r="CC51" s="867"/>
      <c r="CD51" s="867"/>
      <c r="CE51" s="867"/>
      <c r="CF51" s="867"/>
      <c r="CG51" s="867"/>
      <c r="CH51" s="867"/>
      <c r="CI51" s="867"/>
      <c r="CJ51" s="867"/>
      <c r="CK51" s="867"/>
      <c r="CL51" s="867"/>
      <c r="CM51" s="867"/>
      <c r="CN51" s="867"/>
      <c r="CO51" s="867"/>
      <c r="CP51" s="867"/>
      <c r="CQ51" s="867"/>
      <c r="CR51" s="868"/>
      <c r="CS51" s="866"/>
      <c r="CT51" s="867"/>
      <c r="CU51" s="867"/>
      <c r="CV51" s="867"/>
      <c r="CW51" s="867"/>
      <c r="CX51" s="867"/>
      <c r="CY51" s="867"/>
      <c r="CZ51" s="867"/>
      <c r="DA51" s="867"/>
      <c r="DB51" s="867"/>
      <c r="DC51" s="867"/>
      <c r="DD51" s="867"/>
      <c r="DE51" s="867"/>
      <c r="DF51" s="867"/>
      <c r="DG51" s="867"/>
      <c r="DH51" s="867"/>
      <c r="DI51" s="867"/>
      <c r="DJ51" s="867"/>
      <c r="DK51" s="867"/>
      <c r="DL51" s="867"/>
      <c r="DM51" s="867"/>
      <c r="DN51" s="867"/>
      <c r="DO51" s="867"/>
      <c r="DP51" s="868"/>
      <c r="DQ51" s="866"/>
      <c r="DR51" s="867"/>
      <c r="DS51" s="867"/>
      <c r="DT51" s="867"/>
      <c r="DU51" s="867"/>
      <c r="DV51" s="867"/>
      <c r="DW51" s="867"/>
      <c r="DX51" s="867"/>
      <c r="DY51" s="867"/>
      <c r="DZ51" s="867"/>
      <c r="EA51" s="867"/>
      <c r="EB51" s="867"/>
      <c r="EC51" s="867"/>
      <c r="ED51" s="867"/>
      <c r="EE51" s="867"/>
      <c r="EF51" s="867"/>
      <c r="EG51" s="867"/>
      <c r="EH51" s="867"/>
      <c r="EI51" s="867"/>
      <c r="EJ51" s="867"/>
      <c r="EK51" s="867"/>
      <c r="EL51" s="867"/>
      <c r="EM51" s="867"/>
      <c r="EN51" s="868"/>
      <c r="EO51" s="866"/>
      <c r="EP51" s="867"/>
      <c r="EQ51" s="867"/>
      <c r="ER51" s="867"/>
      <c r="ES51" s="867"/>
      <c r="ET51" s="867"/>
      <c r="EU51" s="867"/>
      <c r="EV51" s="867"/>
      <c r="EW51" s="867"/>
      <c r="EX51" s="867"/>
      <c r="EY51" s="867"/>
      <c r="EZ51" s="867"/>
      <c r="FA51" s="867"/>
      <c r="FB51" s="867"/>
      <c r="FC51" s="867"/>
      <c r="FD51" s="867"/>
      <c r="FE51" s="867"/>
      <c r="FF51" s="867"/>
      <c r="FG51" s="867"/>
      <c r="FH51" s="867"/>
      <c r="FI51" s="867"/>
      <c r="FJ51" s="867"/>
      <c r="FK51" s="867"/>
      <c r="FL51" s="870"/>
    </row>
    <row r="52" spans="1:168" ht="21" customHeight="1">
      <c r="A52" s="799" t="s">
        <v>132</v>
      </c>
      <c r="B52" s="799"/>
      <c r="C52" s="799"/>
      <c r="D52" s="799"/>
      <c r="E52" s="799"/>
      <c r="F52" s="799"/>
      <c r="G52" s="799"/>
      <c r="H52" s="799"/>
      <c r="I52" s="799"/>
      <c r="J52" s="799"/>
      <c r="K52" s="799"/>
      <c r="L52" s="799"/>
      <c r="M52" s="799"/>
      <c r="N52" s="799"/>
      <c r="O52" s="799"/>
      <c r="P52" s="799"/>
      <c r="Q52" s="799"/>
      <c r="R52" s="799"/>
      <c r="S52" s="799"/>
      <c r="T52" s="799"/>
      <c r="U52" s="799"/>
      <c r="V52" s="799"/>
      <c r="W52" s="799"/>
      <c r="X52" s="799"/>
      <c r="Y52" s="799"/>
      <c r="Z52" s="799"/>
      <c r="AA52" s="799"/>
      <c r="AB52" s="799"/>
      <c r="AC52" s="799"/>
      <c r="AD52" s="799"/>
      <c r="AE52" s="799"/>
      <c r="AF52" s="799"/>
      <c r="AG52" s="799"/>
      <c r="AH52" s="799"/>
      <c r="AI52" s="799"/>
      <c r="AJ52" s="799"/>
      <c r="AK52" s="799"/>
      <c r="AL52" s="799"/>
      <c r="AM52" s="799"/>
      <c r="AN52" s="799"/>
      <c r="AO52" s="799"/>
      <c r="AP52" s="799"/>
      <c r="AQ52" s="799"/>
      <c r="AR52" s="799"/>
      <c r="AS52" s="799"/>
      <c r="AT52" s="799"/>
      <c r="AU52" s="799"/>
      <c r="AV52" s="799"/>
      <c r="AW52" s="799"/>
      <c r="AX52" s="799"/>
      <c r="AY52" s="800"/>
      <c r="AZ52" s="869" t="s">
        <v>133</v>
      </c>
      <c r="BA52" s="827"/>
      <c r="BB52" s="827"/>
      <c r="BC52" s="827"/>
      <c r="BD52" s="827"/>
      <c r="BE52" s="827"/>
      <c r="BF52" s="827"/>
      <c r="BG52" s="827"/>
      <c r="BH52" s="827"/>
      <c r="BI52" s="827"/>
      <c r="BJ52" s="827"/>
      <c r="BK52" s="827"/>
      <c r="BL52" s="827"/>
      <c r="BM52" s="828"/>
      <c r="BN52" s="826" t="s">
        <v>1011</v>
      </c>
      <c r="BO52" s="827"/>
      <c r="BP52" s="827"/>
      <c r="BQ52" s="827"/>
      <c r="BR52" s="827"/>
      <c r="BS52" s="827"/>
      <c r="BT52" s="828"/>
      <c r="BU52" s="880">
        <f>BU54+BU55+BU56+BU57+BU58+BU59+BU60</f>
        <v>22505.68</v>
      </c>
      <c r="BV52" s="881"/>
      <c r="BW52" s="881"/>
      <c r="BX52" s="881"/>
      <c r="BY52" s="881"/>
      <c r="BZ52" s="881"/>
      <c r="CA52" s="881"/>
      <c r="CB52" s="881"/>
      <c r="CC52" s="881"/>
      <c r="CD52" s="881"/>
      <c r="CE52" s="881"/>
      <c r="CF52" s="881"/>
      <c r="CG52" s="881"/>
      <c r="CH52" s="881"/>
      <c r="CI52" s="881"/>
      <c r="CJ52" s="881"/>
      <c r="CK52" s="881"/>
      <c r="CL52" s="881"/>
      <c r="CM52" s="881"/>
      <c r="CN52" s="881"/>
      <c r="CO52" s="881"/>
      <c r="CP52" s="881"/>
      <c r="CQ52" s="881"/>
      <c r="CR52" s="882"/>
      <c r="CS52" s="877">
        <f>CS54+CS55+CS56+CS57+CS58+CS59+CS60</f>
        <v>294919.16</v>
      </c>
      <c r="CT52" s="878"/>
      <c r="CU52" s="878"/>
      <c r="CV52" s="878"/>
      <c r="CW52" s="878"/>
      <c r="CX52" s="878"/>
      <c r="CY52" s="878"/>
      <c r="CZ52" s="878"/>
      <c r="DA52" s="878"/>
      <c r="DB52" s="878"/>
      <c r="DC52" s="878"/>
      <c r="DD52" s="878"/>
      <c r="DE52" s="878"/>
      <c r="DF52" s="878"/>
      <c r="DG52" s="878"/>
      <c r="DH52" s="878"/>
      <c r="DI52" s="878"/>
      <c r="DJ52" s="878"/>
      <c r="DK52" s="878"/>
      <c r="DL52" s="878"/>
      <c r="DM52" s="878"/>
      <c r="DN52" s="878"/>
      <c r="DO52" s="878"/>
      <c r="DP52" s="879"/>
      <c r="DQ52" s="877">
        <f>DQ54+DQ55+DQ56+DQ57+DQ58+DQ59+DQ60</f>
        <v>261302.83999999997</v>
      </c>
      <c r="DR52" s="878"/>
      <c r="DS52" s="878"/>
      <c r="DT52" s="878"/>
      <c r="DU52" s="878"/>
      <c r="DV52" s="878"/>
      <c r="DW52" s="878"/>
      <c r="DX52" s="878"/>
      <c r="DY52" s="878"/>
      <c r="DZ52" s="878"/>
      <c r="EA52" s="878"/>
      <c r="EB52" s="878"/>
      <c r="EC52" s="878"/>
      <c r="ED52" s="878"/>
      <c r="EE52" s="878"/>
      <c r="EF52" s="878"/>
      <c r="EG52" s="878"/>
      <c r="EH52" s="878"/>
      <c r="EI52" s="878"/>
      <c r="EJ52" s="878"/>
      <c r="EK52" s="878"/>
      <c r="EL52" s="878"/>
      <c r="EM52" s="878"/>
      <c r="EN52" s="879"/>
      <c r="EO52" s="877">
        <f>EO54+EO55+EO56+EO57+EO58+EO59+EO60</f>
        <v>56121.999999999985</v>
      </c>
      <c r="EP52" s="878"/>
      <c r="EQ52" s="878"/>
      <c r="ER52" s="878"/>
      <c r="ES52" s="878"/>
      <c r="ET52" s="878"/>
      <c r="EU52" s="878"/>
      <c r="EV52" s="878"/>
      <c r="EW52" s="878"/>
      <c r="EX52" s="878"/>
      <c r="EY52" s="878"/>
      <c r="EZ52" s="878"/>
      <c r="FA52" s="878"/>
      <c r="FB52" s="878"/>
      <c r="FC52" s="878"/>
      <c r="FD52" s="878"/>
      <c r="FE52" s="878"/>
      <c r="FF52" s="878"/>
      <c r="FG52" s="878"/>
      <c r="FH52" s="878"/>
      <c r="FI52" s="878"/>
      <c r="FJ52" s="878"/>
      <c r="FK52" s="878"/>
      <c r="FL52" s="879"/>
    </row>
    <row r="53" spans="1:168" ht="21" customHeight="1">
      <c r="A53" s="820" t="s">
        <v>134</v>
      </c>
      <c r="B53" s="820"/>
      <c r="C53" s="820"/>
      <c r="D53" s="820"/>
      <c r="E53" s="820"/>
      <c r="F53" s="820"/>
      <c r="G53" s="820"/>
      <c r="H53" s="820"/>
      <c r="I53" s="820"/>
      <c r="J53" s="820"/>
      <c r="K53" s="820"/>
      <c r="L53" s="820"/>
      <c r="M53" s="820"/>
      <c r="N53" s="820"/>
      <c r="O53" s="820"/>
      <c r="P53" s="820"/>
      <c r="Q53" s="820"/>
      <c r="R53" s="820"/>
      <c r="S53" s="820"/>
      <c r="T53" s="820"/>
      <c r="U53" s="820"/>
      <c r="V53" s="820"/>
      <c r="W53" s="820"/>
      <c r="X53" s="820"/>
      <c r="Y53" s="820"/>
      <c r="Z53" s="820"/>
      <c r="AA53" s="820"/>
      <c r="AB53" s="820"/>
      <c r="AC53" s="820"/>
      <c r="AD53" s="820"/>
      <c r="AE53" s="820"/>
      <c r="AF53" s="820"/>
      <c r="AG53" s="820"/>
      <c r="AH53" s="820"/>
      <c r="AI53" s="820"/>
      <c r="AJ53" s="820"/>
      <c r="AK53" s="820"/>
      <c r="AL53" s="820"/>
      <c r="AM53" s="820"/>
      <c r="AN53" s="820"/>
      <c r="AO53" s="820"/>
      <c r="AP53" s="820"/>
      <c r="AQ53" s="820"/>
      <c r="AR53" s="820"/>
      <c r="AS53" s="820"/>
      <c r="AT53" s="820"/>
      <c r="AU53" s="820"/>
      <c r="AV53" s="820"/>
      <c r="AW53" s="820"/>
      <c r="AX53" s="820"/>
      <c r="AY53" s="821"/>
      <c r="AZ53" s="869"/>
      <c r="BA53" s="827"/>
      <c r="BB53" s="827"/>
      <c r="BC53" s="827"/>
      <c r="BD53" s="827"/>
      <c r="BE53" s="827"/>
      <c r="BF53" s="827"/>
      <c r="BG53" s="827"/>
      <c r="BH53" s="827"/>
      <c r="BI53" s="827"/>
      <c r="BJ53" s="827"/>
      <c r="BK53" s="827"/>
      <c r="BL53" s="827"/>
      <c r="BM53" s="828"/>
      <c r="BN53" s="826"/>
      <c r="BO53" s="827"/>
      <c r="BP53" s="827"/>
      <c r="BQ53" s="827"/>
      <c r="BR53" s="827"/>
      <c r="BS53" s="827"/>
      <c r="BT53" s="828"/>
      <c r="BU53" s="812"/>
      <c r="BV53" s="813"/>
      <c r="BW53" s="813"/>
      <c r="BX53" s="813"/>
      <c r="BY53" s="813"/>
      <c r="BZ53" s="813"/>
      <c r="CA53" s="813"/>
      <c r="CB53" s="813"/>
      <c r="CC53" s="813"/>
      <c r="CD53" s="813"/>
      <c r="CE53" s="813"/>
      <c r="CF53" s="813"/>
      <c r="CG53" s="813"/>
      <c r="CH53" s="813"/>
      <c r="CI53" s="813"/>
      <c r="CJ53" s="813"/>
      <c r="CK53" s="813"/>
      <c r="CL53" s="813"/>
      <c r="CM53" s="813"/>
      <c r="CN53" s="813"/>
      <c r="CO53" s="813"/>
      <c r="CP53" s="813"/>
      <c r="CQ53" s="813"/>
      <c r="CR53" s="814"/>
      <c r="CS53" s="877"/>
      <c r="CT53" s="878"/>
      <c r="CU53" s="878"/>
      <c r="CV53" s="878"/>
      <c r="CW53" s="878"/>
      <c r="CX53" s="878"/>
      <c r="CY53" s="878"/>
      <c r="CZ53" s="878"/>
      <c r="DA53" s="878"/>
      <c r="DB53" s="878"/>
      <c r="DC53" s="878"/>
      <c r="DD53" s="878"/>
      <c r="DE53" s="878"/>
      <c r="DF53" s="878"/>
      <c r="DG53" s="878"/>
      <c r="DH53" s="878"/>
      <c r="DI53" s="878"/>
      <c r="DJ53" s="878"/>
      <c r="DK53" s="878"/>
      <c r="DL53" s="878"/>
      <c r="DM53" s="878"/>
      <c r="DN53" s="878"/>
      <c r="DO53" s="878"/>
      <c r="DP53" s="879"/>
      <c r="DQ53" s="877"/>
      <c r="DR53" s="878"/>
      <c r="DS53" s="878"/>
      <c r="DT53" s="878"/>
      <c r="DU53" s="878"/>
      <c r="DV53" s="878"/>
      <c r="DW53" s="878"/>
      <c r="DX53" s="878"/>
      <c r="DY53" s="878"/>
      <c r="DZ53" s="878"/>
      <c r="EA53" s="878"/>
      <c r="EB53" s="878"/>
      <c r="EC53" s="878"/>
      <c r="ED53" s="878"/>
      <c r="EE53" s="878"/>
      <c r="EF53" s="878"/>
      <c r="EG53" s="878"/>
      <c r="EH53" s="878"/>
      <c r="EI53" s="878"/>
      <c r="EJ53" s="878"/>
      <c r="EK53" s="878"/>
      <c r="EL53" s="878"/>
      <c r="EM53" s="878"/>
      <c r="EN53" s="879"/>
      <c r="EO53" s="877"/>
      <c r="EP53" s="878"/>
      <c r="EQ53" s="878"/>
      <c r="ER53" s="878"/>
      <c r="ES53" s="878"/>
      <c r="ET53" s="878"/>
      <c r="EU53" s="878"/>
      <c r="EV53" s="878"/>
      <c r="EW53" s="878"/>
      <c r="EX53" s="878"/>
      <c r="EY53" s="878"/>
      <c r="EZ53" s="878"/>
      <c r="FA53" s="878"/>
      <c r="FB53" s="878"/>
      <c r="FC53" s="878"/>
      <c r="FD53" s="878"/>
      <c r="FE53" s="878"/>
      <c r="FF53" s="878"/>
      <c r="FG53" s="878"/>
      <c r="FH53" s="878"/>
      <c r="FI53" s="878"/>
      <c r="FJ53" s="878"/>
      <c r="FK53" s="878"/>
      <c r="FL53" s="879"/>
    </row>
    <row r="54" spans="1:168" ht="21" customHeight="1">
      <c r="A54" s="822" t="s">
        <v>135</v>
      </c>
      <c r="B54" s="822"/>
      <c r="C54" s="822"/>
      <c r="D54" s="822"/>
      <c r="E54" s="822"/>
      <c r="F54" s="822"/>
      <c r="G54" s="822"/>
      <c r="H54" s="822"/>
      <c r="I54" s="822"/>
      <c r="J54" s="822"/>
      <c r="K54" s="822"/>
      <c r="L54" s="822"/>
      <c r="M54" s="822"/>
      <c r="N54" s="822"/>
      <c r="O54" s="822"/>
      <c r="P54" s="822"/>
      <c r="Q54" s="822"/>
      <c r="R54" s="822"/>
      <c r="S54" s="822"/>
      <c r="T54" s="822"/>
      <c r="U54" s="822"/>
      <c r="V54" s="822"/>
      <c r="W54" s="822"/>
      <c r="X54" s="822"/>
      <c r="Y54" s="822"/>
      <c r="Z54" s="822"/>
      <c r="AA54" s="822"/>
      <c r="AB54" s="822"/>
      <c r="AC54" s="822"/>
      <c r="AD54" s="822"/>
      <c r="AE54" s="822"/>
      <c r="AF54" s="822"/>
      <c r="AG54" s="822"/>
      <c r="AH54" s="822"/>
      <c r="AI54" s="822"/>
      <c r="AJ54" s="822"/>
      <c r="AK54" s="822"/>
      <c r="AL54" s="822"/>
      <c r="AM54" s="822"/>
      <c r="AN54" s="822"/>
      <c r="AO54" s="822"/>
      <c r="AP54" s="822"/>
      <c r="AQ54" s="822"/>
      <c r="AR54" s="822"/>
      <c r="AS54" s="822"/>
      <c r="AT54" s="822"/>
      <c r="AU54" s="822"/>
      <c r="AV54" s="822"/>
      <c r="AW54" s="822"/>
      <c r="AX54" s="822"/>
      <c r="AY54" s="823"/>
      <c r="AZ54" s="824" t="s">
        <v>136</v>
      </c>
      <c r="BA54" s="825"/>
      <c r="BB54" s="825"/>
      <c r="BC54" s="825"/>
      <c r="BD54" s="825"/>
      <c r="BE54" s="825"/>
      <c r="BF54" s="825"/>
      <c r="BG54" s="825"/>
      <c r="BH54" s="825"/>
      <c r="BI54" s="825"/>
      <c r="BJ54" s="825"/>
      <c r="BK54" s="825"/>
      <c r="BL54" s="825"/>
      <c r="BM54" s="825"/>
      <c r="BN54" s="826" t="s">
        <v>1012</v>
      </c>
      <c r="BO54" s="827"/>
      <c r="BP54" s="827"/>
      <c r="BQ54" s="827"/>
      <c r="BR54" s="827"/>
      <c r="BS54" s="827"/>
      <c r="BT54" s="828"/>
      <c r="BU54" s="837">
        <v>0</v>
      </c>
      <c r="BV54" s="838"/>
      <c r="BW54" s="838"/>
      <c r="BX54" s="838"/>
      <c r="BY54" s="838"/>
      <c r="BZ54" s="838"/>
      <c r="CA54" s="838"/>
      <c r="CB54" s="838"/>
      <c r="CC54" s="838"/>
      <c r="CD54" s="838"/>
      <c r="CE54" s="838"/>
      <c r="CF54" s="838"/>
      <c r="CG54" s="838"/>
      <c r="CH54" s="838"/>
      <c r="CI54" s="838"/>
      <c r="CJ54" s="838"/>
      <c r="CK54" s="838"/>
      <c r="CL54" s="838"/>
      <c r="CM54" s="838"/>
      <c r="CN54" s="838"/>
      <c r="CO54" s="838"/>
      <c r="CP54" s="838"/>
      <c r="CQ54" s="838"/>
      <c r="CR54" s="839"/>
      <c r="CS54" s="830"/>
      <c r="CT54" s="831"/>
      <c r="CU54" s="831"/>
      <c r="CV54" s="831"/>
      <c r="CW54" s="831"/>
      <c r="CX54" s="831"/>
      <c r="CY54" s="831"/>
      <c r="CZ54" s="831"/>
      <c r="DA54" s="831"/>
      <c r="DB54" s="831"/>
      <c r="DC54" s="831"/>
      <c r="DD54" s="831"/>
      <c r="DE54" s="831"/>
      <c r="DF54" s="831"/>
      <c r="DG54" s="831"/>
      <c r="DH54" s="831"/>
      <c r="DI54" s="831"/>
      <c r="DJ54" s="831"/>
      <c r="DK54" s="831"/>
      <c r="DL54" s="831"/>
      <c r="DM54" s="831"/>
      <c r="DN54" s="831"/>
      <c r="DO54" s="831"/>
      <c r="DP54" s="832"/>
      <c r="DQ54" s="830"/>
      <c r="DR54" s="831"/>
      <c r="DS54" s="831"/>
      <c r="DT54" s="831"/>
      <c r="DU54" s="831"/>
      <c r="DV54" s="831"/>
      <c r="DW54" s="831"/>
      <c r="DX54" s="831"/>
      <c r="DY54" s="831"/>
      <c r="DZ54" s="831"/>
      <c r="EA54" s="831"/>
      <c r="EB54" s="831"/>
      <c r="EC54" s="831"/>
      <c r="ED54" s="831"/>
      <c r="EE54" s="831"/>
      <c r="EF54" s="831"/>
      <c r="EG54" s="831"/>
      <c r="EH54" s="831"/>
      <c r="EI54" s="831"/>
      <c r="EJ54" s="831"/>
      <c r="EK54" s="831"/>
      <c r="EL54" s="831"/>
      <c r="EM54" s="831"/>
      <c r="EN54" s="832"/>
      <c r="EO54" s="830">
        <f>BU54+CS54-DQ54</f>
        <v>0</v>
      </c>
      <c r="EP54" s="831"/>
      <c r="EQ54" s="831"/>
      <c r="ER54" s="831"/>
      <c r="ES54" s="831"/>
      <c r="ET54" s="831"/>
      <c r="EU54" s="831"/>
      <c r="EV54" s="831"/>
      <c r="EW54" s="831"/>
      <c r="EX54" s="831"/>
      <c r="EY54" s="831"/>
      <c r="EZ54" s="831"/>
      <c r="FA54" s="831"/>
      <c r="FB54" s="831"/>
      <c r="FC54" s="831"/>
      <c r="FD54" s="831"/>
      <c r="FE54" s="831"/>
      <c r="FF54" s="831"/>
      <c r="FG54" s="831"/>
      <c r="FH54" s="831"/>
      <c r="FI54" s="831"/>
      <c r="FJ54" s="831"/>
      <c r="FK54" s="831"/>
      <c r="FL54" s="833"/>
    </row>
    <row r="55" spans="1:168" ht="21" customHeight="1">
      <c r="A55" s="822" t="s">
        <v>137</v>
      </c>
      <c r="B55" s="822"/>
      <c r="C55" s="822"/>
      <c r="D55" s="822"/>
      <c r="E55" s="822"/>
      <c r="F55" s="822"/>
      <c r="G55" s="822"/>
      <c r="H55" s="822"/>
      <c r="I55" s="822"/>
      <c r="J55" s="822"/>
      <c r="K55" s="822"/>
      <c r="L55" s="822"/>
      <c r="M55" s="822"/>
      <c r="N55" s="822"/>
      <c r="O55" s="822"/>
      <c r="P55" s="822"/>
      <c r="Q55" s="822"/>
      <c r="R55" s="822"/>
      <c r="S55" s="822"/>
      <c r="T55" s="822"/>
      <c r="U55" s="822"/>
      <c r="V55" s="822"/>
      <c r="W55" s="822"/>
      <c r="X55" s="822"/>
      <c r="Y55" s="822"/>
      <c r="Z55" s="822"/>
      <c r="AA55" s="822"/>
      <c r="AB55" s="822"/>
      <c r="AC55" s="822"/>
      <c r="AD55" s="822"/>
      <c r="AE55" s="822"/>
      <c r="AF55" s="822"/>
      <c r="AG55" s="822"/>
      <c r="AH55" s="822"/>
      <c r="AI55" s="822"/>
      <c r="AJ55" s="822"/>
      <c r="AK55" s="822"/>
      <c r="AL55" s="822"/>
      <c r="AM55" s="822"/>
      <c r="AN55" s="822"/>
      <c r="AO55" s="822"/>
      <c r="AP55" s="822"/>
      <c r="AQ55" s="822"/>
      <c r="AR55" s="822"/>
      <c r="AS55" s="822"/>
      <c r="AT55" s="822"/>
      <c r="AU55" s="822"/>
      <c r="AV55" s="822"/>
      <c r="AW55" s="822"/>
      <c r="AX55" s="822"/>
      <c r="AY55" s="823"/>
      <c r="AZ55" s="824" t="s">
        <v>138</v>
      </c>
      <c r="BA55" s="825"/>
      <c r="BB55" s="825"/>
      <c r="BC55" s="825"/>
      <c r="BD55" s="825"/>
      <c r="BE55" s="825"/>
      <c r="BF55" s="825"/>
      <c r="BG55" s="825"/>
      <c r="BH55" s="825"/>
      <c r="BI55" s="825"/>
      <c r="BJ55" s="825"/>
      <c r="BK55" s="825"/>
      <c r="BL55" s="825"/>
      <c r="BM55" s="825"/>
      <c r="BN55" s="826" t="s">
        <v>1013</v>
      </c>
      <c r="BO55" s="827"/>
      <c r="BP55" s="827"/>
      <c r="BQ55" s="827"/>
      <c r="BR55" s="827"/>
      <c r="BS55" s="827"/>
      <c r="BT55" s="828"/>
      <c r="BU55" s="837">
        <v>0</v>
      </c>
      <c r="BV55" s="838"/>
      <c r="BW55" s="838"/>
      <c r="BX55" s="838"/>
      <c r="BY55" s="838"/>
      <c r="BZ55" s="838"/>
      <c r="CA55" s="838"/>
      <c r="CB55" s="838"/>
      <c r="CC55" s="838"/>
      <c r="CD55" s="838"/>
      <c r="CE55" s="838"/>
      <c r="CF55" s="838"/>
      <c r="CG55" s="838"/>
      <c r="CH55" s="838"/>
      <c r="CI55" s="838"/>
      <c r="CJ55" s="838"/>
      <c r="CK55" s="838"/>
      <c r="CL55" s="838"/>
      <c r="CM55" s="838"/>
      <c r="CN55" s="838"/>
      <c r="CO55" s="838"/>
      <c r="CP55" s="838"/>
      <c r="CQ55" s="838"/>
      <c r="CR55" s="839"/>
      <c r="CS55" s="830"/>
      <c r="CT55" s="831"/>
      <c r="CU55" s="831"/>
      <c r="CV55" s="831"/>
      <c r="CW55" s="831"/>
      <c r="CX55" s="831"/>
      <c r="CY55" s="831"/>
      <c r="CZ55" s="831"/>
      <c r="DA55" s="831"/>
      <c r="DB55" s="831"/>
      <c r="DC55" s="831"/>
      <c r="DD55" s="831"/>
      <c r="DE55" s="831"/>
      <c r="DF55" s="831"/>
      <c r="DG55" s="831"/>
      <c r="DH55" s="831"/>
      <c r="DI55" s="831"/>
      <c r="DJ55" s="831"/>
      <c r="DK55" s="831"/>
      <c r="DL55" s="831"/>
      <c r="DM55" s="831"/>
      <c r="DN55" s="831"/>
      <c r="DO55" s="831"/>
      <c r="DP55" s="832"/>
      <c r="DQ55" s="830"/>
      <c r="DR55" s="831"/>
      <c r="DS55" s="831"/>
      <c r="DT55" s="831"/>
      <c r="DU55" s="831"/>
      <c r="DV55" s="831"/>
      <c r="DW55" s="831"/>
      <c r="DX55" s="831"/>
      <c r="DY55" s="831"/>
      <c r="DZ55" s="831"/>
      <c r="EA55" s="831"/>
      <c r="EB55" s="831"/>
      <c r="EC55" s="831"/>
      <c r="ED55" s="831"/>
      <c r="EE55" s="831"/>
      <c r="EF55" s="831"/>
      <c r="EG55" s="831"/>
      <c r="EH55" s="831"/>
      <c r="EI55" s="831"/>
      <c r="EJ55" s="831"/>
      <c r="EK55" s="831"/>
      <c r="EL55" s="831"/>
      <c r="EM55" s="831"/>
      <c r="EN55" s="832"/>
      <c r="EO55" s="830">
        <f aca="true" t="shared" si="1" ref="EO55:EO60">BU55+CS55-DQ55</f>
        <v>0</v>
      </c>
      <c r="EP55" s="831"/>
      <c r="EQ55" s="831"/>
      <c r="ER55" s="831"/>
      <c r="ES55" s="831"/>
      <c r="ET55" s="831"/>
      <c r="EU55" s="831"/>
      <c r="EV55" s="831"/>
      <c r="EW55" s="831"/>
      <c r="EX55" s="831"/>
      <c r="EY55" s="831"/>
      <c r="EZ55" s="831"/>
      <c r="FA55" s="831"/>
      <c r="FB55" s="831"/>
      <c r="FC55" s="831"/>
      <c r="FD55" s="831"/>
      <c r="FE55" s="831"/>
      <c r="FF55" s="831"/>
      <c r="FG55" s="831"/>
      <c r="FH55" s="831"/>
      <c r="FI55" s="831"/>
      <c r="FJ55" s="831"/>
      <c r="FK55" s="831"/>
      <c r="FL55" s="833"/>
    </row>
    <row r="56" spans="1:168" ht="21" customHeight="1">
      <c r="A56" s="822" t="s">
        <v>139</v>
      </c>
      <c r="B56" s="822"/>
      <c r="C56" s="822"/>
      <c r="D56" s="822"/>
      <c r="E56" s="822"/>
      <c r="F56" s="822"/>
      <c r="G56" s="822"/>
      <c r="H56" s="822"/>
      <c r="I56" s="822"/>
      <c r="J56" s="822"/>
      <c r="K56" s="822"/>
      <c r="L56" s="822"/>
      <c r="M56" s="822"/>
      <c r="N56" s="822"/>
      <c r="O56" s="822"/>
      <c r="P56" s="822"/>
      <c r="Q56" s="822"/>
      <c r="R56" s="822"/>
      <c r="S56" s="822"/>
      <c r="T56" s="822"/>
      <c r="U56" s="822"/>
      <c r="V56" s="822"/>
      <c r="W56" s="822"/>
      <c r="X56" s="822"/>
      <c r="Y56" s="822"/>
      <c r="Z56" s="822"/>
      <c r="AA56" s="822"/>
      <c r="AB56" s="822"/>
      <c r="AC56" s="822"/>
      <c r="AD56" s="822"/>
      <c r="AE56" s="822"/>
      <c r="AF56" s="822"/>
      <c r="AG56" s="822"/>
      <c r="AH56" s="822"/>
      <c r="AI56" s="822"/>
      <c r="AJ56" s="822"/>
      <c r="AK56" s="822"/>
      <c r="AL56" s="822"/>
      <c r="AM56" s="822"/>
      <c r="AN56" s="822"/>
      <c r="AO56" s="822"/>
      <c r="AP56" s="822"/>
      <c r="AQ56" s="822"/>
      <c r="AR56" s="822"/>
      <c r="AS56" s="822"/>
      <c r="AT56" s="822"/>
      <c r="AU56" s="822"/>
      <c r="AV56" s="822"/>
      <c r="AW56" s="822"/>
      <c r="AX56" s="822"/>
      <c r="AY56" s="823"/>
      <c r="AZ56" s="824" t="s">
        <v>140</v>
      </c>
      <c r="BA56" s="825"/>
      <c r="BB56" s="825"/>
      <c r="BC56" s="825"/>
      <c r="BD56" s="825"/>
      <c r="BE56" s="825"/>
      <c r="BF56" s="825"/>
      <c r="BG56" s="825"/>
      <c r="BH56" s="825"/>
      <c r="BI56" s="825"/>
      <c r="BJ56" s="825"/>
      <c r="BK56" s="825"/>
      <c r="BL56" s="825"/>
      <c r="BM56" s="825"/>
      <c r="BN56" s="826" t="s">
        <v>1014</v>
      </c>
      <c r="BO56" s="827"/>
      <c r="BP56" s="827"/>
      <c r="BQ56" s="827"/>
      <c r="BR56" s="827"/>
      <c r="BS56" s="827"/>
      <c r="BT56" s="828"/>
      <c r="BU56" s="551">
        <v>22505.68</v>
      </c>
      <c r="BV56" s="552"/>
      <c r="BW56" s="552"/>
      <c r="BX56" s="552"/>
      <c r="BY56" s="552"/>
      <c r="BZ56" s="552"/>
      <c r="CA56" s="552"/>
      <c r="CB56" s="552"/>
      <c r="CC56" s="552"/>
      <c r="CD56" s="552"/>
      <c r="CE56" s="552"/>
      <c r="CF56" s="552"/>
      <c r="CG56" s="552"/>
      <c r="CH56" s="552"/>
      <c r="CI56" s="552"/>
      <c r="CJ56" s="552"/>
      <c r="CK56" s="552"/>
      <c r="CL56" s="552"/>
      <c r="CM56" s="552"/>
      <c r="CN56" s="552"/>
      <c r="CO56" s="552"/>
      <c r="CP56" s="552"/>
      <c r="CQ56" s="552"/>
      <c r="CR56" s="829"/>
      <c r="CS56" s="830">
        <v>132005.11</v>
      </c>
      <c r="CT56" s="831"/>
      <c r="CU56" s="831"/>
      <c r="CV56" s="831"/>
      <c r="CW56" s="831"/>
      <c r="CX56" s="831"/>
      <c r="CY56" s="831"/>
      <c r="CZ56" s="831"/>
      <c r="DA56" s="831"/>
      <c r="DB56" s="831"/>
      <c r="DC56" s="831"/>
      <c r="DD56" s="831"/>
      <c r="DE56" s="831"/>
      <c r="DF56" s="831"/>
      <c r="DG56" s="831"/>
      <c r="DH56" s="831"/>
      <c r="DI56" s="831"/>
      <c r="DJ56" s="831"/>
      <c r="DK56" s="831"/>
      <c r="DL56" s="831"/>
      <c r="DM56" s="831"/>
      <c r="DN56" s="831"/>
      <c r="DO56" s="831"/>
      <c r="DP56" s="832"/>
      <c r="DQ56" s="830">
        <v>98388.79</v>
      </c>
      <c r="DR56" s="831"/>
      <c r="DS56" s="831"/>
      <c r="DT56" s="831"/>
      <c r="DU56" s="831"/>
      <c r="DV56" s="831"/>
      <c r="DW56" s="831"/>
      <c r="DX56" s="831"/>
      <c r="DY56" s="831"/>
      <c r="DZ56" s="831"/>
      <c r="EA56" s="831"/>
      <c r="EB56" s="831"/>
      <c r="EC56" s="831"/>
      <c r="ED56" s="831"/>
      <c r="EE56" s="831"/>
      <c r="EF56" s="831"/>
      <c r="EG56" s="831"/>
      <c r="EH56" s="831"/>
      <c r="EI56" s="831"/>
      <c r="EJ56" s="831"/>
      <c r="EK56" s="831"/>
      <c r="EL56" s="831"/>
      <c r="EM56" s="831"/>
      <c r="EN56" s="832"/>
      <c r="EO56" s="830">
        <f t="shared" si="1"/>
        <v>56121.999999999985</v>
      </c>
      <c r="EP56" s="831"/>
      <c r="EQ56" s="831"/>
      <c r="ER56" s="831"/>
      <c r="ES56" s="831"/>
      <c r="ET56" s="831"/>
      <c r="EU56" s="831"/>
      <c r="EV56" s="831"/>
      <c r="EW56" s="831"/>
      <c r="EX56" s="831"/>
      <c r="EY56" s="831"/>
      <c r="EZ56" s="831"/>
      <c r="FA56" s="831"/>
      <c r="FB56" s="831"/>
      <c r="FC56" s="831"/>
      <c r="FD56" s="831"/>
      <c r="FE56" s="831"/>
      <c r="FF56" s="831"/>
      <c r="FG56" s="831"/>
      <c r="FH56" s="831"/>
      <c r="FI56" s="831"/>
      <c r="FJ56" s="831"/>
      <c r="FK56" s="831"/>
      <c r="FL56" s="833"/>
    </row>
    <row r="57" spans="1:168" ht="21" customHeight="1">
      <c r="A57" s="822" t="s">
        <v>141</v>
      </c>
      <c r="B57" s="822"/>
      <c r="C57" s="822"/>
      <c r="D57" s="822"/>
      <c r="E57" s="822"/>
      <c r="F57" s="822"/>
      <c r="G57" s="822"/>
      <c r="H57" s="822"/>
      <c r="I57" s="822"/>
      <c r="J57" s="822"/>
      <c r="K57" s="822"/>
      <c r="L57" s="822"/>
      <c r="M57" s="822"/>
      <c r="N57" s="822"/>
      <c r="O57" s="822"/>
      <c r="P57" s="822"/>
      <c r="Q57" s="822"/>
      <c r="R57" s="822"/>
      <c r="S57" s="822"/>
      <c r="T57" s="822"/>
      <c r="U57" s="822"/>
      <c r="V57" s="822"/>
      <c r="W57" s="822"/>
      <c r="X57" s="822"/>
      <c r="Y57" s="822"/>
      <c r="Z57" s="822"/>
      <c r="AA57" s="822"/>
      <c r="AB57" s="822"/>
      <c r="AC57" s="822"/>
      <c r="AD57" s="822"/>
      <c r="AE57" s="822"/>
      <c r="AF57" s="822"/>
      <c r="AG57" s="822"/>
      <c r="AH57" s="822"/>
      <c r="AI57" s="822"/>
      <c r="AJ57" s="822"/>
      <c r="AK57" s="822"/>
      <c r="AL57" s="822"/>
      <c r="AM57" s="822"/>
      <c r="AN57" s="822"/>
      <c r="AO57" s="822"/>
      <c r="AP57" s="822"/>
      <c r="AQ57" s="822"/>
      <c r="AR57" s="822"/>
      <c r="AS57" s="822"/>
      <c r="AT57" s="822"/>
      <c r="AU57" s="822"/>
      <c r="AV57" s="822"/>
      <c r="AW57" s="822"/>
      <c r="AX57" s="822"/>
      <c r="AY57" s="823"/>
      <c r="AZ57" s="824" t="s">
        <v>142</v>
      </c>
      <c r="BA57" s="825"/>
      <c r="BB57" s="825"/>
      <c r="BC57" s="825"/>
      <c r="BD57" s="825"/>
      <c r="BE57" s="825"/>
      <c r="BF57" s="825"/>
      <c r="BG57" s="825"/>
      <c r="BH57" s="825"/>
      <c r="BI57" s="825"/>
      <c r="BJ57" s="825"/>
      <c r="BK57" s="825"/>
      <c r="BL57" s="825"/>
      <c r="BM57" s="825"/>
      <c r="BN57" s="826" t="s">
        <v>143</v>
      </c>
      <c r="BO57" s="827"/>
      <c r="BP57" s="827"/>
      <c r="BQ57" s="827"/>
      <c r="BR57" s="827"/>
      <c r="BS57" s="827"/>
      <c r="BT57" s="828"/>
      <c r="BU57" s="837">
        <v>0</v>
      </c>
      <c r="BV57" s="838"/>
      <c r="BW57" s="838"/>
      <c r="BX57" s="838"/>
      <c r="BY57" s="838"/>
      <c r="BZ57" s="838"/>
      <c r="CA57" s="838"/>
      <c r="CB57" s="838"/>
      <c r="CC57" s="838"/>
      <c r="CD57" s="838"/>
      <c r="CE57" s="838"/>
      <c r="CF57" s="838"/>
      <c r="CG57" s="838"/>
      <c r="CH57" s="838"/>
      <c r="CI57" s="838"/>
      <c r="CJ57" s="838"/>
      <c r="CK57" s="838"/>
      <c r="CL57" s="838"/>
      <c r="CM57" s="838"/>
      <c r="CN57" s="838"/>
      <c r="CO57" s="838"/>
      <c r="CP57" s="838"/>
      <c r="CQ57" s="838"/>
      <c r="CR57" s="839"/>
      <c r="CS57" s="830">
        <v>25000</v>
      </c>
      <c r="CT57" s="831"/>
      <c r="CU57" s="831"/>
      <c r="CV57" s="831"/>
      <c r="CW57" s="831"/>
      <c r="CX57" s="831"/>
      <c r="CY57" s="831"/>
      <c r="CZ57" s="831"/>
      <c r="DA57" s="831"/>
      <c r="DB57" s="831"/>
      <c r="DC57" s="831"/>
      <c r="DD57" s="831"/>
      <c r="DE57" s="831"/>
      <c r="DF57" s="831"/>
      <c r="DG57" s="831"/>
      <c r="DH57" s="831"/>
      <c r="DI57" s="831"/>
      <c r="DJ57" s="831"/>
      <c r="DK57" s="831"/>
      <c r="DL57" s="831"/>
      <c r="DM57" s="831"/>
      <c r="DN57" s="831"/>
      <c r="DO57" s="831"/>
      <c r="DP57" s="832"/>
      <c r="DQ57" s="830">
        <v>25000</v>
      </c>
      <c r="DR57" s="831"/>
      <c r="DS57" s="831"/>
      <c r="DT57" s="831"/>
      <c r="DU57" s="831"/>
      <c r="DV57" s="831"/>
      <c r="DW57" s="831"/>
      <c r="DX57" s="831"/>
      <c r="DY57" s="831"/>
      <c r="DZ57" s="831"/>
      <c r="EA57" s="831"/>
      <c r="EB57" s="831"/>
      <c r="EC57" s="831"/>
      <c r="ED57" s="831"/>
      <c r="EE57" s="831"/>
      <c r="EF57" s="831"/>
      <c r="EG57" s="831"/>
      <c r="EH57" s="831"/>
      <c r="EI57" s="831"/>
      <c r="EJ57" s="831"/>
      <c r="EK57" s="831"/>
      <c r="EL57" s="831"/>
      <c r="EM57" s="831"/>
      <c r="EN57" s="832"/>
      <c r="EO57" s="830">
        <f t="shared" si="1"/>
        <v>0</v>
      </c>
      <c r="EP57" s="831"/>
      <c r="EQ57" s="831"/>
      <c r="ER57" s="831"/>
      <c r="ES57" s="831"/>
      <c r="ET57" s="831"/>
      <c r="EU57" s="831"/>
      <c r="EV57" s="831"/>
      <c r="EW57" s="831"/>
      <c r="EX57" s="831"/>
      <c r="EY57" s="831"/>
      <c r="EZ57" s="831"/>
      <c r="FA57" s="831"/>
      <c r="FB57" s="831"/>
      <c r="FC57" s="831"/>
      <c r="FD57" s="831"/>
      <c r="FE57" s="831"/>
      <c r="FF57" s="831"/>
      <c r="FG57" s="831"/>
      <c r="FH57" s="831"/>
      <c r="FI57" s="831"/>
      <c r="FJ57" s="831"/>
      <c r="FK57" s="831"/>
      <c r="FL57" s="833"/>
    </row>
    <row r="58" spans="1:168" ht="21" customHeight="1">
      <c r="A58" s="822" t="s">
        <v>144</v>
      </c>
      <c r="B58" s="822"/>
      <c r="C58" s="822"/>
      <c r="D58" s="822"/>
      <c r="E58" s="822"/>
      <c r="F58" s="822"/>
      <c r="G58" s="822"/>
      <c r="H58" s="822"/>
      <c r="I58" s="822"/>
      <c r="J58" s="822"/>
      <c r="K58" s="822"/>
      <c r="L58" s="822"/>
      <c r="M58" s="822"/>
      <c r="N58" s="822"/>
      <c r="O58" s="822"/>
      <c r="P58" s="822"/>
      <c r="Q58" s="822"/>
      <c r="R58" s="822"/>
      <c r="S58" s="822"/>
      <c r="T58" s="822"/>
      <c r="U58" s="822"/>
      <c r="V58" s="822"/>
      <c r="W58" s="822"/>
      <c r="X58" s="822"/>
      <c r="Y58" s="822"/>
      <c r="Z58" s="822"/>
      <c r="AA58" s="822"/>
      <c r="AB58" s="822"/>
      <c r="AC58" s="822"/>
      <c r="AD58" s="822"/>
      <c r="AE58" s="822"/>
      <c r="AF58" s="822"/>
      <c r="AG58" s="822"/>
      <c r="AH58" s="822"/>
      <c r="AI58" s="822"/>
      <c r="AJ58" s="822"/>
      <c r="AK58" s="822"/>
      <c r="AL58" s="822"/>
      <c r="AM58" s="822"/>
      <c r="AN58" s="822"/>
      <c r="AO58" s="822"/>
      <c r="AP58" s="822"/>
      <c r="AQ58" s="822"/>
      <c r="AR58" s="822"/>
      <c r="AS58" s="822"/>
      <c r="AT58" s="822"/>
      <c r="AU58" s="822"/>
      <c r="AV58" s="822"/>
      <c r="AW58" s="822"/>
      <c r="AX58" s="822"/>
      <c r="AY58" s="823"/>
      <c r="AZ58" s="824" t="s">
        <v>145</v>
      </c>
      <c r="BA58" s="825"/>
      <c r="BB58" s="825"/>
      <c r="BC58" s="825"/>
      <c r="BD58" s="825"/>
      <c r="BE58" s="825"/>
      <c r="BF58" s="825"/>
      <c r="BG58" s="825"/>
      <c r="BH58" s="825"/>
      <c r="BI58" s="825"/>
      <c r="BJ58" s="825"/>
      <c r="BK58" s="825"/>
      <c r="BL58" s="825"/>
      <c r="BM58" s="825"/>
      <c r="BN58" s="826" t="s">
        <v>146</v>
      </c>
      <c r="BO58" s="827"/>
      <c r="BP58" s="827"/>
      <c r="BQ58" s="827"/>
      <c r="BR58" s="827"/>
      <c r="BS58" s="827"/>
      <c r="BT58" s="828"/>
      <c r="BU58" s="837">
        <v>0</v>
      </c>
      <c r="BV58" s="838"/>
      <c r="BW58" s="838"/>
      <c r="BX58" s="838"/>
      <c r="BY58" s="838"/>
      <c r="BZ58" s="838"/>
      <c r="CA58" s="838"/>
      <c r="CB58" s="838"/>
      <c r="CC58" s="838"/>
      <c r="CD58" s="838"/>
      <c r="CE58" s="838"/>
      <c r="CF58" s="838"/>
      <c r="CG58" s="838"/>
      <c r="CH58" s="838"/>
      <c r="CI58" s="838"/>
      <c r="CJ58" s="838"/>
      <c r="CK58" s="838"/>
      <c r="CL58" s="838"/>
      <c r="CM58" s="838"/>
      <c r="CN58" s="838"/>
      <c r="CO58" s="838"/>
      <c r="CP58" s="838"/>
      <c r="CQ58" s="838"/>
      <c r="CR58" s="839"/>
      <c r="CS58" s="830"/>
      <c r="CT58" s="831"/>
      <c r="CU58" s="831"/>
      <c r="CV58" s="831"/>
      <c r="CW58" s="831"/>
      <c r="CX58" s="831"/>
      <c r="CY58" s="831"/>
      <c r="CZ58" s="831"/>
      <c r="DA58" s="831"/>
      <c r="DB58" s="831"/>
      <c r="DC58" s="831"/>
      <c r="DD58" s="831"/>
      <c r="DE58" s="831"/>
      <c r="DF58" s="831"/>
      <c r="DG58" s="831"/>
      <c r="DH58" s="831"/>
      <c r="DI58" s="831"/>
      <c r="DJ58" s="831"/>
      <c r="DK58" s="831"/>
      <c r="DL58" s="831"/>
      <c r="DM58" s="831"/>
      <c r="DN58" s="831"/>
      <c r="DO58" s="831"/>
      <c r="DP58" s="832"/>
      <c r="DQ58" s="830"/>
      <c r="DR58" s="831"/>
      <c r="DS58" s="831"/>
      <c r="DT58" s="831"/>
      <c r="DU58" s="831"/>
      <c r="DV58" s="831"/>
      <c r="DW58" s="831"/>
      <c r="DX58" s="831"/>
      <c r="DY58" s="831"/>
      <c r="DZ58" s="831"/>
      <c r="EA58" s="831"/>
      <c r="EB58" s="831"/>
      <c r="EC58" s="831"/>
      <c r="ED58" s="831"/>
      <c r="EE58" s="831"/>
      <c r="EF58" s="831"/>
      <c r="EG58" s="831"/>
      <c r="EH58" s="831"/>
      <c r="EI58" s="831"/>
      <c r="EJ58" s="831"/>
      <c r="EK58" s="831"/>
      <c r="EL58" s="831"/>
      <c r="EM58" s="831"/>
      <c r="EN58" s="832"/>
      <c r="EO58" s="830">
        <f t="shared" si="1"/>
        <v>0</v>
      </c>
      <c r="EP58" s="831"/>
      <c r="EQ58" s="831"/>
      <c r="ER58" s="831"/>
      <c r="ES58" s="831"/>
      <c r="ET58" s="831"/>
      <c r="EU58" s="831"/>
      <c r="EV58" s="831"/>
      <c r="EW58" s="831"/>
      <c r="EX58" s="831"/>
      <c r="EY58" s="831"/>
      <c r="EZ58" s="831"/>
      <c r="FA58" s="831"/>
      <c r="FB58" s="831"/>
      <c r="FC58" s="831"/>
      <c r="FD58" s="831"/>
      <c r="FE58" s="831"/>
      <c r="FF58" s="831"/>
      <c r="FG58" s="831"/>
      <c r="FH58" s="831"/>
      <c r="FI58" s="831"/>
      <c r="FJ58" s="831"/>
      <c r="FK58" s="831"/>
      <c r="FL58" s="833"/>
    </row>
    <row r="59" spans="1:168" ht="21" customHeight="1">
      <c r="A59" s="822" t="s">
        <v>147</v>
      </c>
      <c r="B59" s="822"/>
      <c r="C59" s="822"/>
      <c r="D59" s="822"/>
      <c r="E59" s="822"/>
      <c r="F59" s="822"/>
      <c r="G59" s="822"/>
      <c r="H59" s="822"/>
      <c r="I59" s="822"/>
      <c r="J59" s="822"/>
      <c r="K59" s="822"/>
      <c r="L59" s="822"/>
      <c r="M59" s="822"/>
      <c r="N59" s="822"/>
      <c r="O59" s="822"/>
      <c r="P59" s="822"/>
      <c r="Q59" s="822"/>
      <c r="R59" s="822"/>
      <c r="S59" s="822"/>
      <c r="T59" s="822"/>
      <c r="U59" s="822"/>
      <c r="V59" s="822"/>
      <c r="W59" s="822"/>
      <c r="X59" s="822"/>
      <c r="Y59" s="822"/>
      <c r="Z59" s="822"/>
      <c r="AA59" s="822"/>
      <c r="AB59" s="822"/>
      <c r="AC59" s="822"/>
      <c r="AD59" s="822"/>
      <c r="AE59" s="822"/>
      <c r="AF59" s="822"/>
      <c r="AG59" s="822"/>
      <c r="AH59" s="822"/>
      <c r="AI59" s="822"/>
      <c r="AJ59" s="822"/>
      <c r="AK59" s="822"/>
      <c r="AL59" s="822"/>
      <c r="AM59" s="822"/>
      <c r="AN59" s="822"/>
      <c r="AO59" s="822"/>
      <c r="AP59" s="822"/>
      <c r="AQ59" s="822"/>
      <c r="AR59" s="822"/>
      <c r="AS59" s="822"/>
      <c r="AT59" s="822"/>
      <c r="AU59" s="822"/>
      <c r="AV59" s="822"/>
      <c r="AW59" s="822"/>
      <c r="AX59" s="822"/>
      <c r="AY59" s="823"/>
      <c r="AZ59" s="824" t="s">
        <v>148</v>
      </c>
      <c r="BA59" s="825"/>
      <c r="BB59" s="825"/>
      <c r="BC59" s="825"/>
      <c r="BD59" s="825"/>
      <c r="BE59" s="825"/>
      <c r="BF59" s="825"/>
      <c r="BG59" s="825"/>
      <c r="BH59" s="825"/>
      <c r="BI59" s="825"/>
      <c r="BJ59" s="825"/>
      <c r="BK59" s="825"/>
      <c r="BL59" s="825"/>
      <c r="BM59" s="825"/>
      <c r="BN59" s="826" t="s">
        <v>149</v>
      </c>
      <c r="BO59" s="827"/>
      <c r="BP59" s="827"/>
      <c r="BQ59" s="827"/>
      <c r="BR59" s="827"/>
      <c r="BS59" s="827"/>
      <c r="BT59" s="828"/>
      <c r="BU59" s="551"/>
      <c r="BV59" s="552"/>
      <c r="BW59" s="552"/>
      <c r="BX59" s="552"/>
      <c r="BY59" s="552"/>
      <c r="BZ59" s="552"/>
      <c r="CA59" s="552"/>
      <c r="CB59" s="552"/>
      <c r="CC59" s="552"/>
      <c r="CD59" s="552"/>
      <c r="CE59" s="552"/>
      <c r="CF59" s="552"/>
      <c r="CG59" s="552"/>
      <c r="CH59" s="552"/>
      <c r="CI59" s="552"/>
      <c r="CJ59" s="552"/>
      <c r="CK59" s="552"/>
      <c r="CL59" s="552"/>
      <c r="CM59" s="552"/>
      <c r="CN59" s="552"/>
      <c r="CO59" s="552"/>
      <c r="CP59" s="552"/>
      <c r="CQ59" s="552"/>
      <c r="CR59" s="829"/>
      <c r="CS59" s="830">
        <v>137914.05</v>
      </c>
      <c r="CT59" s="831"/>
      <c r="CU59" s="831"/>
      <c r="CV59" s="831"/>
      <c r="CW59" s="831"/>
      <c r="CX59" s="831"/>
      <c r="CY59" s="831"/>
      <c r="CZ59" s="831"/>
      <c r="DA59" s="831"/>
      <c r="DB59" s="831"/>
      <c r="DC59" s="831"/>
      <c r="DD59" s="831"/>
      <c r="DE59" s="831"/>
      <c r="DF59" s="831"/>
      <c r="DG59" s="831"/>
      <c r="DH59" s="831"/>
      <c r="DI59" s="831"/>
      <c r="DJ59" s="831"/>
      <c r="DK59" s="831"/>
      <c r="DL59" s="831"/>
      <c r="DM59" s="831"/>
      <c r="DN59" s="831"/>
      <c r="DO59" s="831"/>
      <c r="DP59" s="832"/>
      <c r="DQ59" s="830">
        <v>137914.05</v>
      </c>
      <c r="DR59" s="831"/>
      <c r="DS59" s="831"/>
      <c r="DT59" s="831"/>
      <c r="DU59" s="831"/>
      <c r="DV59" s="831"/>
      <c r="DW59" s="831"/>
      <c r="DX59" s="831"/>
      <c r="DY59" s="831"/>
      <c r="DZ59" s="831"/>
      <c r="EA59" s="831"/>
      <c r="EB59" s="831"/>
      <c r="EC59" s="831"/>
      <c r="ED59" s="831"/>
      <c r="EE59" s="831"/>
      <c r="EF59" s="831"/>
      <c r="EG59" s="831"/>
      <c r="EH59" s="831"/>
      <c r="EI59" s="831"/>
      <c r="EJ59" s="831"/>
      <c r="EK59" s="831"/>
      <c r="EL59" s="831"/>
      <c r="EM59" s="831"/>
      <c r="EN59" s="832"/>
      <c r="EO59" s="830">
        <f t="shared" si="1"/>
        <v>0</v>
      </c>
      <c r="EP59" s="831"/>
      <c r="EQ59" s="831"/>
      <c r="ER59" s="831"/>
      <c r="ES59" s="831"/>
      <c r="ET59" s="831"/>
      <c r="EU59" s="831"/>
      <c r="EV59" s="831"/>
      <c r="EW59" s="831"/>
      <c r="EX59" s="831"/>
      <c r="EY59" s="831"/>
      <c r="EZ59" s="831"/>
      <c r="FA59" s="831"/>
      <c r="FB59" s="831"/>
      <c r="FC59" s="831"/>
      <c r="FD59" s="831"/>
      <c r="FE59" s="831"/>
      <c r="FF59" s="831"/>
      <c r="FG59" s="831"/>
      <c r="FH59" s="831"/>
      <c r="FI59" s="831"/>
      <c r="FJ59" s="831"/>
      <c r="FK59" s="831"/>
      <c r="FL59" s="833"/>
    </row>
    <row r="60" spans="1:168" ht="21" customHeight="1">
      <c r="A60" s="822" t="s">
        <v>150</v>
      </c>
      <c r="B60" s="822"/>
      <c r="C60" s="822"/>
      <c r="D60" s="822"/>
      <c r="E60" s="822"/>
      <c r="F60" s="822"/>
      <c r="G60" s="822"/>
      <c r="H60" s="822"/>
      <c r="I60" s="822"/>
      <c r="J60" s="822"/>
      <c r="K60" s="822"/>
      <c r="L60" s="822"/>
      <c r="M60" s="822"/>
      <c r="N60" s="822"/>
      <c r="O60" s="822"/>
      <c r="P60" s="822"/>
      <c r="Q60" s="822"/>
      <c r="R60" s="822"/>
      <c r="S60" s="822"/>
      <c r="T60" s="822"/>
      <c r="U60" s="822"/>
      <c r="V60" s="822"/>
      <c r="W60" s="822"/>
      <c r="X60" s="822"/>
      <c r="Y60" s="822"/>
      <c r="Z60" s="822"/>
      <c r="AA60" s="822"/>
      <c r="AB60" s="822"/>
      <c r="AC60" s="822"/>
      <c r="AD60" s="822"/>
      <c r="AE60" s="822"/>
      <c r="AF60" s="822"/>
      <c r="AG60" s="822"/>
      <c r="AH60" s="822"/>
      <c r="AI60" s="822"/>
      <c r="AJ60" s="822"/>
      <c r="AK60" s="822"/>
      <c r="AL60" s="822"/>
      <c r="AM60" s="822"/>
      <c r="AN60" s="822"/>
      <c r="AO60" s="822"/>
      <c r="AP60" s="822"/>
      <c r="AQ60" s="822"/>
      <c r="AR60" s="822"/>
      <c r="AS60" s="822"/>
      <c r="AT60" s="822"/>
      <c r="AU60" s="822"/>
      <c r="AV60" s="822"/>
      <c r="AW60" s="822"/>
      <c r="AX60" s="822"/>
      <c r="AY60" s="823"/>
      <c r="AZ60" s="824" t="s">
        <v>151</v>
      </c>
      <c r="BA60" s="825"/>
      <c r="BB60" s="825"/>
      <c r="BC60" s="825"/>
      <c r="BD60" s="825"/>
      <c r="BE60" s="825"/>
      <c r="BF60" s="825"/>
      <c r="BG60" s="825"/>
      <c r="BH60" s="825"/>
      <c r="BI60" s="825"/>
      <c r="BJ60" s="825"/>
      <c r="BK60" s="825"/>
      <c r="BL60" s="825"/>
      <c r="BM60" s="825"/>
      <c r="BN60" s="826" t="s">
        <v>152</v>
      </c>
      <c r="BO60" s="827"/>
      <c r="BP60" s="827"/>
      <c r="BQ60" s="827"/>
      <c r="BR60" s="827"/>
      <c r="BS60" s="827"/>
      <c r="BT60" s="828"/>
      <c r="BU60" s="837">
        <v>0</v>
      </c>
      <c r="BV60" s="838"/>
      <c r="BW60" s="838"/>
      <c r="BX60" s="838"/>
      <c r="BY60" s="838"/>
      <c r="BZ60" s="838"/>
      <c r="CA60" s="838"/>
      <c r="CB60" s="838"/>
      <c r="CC60" s="838"/>
      <c r="CD60" s="838"/>
      <c r="CE60" s="838"/>
      <c r="CF60" s="838"/>
      <c r="CG60" s="838"/>
      <c r="CH60" s="838"/>
      <c r="CI60" s="838"/>
      <c r="CJ60" s="838"/>
      <c r="CK60" s="838"/>
      <c r="CL60" s="838"/>
      <c r="CM60" s="838"/>
      <c r="CN60" s="838"/>
      <c r="CO60" s="838"/>
      <c r="CP60" s="838"/>
      <c r="CQ60" s="838"/>
      <c r="CR60" s="839"/>
      <c r="CS60" s="830"/>
      <c r="CT60" s="831"/>
      <c r="CU60" s="831"/>
      <c r="CV60" s="831"/>
      <c r="CW60" s="831"/>
      <c r="CX60" s="831"/>
      <c r="CY60" s="831"/>
      <c r="CZ60" s="831"/>
      <c r="DA60" s="831"/>
      <c r="DB60" s="831"/>
      <c r="DC60" s="831"/>
      <c r="DD60" s="831"/>
      <c r="DE60" s="831"/>
      <c r="DF60" s="831"/>
      <c r="DG60" s="831"/>
      <c r="DH60" s="831"/>
      <c r="DI60" s="831"/>
      <c r="DJ60" s="831"/>
      <c r="DK60" s="831"/>
      <c r="DL60" s="831"/>
      <c r="DM60" s="831"/>
      <c r="DN60" s="831"/>
      <c r="DO60" s="831"/>
      <c r="DP60" s="832"/>
      <c r="DQ60" s="830"/>
      <c r="DR60" s="831"/>
      <c r="DS60" s="831"/>
      <c r="DT60" s="831"/>
      <c r="DU60" s="831"/>
      <c r="DV60" s="831"/>
      <c r="DW60" s="831"/>
      <c r="DX60" s="831"/>
      <c r="DY60" s="831"/>
      <c r="DZ60" s="831"/>
      <c r="EA60" s="831"/>
      <c r="EB60" s="831"/>
      <c r="EC60" s="831"/>
      <c r="ED60" s="831"/>
      <c r="EE60" s="831"/>
      <c r="EF60" s="831"/>
      <c r="EG60" s="831"/>
      <c r="EH60" s="831"/>
      <c r="EI60" s="831"/>
      <c r="EJ60" s="831"/>
      <c r="EK60" s="831"/>
      <c r="EL60" s="831"/>
      <c r="EM60" s="831"/>
      <c r="EN60" s="832"/>
      <c r="EO60" s="830">
        <f t="shared" si="1"/>
        <v>0</v>
      </c>
      <c r="EP60" s="831"/>
      <c r="EQ60" s="831"/>
      <c r="ER60" s="831"/>
      <c r="ES60" s="831"/>
      <c r="ET60" s="831"/>
      <c r="EU60" s="831"/>
      <c r="EV60" s="831"/>
      <c r="EW60" s="831"/>
      <c r="EX60" s="831"/>
      <c r="EY60" s="831"/>
      <c r="EZ60" s="831"/>
      <c r="FA60" s="831"/>
      <c r="FB60" s="831"/>
      <c r="FC60" s="831"/>
      <c r="FD60" s="831"/>
      <c r="FE60" s="831"/>
      <c r="FF60" s="831"/>
      <c r="FG60" s="831"/>
      <c r="FH60" s="831"/>
      <c r="FI60" s="831"/>
      <c r="FJ60" s="831"/>
      <c r="FK60" s="831"/>
      <c r="FL60" s="833"/>
    </row>
    <row r="61" spans="1:168" ht="21" customHeight="1">
      <c r="A61" s="888" t="s">
        <v>153</v>
      </c>
      <c r="B61" s="888"/>
      <c r="C61" s="888"/>
      <c r="D61" s="888"/>
      <c r="E61" s="888"/>
      <c r="F61" s="888"/>
      <c r="G61" s="888"/>
      <c r="H61" s="888"/>
      <c r="I61" s="888"/>
      <c r="J61" s="888"/>
      <c r="K61" s="888"/>
      <c r="L61" s="888"/>
      <c r="M61" s="888"/>
      <c r="N61" s="888"/>
      <c r="O61" s="888"/>
      <c r="P61" s="888"/>
      <c r="Q61" s="888"/>
      <c r="R61" s="888"/>
      <c r="S61" s="888"/>
      <c r="T61" s="888"/>
      <c r="U61" s="888"/>
      <c r="V61" s="888"/>
      <c r="W61" s="888"/>
      <c r="X61" s="888"/>
      <c r="Y61" s="888"/>
      <c r="Z61" s="888"/>
      <c r="AA61" s="888"/>
      <c r="AB61" s="888"/>
      <c r="AC61" s="888"/>
      <c r="AD61" s="888"/>
      <c r="AE61" s="888"/>
      <c r="AF61" s="888"/>
      <c r="AG61" s="888"/>
      <c r="AH61" s="888"/>
      <c r="AI61" s="888"/>
      <c r="AJ61" s="888"/>
      <c r="AK61" s="888"/>
      <c r="AL61" s="888"/>
      <c r="AM61" s="888"/>
      <c r="AN61" s="888"/>
      <c r="AO61" s="888"/>
      <c r="AP61" s="888"/>
      <c r="AQ61" s="888"/>
      <c r="AR61" s="888"/>
      <c r="AS61" s="888"/>
      <c r="AT61" s="888"/>
      <c r="AU61" s="888"/>
      <c r="AV61" s="888"/>
      <c r="AW61" s="888"/>
      <c r="AX61" s="888"/>
      <c r="AY61" s="889"/>
      <c r="AZ61" s="824" t="s">
        <v>154</v>
      </c>
      <c r="BA61" s="825"/>
      <c r="BB61" s="825"/>
      <c r="BC61" s="825"/>
      <c r="BD61" s="825"/>
      <c r="BE61" s="825"/>
      <c r="BF61" s="825"/>
      <c r="BG61" s="825"/>
      <c r="BH61" s="825"/>
      <c r="BI61" s="825"/>
      <c r="BJ61" s="825"/>
      <c r="BK61" s="825"/>
      <c r="BL61" s="825"/>
      <c r="BM61" s="825"/>
      <c r="BN61" s="826" t="s">
        <v>990</v>
      </c>
      <c r="BO61" s="827"/>
      <c r="BP61" s="827"/>
      <c r="BQ61" s="827"/>
      <c r="BR61" s="827"/>
      <c r="BS61" s="827"/>
      <c r="BT61" s="828"/>
      <c r="BU61" s="837"/>
      <c r="BV61" s="838"/>
      <c r="BW61" s="838"/>
      <c r="BX61" s="838"/>
      <c r="BY61" s="838"/>
      <c r="BZ61" s="838"/>
      <c r="CA61" s="838"/>
      <c r="CB61" s="838"/>
      <c r="CC61" s="838"/>
      <c r="CD61" s="838"/>
      <c r="CE61" s="838"/>
      <c r="CF61" s="838"/>
      <c r="CG61" s="838"/>
      <c r="CH61" s="838"/>
      <c r="CI61" s="838"/>
      <c r="CJ61" s="838"/>
      <c r="CK61" s="838"/>
      <c r="CL61" s="838"/>
      <c r="CM61" s="838"/>
      <c r="CN61" s="838"/>
      <c r="CO61" s="838"/>
      <c r="CP61" s="838"/>
      <c r="CQ61" s="838"/>
      <c r="CR61" s="839"/>
      <c r="CS61" s="830"/>
      <c r="CT61" s="831"/>
      <c r="CU61" s="831"/>
      <c r="CV61" s="831"/>
      <c r="CW61" s="831"/>
      <c r="CX61" s="831"/>
      <c r="CY61" s="831"/>
      <c r="CZ61" s="831"/>
      <c r="DA61" s="831"/>
      <c r="DB61" s="831"/>
      <c r="DC61" s="831"/>
      <c r="DD61" s="831"/>
      <c r="DE61" s="831"/>
      <c r="DF61" s="831"/>
      <c r="DG61" s="831"/>
      <c r="DH61" s="831"/>
      <c r="DI61" s="831"/>
      <c r="DJ61" s="831"/>
      <c r="DK61" s="831"/>
      <c r="DL61" s="831"/>
      <c r="DM61" s="831"/>
      <c r="DN61" s="831"/>
      <c r="DO61" s="831"/>
      <c r="DP61" s="832"/>
      <c r="DQ61" s="830"/>
      <c r="DR61" s="831"/>
      <c r="DS61" s="831"/>
      <c r="DT61" s="831"/>
      <c r="DU61" s="831"/>
      <c r="DV61" s="831"/>
      <c r="DW61" s="831"/>
      <c r="DX61" s="831"/>
      <c r="DY61" s="831"/>
      <c r="DZ61" s="831"/>
      <c r="EA61" s="831"/>
      <c r="EB61" s="831"/>
      <c r="EC61" s="831"/>
      <c r="ED61" s="831"/>
      <c r="EE61" s="831"/>
      <c r="EF61" s="831"/>
      <c r="EG61" s="831"/>
      <c r="EH61" s="831"/>
      <c r="EI61" s="831"/>
      <c r="EJ61" s="831"/>
      <c r="EK61" s="831"/>
      <c r="EL61" s="831"/>
      <c r="EM61" s="831"/>
      <c r="EN61" s="832"/>
      <c r="EO61" s="830"/>
      <c r="EP61" s="831"/>
      <c r="EQ61" s="831"/>
      <c r="ER61" s="831"/>
      <c r="ES61" s="831"/>
      <c r="ET61" s="831"/>
      <c r="EU61" s="831"/>
      <c r="EV61" s="831"/>
      <c r="EW61" s="831"/>
      <c r="EX61" s="831"/>
      <c r="EY61" s="831"/>
      <c r="EZ61" s="831"/>
      <c r="FA61" s="831"/>
      <c r="FB61" s="831"/>
      <c r="FC61" s="831"/>
      <c r="FD61" s="831"/>
      <c r="FE61" s="831"/>
      <c r="FF61" s="831"/>
      <c r="FG61" s="831"/>
      <c r="FH61" s="831"/>
      <c r="FI61" s="831"/>
      <c r="FJ61" s="831"/>
      <c r="FK61" s="831"/>
      <c r="FL61" s="833"/>
    </row>
    <row r="62" spans="1:168" ht="21" customHeight="1">
      <c r="A62" s="883" t="s">
        <v>155</v>
      </c>
      <c r="B62" s="883"/>
      <c r="C62" s="883"/>
      <c r="D62" s="883"/>
      <c r="E62" s="883"/>
      <c r="F62" s="883"/>
      <c r="G62" s="883"/>
      <c r="H62" s="883"/>
      <c r="I62" s="883"/>
      <c r="J62" s="883"/>
      <c r="K62" s="883"/>
      <c r="L62" s="883"/>
      <c r="M62" s="883"/>
      <c r="N62" s="883"/>
      <c r="O62" s="883"/>
      <c r="P62" s="883"/>
      <c r="Q62" s="883"/>
      <c r="R62" s="883"/>
      <c r="S62" s="883"/>
      <c r="T62" s="883"/>
      <c r="U62" s="883"/>
      <c r="V62" s="883"/>
      <c r="W62" s="883"/>
      <c r="X62" s="883"/>
      <c r="Y62" s="883"/>
      <c r="Z62" s="883"/>
      <c r="AA62" s="883"/>
      <c r="AB62" s="883"/>
      <c r="AC62" s="883"/>
      <c r="AD62" s="883"/>
      <c r="AE62" s="883"/>
      <c r="AF62" s="883"/>
      <c r="AG62" s="883"/>
      <c r="AH62" s="883"/>
      <c r="AI62" s="883"/>
      <c r="AJ62" s="883"/>
      <c r="AK62" s="883"/>
      <c r="AL62" s="883"/>
      <c r="AM62" s="883"/>
      <c r="AN62" s="883"/>
      <c r="AO62" s="883"/>
      <c r="AP62" s="883"/>
      <c r="AQ62" s="883"/>
      <c r="AR62" s="883"/>
      <c r="AS62" s="883"/>
      <c r="AT62" s="883"/>
      <c r="AU62" s="883"/>
      <c r="AV62" s="883"/>
      <c r="AW62" s="883"/>
      <c r="AX62" s="883"/>
      <c r="AY62" s="884"/>
      <c r="AZ62" s="851" t="s">
        <v>156</v>
      </c>
      <c r="BA62" s="852"/>
      <c r="BB62" s="852"/>
      <c r="BC62" s="852"/>
      <c r="BD62" s="852"/>
      <c r="BE62" s="852"/>
      <c r="BF62" s="852"/>
      <c r="BG62" s="852"/>
      <c r="BH62" s="852"/>
      <c r="BI62" s="852"/>
      <c r="BJ62" s="852"/>
      <c r="BK62" s="852"/>
      <c r="BL62" s="852"/>
      <c r="BM62" s="852"/>
      <c r="BN62" s="853" t="s">
        <v>386</v>
      </c>
      <c r="BO62" s="854"/>
      <c r="BP62" s="854"/>
      <c r="BQ62" s="854"/>
      <c r="BR62" s="854"/>
      <c r="BS62" s="854"/>
      <c r="BT62" s="855"/>
      <c r="BU62" s="669"/>
      <c r="BV62" s="670"/>
      <c r="BW62" s="670"/>
      <c r="BX62" s="670"/>
      <c r="BY62" s="670"/>
      <c r="BZ62" s="670"/>
      <c r="CA62" s="670"/>
      <c r="CB62" s="670"/>
      <c r="CC62" s="670"/>
      <c r="CD62" s="670"/>
      <c r="CE62" s="670"/>
      <c r="CF62" s="670"/>
      <c r="CG62" s="670"/>
      <c r="CH62" s="670"/>
      <c r="CI62" s="670"/>
      <c r="CJ62" s="670"/>
      <c r="CK62" s="670"/>
      <c r="CL62" s="670"/>
      <c r="CM62" s="670"/>
      <c r="CN62" s="670"/>
      <c r="CO62" s="670"/>
      <c r="CP62" s="670"/>
      <c r="CQ62" s="670"/>
      <c r="CR62" s="671"/>
      <c r="CS62" s="669"/>
      <c r="CT62" s="670"/>
      <c r="CU62" s="670"/>
      <c r="CV62" s="670"/>
      <c r="CW62" s="670"/>
      <c r="CX62" s="670"/>
      <c r="CY62" s="670"/>
      <c r="CZ62" s="670"/>
      <c r="DA62" s="670"/>
      <c r="DB62" s="670"/>
      <c r="DC62" s="670"/>
      <c r="DD62" s="670"/>
      <c r="DE62" s="670"/>
      <c r="DF62" s="670"/>
      <c r="DG62" s="670"/>
      <c r="DH62" s="670"/>
      <c r="DI62" s="670"/>
      <c r="DJ62" s="670"/>
      <c r="DK62" s="670"/>
      <c r="DL62" s="670"/>
      <c r="DM62" s="670"/>
      <c r="DN62" s="670"/>
      <c r="DO62" s="670"/>
      <c r="DP62" s="671"/>
      <c r="DQ62" s="669"/>
      <c r="DR62" s="670"/>
      <c r="DS62" s="670"/>
      <c r="DT62" s="670"/>
      <c r="DU62" s="670"/>
      <c r="DV62" s="670"/>
      <c r="DW62" s="670"/>
      <c r="DX62" s="670"/>
      <c r="DY62" s="670"/>
      <c r="DZ62" s="670"/>
      <c r="EA62" s="670"/>
      <c r="EB62" s="670"/>
      <c r="EC62" s="670"/>
      <c r="ED62" s="670"/>
      <c r="EE62" s="670"/>
      <c r="EF62" s="670"/>
      <c r="EG62" s="670"/>
      <c r="EH62" s="670"/>
      <c r="EI62" s="670"/>
      <c r="EJ62" s="670"/>
      <c r="EK62" s="670"/>
      <c r="EL62" s="670"/>
      <c r="EM62" s="670"/>
      <c r="EN62" s="671"/>
      <c r="EO62" s="669"/>
      <c r="EP62" s="670"/>
      <c r="EQ62" s="670"/>
      <c r="ER62" s="670"/>
      <c r="ES62" s="670"/>
      <c r="ET62" s="670"/>
      <c r="EU62" s="670"/>
      <c r="EV62" s="670"/>
      <c r="EW62" s="670"/>
      <c r="EX62" s="670"/>
      <c r="EY62" s="670"/>
      <c r="EZ62" s="670"/>
      <c r="FA62" s="670"/>
      <c r="FB62" s="670"/>
      <c r="FC62" s="670"/>
      <c r="FD62" s="670"/>
      <c r="FE62" s="670"/>
      <c r="FF62" s="670"/>
      <c r="FG62" s="670"/>
      <c r="FH62" s="670"/>
      <c r="FI62" s="670"/>
      <c r="FJ62" s="670"/>
      <c r="FK62" s="670"/>
      <c r="FL62" s="689"/>
    </row>
    <row r="63" spans="1:168" s="316" customFormat="1" ht="2.25" customHeight="1" thickBot="1">
      <c r="A63" s="862"/>
      <c r="B63" s="862"/>
      <c r="C63" s="862"/>
      <c r="D63" s="862"/>
      <c r="E63" s="862"/>
      <c r="F63" s="862"/>
      <c r="G63" s="862"/>
      <c r="H63" s="862"/>
      <c r="I63" s="862"/>
      <c r="J63" s="862"/>
      <c r="K63" s="862"/>
      <c r="L63" s="862"/>
      <c r="M63" s="862"/>
      <c r="N63" s="862"/>
      <c r="O63" s="862"/>
      <c r="P63" s="862"/>
      <c r="Q63" s="862"/>
      <c r="R63" s="862"/>
      <c r="S63" s="862"/>
      <c r="T63" s="862"/>
      <c r="U63" s="862"/>
      <c r="V63" s="862"/>
      <c r="W63" s="862"/>
      <c r="X63" s="862"/>
      <c r="Y63" s="862"/>
      <c r="Z63" s="862"/>
      <c r="AA63" s="862"/>
      <c r="AB63" s="862"/>
      <c r="AC63" s="862"/>
      <c r="AD63" s="862"/>
      <c r="AE63" s="862"/>
      <c r="AF63" s="862"/>
      <c r="AG63" s="862"/>
      <c r="AH63" s="862"/>
      <c r="AI63" s="862"/>
      <c r="AJ63" s="862"/>
      <c r="AK63" s="862"/>
      <c r="AL63" s="862"/>
      <c r="AM63" s="862"/>
      <c r="AN63" s="862"/>
      <c r="AO63" s="862"/>
      <c r="AP63" s="862"/>
      <c r="AQ63" s="862"/>
      <c r="AR63" s="862"/>
      <c r="AS63" s="862"/>
      <c r="AT63" s="862"/>
      <c r="AU63" s="862"/>
      <c r="AV63" s="862"/>
      <c r="AW63" s="862"/>
      <c r="AX63" s="862"/>
      <c r="AY63" s="863"/>
      <c r="AZ63" s="864"/>
      <c r="BA63" s="865"/>
      <c r="BB63" s="865"/>
      <c r="BC63" s="865"/>
      <c r="BD63" s="865"/>
      <c r="BE63" s="865"/>
      <c r="BF63" s="865"/>
      <c r="BG63" s="865"/>
      <c r="BH63" s="865"/>
      <c r="BI63" s="865"/>
      <c r="BJ63" s="865"/>
      <c r="BK63" s="865"/>
      <c r="BL63" s="865"/>
      <c r="BM63" s="865"/>
      <c r="BN63" s="856"/>
      <c r="BO63" s="857"/>
      <c r="BP63" s="857"/>
      <c r="BQ63" s="857"/>
      <c r="BR63" s="857"/>
      <c r="BS63" s="857"/>
      <c r="BT63" s="858"/>
      <c r="BU63" s="885"/>
      <c r="BV63" s="886"/>
      <c r="BW63" s="886"/>
      <c r="BX63" s="886"/>
      <c r="BY63" s="886"/>
      <c r="BZ63" s="886"/>
      <c r="CA63" s="886"/>
      <c r="CB63" s="886"/>
      <c r="CC63" s="886"/>
      <c r="CD63" s="886"/>
      <c r="CE63" s="886"/>
      <c r="CF63" s="886"/>
      <c r="CG63" s="886"/>
      <c r="CH63" s="886"/>
      <c r="CI63" s="886"/>
      <c r="CJ63" s="886"/>
      <c r="CK63" s="886"/>
      <c r="CL63" s="886"/>
      <c r="CM63" s="886"/>
      <c r="CN63" s="886"/>
      <c r="CO63" s="886"/>
      <c r="CP63" s="886"/>
      <c r="CQ63" s="886"/>
      <c r="CR63" s="887"/>
      <c r="CS63" s="885"/>
      <c r="CT63" s="886"/>
      <c r="CU63" s="886"/>
      <c r="CV63" s="886"/>
      <c r="CW63" s="886"/>
      <c r="CX63" s="886"/>
      <c r="CY63" s="886"/>
      <c r="CZ63" s="886"/>
      <c r="DA63" s="886"/>
      <c r="DB63" s="886"/>
      <c r="DC63" s="886"/>
      <c r="DD63" s="886"/>
      <c r="DE63" s="886"/>
      <c r="DF63" s="886"/>
      <c r="DG63" s="886"/>
      <c r="DH63" s="886"/>
      <c r="DI63" s="886"/>
      <c r="DJ63" s="886"/>
      <c r="DK63" s="886"/>
      <c r="DL63" s="886"/>
      <c r="DM63" s="886"/>
      <c r="DN63" s="886"/>
      <c r="DO63" s="886"/>
      <c r="DP63" s="887"/>
      <c r="DQ63" s="885"/>
      <c r="DR63" s="886"/>
      <c r="DS63" s="886"/>
      <c r="DT63" s="886"/>
      <c r="DU63" s="886"/>
      <c r="DV63" s="886"/>
      <c r="DW63" s="886"/>
      <c r="DX63" s="886"/>
      <c r="DY63" s="886"/>
      <c r="DZ63" s="886"/>
      <c r="EA63" s="886"/>
      <c r="EB63" s="886"/>
      <c r="EC63" s="886"/>
      <c r="ED63" s="886"/>
      <c r="EE63" s="886"/>
      <c r="EF63" s="886"/>
      <c r="EG63" s="886"/>
      <c r="EH63" s="886"/>
      <c r="EI63" s="886"/>
      <c r="EJ63" s="886"/>
      <c r="EK63" s="886"/>
      <c r="EL63" s="886"/>
      <c r="EM63" s="886"/>
      <c r="EN63" s="887"/>
      <c r="EO63" s="885"/>
      <c r="EP63" s="886"/>
      <c r="EQ63" s="886"/>
      <c r="ER63" s="886"/>
      <c r="ES63" s="886"/>
      <c r="ET63" s="886"/>
      <c r="EU63" s="886"/>
      <c r="EV63" s="886"/>
      <c r="EW63" s="886"/>
      <c r="EX63" s="886"/>
      <c r="EY63" s="886"/>
      <c r="EZ63" s="886"/>
      <c r="FA63" s="886"/>
      <c r="FB63" s="886"/>
      <c r="FC63" s="886"/>
      <c r="FD63" s="886"/>
      <c r="FE63" s="886"/>
      <c r="FF63" s="886"/>
      <c r="FG63" s="886"/>
      <c r="FH63" s="886"/>
      <c r="FI63" s="886"/>
      <c r="FJ63" s="886"/>
      <c r="FK63" s="886"/>
      <c r="FL63" s="893"/>
    </row>
    <row r="64" ht="3" customHeight="1"/>
    <row r="65" spans="1:168" s="325" customFormat="1" ht="18.75" customHeight="1">
      <c r="A65" s="345"/>
      <c r="B65" s="345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W65" s="373"/>
      <c r="X65" s="373"/>
      <c r="Y65" s="373"/>
      <c r="Z65" s="373"/>
      <c r="AA65" s="373"/>
      <c r="AB65" s="373"/>
      <c r="AC65" s="373"/>
      <c r="AD65" s="373"/>
      <c r="AE65" s="373"/>
      <c r="AF65" s="373"/>
      <c r="AG65" s="373"/>
      <c r="AH65" s="373"/>
      <c r="AI65" s="373"/>
      <c r="AJ65" s="373"/>
      <c r="AK65" s="373"/>
      <c r="AL65" s="373"/>
      <c r="AM65" s="373" t="s">
        <v>157</v>
      </c>
      <c r="AN65" s="373"/>
      <c r="AO65" s="373"/>
      <c r="AP65" s="373"/>
      <c r="AQ65" s="373"/>
      <c r="AR65" s="373"/>
      <c r="AS65" s="373"/>
      <c r="AT65" s="373"/>
      <c r="AU65" s="373"/>
      <c r="AV65" s="373"/>
      <c r="AW65" s="373"/>
      <c r="AX65" s="373"/>
      <c r="AY65" s="373"/>
      <c r="AZ65" s="373"/>
      <c r="BA65" s="373"/>
      <c r="BB65" s="373"/>
      <c r="BC65" s="373"/>
      <c r="BD65" s="373"/>
      <c r="BE65" s="373"/>
      <c r="BF65" s="373"/>
      <c r="BG65" s="373"/>
      <c r="BH65" s="373"/>
      <c r="BI65" s="373"/>
      <c r="BJ65" s="373"/>
      <c r="BK65" s="373"/>
      <c r="BL65" s="373"/>
      <c r="BM65" s="373"/>
      <c r="BN65" s="373"/>
      <c r="BO65" s="373"/>
      <c r="BP65" s="373"/>
      <c r="BQ65" s="373"/>
      <c r="BR65" s="373"/>
      <c r="BS65" s="373"/>
      <c r="BT65" s="373"/>
      <c r="BU65" s="373"/>
      <c r="BV65" s="373"/>
      <c r="BW65" s="373"/>
      <c r="BX65" s="373"/>
      <c r="BY65" s="373"/>
      <c r="BZ65" s="373"/>
      <c r="CA65" s="373"/>
      <c r="CB65" s="373"/>
      <c r="CC65" s="373"/>
      <c r="CD65" s="373"/>
      <c r="CE65" s="373"/>
      <c r="CF65" s="373"/>
      <c r="CG65" s="373"/>
      <c r="CH65" s="373"/>
      <c r="CI65" s="373"/>
      <c r="CJ65" s="373"/>
      <c r="CK65" s="373"/>
      <c r="CL65" s="373"/>
      <c r="CM65" s="373"/>
      <c r="CN65" s="373"/>
      <c r="CO65" s="373"/>
      <c r="CP65" s="373"/>
      <c r="CQ65" s="373"/>
      <c r="CR65" s="373"/>
      <c r="CS65" s="373"/>
      <c r="CT65" s="373"/>
      <c r="CU65" s="373"/>
      <c r="CV65" s="373"/>
      <c r="CW65" s="373"/>
      <c r="CX65" s="373"/>
      <c r="CY65" s="373"/>
      <c r="CZ65" s="373"/>
      <c r="DA65" s="373"/>
      <c r="DB65" s="373"/>
      <c r="DC65" s="373"/>
      <c r="DD65" s="373"/>
      <c r="DE65" s="373"/>
      <c r="DF65" s="373"/>
      <c r="DG65" s="373"/>
      <c r="DH65" s="373"/>
      <c r="DI65" s="373"/>
      <c r="DJ65" s="373"/>
      <c r="DK65" s="373"/>
      <c r="DL65" s="373"/>
      <c r="DM65" s="373"/>
      <c r="DN65" s="373"/>
      <c r="DO65" s="373"/>
      <c r="DP65" s="373"/>
      <c r="DQ65" s="373"/>
      <c r="DR65" s="373"/>
      <c r="DS65" s="373"/>
      <c r="DT65" s="373"/>
      <c r="DU65" s="373"/>
      <c r="DV65" s="373"/>
      <c r="DW65" s="373"/>
      <c r="DX65" s="373"/>
      <c r="DY65" s="373"/>
      <c r="DZ65" s="373"/>
      <c r="EA65" s="373"/>
      <c r="EB65" s="373"/>
      <c r="EC65" s="373"/>
      <c r="ED65" s="373"/>
      <c r="EE65" s="373"/>
      <c r="EF65" s="373"/>
      <c r="EG65" s="373"/>
      <c r="EH65" s="373"/>
      <c r="EI65" s="373"/>
      <c r="EJ65" s="373"/>
      <c r="EK65" s="373"/>
      <c r="EL65" s="373"/>
      <c r="EM65" s="373"/>
      <c r="EN65" s="373"/>
      <c r="FL65" s="338" t="s">
        <v>158</v>
      </c>
    </row>
    <row r="66" s="318" customFormat="1" ht="9" customHeight="1"/>
    <row r="67" spans="1:168" s="341" customFormat="1" ht="20.25" customHeight="1">
      <c r="A67" s="775" t="s">
        <v>702</v>
      </c>
      <c r="B67" s="775"/>
      <c r="C67" s="775"/>
      <c r="D67" s="775"/>
      <c r="E67" s="775"/>
      <c r="F67" s="775"/>
      <c r="G67" s="775"/>
      <c r="H67" s="775"/>
      <c r="I67" s="775"/>
      <c r="J67" s="775"/>
      <c r="K67" s="775"/>
      <c r="L67" s="775"/>
      <c r="M67" s="775"/>
      <c r="N67" s="775"/>
      <c r="O67" s="775"/>
      <c r="P67" s="775"/>
      <c r="Q67" s="775"/>
      <c r="R67" s="775"/>
      <c r="S67" s="775"/>
      <c r="T67" s="775"/>
      <c r="U67" s="775"/>
      <c r="V67" s="775"/>
      <c r="W67" s="775"/>
      <c r="X67" s="775"/>
      <c r="Y67" s="775"/>
      <c r="Z67" s="775"/>
      <c r="AA67" s="775"/>
      <c r="AB67" s="775"/>
      <c r="AC67" s="775"/>
      <c r="AD67" s="775"/>
      <c r="AE67" s="775"/>
      <c r="AF67" s="775"/>
      <c r="AG67" s="775"/>
      <c r="AH67" s="775"/>
      <c r="AI67" s="775"/>
      <c r="AJ67" s="775"/>
      <c r="AK67" s="775"/>
      <c r="AL67" s="775"/>
      <c r="AM67" s="775"/>
      <c r="AN67" s="775"/>
      <c r="AO67" s="775"/>
      <c r="AP67" s="775"/>
      <c r="AQ67" s="775"/>
      <c r="AR67" s="775"/>
      <c r="AS67" s="775"/>
      <c r="AT67" s="775"/>
      <c r="AU67" s="775"/>
      <c r="AV67" s="775"/>
      <c r="AW67" s="775"/>
      <c r="AX67" s="775"/>
      <c r="AY67" s="775"/>
      <c r="AZ67" s="775"/>
      <c r="BA67" s="775"/>
      <c r="BB67" s="775"/>
      <c r="BC67" s="775"/>
      <c r="BD67" s="775"/>
      <c r="BE67" s="775"/>
      <c r="BF67" s="775"/>
      <c r="BG67" s="775"/>
      <c r="BH67" s="775"/>
      <c r="BI67" s="775"/>
      <c r="BJ67" s="775"/>
      <c r="BK67" s="775"/>
      <c r="BL67" s="775"/>
      <c r="BM67" s="776"/>
      <c r="BN67" s="777" t="s">
        <v>457</v>
      </c>
      <c r="BO67" s="778"/>
      <c r="BP67" s="778"/>
      <c r="BQ67" s="778"/>
      <c r="BR67" s="778"/>
      <c r="BS67" s="778"/>
      <c r="BT67" s="779"/>
      <c r="BU67" s="793" t="s">
        <v>62</v>
      </c>
      <c r="BV67" s="794"/>
      <c r="BW67" s="794"/>
      <c r="BX67" s="794"/>
      <c r="BY67" s="794"/>
      <c r="BZ67" s="794"/>
      <c r="CA67" s="794"/>
      <c r="CB67" s="794"/>
      <c r="CC67" s="794"/>
      <c r="CD67" s="794"/>
      <c r="CE67" s="794"/>
      <c r="CF67" s="794"/>
      <c r="CG67" s="794"/>
      <c r="CH67" s="794"/>
      <c r="CI67" s="794"/>
      <c r="CJ67" s="794"/>
      <c r="CK67" s="794"/>
      <c r="CL67" s="794"/>
      <c r="CM67" s="794"/>
      <c r="CN67" s="794"/>
      <c r="CO67" s="794"/>
      <c r="CP67" s="794"/>
      <c r="CQ67" s="794"/>
      <c r="CR67" s="795"/>
      <c r="CS67" s="793" t="s">
        <v>63</v>
      </c>
      <c r="CT67" s="794"/>
      <c r="CU67" s="794"/>
      <c r="CV67" s="794"/>
      <c r="CW67" s="794"/>
      <c r="CX67" s="794"/>
      <c r="CY67" s="794"/>
      <c r="CZ67" s="794"/>
      <c r="DA67" s="794"/>
      <c r="DB67" s="794"/>
      <c r="DC67" s="794"/>
      <c r="DD67" s="794"/>
      <c r="DE67" s="794"/>
      <c r="DF67" s="794"/>
      <c r="DG67" s="794"/>
      <c r="DH67" s="794"/>
      <c r="DI67" s="794"/>
      <c r="DJ67" s="794"/>
      <c r="DK67" s="794"/>
      <c r="DL67" s="794"/>
      <c r="DM67" s="794"/>
      <c r="DN67" s="794"/>
      <c r="DO67" s="794"/>
      <c r="DP67" s="795"/>
      <c r="DQ67" s="793" t="s">
        <v>64</v>
      </c>
      <c r="DR67" s="794"/>
      <c r="DS67" s="794"/>
      <c r="DT67" s="794"/>
      <c r="DU67" s="794"/>
      <c r="DV67" s="794"/>
      <c r="DW67" s="794"/>
      <c r="DX67" s="794"/>
      <c r="DY67" s="794"/>
      <c r="DZ67" s="794"/>
      <c r="EA67" s="794"/>
      <c r="EB67" s="794"/>
      <c r="EC67" s="794"/>
      <c r="ED67" s="794"/>
      <c r="EE67" s="794"/>
      <c r="EF67" s="794"/>
      <c r="EG67" s="794"/>
      <c r="EH67" s="794"/>
      <c r="EI67" s="794"/>
      <c r="EJ67" s="794"/>
      <c r="EK67" s="794"/>
      <c r="EL67" s="794"/>
      <c r="EM67" s="794"/>
      <c r="EN67" s="795"/>
      <c r="EO67" s="788" t="s">
        <v>65</v>
      </c>
      <c r="EP67" s="789"/>
      <c r="EQ67" s="789"/>
      <c r="ER67" s="789"/>
      <c r="ES67" s="789"/>
      <c r="ET67" s="789"/>
      <c r="EU67" s="789"/>
      <c r="EV67" s="789"/>
      <c r="EW67" s="789"/>
      <c r="EX67" s="789"/>
      <c r="EY67" s="789"/>
      <c r="EZ67" s="789"/>
      <c r="FA67" s="789"/>
      <c r="FB67" s="789"/>
      <c r="FC67" s="789"/>
      <c r="FD67" s="789"/>
      <c r="FE67" s="789"/>
      <c r="FF67" s="789"/>
      <c r="FG67" s="789"/>
      <c r="FH67" s="789"/>
      <c r="FI67" s="789"/>
      <c r="FJ67" s="789"/>
      <c r="FK67" s="789"/>
      <c r="FL67" s="789"/>
    </row>
    <row r="68" spans="1:168" s="341" customFormat="1" ht="20.25" customHeight="1">
      <c r="A68" s="775" t="s">
        <v>466</v>
      </c>
      <c r="B68" s="775"/>
      <c r="C68" s="775"/>
      <c r="D68" s="775"/>
      <c r="E68" s="775"/>
      <c r="F68" s="775"/>
      <c r="G68" s="775"/>
      <c r="H68" s="775"/>
      <c r="I68" s="775"/>
      <c r="J68" s="775"/>
      <c r="K68" s="775"/>
      <c r="L68" s="775"/>
      <c r="M68" s="775"/>
      <c r="N68" s="775"/>
      <c r="O68" s="775"/>
      <c r="P68" s="775"/>
      <c r="Q68" s="775"/>
      <c r="R68" s="775"/>
      <c r="S68" s="775"/>
      <c r="T68" s="775"/>
      <c r="U68" s="775"/>
      <c r="V68" s="775"/>
      <c r="W68" s="775"/>
      <c r="X68" s="775"/>
      <c r="Y68" s="775"/>
      <c r="Z68" s="775"/>
      <c r="AA68" s="775"/>
      <c r="AB68" s="775"/>
      <c r="AC68" s="775"/>
      <c r="AD68" s="775"/>
      <c r="AE68" s="775"/>
      <c r="AF68" s="775"/>
      <c r="AG68" s="775"/>
      <c r="AH68" s="775"/>
      <c r="AI68" s="775"/>
      <c r="AJ68" s="775"/>
      <c r="AK68" s="775"/>
      <c r="AL68" s="775"/>
      <c r="AM68" s="775"/>
      <c r="AN68" s="775"/>
      <c r="AO68" s="775"/>
      <c r="AP68" s="775"/>
      <c r="AQ68" s="775"/>
      <c r="AR68" s="775"/>
      <c r="AS68" s="775"/>
      <c r="AT68" s="775"/>
      <c r="AU68" s="775"/>
      <c r="AV68" s="775"/>
      <c r="AW68" s="775"/>
      <c r="AX68" s="775"/>
      <c r="AY68" s="776"/>
      <c r="AZ68" s="792" t="s">
        <v>467</v>
      </c>
      <c r="BA68" s="775"/>
      <c r="BB68" s="775"/>
      <c r="BC68" s="775"/>
      <c r="BD68" s="775"/>
      <c r="BE68" s="775"/>
      <c r="BF68" s="775"/>
      <c r="BG68" s="775"/>
      <c r="BH68" s="775"/>
      <c r="BI68" s="775"/>
      <c r="BJ68" s="775"/>
      <c r="BK68" s="775"/>
      <c r="BL68" s="775"/>
      <c r="BM68" s="776"/>
      <c r="BN68" s="780"/>
      <c r="BO68" s="781"/>
      <c r="BP68" s="781"/>
      <c r="BQ68" s="781"/>
      <c r="BR68" s="781"/>
      <c r="BS68" s="781"/>
      <c r="BT68" s="782"/>
      <c r="BU68" s="796"/>
      <c r="BV68" s="797"/>
      <c r="BW68" s="797"/>
      <c r="BX68" s="797"/>
      <c r="BY68" s="797"/>
      <c r="BZ68" s="797"/>
      <c r="CA68" s="797"/>
      <c r="CB68" s="797"/>
      <c r="CC68" s="797"/>
      <c r="CD68" s="797"/>
      <c r="CE68" s="797"/>
      <c r="CF68" s="797"/>
      <c r="CG68" s="797"/>
      <c r="CH68" s="797"/>
      <c r="CI68" s="797"/>
      <c r="CJ68" s="797"/>
      <c r="CK68" s="797"/>
      <c r="CL68" s="797"/>
      <c r="CM68" s="797"/>
      <c r="CN68" s="797"/>
      <c r="CO68" s="797"/>
      <c r="CP68" s="797"/>
      <c r="CQ68" s="797"/>
      <c r="CR68" s="798"/>
      <c r="CS68" s="796"/>
      <c r="CT68" s="797"/>
      <c r="CU68" s="797"/>
      <c r="CV68" s="797"/>
      <c r="CW68" s="797"/>
      <c r="CX68" s="797"/>
      <c r="CY68" s="797"/>
      <c r="CZ68" s="797"/>
      <c r="DA68" s="797"/>
      <c r="DB68" s="797"/>
      <c r="DC68" s="797"/>
      <c r="DD68" s="797"/>
      <c r="DE68" s="797"/>
      <c r="DF68" s="797"/>
      <c r="DG68" s="797"/>
      <c r="DH68" s="797"/>
      <c r="DI68" s="797"/>
      <c r="DJ68" s="797"/>
      <c r="DK68" s="797"/>
      <c r="DL68" s="797"/>
      <c r="DM68" s="797"/>
      <c r="DN68" s="797"/>
      <c r="DO68" s="797"/>
      <c r="DP68" s="798"/>
      <c r="DQ68" s="796"/>
      <c r="DR68" s="797"/>
      <c r="DS68" s="797"/>
      <c r="DT68" s="797"/>
      <c r="DU68" s="797"/>
      <c r="DV68" s="797"/>
      <c r="DW68" s="797"/>
      <c r="DX68" s="797"/>
      <c r="DY68" s="797"/>
      <c r="DZ68" s="797"/>
      <c r="EA68" s="797"/>
      <c r="EB68" s="797"/>
      <c r="EC68" s="797"/>
      <c r="ED68" s="797"/>
      <c r="EE68" s="797"/>
      <c r="EF68" s="797"/>
      <c r="EG68" s="797"/>
      <c r="EH68" s="797"/>
      <c r="EI68" s="797"/>
      <c r="EJ68" s="797"/>
      <c r="EK68" s="797"/>
      <c r="EL68" s="797"/>
      <c r="EM68" s="797"/>
      <c r="EN68" s="798"/>
      <c r="EO68" s="790"/>
      <c r="EP68" s="791"/>
      <c r="EQ68" s="791"/>
      <c r="ER68" s="791"/>
      <c r="ES68" s="791"/>
      <c r="ET68" s="791"/>
      <c r="EU68" s="791"/>
      <c r="EV68" s="791"/>
      <c r="EW68" s="791"/>
      <c r="EX68" s="791"/>
      <c r="EY68" s="791"/>
      <c r="EZ68" s="791"/>
      <c r="FA68" s="791"/>
      <c r="FB68" s="791"/>
      <c r="FC68" s="791"/>
      <c r="FD68" s="791"/>
      <c r="FE68" s="791"/>
      <c r="FF68" s="791"/>
      <c r="FG68" s="791"/>
      <c r="FH68" s="791"/>
      <c r="FI68" s="791"/>
      <c r="FJ68" s="791"/>
      <c r="FK68" s="791"/>
      <c r="FL68" s="791"/>
    </row>
    <row r="69" spans="1:168" s="314" customFormat="1" ht="12.75" customHeight="1" thickBot="1">
      <c r="A69" s="815">
        <v>1</v>
      </c>
      <c r="B69" s="815"/>
      <c r="C69" s="815"/>
      <c r="D69" s="815"/>
      <c r="E69" s="815"/>
      <c r="F69" s="815"/>
      <c r="G69" s="815"/>
      <c r="H69" s="815"/>
      <c r="I69" s="815"/>
      <c r="J69" s="815"/>
      <c r="K69" s="815"/>
      <c r="L69" s="815"/>
      <c r="M69" s="815"/>
      <c r="N69" s="815"/>
      <c r="O69" s="815"/>
      <c r="P69" s="815"/>
      <c r="Q69" s="815"/>
      <c r="R69" s="815"/>
      <c r="S69" s="815"/>
      <c r="T69" s="815"/>
      <c r="U69" s="815"/>
      <c r="V69" s="815"/>
      <c r="W69" s="815"/>
      <c r="X69" s="815"/>
      <c r="Y69" s="815"/>
      <c r="Z69" s="815"/>
      <c r="AA69" s="815"/>
      <c r="AB69" s="815"/>
      <c r="AC69" s="815"/>
      <c r="AD69" s="815"/>
      <c r="AE69" s="815"/>
      <c r="AF69" s="815"/>
      <c r="AG69" s="815"/>
      <c r="AH69" s="815"/>
      <c r="AI69" s="815"/>
      <c r="AJ69" s="815"/>
      <c r="AK69" s="815"/>
      <c r="AL69" s="815"/>
      <c r="AM69" s="815"/>
      <c r="AN69" s="815"/>
      <c r="AO69" s="815"/>
      <c r="AP69" s="815"/>
      <c r="AQ69" s="815"/>
      <c r="AR69" s="815"/>
      <c r="AS69" s="815"/>
      <c r="AT69" s="815"/>
      <c r="AU69" s="815"/>
      <c r="AV69" s="815"/>
      <c r="AW69" s="815"/>
      <c r="AX69" s="815"/>
      <c r="AY69" s="816"/>
      <c r="AZ69" s="817">
        <v>2</v>
      </c>
      <c r="BA69" s="818"/>
      <c r="BB69" s="818"/>
      <c r="BC69" s="818"/>
      <c r="BD69" s="818"/>
      <c r="BE69" s="818"/>
      <c r="BF69" s="818"/>
      <c r="BG69" s="818"/>
      <c r="BH69" s="818"/>
      <c r="BI69" s="818"/>
      <c r="BJ69" s="818"/>
      <c r="BK69" s="818"/>
      <c r="BL69" s="818"/>
      <c r="BM69" s="819"/>
      <c r="BN69" s="785">
        <v>3</v>
      </c>
      <c r="BO69" s="786"/>
      <c r="BP69" s="786"/>
      <c r="BQ69" s="786"/>
      <c r="BR69" s="786"/>
      <c r="BS69" s="786"/>
      <c r="BT69" s="787"/>
      <c r="BU69" s="644">
        <v>4</v>
      </c>
      <c r="BV69" s="645"/>
      <c r="BW69" s="645"/>
      <c r="BX69" s="645"/>
      <c r="BY69" s="645"/>
      <c r="BZ69" s="645"/>
      <c r="CA69" s="645"/>
      <c r="CB69" s="645"/>
      <c r="CC69" s="645"/>
      <c r="CD69" s="645"/>
      <c r="CE69" s="645"/>
      <c r="CF69" s="645"/>
      <c r="CG69" s="645"/>
      <c r="CH69" s="645"/>
      <c r="CI69" s="645"/>
      <c r="CJ69" s="645"/>
      <c r="CK69" s="645"/>
      <c r="CL69" s="645"/>
      <c r="CM69" s="645"/>
      <c r="CN69" s="645"/>
      <c r="CO69" s="645"/>
      <c r="CP69" s="645"/>
      <c r="CQ69" s="645"/>
      <c r="CR69" s="646"/>
      <c r="CS69" s="476">
        <v>5</v>
      </c>
      <c r="CT69" s="472"/>
      <c r="CU69" s="472"/>
      <c r="CV69" s="472"/>
      <c r="CW69" s="472"/>
      <c r="CX69" s="472"/>
      <c r="CY69" s="472"/>
      <c r="CZ69" s="472"/>
      <c r="DA69" s="472"/>
      <c r="DB69" s="472"/>
      <c r="DC69" s="472"/>
      <c r="DD69" s="472"/>
      <c r="DE69" s="472"/>
      <c r="DF69" s="472"/>
      <c r="DG69" s="472"/>
      <c r="DH69" s="472"/>
      <c r="DI69" s="472"/>
      <c r="DJ69" s="472"/>
      <c r="DK69" s="472"/>
      <c r="DL69" s="472"/>
      <c r="DM69" s="472"/>
      <c r="DN69" s="472"/>
      <c r="DO69" s="472"/>
      <c r="DP69" s="473"/>
      <c r="DQ69" s="476">
        <v>6</v>
      </c>
      <c r="DR69" s="472"/>
      <c r="DS69" s="472"/>
      <c r="DT69" s="472"/>
      <c r="DU69" s="472"/>
      <c r="DV69" s="472"/>
      <c r="DW69" s="472"/>
      <c r="DX69" s="472"/>
      <c r="DY69" s="472"/>
      <c r="DZ69" s="472"/>
      <c r="EA69" s="472"/>
      <c r="EB69" s="472"/>
      <c r="EC69" s="472"/>
      <c r="ED69" s="472"/>
      <c r="EE69" s="472"/>
      <c r="EF69" s="472"/>
      <c r="EG69" s="472"/>
      <c r="EH69" s="472"/>
      <c r="EI69" s="472"/>
      <c r="EJ69" s="472"/>
      <c r="EK69" s="472"/>
      <c r="EL69" s="472"/>
      <c r="EM69" s="472"/>
      <c r="EN69" s="473"/>
      <c r="EO69" s="476">
        <v>7</v>
      </c>
      <c r="EP69" s="472"/>
      <c r="EQ69" s="472"/>
      <c r="ER69" s="472"/>
      <c r="ES69" s="472"/>
      <c r="ET69" s="472"/>
      <c r="EU69" s="472"/>
      <c r="EV69" s="472"/>
      <c r="EW69" s="472"/>
      <c r="EX69" s="472"/>
      <c r="EY69" s="472"/>
      <c r="EZ69" s="472"/>
      <c r="FA69" s="472"/>
      <c r="FB69" s="472"/>
      <c r="FC69" s="472"/>
      <c r="FD69" s="472"/>
      <c r="FE69" s="472"/>
      <c r="FF69" s="472"/>
      <c r="FG69" s="472"/>
      <c r="FH69" s="472"/>
      <c r="FI69" s="472"/>
      <c r="FJ69" s="472"/>
      <c r="FK69" s="472"/>
      <c r="FL69" s="472"/>
    </row>
    <row r="70" spans="1:168" ht="30" customHeight="1">
      <c r="A70" s="894" t="s">
        <v>159</v>
      </c>
      <c r="B70" s="894"/>
      <c r="C70" s="894"/>
      <c r="D70" s="894"/>
      <c r="E70" s="894"/>
      <c r="F70" s="894"/>
      <c r="G70" s="894"/>
      <c r="H70" s="894"/>
      <c r="I70" s="894"/>
      <c r="J70" s="894"/>
      <c r="K70" s="894"/>
      <c r="L70" s="894"/>
      <c r="M70" s="894"/>
      <c r="N70" s="894"/>
      <c r="O70" s="894"/>
      <c r="P70" s="894"/>
      <c r="Q70" s="894"/>
      <c r="R70" s="894"/>
      <c r="S70" s="894"/>
      <c r="T70" s="894"/>
      <c r="U70" s="894"/>
      <c r="V70" s="894"/>
      <c r="W70" s="894"/>
      <c r="X70" s="894"/>
      <c r="Y70" s="894"/>
      <c r="Z70" s="894"/>
      <c r="AA70" s="894"/>
      <c r="AB70" s="894"/>
      <c r="AC70" s="894"/>
      <c r="AD70" s="894"/>
      <c r="AE70" s="894"/>
      <c r="AF70" s="894"/>
      <c r="AG70" s="894"/>
      <c r="AH70" s="894"/>
      <c r="AI70" s="894"/>
      <c r="AJ70" s="894"/>
      <c r="AK70" s="894"/>
      <c r="AL70" s="894"/>
      <c r="AM70" s="894"/>
      <c r="AN70" s="894"/>
      <c r="AO70" s="894"/>
      <c r="AP70" s="894"/>
      <c r="AQ70" s="894"/>
      <c r="AR70" s="894"/>
      <c r="AS70" s="894"/>
      <c r="AT70" s="894"/>
      <c r="AU70" s="894"/>
      <c r="AV70" s="894"/>
      <c r="AW70" s="894"/>
      <c r="AX70" s="894"/>
      <c r="AY70" s="895"/>
      <c r="AZ70" s="801"/>
      <c r="BA70" s="802"/>
      <c r="BB70" s="802"/>
      <c r="BC70" s="802"/>
      <c r="BD70" s="802"/>
      <c r="BE70" s="802"/>
      <c r="BF70" s="802"/>
      <c r="BG70" s="802"/>
      <c r="BH70" s="802"/>
      <c r="BI70" s="802"/>
      <c r="BJ70" s="802"/>
      <c r="BK70" s="802"/>
      <c r="BL70" s="802"/>
      <c r="BM70" s="803"/>
      <c r="BN70" s="807" t="s">
        <v>991</v>
      </c>
      <c r="BO70" s="802"/>
      <c r="BP70" s="802"/>
      <c r="BQ70" s="802"/>
      <c r="BR70" s="802"/>
      <c r="BS70" s="802"/>
      <c r="BT70" s="803"/>
      <c r="BU70" s="866">
        <f>BU71-BU72</f>
        <v>0</v>
      </c>
      <c r="BV70" s="867"/>
      <c r="BW70" s="867"/>
      <c r="BX70" s="867"/>
      <c r="BY70" s="867"/>
      <c r="BZ70" s="867"/>
      <c r="CA70" s="867"/>
      <c r="CB70" s="867"/>
      <c r="CC70" s="867"/>
      <c r="CD70" s="867"/>
      <c r="CE70" s="867"/>
      <c r="CF70" s="867"/>
      <c r="CG70" s="867"/>
      <c r="CH70" s="867"/>
      <c r="CI70" s="867"/>
      <c r="CJ70" s="867"/>
      <c r="CK70" s="867"/>
      <c r="CL70" s="867"/>
      <c r="CM70" s="867"/>
      <c r="CN70" s="867"/>
      <c r="CO70" s="867"/>
      <c r="CP70" s="867"/>
      <c r="CQ70" s="867"/>
      <c r="CR70" s="868"/>
      <c r="CS70" s="890"/>
      <c r="CT70" s="891"/>
      <c r="CU70" s="891"/>
      <c r="CV70" s="891"/>
      <c r="CW70" s="891"/>
      <c r="CX70" s="891"/>
      <c r="CY70" s="891"/>
      <c r="CZ70" s="891"/>
      <c r="DA70" s="891"/>
      <c r="DB70" s="891"/>
      <c r="DC70" s="891"/>
      <c r="DD70" s="891"/>
      <c r="DE70" s="891"/>
      <c r="DF70" s="891"/>
      <c r="DG70" s="891"/>
      <c r="DH70" s="891"/>
      <c r="DI70" s="891"/>
      <c r="DJ70" s="891"/>
      <c r="DK70" s="891"/>
      <c r="DL70" s="891"/>
      <c r="DM70" s="891"/>
      <c r="DN70" s="891"/>
      <c r="DO70" s="891"/>
      <c r="DP70" s="892"/>
      <c r="DQ70" s="890">
        <f>DQ71-DQ72</f>
        <v>0</v>
      </c>
      <c r="DR70" s="891"/>
      <c r="DS70" s="891"/>
      <c r="DT70" s="891"/>
      <c r="DU70" s="891"/>
      <c r="DV70" s="891"/>
      <c r="DW70" s="891"/>
      <c r="DX70" s="891"/>
      <c r="DY70" s="891"/>
      <c r="DZ70" s="891"/>
      <c r="EA70" s="891"/>
      <c r="EB70" s="891"/>
      <c r="EC70" s="891"/>
      <c r="ED70" s="891"/>
      <c r="EE70" s="891"/>
      <c r="EF70" s="891"/>
      <c r="EG70" s="891"/>
      <c r="EH70" s="891"/>
      <c r="EI70" s="891"/>
      <c r="EJ70" s="891"/>
      <c r="EK70" s="891"/>
      <c r="EL70" s="891"/>
      <c r="EM70" s="891"/>
      <c r="EN70" s="892"/>
      <c r="EO70" s="890">
        <f>EO71-EO72</f>
        <v>0</v>
      </c>
      <c r="EP70" s="891"/>
      <c r="EQ70" s="891"/>
      <c r="ER70" s="891"/>
      <c r="ES70" s="891"/>
      <c r="ET70" s="891"/>
      <c r="EU70" s="891"/>
      <c r="EV70" s="891"/>
      <c r="EW70" s="891"/>
      <c r="EX70" s="891"/>
      <c r="EY70" s="891"/>
      <c r="EZ70" s="891"/>
      <c r="FA70" s="891"/>
      <c r="FB70" s="891"/>
      <c r="FC70" s="891"/>
      <c r="FD70" s="891"/>
      <c r="FE70" s="891"/>
      <c r="FF70" s="891"/>
      <c r="FG70" s="891"/>
      <c r="FH70" s="891"/>
      <c r="FI70" s="891"/>
      <c r="FJ70" s="891"/>
      <c r="FK70" s="891"/>
      <c r="FL70" s="892"/>
    </row>
    <row r="71" spans="1:168" ht="29.25" customHeight="1">
      <c r="A71" s="888" t="s">
        <v>160</v>
      </c>
      <c r="B71" s="888"/>
      <c r="C71" s="888"/>
      <c r="D71" s="888"/>
      <c r="E71" s="888"/>
      <c r="F71" s="888"/>
      <c r="G71" s="888"/>
      <c r="H71" s="888"/>
      <c r="I71" s="888"/>
      <c r="J71" s="888"/>
      <c r="K71" s="888"/>
      <c r="L71" s="888"/>
      <c r="M71" s="888"/>
      <c r="N71" s="888"/>
      <c r="O71" s="888"/>
      <c r="P71" s="888"/>
      <c r="Q71" s="888"/>
      <c r="R71" s="888"/>
      <c r="S71" s="888"/>
      <c r="T71" s="888"/>
      <c r="U71" s="888"/>
      <c r="V71" s="888"/>
      <c r="W71" s="888"/>
      <c r="X71" s="888"/>
      <c r="Y71" s="888"/>
      <c r="Z71" s="888"/>
      <c r="AA71" s="888"/>
      <c r="AB71" s="888"/>
      <c r="AC71" s="888"/>
      <c r="AD71" s="888"/>
      <c r="AE71" s="888"/>
      <c r="AF71" s="888"/>
      <c r="AG71" s="888"/>
      <c r="AH71" s="888"/>
      <c r="AI71" s="888"/>
      <c r="AJ71" s="888"/>
      <c r="AK71" s="888"/>
      <c r="AL71" s="888"/>
      <c r="AM71" s="888"/>
      <c r="AN71" s="888"/>
      <c r="AO71" s="888"/>
      <c r="AP71" s="888"/>
      <c r="AQ71" s="888"/>
      <c r="AR71" s="888"/>
      <c r="AS71" s="888"/>
      <c r="AT71" s="888"/>
      <c r="AU71" s="888"/>
      <c r="AV71" s="888"/>
      <c r="AW71" s="888"/>
      <c r="AX71" s="888"/>
      <c r="AY71" s="889"/>
      <c r="AZ71" s="824" t="s">
        <v>639</v>
      </c>
      <c r="BA71" s="825"/>
      <c r="BB71" s="825"/>
      <c r="BC71" s="825"/>
      <c r="BD71" s="825"/>
      <c r="BE71" s="825"/>
      <c r="BF71" s="825"/>
      <c r="BG71" s="825"/>
      <c r="BH71" s="825"/>
      <c r="BI71" s="825"/>
      <c r="BJ71" s="825"/>
      <c r="BK71" s="825"/>
      <c r="BL71" s="825"/>
      <c r="BM71" s="825"/>
      <c r="BN71" s="826" t="s">
        <v>1017</v>
      </c>
      <c r="BO71" s="827"/>
      <c r="BP71" s="827"/>
      <c r="BQ71" s="827"/>
      <c r="BR71" s="827"/>
      <c r="BS71" s="827"/>
      <c r="BT71" s="828"/>
      <c r="BU71" s="830"/>
      <c r="BV71" s="831"/>
      <c r="BW71" s="831"/>
      <c r="BX71" s="831"/>
      <c r="BY71" s="831"/>
      <c r="BZ71" s="831"/>
      <c r="CA71" s="831"/>
      <c r="CB71" s="831"/>
      <c r="CC71" s="831"/>
      <c r="CD71" s="831"/>
      <c r="CE71" s="831"/>
      <c r="CF71" s="831"/>
      <c r="CG71" s="831"/>
      <c r="CH71" s="831"/>
      <c r="CI71" s="831"/>
      <c r="CJ71" s="831"/>
      <c r="CK71" s="831"/>
      <c r="CL71" s="831"/>
      <c r="CM71" s="831"/>
      <c r="CN71" s="831"/>
      <c r="CO71" s="831"/>
      <c r="CP71" s="831"/>
      <c r="CQ71" s="831"/>
      <c r="CR71" s="832"/>
      <c r="CS71" s="830"/>
      <c r="CT71" s="831"/>
      <c r="CU71" s="831"/>
      <c r="CV71" s="831"/>
      <c r="CW71" s="831"/>
      <c r="CX71" s="831"/>
      <c r="CY71" s="831"/>
      <c r="CZ71" s="831"/>
      <c r="DA71" s="831"/>
      <c r="DB71" s="831"/>
      <c r="DC71" s="831"/>
      <c r="DD71" s="831"/>
      <c r="DE71" s="831"/>
      <c r="DF71" s="831"/>
      <c r="DG71" s="831"/>
      <c r="DH71" s="831"/>
      <c r="DI71" s="831"/>
      <c r="DJ71" s="831"/>
      <c r="DK71" s="831"/>
      <c r="DL71" s="831"/>
      <c r="DM71" s="831"/>
      <c r="DN71" s="831"/>
      <c r="DO71" s="831"/>
      <c r="DP71" s="832"/>
      <c r="DQ71" s="830"/>
      <c r="DR71" s="831"/>
      <c r="DS71" s="831"/>
      <c r="DT71" s="831"/>
      <c r="DU71" s="831"/>
      <c r="DV71" s="831"/>
      <c r="DW71" s="831"/>
      <c r="DX71" s="831"/>
      <c r="DY71" s="831"/>
      <c r="DZ71" s="831"/>
      <c r="EA71" s="831"/>
      <c r="EB71" s="831"/>
      <c r="EC71" s="831"/>
      <c r="ED71" s="831"/>
      <c r="EE71" s="831"/>
      <c r="EF71" s="831"/>
      <c r="EG71" s="831"/>
      <c r="EH71" s="831"/>
      <c r="EI71" s="831"/>
      <c r="EJ71" s="831"/>
      <c r="EK71" s="831"/>
      <c r="EL71" s="831"/>
      <c r="EM71" s="831"/>
      <c r="EN71" s="832"/>
      <c r="EO71" s="830"/>
      <c r="EP71" s="831"/>
      <c r="EQ71" s="831"/>
      <c r="ER71" s="831"/>
      <c r="ES71" s="831"/>
      <c r="ET71" s="831"/>
      <c r="EU71" s="831"/>
      <c r="EV71" s="831"/>
      <c r="EW71" s="831"/>
      <c r="EX71" s="831"/>
      <c r="EY71" s="831"/>
      <c r="EZ71" s="831"/>
      <c r="FA71" s="831"/>
      <c r="FB71" s="831"/>
      <c r="FC71" s="831"/>
      <c r="FD71" s="831"/>
      <c r="FE71" s="831"/>
      <c r="FF71" s="831"/>
      <c r="FG71" s="831"/>
      <c r="FH71" s="831"/>
      <c r="FI71" s="831"/>
      <c r="FJ71" s="831"/>
      <c r="FK71" s="831"/>
      <c r="FL71" s="833"/>
    </row>
    <row r="72" spans="1:168" ht="29.25" customHeight="1">
      <c r="A72" s="888" t="s">
        <v>161</v>
      </c>
      <c r="B72" s="888"/>
      <c r="C72" s="888"/>
      <c r="D72" s="888"/>
      <c r="E72" s="888"/>
      <c r="F72" s="888"/>
      <c r="G72" s="888"/>
      <c r="H72" s="888"/>
      <c r="I72" s="888"/>
      <c r="J72" s="888"/>
      <c r="K72" s="888"/>
      <c r="L72" s="888"/>
      <c r="M72" s="888"/>
      <c r="N72" s="888"/>
      <c r="O72" s="888"/>
      <c r="P72" s="888"/>
      <c r="Q72" s="888"/>
      <c r="R72" s="888"/>
      <c r="S72" s="888"/>
      <c r="T72" s="888"/>
      <c r="U72" s="888"/>
      <c r="V72" s="888"/>
      <c r="W72" s="888"/>
      <c r="X72" s="888"/>
      <c r="Y72" s="888"/>
      <c r="Z72" s="888"/>
      <c r="AA72" s="888"/>
      <c r="AB72" s="888"/>
      <c r="AC72" s="888"/>
      <c r="AD72" s="888"/>
      <c r="AE72" s="888"/>
      <c r="AF72" s="888"/>
      <c r="AG72" s="888"/>
      <c r="AH72" s="888"/>
      <c r="AI72" s="888"/>
      <c r="AJ72" s="888"/>
      <c r="AK72" s="888"/>
      <c r="AL72" s="888"/>
      <c r="AM72" s="888"/>
      <c r="AN72" s="888"/>
      <c r="AO72" s="888"/>
      <c r="AP72" s="888"/>
      <c r="AQ72" s="888"/>
      <c r="AR72" s="888"/>
      <c r="AS72" s="888"/>
      <c r="AT72" s="888"/>
      <c r="AU72" s="888"/>
      <c r="AV72" s="888"/>
      <c r="AW72" s="888"/>
      <c r="AX72" s="888"/>
      <c r="AY72" s="889"/>
      <c r="AZ72" s="824" t="s">
        <v>162</v>
      </c>
      <c r="BA72" s="825"/>
      <c r="BB72" s="825"/>
      <c r="BC72" s="825"/>
      <c r="BD72" s="825"/>
      <c r="BE72" s="825"/>
      <c r="BF72" s="825"/>
      <c r="BG72" s="825"/>
      <c r="BH72" s="825"/>
      <c r="BI72" s="825"/>
      <c r="BJ72" s="825"/>
      <c r="BK72" s="825"/>
      <c r="BL72" s="825"/>
      <c r="BM72" s="825"/>
      <c r="BN72" s="826" t="s">
        <v>992</v>
      </c>
      <c r="BO72" s="827"/>
      <c r="BP72" s="827"/>
      <c r="BQ72" s="827"/>
      <c r="BR72" s="827"/>
      <c r="BS72" s="827"/>
      <c r="BT72" s="828"/>
      <c r="BU72" s="830"/>
      <c r="BV72" s="831"/>
      <c r="BW72" s="831"/>
      <c r="BX72" s="831"/>
      <c r="BY72" s="831"/>
      <c r="BZ72" s="831"/>
      <c r="CA72" s="831"/>
      <c r="CB72" s="831"/>
      <c r="CC72" s="831"/>
      <c r="CD72" s="831"/>
      <c r="CE72" s="831"/>
      <c r="CF72" s="831"/>
      <c r="CG72" s="831"/>
      <c r="CH72" s="831"/>
      <c r="CI72" s="831"/>
      <c r="CJ72" s="831"/>
      <c r="CK72" s="831"/>
      <c r="CL72" s="831"/>
      <c r="CM72" s="831"/>
      <c r="CN72" s="831"/>
      <c r="CO72" s="831"/>
      <c r="CP72" s="831"/>
      <c r="CQ72" s="831"/>
      <c r="CR72" s="832"/>
      <c r="CS72" s="551" t="s">
        <v>10</v>
      </c>
      <c r="CT72" s="552"/>
      <c r="CU72" s="552"/>
      <c r="CV72" s="552"/>
      <c r="CW72" s="552"/>
      <c r="CX72" s="552"/>
      <c r="CY72" s="552"/>
      <c r="CZ72" s="552"/>
      <c r="DA72" s="552"/>
      <c r="DB72" s="552"/>
      <c r="DC72" s="552"/>
      <c r="DD72" s="552"/>
      <c r="DE72" s="552"/>
      <c r="DF72" s="552"/>
      <c r="DG72" s="552"/>
      <c r="DH72" s="552"/>
      <c r="DI72" s="552"/>
      <c r="DJ72" s="552"/>
      <c r="DK72" s="552"/>
      <c r="DL72" s="552"/>
      <c r="DM72" s="552"/>
      <c r="DN72" s="552"/>
      <c r="DO72" s="552"/>
      <c r="DP72" s="557"/>
      <c r="DQ72" s="830"/>
      <c r="DR72" s="831"/>
      <c r="DS72" s="831"/>
      <c r="DT72" s="831"/>
      <c r="DU72" s="831"/>
      <c r="DV72" s="831"/>
      <c r="DW72" s="831"/>
      <c r="DX72" s="831"/>
      <c r="DY72" s="831"/>
      <c r="DZ72" s="831"/>
      <c r="EA72" s="831"/>
      <c r="EB72" s="831"/>
      <c r="EC72" s="831"/>
      <c r="ED72" s="831"/>
      <c r="EE72" s="831"/>
      <c r="EF72" s="831"/>
      <c r="EG72" s="831"/>
      <c r="EH72" s="831"/>
      <c r="EI72" s="831"/>
      <c r="EJ72" s="831"/>
      <c r="EK72" s="831"/>
      <c r="EL72" s="831"/>
      <c r="EM72" s="831"/>
      <c r="EN72" s="832"/>
      <c r="EO72" s="830"/>
      <c r="EP72" s="831"/>
      <c r="EQ72" s="831"/>
      <c r="ER72" s="831"/>
      <c r="ES72" s="831"/>
      <c r="ET72" s="831"/>
      <c r="EU72" s="831"/>
      <c r="EV72" s="831"/>
      <c r="EW72" s="831"/>
      <c r="EX72" s="831"/>
      <c r="EY72" s="831"/>
      <c r="EZ72" s="831"/>
      <c r="FA72" s="831"/>
      <c r="FB72" s="831"/>
      <c r="FC72" s="831"/>
      <c r="FD72" s="831"/>
      <c r="FE72" s="831"/>
      <c r="FF72" s="831"/>
      <c r="FG72" s="831"/>
      <c r="FH72" s="831"/>
      <c r="FI72" s="831"/>
      <c r="FJ72" s="831"/>
      <c r="FK72" s="831"/>
      <c r="FL72" s="833"/>
    </row>
    <row r="73" spans="1:168" ht="29.25" customHeight="1">
      <c r="A73" s="896" t="s">
        <v>163</v>
      </c>
      <c r="B73" s="896"/>
      <c r="C73" s="896"/>
      <c r="D73" s="896"/>
      <c r="E73" s="896"/>
      <c r="F73" s="896"/>
      <c r="G73" s="896"/>
      <c r="H73" s="896"/>
      <c r="I73" s="896"/>
      <c r="J73" s="896"/>
      <c r="K73" s="896"/>
      <c r="L73" s="896"/>
      <c r="M73" s="896"/>
      <c r="N73" s="896"/>
      <c r="O73" s="896"/>
      <c r="P73" s="896"/>
      <c r="Q73" s="896"/>
      <c r="R73" s="896"/>
      <c r="S73" s="896"/>
      <c r="T73" s="896"/>
      <c r="U73" s="896"/>
      <c r="V73" s="896"/>
      <c r="W73" s="896"/>
      <c r="X73" s="896"/>
      <c r="Y73" s="896"/>
      <c r="Z73" s="896"/>
      <c r="AA73" s="896"/>
      <c r="AB73" s="896"/>
      <c r="AC73" s="896"/>
      <c r="AD73" s="896"/>
      <c r="AE73" s="896"/>
      <c r="AF73" s="896"/>
      <c r="AG73" s="896"/>
      <c r="AH73" s="896"/>
      <c r="AI73" s="896"/>
      <c r="AJ73" s="896"/>
      <c r="AK73" s="896"/>
      <c r="AL73" s="896"/>
      <c r="AM73" s="896"/>
      <c r="AN73" s="896"/>
      <c r="AO73" s="896"/>
      <c r="AP73" s="896"/>
      <c r="AQ73" s="896"/>
      <c r="AR73" s="896"/>
      <c r="AS73" s="896"/>
      <c r="AT73" s="896"/>
      <c r="AU73" s="896"/>
      <c r="AV73" s="896"/>
      <c r="AW73" s="896"/>
      <c r="AX73" s="896"/>
      <c r="AY73" s="897"/>
      <c r="AZ73" s="824"/>
      <c r="BA73" s="825"/>
      <c r="BB73" s="825"/>
      <c r="BC73" s="825"/>
      <c r="BD73" s="825"/>
      <c r="BE73" s="825"/>
      <c r="BF73" s="825"/>
      <c r="BG73" s="825"/>
      <c r="BH73" s="825"/>
      <c r="BI73" s="825"/>
      <c r="BJ73" s="825"/>
      <c r="BK73" s="825"/>
      <c r="BL73" s="825"/>
      <c r="BM73" s="825"/>
      <c r="BN73" s="826" t="s">
        <v>390</v>
      </c>
      <c r="BO73" s="827"/>
      <c r="BP73" s="827"/>
      <c r="BQ73" s="827"/>
      <c r="BR73" s="827"/>
      <c r="BS73" s="827"/>
      <c r="BT73" s="828"/>
      <c r="BU73" s="830">
        <f>BU74-BU75</f>
        <v>0</v>
      </c>
      <c r="BV73" s="831"/>
      <c r="BW73" s="831"/>
      <c r="BX73" s="831"/>
      <c r="BY73" s="831"/>
      <c r="BZ73" s="831"/>
      <c r="CA73" s="831"/>
      <c r="CB73" s="831"/>
      <c r="CC73" s="831"/>
      <c r="CD73" s="831"/>
      <c r="CE73" s="831"/>
      <c r="CF73" s="831"/>
      <c r="CG73" s="831"/>
      <c r="CH73" s="831"/>
      <c r="CI73" s="831"/>
      <c r="CJ73" s="831"/>
      <c r="CK73" s="831"/>
      <c r="CL73" s="831"/>
      <c r="CM73" s="831"/>
      <c r="CN73" s="831"/>
      <c r="CO73" s="831"/>
      <c r="CP73" s="831"/>
      <c r="CQ73" s="831"/>
      <c r="CR73" s="832"/>
      <c r="CS73" s="830"/>
      <c r="CT73" s="831"/>
      <c r="CU73" s="831"/>
      <c r="CV73" s="831"/>
      <c r="CW73" s="831"/>
      <c r="CX73" s="831"/>
      <c r="CY73" s="831"/>
      <c r="CZ73" s="831"/>
      <c r="DA73" s="831"/>
      <c r="DB73" s="831"/>
      <c r="DC73" s="831"/>
      <c r="DD73" s="831"/>
      <c r="DE73" s="831"/>
      <c r="DF73" s="831"/>
      <c r="DG73" s="831"/>
      <c r="DH73" s="831"/>
      <c r="DI73" s="831"/>
      <c r="DJ73" s="831"/>
      <c r="DK73" s="831"/>
      <c r="DL73" s="831"/>
      <c r="DM73" s="831"/>
      <c r="DN73" s="831"/>
      <c r="DO73" s="831"/>
      <c r="DP73" s="832"/>
      <c r="DQ73" s="830">
        <f>DQ74-DQ75</f>
        <v>0</v>
      </c>
      <c r="DR73" s="831"/>
      <c r="DS73" s="831"/>
      <c r="DT73" s="831"/>
      <c r="DU73" s="831"/>
      <c r="DV73" s="831"/>
      <c r="DW73" s="831"/>
      <c r="DX73" s="831"/>
      <c r="DY73" s="831"/>
      <c r="DZ73" s="831"/>
      <c r="EA73" s="831"/>
      <c r="EB73" s="831"/>
      <c r="EC73" s="831"/>
      <c r="ED73" s="831"/>
      <c r="EE73" s="831"/>
      <c r="EF73" s="831"/>
      <c r="EG73" s="831"/>
      <c r="EH73" s="831"/>
      <c r="EI73" s="831"/>
      <c r="EJ73" s="831"/>
      <c r="EK73" s="831"/>
      <c r="EL73" s="831"/>
      <c r="EM73" s="831"/>
      <c r="EN73" s="832"/>
      <c r="EO73" s="830">
        <f>EO74-EO75</f>
        <v>0</v>
      </c>
      <c r="EP73" s="831"/>
      <c r="EQ73" s="831"/>
      <c r="ER73" s="831"/>
      <c r="ES73" s="831"/>
      <c r="ET73" s="831"/>
      <c r="EU73" s="831"/>
      <c r="EV73" s="831"/>
      <c r="EW73" s="831"/>
      <c r="EX73" s="831"/>
      <c r="EY73" s="831"/>
      <c r="EZ73" s="831"/>
      <c r="FA73" s="831"/>
      <c r="FB73" s="831"/>
      <c r="FC73" s="831"/>
      <c r="FD73" s="831"/>
      <c r="FE73" s="831"/>
      <c r="FF73" s="831"/>
      <c r="FG73" s="831"/>
      <c r="FH73" s="831"/>
      <c r="FI73" s="831"/>
      <c r="FJ73" s="831"/>
      <c r="FK73" s="831"/>
      <c r="FL73" s="832"/>
    </row>
    <row r="74" spans="1:168" ht="29.25" customHeight="1">
      <c r="A74" s="888" t="s">
        <v>164</v>
      </c>
      <c r="B74" s="888"/>
      <c r="C74" s="888"/>
      <c r="D74" s="888"/>
      <c r="E74" s="888"/>
      <c r="F74" s="888"/>
      <c r="G74" s="888"/>
      <c r="H74" s="888"/>
      <c r="I74" s="888"/>
      <c r="J74" s="888"/>
      <c r="K74" s="888"/>
      <c r="L74" s="888"/>
      <c r="M74" s="888"/>
      <c r="N74" s="888"/>
      <c r="O74" s="888"/>
      <c r="P74" s="888"/>
      <c r="Q74" s="888"/>
      <c r="R74" s="888"/>
      <c r="S74" s="888"/>
      <c r="T74" s="888"/>
      <c r="U74" s="888"/>
      <c r="V74" s="888"/>
      <c r="W74" s="888"/>
      <c r="X74" s="888"/>
      <c r="Y74" s="888"/>
      <c r="Z74" s="888"/>
      <c r="AA74" s="888"/>
      <c r="AB74" s="888"/>
      <c r="AC74" s="888"/>
      <c r="AD74" s="888"/>
      <c r="AE74" s="888"/>
      <c r="AF74" s="888"/>
      <c r="AG74" s="888"/>
      <c r="AH74" s="888"/>
      <c r="AI74" s="888"/>
      <c r="AJ74" s="888"/>
      <c r="AK74" s="888"/>
      <c r="AL74" s="888"/>
      <c r="AM74" s="888"/>
      <c r="AN74" s="888"/>
      <c r="AO74" s="888"/>
      <c r="AP74" s="888"/>
      <c r="AQ74" s="888"/>
      <c r="AR74" s="888"/>
      <c r="AS74" s="888"/>
      <c r="AT74" s="888"/>
      <c r="AU74" s="888"/>
      <c r="AV74" s="888"/>
      <c r="AW74" s="888"/>
      <c r="AX74" s="888"/>
      <c r="AY74" s="889"/>
      <c r="AZ74" s="824" t="s">
        <v>165</v>
      </c>
      <c r="BA74" s="825"/>
      <c r="BB74" s="825"/>
      <c r="BC74" s="825"/>
      <c r="BD74" s="825"/>
      <c r="BE74" s="825"/>
      <c r="BF74" s="825"/>
      <c r="BG74" s="825"/>
      <c r="BH74" s="825"/>
      <c r="BI74" s="825"/>
      <c r="BJ74" s="825"/>
      <c r="BK74" s="825"/>
      <c r="BL74" s="825"/>
      <c r="BM74" s="825"/>
      <c r="BN74" s="826" t="s">
        <v>392</v>
      </c>
      <c r="BO74" s="827"/>
      <c r="BP74" s="827"/>
      <c r="BQ74" s="827"/>
      <c r="BR74" s="827"/>
      <c r="BS74" s="827"/>
      <c r="BT74" s="828"/>
      <c r="BU74" s="830"/>
      <c r="BV74" s="831"/>
      <c r="BW74" s="831"/>
      <c r="BX74" s="831"/>
      <c r="BY74" s="831"/>
      <c r="BZ74" s="831"/>
      <c r="CA74" s="831"/>
      <c r="CB74" s="831"/>
      <c r="CC74" s="831"/>
      <c r="CD74" s="831"/>
      <c r="CE74" s="831"/>
      <c r="CF74" s="831"/>
      <c r="CG74" s="831"/>
      <c r="CH74" s="831"/>
      <c r="CI74" s="831"/>
      <c r="CJ74" s="831"/>
      <c r="CK74" s="831"/>
      <c r="CL74" s="831"/>
      <c r="CM74" s="831"/>
      <c r="CN74" s="831"/>
      <c r="CO74" s="831"/>
      <c r="CP74" s="831"/>
      <c r="CQ74" s="831"/>
      <c r="CR74" s="832"/>
      <c r="CS74" s="830"/>
      <c r="CT74" s="831"/>
      <c r="CU74" s="831"/>
      <c r="CV74" s="831"/>
      <c r="CW74" s="831"/>
      <c r="CX74" s="831"/>
      <c r="CY74" s="831"/>
      <c r="CZ74" s="831"/>
      <c r="DA74" s="831"/>
      <c r="DB74" s="831"/>
      <c r="DC74" s="831"/>
      <c r="DD74" s="831"/>
      <c r="DE74" s="831"/>
      <c r="DF74" s="831"/>
      <c r="DG74" s="831"/>
      <c r="DH74" s="831"/>
      <c r="DI74" s="831"/>
      <c r="DJ74" s="831"/>
      <c r="DK74" s="831"/>
      <c r="DL74" s="831"/>
      <c r="DM74" s="831"/>
      <c r="DN74" s="831"/>
      <c r="DO74" s="831"/>
      <c r="DP74" s="832"/>
      <c r="DQ74" s="830"/>
      <c r="DR74" s="831"/>
      <c r="DS74" s="831"/>
      <c r="DT74" s="831"/>
      <c r="DU74" s="831"/>
      <c r="DV74" s="831"/>
      <c r="DW74" s="831"/>
      <c r="DX74" s="831"/>
      <c r="DY74" s="831"/>
      <c r="DZ74" s="831"/>
      <c r="EA74" s="831"/>
      <c r="EB74" s="831"/>
      <c r="EC74" s="831"/>
      <c r="ED74" s="831"/>
      <c r="EE74" s="831"/>
      <c r="EF74" s="831"/>
      <c r="EG74" s="831"/>
      <c r="EH74" s="831"/>
      <c r="EI74" s="831"/>
      <c r="EJ74" s="831"/>
      <c r="EK74" s="831"/>
      <c r="EL74" s="831"/>
      <c r="EM74" s="831"/>
      <c r="EN74" s="832"/>
      <c r="EO74" s="830"/>
      <c r="EP74" s="831"/>
      <c r="EQ74" s="831"/>
      <c r="ER74" s="831"/>
      <c r="ES74" s="831"/>
      <c r="ET74" s="831"/>
      <c r="EU74" s="831"/>
      <c r="EV74" s="831"/>
      <c r="EW74" s="831"/>
      <c r="EX74" s="831"/>
      <c r="EY74" s="831"/>
      <c r="EZ74" s="831"/>
      <c r="FA74" s="831"/>
      <c r="FB74" s="831"/>
      <c r="FC74" s="831"/>
      <c r="FD74" s="831"/>
      <c r="FE74" s="831"/>
      <c r="FF74" s="831"/>
      <c r="FG74" s="831"/>
      <c r="FH74" s="831"/>
      <c r="FI74" s="831"/>
      <c r="FJ74" s="831"/>
      <c r="FK74" s="831"/>
      <c r="FL74" s="833"/>
    </row>
    <row r="75" spans="1:168" ht="29.25" customHeight="1">
      <c r="A75" s="888" t="s">
        <v>166</v>
      </c>
      <c r="B75" s="888"/>
      <c r="C75" s="888"/>
      <c r="D75" s="888"/>
      <c r="E75" s="888"/>
      <c r="F75" s="888"/>
      <c r="G75" s="888"/>
      <c r="H75" s="888"/>
      <c r="I75" s="888"/>
      <c r="J75" s="888"/>
      <c r="K75" s="888"/>
      <c r="L75" s="888"/>
      <c r="M75" s="888"/>
      <c r="N75" s="888"/>
      <c r="O75" s="888"/>
      <c r="P75" s="888"/>
      <c r="Q75" s="888"/>
      <c r="R75" s="888"/>
      <c r="S75" s="888"/>
      <c r="T75" s="888"/>
      <c r="U75" s="888"/>
      <c r="V75" s="888"/>
      <c r="W75" s="888"/>
      <c r="X75" s="888"/>
      <c r="Y75" s="888"/>
      <c r="Z75" s="888"/>
      <c r="AA75" s="888"/>
      <c r="AB75" s="888"/>
      <c r="AC75" s="888"/>
      <c r="AD75" s="888"/>
      <c r="AE75" s="888"/>
      <c r="AF75" s="888"/>
      <c r="AG75" s="888"/>
      <c r="AH75" s="888"/>
      <c r="AI75" s="888"/>
      <c r="AJ75" s="888"/>
      <c r="AK75" s="888"/>
      <c r="AL75" s="888"/>
      <c r="AM75" s="888"/>
      <c r="AN75" s="888"/>
      <c r="AO75" s="888"/>
      <c r="AP75" s="888"/>
      <c r="AQ75" s="888"/>
      <c r="AR75" s="888"/>
      <c r="AS75" s="888"/>
      <c r="AT75" s="888"/>
      <c r="AU75" s="888"/>
      <c r="AV75" s="888"/>
      <c r="AW75" s="888"/>
      <c r="AX75" s="888"/>
      <c r="AY75" s="889"/>
      <c r="AZ75" s="824" t="s">
        <v>167</v>
      </c>
      <c r="BA75" s="825"/>
      <c r="BB75" s="825"/>
      <c r="BC75" s="825"/>
      <c r="BD75" s="825"/>
      <c r="BE75" s="825"/>
      <c r="BF75" s="825"/>
      <c r="BG75" s="825"/>
      <c r="BH75" s="825"/>
      <c r="BI75" s="825"/>
      <c r="BJ75" s="825"/>
      <c r="BK75" s="825"/>
      <c r="BL75" s="825"/>
      <c r="BM75" s="825"/>
      <c r="BN75" s="826" t="s">
        <v>638</v>
      </c>
      <c r="BO75" s="827"/>
      <c r="BP75" s="827"/>
      <c r="BQ75" s="827"/>
      <c r="BR75" s="827"/>
      <c r="BS75" s="827"/>
      <c r="BT75" s="828"/>
      <c r="BU75" s="830"/>
      <c r="BV75" s="831"/>
      <c r="BW75" s="831"/>
      <c r="BX75" s="831"/>
      <c r="BY75" s="831"/>
      <c r="BZ75" s="831"/>
      <c r="CA75" s="831"/>
      <c r="CB75" s="831"/>
      <c r="CC75" s="831"/>
      <c r="CD75" s="831"/>
      <c r="CE75" s="831"/>
      <c r="CF75" s="831"/>
      <c r="CG75" s="831"/>
      <c r="CH75" s="831"/>
      <c r="CI75" s="831"/>
      <c r="CJ75" s="831"/>
      <c r="CK75" s="831"/>
      <c r="CL75" s="831"/>
      <c r="CM75" s="831"/>
      <c r="CN75" s="831"/>
      <c r="CO75" s="831"/>
      <c r="CP75" s="831"/>
      <c r="CQ75" s="831"/>
      <c r="CR75" s="832"/>
      <c r="CS75" s="551" t="s">
        <v>10</v>
      </c>
      <c r="CT75" s="552"/>
      <c r="CU75" s="552"/>
      <c r="CV75" s="552"/>
      <c r="CW75" s="552"/>
      <c r="CX75" s="552"/>
      <c r="CY75" s="552"/>
      <c r="CZ75" s="552"/>
      <c r="DA75" s="552"/>
      <c r="DB75" s="552"/>
      <c r="DC75" s="552"/>
      <c r="DD75" s="552"/>
      <c r="DE75" s="552"/>
      <c r="DF75" s="552"/>
      <c r="DG75" s="552"/>
      <c r="DH75" s="552"/>
      <c r="DI75" s="552"/>
      <c r="DJ75" s="552"/>
      <c r="DK75" s="552"/>
      <c r="DL75" s="552"/>
      <c r="DM75" s="552"/>
      <c r="DN75" s="552"/>
      <c r="DO75" s="552"/>
      <c r="DP75" s="557"/>
      <c r="DQ75" s="830"/>
      <c r="DR75" s="831"/>
      <c r="DS75" s="831"/>
      <c r="DT75" s="831"/>
      <c r="DU75" s="831"/>
      <c r="DV75" s="831"/>
      <c r="DW75" s="831"/>
      <c r="DX75" s="831"/>
      <c r="DY75" s="831"/>
      <c r="DZ75" s="831"/>
      <c r="EA75" s="831"/>
      <c r="EB75" s="831"/>
      <c r="EC75" s="831"/>
      <c r="ED75" s="831"/>
      <c r="EE75" s="831"/>
      <c r="EF75" s="831"/>
      <c r="EG75" s="831"/>
      <c r="EH75" s="831"/>
      <c r="EI75" s="831"/>
      <c r="EJ75" s="831"/>
      <c r="EK75" s="831"/>
      <c r="EL75" s="831"/>
      <c r="EM75" s="831"/>
      <c r="EN75" s="832"/>
      <c r="EO75" s="830"/>
      <c r="EP75" s="831"/>
      <c r="EQ75" s="831"/>
      <c r="ER75" s="831"/>
      <c r="ES75" s="831"/>
      <c r="ET75" s="831"/>
      <c r="EU75" s="831"/>
      <c r="EV75" s="831"/>
      <c r="EW75" s="831"/>
      <c r="EX75" s="831"/>
      <c r="EY75" s="831"/>
      <c r="EZ75" s="831"/>
      <c r="FA75" s="831"/>
      <c r="FB75" s="831"/>
      <c r="FC75" s="831"/>
      <c r="FD75" s="831"/>
      <c r="FE75" s="831"/>
      <c r="FF75" s="831"/>
      <c r="FG75" s="831"/>
      <c r="FH75" s="831"/>
      <c r="FI75" s="831"/>
      <c r="FJ75" s="831"/>
      <c r="FK75" s="831"/>
      <c r="FL75" s="833"/>
    </row>
    <row r="76" spans="1:168" ht="29.25" customHeight="1">
      <c r="A76" s="896" t="s">
        <v>168</v>
      </c>
      <c r="B76" s="896"/>
      <c r="C76" s="896"/>
      <c r="D76" s="896"/>
      <c r="E76" s="896"/>
      <c r="F76" s="896"/>
      <c r="G76" s="896"/>
      <c r="H76" s="896"/>
      <c r="I76" s="896"/>
      <c r="J76" s="896"/>
      <c r="K76" s="896"/>
      <c r="L76" s="896"/>
      <c r="M76" s="896"/>
      <c r="N76" s="896"/>
      <c r="O76" s="896"/>
      <c r="P76" s="896"/>
      <c r="Q76" s="896"/>
      <c r="R76" s="896"/>
      <c r="S76" s="896"/>
      <c r="T76" s="896"/>
      <c r="U76" s="896"/>
      <c r="V76" s="896"/>
      <c r="W76" s="896"/>
      <c r="X76" s="896"/>
      <c r="Y76" s="896"/>
      <c r="Z76" s="896"/>
      <c r="AA76" s="896"/>
      <c r="AB76" s="896"/>
      <c r="AC76" s="896"/>
      <c r="AD76" s="896"/>
      <c r="AE76" s="896"/>
      <c r="AF76" s="896"/>
      <c r="AG76" s="896"/>
      <c r="AH76" s="896"/>
      <c r="AI76" s="896"/>
      <c r="AJ76" s="896"/>
      <c r="AK76" s="896"/>
      <c r="AL76" s="896"/>
      <c r="AM76" s="896"/>
      <c r="AN76" s="896"/>
      <c r="AO76" s="896"/>
      <c r="AP76" s="896"/>
      <c r="AQ76" s="896"/>
      <c r="AR76" s="896"/>
      <c r="AS76" s="896"/>
      <c r="AT76" s="896"/>
      <c r="AU76" s="896"/>
      <c r="AV76" s="896"/>
      <c r="AW76" s="896"/>
      <c r="AX76" s="896"/>
      <c r="AY76" s="897"/>
      <c r="AZ76" s="824"/>
      <c r="BA76" s="825"/>
      <c r="BB76" s="825"/>
      <c r="BC76" s="825"/>
      <c r="BD76" s="825"/>
      <c r="BE76" s="825"/>
      <c r="BF76" s="825"/>
      <c r="BG76" s="825"/>
      <c r="BH76" s="825"/>
      <c r="BI76" s="825"/>
      <c r="BJ76" s="825"/>
      <c r="BK76" s="825"/>
      <c r="BL76" s="825"/>
      <c r="BM76" s="825"/>
      <c r="BN76" s="826" t="s">
        <v>1026</v>
      </c>
      <c r="BO76" s="827"/>
      <c r="BP76" s="827"/>
      <c r="BQ76" s="827"/>
      <c r="BR76" s="827"/>
      <c r="BS76" s="827"/>
      <c r="BT76" s="828"/>
      <c r="BU76" s="830">
        <f>BU77-BU78</f>
        <v>0</v>
      </c>
      <c r="BV76" s="831"/>
      <c r="BW76" s="831"/>
      <c r="BX76" s="831"/>
      <c r="BY76" s="831"/>
      <c r="BZ76" s="831"/>
      <c r="CA76" s="831"/>
      <c r="CB76" s="831"/>
      <c r="CC76" s="831"/>
      <c r="CD76" s="831"/>
      <c r="CE76" s="831"/>
      <c r="CF76" s="831"/>
      <c r="CG76" s="831"/>
      <c r="CH76" s="831"/>
      <c r="CI76" s="831"/>
      <c r="CJ76" s="831"/>
      <c r="CK76" s="831"/>
      <c r="CL76" s="831"/>
      <c r="CM76" s="831"/>
      <c r="CN76" s="831"/>
      <c r="CO76" s="831"/>
      <c r="CP76" s="831"/>
      <c r="CQ76" s="831"/>
      <c r="CR76" s="832"/>
      <c r="CS76" s="830"/>
      <c r="CT76" s="831"/>
      <c r="CU76" s="831"/>
      <c r="CV76" s="831"/>
      <c r="CW76" s="831"/>
      <c r="CX76" s="831"/>
      <c r="CY76" s="831"/>
      <c r="CZ76" s="831"/>
      <c r="DA76" s="831"/>
      <c r="DB76" s="831"/>
      <c r="DC76" s="831"/>
      <c r="DD76" s="831"/>
      <c r="DE76" s="831"/>
      <c r="DF76" s="831"/>
      <c r="DG76" s="831"/>
      <c r="DH76" s="831"/>
      <c r="DI76" s="831"/>
      <c r="DJ76" s="831"/>
      <c r="DK76" s="831"/>
      <c r="DL76" s="831"/>
      <c r="DM76" s="831"/>
      <c r="DN76" s="831"/>
      <c r="DO76" s="831"/>
      <c r="DP76" s="832"/>
      <c r="DQ76" s="830">
        <f>DQ77-DQ78</f>
        <v>0</v>
      </c>
      <c r="DR76" s="831"/>
      <c r="DS76" s="831"/>
      <c r="DT76" s="831"/>
      <c r="DU76" s="831"/>
      <c r="DV76" s="831"/>
      <c r="DW76" s="831"/>
      <c r="DX76" s="831"/>
      <c r="DY76" s="831"/>
      <c r="DZ76" s="831"/>
      <c r="EA76" s="831"/>
      <c r="EB76" s="831"/>
      <c r="EC76" s="831"/>
      <c r="ED76" s="831"/>
      <c r="EE76" s="831"/>
      <c r="EF76" s="831"/>
      <c r="EG76" s="831"/>
      <c r="EH76" s="831"/>
      <c r="EI76" s="831"/>
      <c r="EJ76" s="831"/>
      <c r="EK76" s="831"/>
      <c r="EL76" s="831"/>
      <c r="EM76" s="831"/>
      <c r="EN76" s="832"/>
      <c r="EO76" s="830">
        <f>EO77-EO78</f>
        <v>0</v>
      </c>
      <c r="EP76" s="831"/>
      <c r="EQ76" s="831"/>
      <c r="ER76" s="831"/>
      <c r="ES76" s="831"/>
      <c r="ET76" s="831"/>
      <c r="EU76" s="831"/>
      <c r="EV76" s="831"/>
      <c r="EW76" s="831"/>
      <c r="EX76" s="831"/>
      <c r="EY76" s="831"/>
      <c r="EZ76" s="831"/>
      <c r="FA76" s="831"/>
      <c r="FB76" s="831"/>
      <c r="FC76" s="831"/>
      <c r="FD76" s="831"/>
      <c r="FE76" s="831"/>
      <c r="FF76" s="831"/>
      <c r="FG76" s="831"/>
      <c r="FH76" s="831"/>
      <c r="FI76" s="831"/>
      <c r="FJ76" s="831"/>
      <c r="FK76" s="831"/>
      <c r="FL76" s="832"/>
    </row>
    <row r="77" spans="1:168" ht="29.25" customHeight="1">
      <c r="A77" s="888" t="s">
        <v>169</v>
      </c>
      <c r="B77" s="888"/>
      <c r="C77" s="888"/>
      <c r="D77" s="888"/>
      <c r="E77" s="888"/>
      <c r="F77" s="888"/>
      <c r="G77" s="888"/>
      <c r="H77" s="888"/>
      <c r="I77" s="888"/>
      <c r="J77" s="888"/>
      <c r="K77" s="888"/>
      <c r="L77" s="888"/>
      <c r="M77" s="888"/>
      <c r="N77" s="888"/>
      <c r="O77" s="888"/>
      <c r="P77" s="888"/>
      <c r="Q77" s="888"/>
      <c r="R77" s="888"/>
      <c r="S77" s="888"/>
      <c r="T77" s="888"/>
      <c r="U77" s="888"/>
      <c r="V77" s="888"/>
      <c r="W77" s="888"/>
      <c r="X77" s="888"/>
      <c r="Y77" s="888"/>
      <c r="Z77" s="888"/>
      <c r="AA77" s="888"/>
      <c r="AB77" s="888"/>
      <c r="AC77" s="888"/>
      <c r="AD77" s="888"/>
      <c r="AE77" s="888"/>
      <c r="AF77" s="888"/>
      <c r="AG77" s="888"/>
      <c r="AH77" s="888"/>
      <c r="AI77" s="888"/>
      <c r="AJ77" s="888"/>
      <c r="AK77" s="888"/>
      <c r="AL77" s="888"/>
      <c r="AM77" s="888"/>
      <c r="AN77" s="888"/>
      <c r="AO77" s="888"/>
      <c r="AP77" s="888"/>
      <c r="AQ77" s="888"/>
      <c r="AR77" s="888"/>
      <c r="AS77" s="888"/>
      <c r="AT77" s="888"/>
      <c r="AU77" s="888"/>
      <c r="AV77" s="888"/>
      <c r="AW77" s="888"/>
      <c r="AX77" s="888"/>
      <c r="AY77" s="889"/>
      <c r="AZ77" s="824" t="s">
        <v>170</v>
      </c>
      <c r="BA77" s="825"/>
      <c r="BB77" s="825"/>
      <c r="BC77" s="825"/>
      <c r="BD77" s="825"/>
      <c r="BE77" s="825"/>
      <c r="BF77" s="825"/>
      <c r="BG77" s="825"/>
      <c r="BH77" s="825"/>
      <c r="BI77" s="825"/>
      <c r="BJ77" s="825"/>
      <c r="BK77" s="825"/>
      <c r="BL77" s="825"/>
      <c r="BM77" s="825"/>
      <c r="BN77" s="826" t="s">
        <v>389</v>
      </c>
      <c r="BO77" s="827"/>
      <c r="BP77" s="827"/>
      <c r="BQ77" s="827"/>
      <c r="BR77" s="827"/>
      <c r="BS77" s="827"/>
      <c r="BT77" s="828"/>
      <c r="BU77" s="830"/>
      <c r="BV77" s="831"/>
      <c r="BW77" s="831"/>
      <c r="BX77" s="831"/>
      <c r="BY77" s="831"/>
      <c r="BZ77" s="831"/>
      <c r="CA77" s="831"/>
      <c r="CB77" s="831"/>
      <c r="CC77" s="831"/>
      <c r="CD77" s="831"/>
      <c r="CE77" s="831"/>
      <c r="CF77" s="831"/>
      <c r="CG77" s="831"/>
      <c r="CH77" s="831"/>
      <c r="CI77" s="831"/>
      <c r="CJ77" s="831"/>
      <c r="CK77" s="831"/>
      <c r="CL77" s="831"/>
      <c r="CM77" s="831"/>
      <c r="CN77" s="831"/>
      <c r="CO77" s="831"/>
      <c r="CP77" s="831"/>
      <c r="CQ77" s="831"/>
      <c r="CR77" s="832"/>
      <c r="CS77" s="830"/>
      <c r="CT77" s="831"/>
      <c r="CU77" s="831"/>
      <c r="CV77" s="831"/>
      <c r="CW77" s="831"/>
      <c r="CX77" s="831"/>
      <c r="CY77" s="831"/>
      <c r="CZ77" s="831"/>
      <c r="DA77" s="831"/>
      <c r="DB77" s="831"/>
      <c r="DC77" s="831"/>
      <c r="DD77" s="831"/>
      <c r="DE77" s="831"/>
      <c r="DF77" s="831"/>
      <c r="DG77" s="831"/>
      <c r="DH77" s="831"/>
      <c r="DI77" s="831"/>
      <c r="DJ77" s="831"/>
      <c r="DK77" s="831"/>
      <c r="DL77" s="831"/>
      <c r="DM77" s="831"/>
      <c r="DN77" s="831"/>
      <c r="DO77" s="831"/>
      <c r="DP77" s="832"/>
      <c r="DQ77" s="830"/>
      <c r="DR77" s="831"/>
      <c r="DS77" s="831"/>
      <c r="DT77" s="831"/>
      <c r="DU77" s="831"/>
      <c r="DV77" s="831"/>
      <c r="DW77" s="831"/>
      <c r="DX77" s="831"/>
      <c r="DY77" s="831"/>
      <c r="DZ77" s="831"/>
      <c r="EA77" s="831"/>
      <c r="EB77" s="831"/>
      <c r="EC77" s="831"/>
      <c r="ED77" s="831"/>
      <c r="EE77" s="831"/>
      <c r="EF77" s="831"/>
      <c r="EG77" s="831"/>
      <c r="EH77" s="831"/>
      <c r="EI77" s="831"/>
      <c r="EJ77" s="831"/>
      <c r="EK77" s="831"/>
      <c r="EL77" s="831"/>
      <c r="EM77" s="831"/>
      <c r="EN77" s="832"/>
      <c r="EO77" s="830"/>
      <c r="EP77" s="831"/>
      <c r="EQ77" s="831"/>
      <c r="ER77" s="831"/>
      <c r="ES77" s="831"/>
      <c r="ET77" s="831"/>
      <c r="EU77" s="831"/>
      <c r="EV77" s="831"/>
      <c r="EW77" s="831"/>
      <c r="EX77" s="831"/>
      <c r="EY77" s="831"/>
      <c r="EZ77" s="831"/>
      <c r="FA77" s="831"/>
      <c r="FB77" s="831"/>
      <c r="FC77" s="831"/>
      <c r="FD77" s="831"/>
      <c r="FE77" s="831"/>
      <c r="FF77" s="831"/>
      <c r="FG77" s="831"/>
      <c r="FH77" s="831"/>
      <c r="FI77" s="831"/>
      <c r="FJ77" s="831"/>
      <c r="FK77" s="831"/>
      <c r="FL77" s="833"/>
    </row>
    <row r="78" spans="1:168" ht="29.25" customHeight="1">
      <c r="A78" s="888" t="s">
        <v>171</v>
      </c>
      <c r="B78" s="888"/>
      <c r="C78" s="888"/>
      <c r="D78" s="888"/>
      <c r="E78" s="888"/>
      <c r="F78" s="888"/>
      <c r="G78" s="888"/>
      <c r="H78" s="888"/>
      <c r="I78" s="888"/>
      <c r="J78" s="888"/>
      <c r="K78" s="888"/>
      <c r="L78" s="888"/>
      <c r="M78" s="888"/>
      <c r="N78" s="888"/>
      <c r="O78" s="888"/>
      <c r="P78" s="888"/>
      <c r="Q78" s="888"/>
      <c r="R78" s="888"/>
      <c r="S78" s="888"/>
      <c r="T78" s="888"/>
      <c r="U78" s="888"/>
      <c r="V78" s="888"/>
      <c r="W78" s="888"/>
      <c r="X78" s="888"/>
      <c r="Y78" s="888"/>
      <c r="Z78" s="888"/>
      <c r="AA78" s="888"/>
      <c r="AB78" s="888"/>
      <c r="AC78" s="888"/>
      <c r="AD78" s="888"/>
      <c r="AE78" s="888"/>
      <c r="AF78" s="888"/>
      <c r="AG78" s="888"/>
      <c r="AH78" s="888"/>
      <c r="AI78" s="888"/>
      <c r="AJ78" s="888"/>
      <c r="AK78" s="888"/>
      <c r="AL78" s="888"/>
      <c r="AM78" s="888"/>
      <c r="AN78" s="888"/>
      <c r="AO78" s="888"/>
      <c r="AP78" s="888"/>
      <c r="AQ78" s="888"/>
      <c r="AR78" s="888"/>
      <c r="AS78" s="888"/>
      <c r="AT78" s="888"/>
      <c r="AU78" s="888"/>
      <c r="AV78" s="888"/>
      <c r="AW78" s="888"/>
      <c r="AX78" s="888"/>
      <c r="AY78" s="889"/>
      <c r="AZ78" s="824" t="s">
        <v>172</v>
      </c>
      <c r="BA78" s="825"/>
      <c r="BB78" s="825"/>
      <c r="BC78" s="825"/>
      <c r="BD78" s="825"/>
      <c r="BE78" s="825"/>
      <c r="BF78" s="825"/>
      <c r="BG78" s="825"/>
      <c r="BH78" s="825"/>
      <c r="BI78" s="825"/>
      <c r="BJ78" s="825"/>
      <c r="BK78" s="825"/>
      <c r="BL78" s="825"/>
      <c r="BM78" s="825"/>
      <c r="BN78" s="826" t="s">
        <v>391</v>
      </c>
      <c r="BO78" s="827"/>
      <c r="BP78" s="827"/>
      <c r="BQ78" s="827"/>
      <c r="BR78" s="827"/>
      <c r="BS78" s="827"/>
      <c r="BT78" s="828"/>
      <c r="BU78" s="830"/>
      <c r="BV78" s="831"/>
      <c r="BW78" s="831"/>
      <c r="BX78" s="831"/>
      <c r="BY78" s="831"/>
      <c r="BZ78" s="831"/>
      <c r="CA78" s="831"/>
      <c r="CB78" s="831"/>
      <c r="CC78" s="831"/>
      <c r="CD78" s="831"/>
      <c r="CE78" s="831"/>
      <c r="CF78" s="831"/>
      <c r="CG78" s="831"/>
      <c r="CH78" s="831"/>
      <c r="CI78" s="831"/>
      <c r="CJ78" s="831"/>
      <c r="CK78" s="831"/>
      <c r="CL78" s="831"/>
      <c r="CM78" s="831"/>
      <c r="CN78" s="831"/>
      <c r="CO78" s="831"/>
      <c r="CP78" s="831"/>
      <c r="CQ78" s="831"/>
      <c r="CR78" s="832"/>
      <c r="CS78" s="551" t="s">
        <v>10</v>
      </c>
      <c r="CT78" s="552"/>
      <c r="CU78" s="552"/>
      <c r="CV78" s="552"/>
      <c r="CW78" s="552"/>
      <c r="CX78" s="552"/>
      <c r="CY78" s="552"/>
      <c r="CZ78" s="552"/>
      <c r="DA78" s="552"/>
      <c r="DB78" s="552"/>
      <c r="DC78" s="552"/>
      <c r="DD78" s="552"/>
      <c r="DE78" s="552"/>
      <c r="DF78" s="552"/>
      <c r="DG78" s="552"/>
      <c r="DH78" s="552"/>
      <c r="DI78" s="552"/>
      <c r="DJ78" s="552"/>
      <c r="DK78" s="552"/>
      <c r="DL78" s="552"/>
      <c r="DM78" s="552"/>
      <c r="DN78" s="552"/>
      <c r="DO78" s="552"/>
      <c r="DP78" s="557"/>
      <c r="DQ78" s="830"/>
      <c r="DR78" s="831"/>
      <c r="DS78" s="831"/>
      <c r="DT78" s="831"/>
      <c r="DU78" s="831"/>
      <c r="DV78" s="831"/>
      <c r="DW78" s="831"/>
      <c r="DX78" s="831"/>
      <c r="DY78" s="831"/>
      <c r="DZ78" s="831"/>
      <c r="EA78" s="831"/>
      <c r="EB78" s="831"/>
      <c r="EC78" s="831"/>
      <c r="ED78" s="831"/>
      <c r="EE78" s="831"/>
      <c r="EF78" s="831"/>
      <c r="EG78" s="831"/>
      <c r="EH78" s="831"/>
      <c r="EI78" s="831"/>
      <c r="EJ78" s="831"/>
      <c r="EK78" s="831"/>
      <c r="EL78" s="831"/>
      <c r="EM78" s="831"/>
      <c r="EN78" s="832"/>
      <c r="EO78" s="830"/>
      <c r="EP78" s="831"/>
      <c r="EQ78" s="831"/>
      <c r="ER78" s="831"/>
      <c r="ES78" s="831"/>
      <c r="ET78" s="831"/>
      <c r="EU78" s="831"/>
      <c r="EV78" s="831"/>
      <c r="EW78" s="831"/>
      <c r="EX78" s="831"/>
      <c r="EY78" s="831"/>
      <c r="EZ78" s="831"/>
      <c r="FA78" s="831"/>
      <c r="FB78" s="831"/>
      <c r="FC78" s="831"/>
      <c r="FD78" s="831"/>
      <c r="FE78" s="831"/>
      <c r="FF78" s="831"/>
      <c r="FG78" s="831"/>
      <c r="FH78" s="831"/>
      <c r="FI78" s="831"/>
      <c r="FJ78" s="831"/>
      <c r="FK78" s="831"/>
      <c r="FL78" s="833"/>
    </row>
    <row r="79" spans="1:168" ht="29.25" customHeight="1">
      <c r="A79" s="896" t="s">
        <v>173</v>
      </c>
      <c r="B79" s="896"/>
      <c r="C79" s="896"/>
      <c r="D79" s="896"/>
      <c r="E79" s="896"/>
      <c r="F79" s="896"/>
      <c r="G79" s="896"/>
      <c r="H79" s="896"/>
      <c r="I79" s="896"/>
      <c r="J79" s="896"/>
      <c r="K79" s="896"/>
      <c r="L79" s="896"/>
      <c r="M79" s="896"/>
      <c r="N79" s="896"/>
      <c r="O79" s="896"/>
      <c r="P79" s="896"/>
      <c r="Q79" s="896"/>
      <c r="R79" s="896"/>
      <c r="S79" s="896"/>
      <c r="T79" s="896"/>
      <c r="U79" s="896"/>
      <c r="V79" s="896"/>
      <c r="W79" s="896"/>
      <c r="X79" s="896"/>
      <c r="Y79" s="896"/>
      <c r="Z79" s="896"/>
      <c r="AA79" s="896"/>
      <c r="AB79" s="896"/>
      <c r="AC79" s="896"/>
      <c r="AD79" s="896"/>
      <c r="AE79" s="896"/>
      <c r="AF79" s="896"/>
      <c r="AG79" s="896"/>
      <c r="AH79" s="896"/>
      <c r="AI79" s="896"/>
      <c r="AJ79" s="896"/>
      <c r="AK79" s="896"/>
      <c r="AL79" s="896"/>
      <c r="AM79" s="896"/>
      <c r="AN79" s="896"/>
      <c r="AO79" s="896"/>
      <c r="AP79" s="896"/>
      <c r="AQ79" s="896"/>
      <c r="AR79" s="896"/>
      <c r="AS79" s="896"/>
      <c r="AT79" s="896"/>
      <c r="AU79" s="896"/>
      <c r="AV79" s="896"/>
      <c r="AW79" s="896"/>
      <c r="AX79" s="896"/>
      <c r="AY79" s="897"/>
      <c r="AZ79" s="824" t="s">
        <v>640</v>
      </c>
      <c r="BA79" s="825"/>
      <c r="BB79" s="825"/>
      <c r="BC79" s="825"/>
      <c r="BD79" s="825"/>
      <c r="BE79" s="825"/>
      <c r="BF79" s="825"/>
      <c r="BG79" s="825"/>
      <c r="BH79" s="825"/>
      <c r="BI79" s="825"/>
      <c r="BJ79" s="825"/>
      <c r="BK79" s="825"/>
      <c r="BL79" s="825"/>
      <c r="BM79" s="825"/>
      <c r="BN79" s="826" t="s">
        <v>393</v>
      </c>
      <c r="BO79" s="827"/>
      <c r="BP79" s="827"/>
      <c r="BQ79" s="827"/>
      <c r="BR79" s="827"/>
      <c r="BS79" s="827"/>
      <c r="BT79" s="828"/>
      <c r="BU79" s="830"/>
      <c r="BV79" s="831"/>
      <c r="BW79" s="831"/>
      <c r="BX79" s="831"/>
      <c r="BY79" s="831"/>
      <c r="BZ79" s="831"/>
      <c r="CA79" s="831"/>
      <c r="CB79" s="831"/>
      <c r="CC79" s="831"/>
      <c r="CD79" s="831"/>
      <c r="CE79" s="831"/>
      <c r="CF79" s="831"/>
      <c r="CG79" s="831"/>
      <c r="CH79" s="831"/>
      <c r="CI79" s="831"/>
      <c r="CJ79" s="831"/>
      <c r="CK79" s="831"/>
      <c r="CL79" s="831"/>
      <c r="CM79" s="831"/>
      <c r="CN79" s="831"/>
      <c r="CO79" s="831"/>
      <c r="CP79" s="831"/>
      <c r="CQ79" s="831"/>
      <c r="CR79" s="832"/>
      <c r="CS79" s="830"/>
      <c r="CT79" s="831"/>
      <c r="CU79" s="831"/>
      <c r="CV79" s="831"/>
      <c r="CW79" s="831"/>
      <c r="CX79" s="831"/>
      <c r="CY79" s="831"/>
      <c r="CZ79" s="831"/>
      <c r="DA79" s="831"/>
      <c r="DB79" s="831"/>
      <c r="DC79" s="831"/>
      <c r="DD79" s="831"/>
      <c r="DE79" s="831"/>
      <c r="DF79" s="831"/>
      <c r="DG79" s="831"/>
      <c r="DH79" s="831"/>
      <c r="DI79" s="831"/>
      <c r="DJ79" s="831"/>
      <c r="DK79" s="831"/>
      <c r="DL79" s="831"/>
      <c r="DM79" s="831"/>
      <c r="DN79" s="831"/>
      <c r="DO79" s="831"/>
      <c r="DP79" s="832"/>
      <c r="DQ79" s="830"/>
      <c r="DR79" s="831"/>
      <c r="DS79" s="831"/>
      <c r="DT79" s="831"/>
      <c r="DU79" s="831"/>
      <c r="DV79" s="831"/>
      <c r="DW79" s="831"/>
      <c r="DX79" s="831"/>
      <c r="DY79" s="831"/>
      <c r="DZ79" s="831"/>
      <c r="EA79" s="831"/>
      <c r="EB79" s="831"/>
      <c r="EC79" s="831"/>
      <c r="ED79" s="831"/>
      <c r="EE79" s="831"/>
      <c r="EF79" s="831"/>
      <c r="EG79" s="831"/>
      <c r="EH79" s="831"/>
      <c r="EI79" s="831"/>
      <c r="EJ79" s="831"/>
      <c r="EK79" s="831"/>
      <c r="EL79" s="831"/>
      <c r="EM79" s="831"/>
      <c r="EN79" s="832"/>
      <c r="EO79" s="830"/>
      <c r="EP79" s="831"/>
      <c r="EQ79" s="831"/>
      <c r="ER79" s="831"/>
      <c r="ES79" s="831"/>
      <c r="ET79" s="831"/>
      <c r="EU79" s="831"/>
      <c r="EV79" s="831"/>
      <c r="EW79" s="831"/>
      <c r="EX79" s="831"/>
      <c r="EY79" s="831"/>
      <c r="EZ79" s="831"/>
      <c r="FA79" s="831"/>
      <c r="FB79" s="831"/>
      <c r="FC79" s="831"/>
      <c r="FD79" s="831"/>
      <c r="FE79" s="831"/>
      <c r="FF79" s="831"/>
      <c r="FG79" s="831"/>
      <c r="FH79" s="831"/>
      <c r="FI79" s="831"/>
      <c r="FJ79" s="831"/>
      <c r="FK79" s="831"/>
      <c r="FL79" s="833"/>
    </row>
    <row r="80" spans="1:168" ht="29.25" customHeight="1">
      <c r="A80" s="894" t="s">
        <v>174</v>
      </c>
      <c r="B80" s="894"/>
      <c r="C80" s="894"/>
      <c r="D80" s="894"/>
      <c r="E80" s="894"/>
      <c r="F80" s="894"/>
      <c r="G80" s="894"/>
      <c r="H80" s="894"/>
      <c r="I80" s="894"/>
      <c r="J80" s="894"/>
      <c r="K80" s="894"/>
      <c r="L80" s="894"/>
      <c r="M80" s="894"/>
      <c r="N80" s="894"/>
      <c r="O80" s="894"/>
      <c r="P80" s="894"/>
      <c r="Q80" s="894"/>
      <c r="R80" s="894"/>
      <c r="S80" s="894"/>
      <c r="T80" s="894"/>
      <c r="U80" s="894"/>
      <c r="V80" s="894"/>
      <c r="W80" s="894"/>
      <c r="X80" s="894"/>
      <c r="Y80" s="894"/>
      <c r="Z80" s="894"/>
      <c r="AA80" s="894"/>
      <c r="AB80" s="894"/>
      <c r="AC80" s="894"/>
      <c r="AD80" s="894"/>
      <c r="AE80" s="894"/>
      <c r="AF80" s="894"/>
      <c r="AG80" s="894"/>
      <c r="AH80" s="894"/>
      <c r="AI80" s="894"/>
      <c r="AJ80" s="894"/>
      <c r="AK80" s="894"/>
      <c r="AL80" s="894"/>
      <c r="AM80" s="894"/>
      <c r="AN80" s="894"/>
      <c r="AO80" s="894"/>
      <c r="AP80" s="894"/>
      <c r="AQ80" s="894"/>
      <c r="AR80" s="894"/>
      <c r="AS80" s="894"/>
      <c r="AT80" s="894"/>
      <c r="AU80" s="894"/>
      <c r="AV80" s="894"/>
      <c r="AW80" s="894"/>
      <c r="AX80" s="894"/>
      <c r="AY80" s="895"/>
      <c r="AZ80" s="851" t="s">
        <v>641</v>
      </c>
      <c r="BA80" s="852"/>
      <c r="BB80" s="852"/>
      <c r="BC80" s="852"/>
      <c r="BD80" s="852"/>
      <c r="BE80" s="852"/>
      <c r="BF80" s="852"/>
      <c r="BG80" s="852"/>
      <c r="BH80" s="852"/>
      <c r="BI80" s="852"/>
      <c r="BJ80" s="852"/>
      <c r="BK80" s="852"/>
      <c r="BL80" s="852"/>
      <c r="BM80" s="852"/>
      <c r="BN80" s="853" t="s">
        <v>723</v>
      </c>
      <c r="BO80" s="854"/>
      <c r="BP80" s="854"/>
      <c r="BQ80" s="854"/>
      <c r="BR80" s="854"/>
      <c r="BS80" s="854"/>
      <c r="BT80" s="855"/>
      <c r="BU80" s="669"/>
      <c r="BV80" s="670"/>
      <c r="BW80" s="670"/>
      <c r="BX80" s="670"/>
      <c r="BY80" s="670"/>
      <c r="BZ80" s="670"/>
      <c r="CA80" s="670"/>
      <c r="CB80" s="670"/>
      <c r="CC80" s="670"/>
      <c r="CD80" s="670"/>
      <c r="CE80" s="670"/>
      <c r="CF80" s="670"/>
      <c r="CG80" s="670"/>
      <c r="CH80" s="670"/>
      <c r="CI80" s="670"/>
      <c r="CJ80" s="670"/>
      <c r="CK80" s="670"/>
      <c r="CL80" s="670"/>
      <c r="CM80" s="670"/>
      <c r="CN80" s="670"/>
      <c r="CO80" s="670"/>
      <c r="CP80" s="670"/>
      <c r="CQ80" s="670"/>
      <c r="CR80" s="671"/>
      <c r="CS80" s="669"/>
      <c r="CT80" s="670"/>
      <c r="CU80" s="670"/>
      <c r="CV80" s="670"/>
      <c r="CW80" s="670"/>
      <c r="CX80" s="670"/>
      <c r="CY80" s="670"/>
      <c r="CZ80" s="670"/>
      <c r="DA80" s="670"/>
      <c r="DB80" s="670"/>
      <c r="DC80" s="670"/>
      <c r="DD80" s="670"/>
      <c r="DE80" s="670"/>
      <c r="DF80" s="670"/>
      <c r="DG80" s="670"/>
      <c r="DH80" s="670"/>
      <c r="DI80" s="670"/>
      <c r="DJ80" s="670"/>
      <c r="DK80" s="670"/>
      <c r="DL80" s="670"/>
      <c r="DM80" s="670"/>
      <c r="DN80" s="670"/>
      <c r="DO80" s="670"/>
      <c r="DP80" s="671"/>
      <c r="DQ80" s="669"/>
      <c r="DR80" s="670"/>
      <c r="DS80" s="670"/>
      <c r="DT80" s="670"/>
      <c r="DU80" s="670"/>
      <c r="DV80" s="670"/>
      <c r="DW80" s="670"/>
      <c r="DX80" s="670"/>
      <c r="DY80" s="670"/>
      <c r="DZ80" s="670"/>
      <c r="EA80" s="670"/>
      <c r="EB80" s="670"/>
      <c r="EC80" s="670"/>
      <c r="ED80" s="670"/>
      <c r="EE80" s="670"/>
      <c r="EF80" s="670"/>
      <c r="EG80" s="670"/>
      <c r="EH80" s="670"/>
      <c r="EI80" s="670"/>
      <c r="EJ80" s="670"/>
      <c r="EK80" s="670"/>
      <c r="EL80" s="670"/>
      <c r="EM80" s="670"/>
      <c r="EN80" s="671"/>
      <c r="EO80" s="669"/>
      <c r="EP80" s="670"/>
      <c r="EQ80" s="670"/>
      <c r="ER80" s="670"/>
      <c r="ES80" s="670"/>
      <c r="ET80" s="670"/>
      <c r="EU80" s="670"/>
      <c r="EV80" s="670"/>
      <c r="EW80" s="670"/>
      <c r="EX80" s="670"/>
      <c r="EY80" s="670"/>
      <c r="EZ80" s="670"/>
      <c r="FA80" s="670"/>
      <c r="FB80" s="670"/>
      <c r="FC80" s="670"/>
      <c r="FD80" s="670"/>
      <c r="FE80" s="670"/>
      <c r="FF80" s="670"/>
      <c r="FG80" s="670"/>
      <c r="FH80" s="670"/>
      <c r="FI80" s="670"/>
      <c r="FJ80" s="670"/>
      <c r="FK80" s="670"/>
      <c r="FL80" s="689"/>
    </row>
    <row r="81" spans="1:168" s="316" customFormat="1" ht="2.25" customHeight="1" thickBot="1">
      <c r="A81" s="862"/>
      <c r="B81" s="862"/>
      <c r="C81" s="862"/>
      <c r="D81" s="862"/>
      <c r="E81" s="862"/>
      <c r="F81" s="862"/>
      <c r="G81" s="862"/>
      <c r="H81" s="862"/>
      <c r="I81" s="862"/>
      <c r="J81" s="862"/>
      <c r="K81" s="862"/>
      <c r="L81" s="862"/>
      <c r="M81" s="862"/>
      <c r="N81" s="862"/>
      <c r="O81" s="862"/>
      <c r="P81" s="862"/>
      <c r="Q81" s="862"/>
      <c r="R81" s="862"/>
      <c r="S81" s="862"/>
      <c r="T81" s="862"/>
      <c r="U81" s="862"/>
      <c r="V81" s="862"/>
      <c r="W81" s="862"/>
      <c r="X81" s="862"/>
      <c r="Y81" s="862"/>
      <c r="Z81" s="862"/>
      <c r="AA81" s="862"/>
      <c r="AB81" s="862"/>
      <c r="AC81" s="862"/>
      <c r="AD81" s="862"/>
      <c r="AE81" s="862"/>
      <c r="AF81" s="862"/>
      <c r="AG81" s="862"/>
      <c r="AH81" s="862"/>
      <c r="AI81" s="862"/>
      <c r="AJ81" s="862"/>
      <c r="AK81" s="862"/>
      <c r="AL81" s="862"/>
      <c r="AM81" s="862"/>
      <c r="AN81" s="862"/>
      <c r="AO81" s="862"/>
      <c r="AP81" s="862"/>
      <c r="AQ81" s="862"/>
      <c r="AR81" s="862"/>
      <c r="AS81" s="862"/>
      <c r="AT81" s="862"/>
      <c r="AU81" s="862"/>
      <c r="AV81" s="862"/>
      <c r="AW81" s="862"/>
      <c r="AX81" s="862"/>
      <c r="AY81" s="863"/>
      <c r="AZ81" s="864"/>
      <c r="BA81" s="865"/>
      <c r="BB81" s="865"/>
      <c r="BC81" s="865"/>
      <c r="BD81" s="865"/>
      <c r="BE81" s="865"/>
      <c r="BF81" s="865"/>
      <c r="BG81" s="865"/>
      <c r="BH81" s="865"/>
      <c r="BI81" s="865"/>
      <c r="BJ81" s="865"/>
      <c r="BK81" s="865"/>
      <c r="BL81" s="865"/>
      <c r="BM81" s="865"/>
      <c r="BN81" s="856"/>
      <c r="BO81" s="857"/>
      <c r="BP81" s="857"/>
      <c r="BQ81" s="857"/>
      <c r="BR81" s="857"/>
      <c r="BS81" s="857"/>
      <c r="BT81" s="858"/>
      <c r="BU81" s="885"/>
      <c r="BV81" s="886"/>
      <c r="BW81" s="886"/>
      <c r="BX81" s="886"/>
      <c r="BY81" s="886"/>
      <c r="BZ81" s="886"/>
      <c r="CA81" s="886"/>
      <c r="CB81" s="886"/>
      <c r="CC81" s="886"/>
      <c r="CD81" s="886"/>
      <c r="CE81" s="886"/>
      <c r="CF81" s="886"/>
      <c r="CG81" s="886"/>
      <c r="CH81" s="886"/>
      <c r="CI81" s="886"/>
      <c r="CJ81" s="886"/>
      <c r="CK81" s="886"/>
      <c r="CL81" s="886"/>
      <c r="CM81" s="886"/>
      <c r="CN81" s="886"/>
      <c r="CO81" s="886"/>
      <c r="CP81" s="886"/>
      <c r="CQ81" s="886"/>
      <c r="CR81" s="887"/>
      <c r="CS81" s="885"/>
      <c r="CT81" s="886"/>
      <c r="CU81" s="886"/>
      <c r="CV81" s="886"/>
      <c r="CW81" s="886"/>
      <c r="CX81" s="886"/>
      <c r="CY81" s="886"/>
      <c r="CZ81" s="886"/>
      <c r="DA81" s="886"/>
      <c r="DB81" s="886"/>
      <c r="DC81" s="886"/>
      <c r="DD81" s="886"/>
      <c r="DE81" s="886"/>
      <c r="DF81" s="886"/>
      <c r="DG81" s="886"/>
      <c r="DH81" s="886"/>
      <c r="DI81" s="886"/>
      <c r="DJ81" s="886"/>
      <c r="DK81" s="886"/>
      <c r="DL81" s="886"/>
      <c r="DM81" s="886"/>
      <c r="DN81" s="886"/>
      <c r="DO81" s="886"/>
      <c r="DP81" s="887"/>
      <c r="DQ81" s="885"/>
      <c r="DR81" s="886"/>
      <c r="DS81" s="886"/>
      <c r="DT81" s="886"/>
      <c r="DU81" s="886"/>
      <c r="DV81" s="886"/>
      <c r="DW81" s="886"/>
      <c r="DX81" s="886"/>
      <c r="DY81" s="886"/>
      <c r="DZ81" s="886"/>
      <c r="EA81" s="886"/>
      <c r="EB81" s="886"/>
      <c r="EC81" s="886"/>
      <c r="ED81" s="886"/>
      <c r="EE81" s="886"/>
      <c r="EF81" s="886"/>
      <c r="EG81" s="886"/>
      <c r="EH81" s="886"/>
      <c r="EI81" s="886"/>
      <c r="EJ81" s="886"/>
      <c r="EK81" s="886"/>
      <c r="EL81" s="886"/>
      <c r="EM81" s="886"/>
      <c r="EN81" s="887"/>
      <c r="EO81" s="885"/>
      <c r="EP81" s="886"/>
      <c r="EQ81" s="886"/>
      <c r="ER81" s="886"/>
      <c r="ES81" s="886"/>
      <c r="ET81" s="886"/>
      <c r="EU81" s="886"/>
      <c r="EV81" s="886"/>
      <c r="EW81" s="886"/>
      <c r="EX81" s="886"/>
      <c r="EY81" s="886"/>
      <c r="EZ81" s="886"/>
      <c r="FA81" s="886"/>
      <c r="FB81" s="886"/>
      <c r="FC81" s="886"/>
      <c r="FD81" s="886"/>
      <c r="FE81" s="886"/>
      <c r="FF81" s="886"/>
      <c r="FG81" s="886"/>
      <c r="FH81" s="886"/>
      <c r="FI81" s="886"/>
      <c r="FJ81" s="886"/>
      <c r="FK81" s="886"/>
      <c r="FL81" s="893"/>
    </row>
    <row r="83" spans="1:168" s="325" customFormat="1" ht="18.75" customHeight="1">
      <c r="A83" s="345"/>
      <c r="B83" s="345"/>
      <c r="C83" s="345"/>
      <c r="D83" s="345"/>
      <c r="E83" s="345"/>
      <c r="F83" s="345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5"/>
      <c r="R83" s="345"/>
      <c r="S83" s="345"/>
      <c r="T83" s="345"/>
      <c r="U83" s="345"/>
      <c r="W83" s="373"/>
      <c r="X83" s="373"/>
      <c r="Y83" s="373"/>
      <c r="Z83" s="373"/>
      <c r="AA83" s="373"/>
      <c r="AB83" s="373"/>
      <c r="AC83" s="373"/>
      <c r="AD83" s="373"/>
      <c r="AE83" s="373"/>
      <c r="AF83" s="373"/>
      <c r="AG83" s="373"/>
      <c r="AH83" s="373"/>
      <c r="AI83" s="373"/>
      <c r="AJ83" s="373"/>
      <c r="AK83" s="373"/>
      <c r="AL83" s="373"/>
      <c r="AM83" s="938" t="s">
        <v>649</v>
      </c>
      <c r="AN83" s="938"/>
      <c r="AO83" s="938"/>
      <c r="AP83" s="938"/>
      <c r="AQ83" s="938"/>
      <c r="AR83" s="938"/>
      <c r="AS83" s="938"/>
      <c r="AT83" s="938"/>
      <c r="AU83" s="938"/>
      <c r="AV83" s="938"/>
      <c r="AW83" s="938"/>
      <c r="AX83" s="938"/>
      <c r="AY83" s="938"/>
      <c r="AZ83" s="938"/>
      <c r="BA83" s="938"/>
      <c r="BB83" s="938"/>
      <c r="BC83" s="938"/>
      <c r="BD83" s="938"/>
      <c r="BE83" s="938"/>
      <c r="BF83" s="938"/>
      <c r="BG83" s="938"/>
      <c r="BH83" s="938"/>
      <c r="BI83" s="938"/>
      <c r="BJ83" s="938"/>
      <c r="BK83" s="938"/>
      <c r="BL83" s="938"/>
      <c r="BM83" s="938"/>
      <c r="BN83" s="938"/>
      <c r="BO83" s="938"/>
      <c r="BP83" s="938"/>
      <c r="BQ83" s="938"/>
      <c r="BR83" s="938"/>
      <c r="BS83" s="938"/>
      <c r="BT83" s="938"/>
      <c r="BU83" s="938"/>
      <c r="BV83" s="938"/>
      <c r="BW83" s="938"/>
      <c r="BX83" s="938"/>
      <c r="BY83" s="938"/>
      <c r="BZ83" s="938"/>
      <c r="CA83" s="938"/>
      <c r="CB83" s="938"/>
      <c r="CC83" s="938"/>
      <c r="CD83" s="938"/>
      <c r="CE83" s="938"/>
      <c r="CF83" s="938"/>
      <c r="CG83" s="938"/>
      <c r="CH83" s="938"/>
      <c r="CI83" s="938"/>
      <c r="CJ83" s="938"/>
      <c r="CK83" s="938"/>
      <c r="CL83" s="938"/>
      <c r="CM83" s="938"/>
      <c r="CN83" s="938"/>
      <c r="CO83" s="938"/>
      <c r="CP83" s="938"/>
      <c r="CQ83" s="938"/>
      <c r="CR83" s="938"/>
      <c r="CS83" s="938"/>
      <c r="CT83" s="938"/>
      <c r="CU83" s="938"/>
      <c r="CV83" s="938"/>
      <c r="CW83" s="938"/>
      <c r="CX83" s="938"/>
      <c r="CY83" s="938"/>
      <c r="CZ83" s="938"/>
      <c r="DA83" s="938"/>
      <c r="DB83" s="938"/>
      <c r="DC83" s="938"/>
      <c r="DD83" s="938"/>
      <c r="DE83" s="938"/>
      <c r="DF83" s="938"/>
      <c r="DG83" s="938"/>
      <c r="DH83" s="938"/>
      <c r="DI83" s="938"/>
      <c r="DJ83" s="938"/>
      <c r="DK83" s="938"/>
      <c r="DL83" s="938"/>
      <c r="DM83" s="938"/>
      <c r="DN83" s="938"/>
      <c r="DO83" s="938"/>
      <c r="DP83" s="938"/>
      <c r="DQ83" s="938"/>
      <c r="DR83" s="938"/>
      <c r="DS83" s="938"/>
      <c r="DT83" s="938"/>
      <c r="DU83" s="938"/>
      <c r="DV83" s="373"/>
      <c r="DW83" s="373"/>
      <c r="DX83" s="373"/>
      <c r="DY83" s="373"/>
      <c r="DZ83" s="373"/>
      <c r="EA83" s="373"/>
      <c r="EB83" s="373"/>
      <c r="EC83" s="373"/>
      <c r="ED83" s="373"/>
      <c r="EE83" s="373"/>
      <c r="EF83" s="373"/>
      <c r="EG83" s="373"/>
      <c r="EH83" s="373"/>
      <c r="EI83" s="373"/>
      <c r="EJ83" s="373"/>
      <c r="EK83" s="373"/>
      <c r="EL83" s="373"/>
      <c r="EM83" s="373"/>
      <c r="EN83" s="373"/>
      <c r="FL83" s="338" t="s">
        <v>648</v>
      </c>
    </row>
    <row r="84" s="318" customFormat="1" ht="9" customHeight="1"/>
    <row r="85" spans="1:168" s="341" customFormat="1" ht="20.25" customHeight="1">
      <c r="A85" s="775" t="s">
        <v>645</v>
      </c>
      <c r="B85" s="775"/>
      <c r="C85" s="775"/>
      <c r="D85" s="775"/>
      <c r="E85" s="775"/>
      <c r="F85" s="775"/>
      <c r="G85" s="775"/>
      <c r="H85" s="775"/>
      <c r="I85" s="775"/>
      <c r="J85" s="775"/>
      <c r="K85" s="775"/>
      <c r="L85" s="775"/>
      <c r="M85" s="775"/>
      <c r="N85" s="775"/>
      <c r="O85" s="775"/>
      <c r="P85" s="775"/>
      <c r="Q85" s="775"/>
      <c r="R85" s="775"/>
      <c r="S85" s="775"/>
      <c r="T85" s="775"/>
      <c r="U85" s="775"/>
      <c r="V85" s="775"/>
      <c r="W85" s="775"/>
      <c r="X85" s="775"/>
      <c r="Y85" s="775"/>
      <c r="Z85" s="775"/>
      <c r="AA85" s="775"/>
      <c r="AB85" s="775"/>
      <c r="AC85" s="775"/>
      <c r="AD85" s="775"/>
      <c r="AE85" s="775"/>
      <c r="AF85" s="775"/>
      <c r="AG85" s="775"/>
      <c r="AH85" s="775"/>
      <c r="AI85" s="775"/>
      <c r="AJ85" s="775"/>
      <c r="AK85" s="775"/>
      <c r="AL85" s="775"/>
      <c r="AM85" s="775"/>
      <c r="AN85" s="775"/>
      <c r="AO85" s="775"/>
      <c r="AP85" s="775"/>
      <c r="AQ85" s="775"/>
      <c r="AR85" s="775"/>
      <c r="AS85" s="775"/>
      <c r="AT85" s="775"/>
      <c r="AU85" s="775"/>
      <c r="AV85" s="775"/>
      <c r="AW85" s="775"/>
      <c r="AX85" s="775"/>
      <c r="AY85" s="775"/>
      <c r="AZ85" s="775"/>
      <c r="BA85" s="775"/>
      <c r="BB85" s="775"/>
      <c r="BC85" s="775"/>
      <c r="BD85" s="775"/>
      <c r="BE85" s="775"/>
      <c r="BF85" s="775"/>
      <c r="BG85" s="775"/>
      <c r="BH85" s="775"/>
      <c r="BI85" s="775"/>
      <c r="BJ85" s="775"/>
      <c r="BK85" s="775"/>
      <c r="BL85" s="775"/>
      <c r="BM85" s="776"/>
      <c r="BN85" s="777" t="s">
        <v>457</v>
      </c>
      <c r="BO85" s="778"/>
      <c r="BP85" s="778"/>
      <c r="BQ85" s="778"/>
      <c r="BR85" s="778"/>
      <c r="BS85" s="778"/>
      <c r="BT85" s="779"/>
      <c r="BU85" s="793" t="s">
        <v>62</v>
      </c>
      <c r="BV85" s="794"/>
      <c r="BW85" s="794"/>
      <c r="BX85" s="794"/>
      <c r="BY85" s="794"/>
      <c r="BZ85" s="794"/>
      <c r="CA85" s="794"/>
      <c r="CB85" s="794"/>
      <c r="CC85" s="794"/>
      <c r="CD85" s="794"/>
      <c r="CE85" s="794"/>
      <c r="CF85" s="794"/>
      <c r="CG85" s="794"/>
      <c r="CH85" s="794"/>
      <c r="CI85" s="794"/>
      <c r="CJ85" s="794"/>
      <c r="CK85" s="794"/>
      <c r="CL85" s="794"/>
      <c r="CM85" s="794"/>
      <c r="CN85" s="794"/>
      <c r="CO85" s="794"/>
      <c r="CP85" s="794"/>
      <c r="CQ85" s="794"/>
      <c r="CR85" s="795"/>
      <c r="CS85" s="793" t="s">
        <v>63</v>
      </c>
      <c r="CT85" s="794"/>
      <c r="CU85" s="794"/>
      <c r="CV85" s="794"/>
      <c r="CW85" s="794"/>
      <c r="CX85" s="794"/>
      <c r="CY85" s="794"/>
      <c r="CZ85" s="794"/>
      <c r="DA85" s="794"/>
      <c r="DB85" s="794"/>
      <c r="DC85" s="794"/>
      <c r="DD85" s="794"/>
      <c r="DE85" s="794"/>
      <c r="DF85" s="794"/>
      <c r="DG85" s="794"/>
      <c r="DH85" s="794"/>
      <c r="DI85" s="794"/>
      <c r="DJ85" s="794"/>
      <c r="DK85" s="794"/>
      <c r="DL85" s="794"/>
      <c r="DM85" s="794"/>
      <c r="DN85" s="794"/>
      <c r="DO85" s="794"/>
      <c r="DP85" s="795"/>
      <c r="DQ85" s="793" t="s">
        <v>64</v>
      </c>
      <c r="DR85" s="794"/>
      <c r="DS85" s="794"/>
      <c r="DT85" s="794"/>
      <c r="DU85" s="794"/>
      <c r="DV85" s="794"/>
      <c r="DW85" s="794"/>
      <c r="DX85" s="794"/>
      <c r="DY85" s="794"/>
      <c r="DZ85" s="794"/>
      <c r="EA85" s="794"/>
      <c r="EB85" s="794"/>
      <c r="EC85" s="794"/>
      <c r="ED85" s="794"/>
      <c r="EE85" s="794"/>
      <c r="EF85" s="794"/>
      <c r="EG85" s="794"/>
      <c r="EH85" s="794"/>
      <c r="EI85" s="794"/>
      <c r="EJ85" s="794"/>
      <c r="EK85" s="794"/>
      <c r="EL85" s="794"/>
      <c r="EM85" s="794"/>
      <c r="EN85" s="795"/>
      <c r="EO85" s="788" t="s">
        <v>65</v>
      </c>
      <c r="EP85" s="789"/>
      <c r="EQ85" s="789"/>
      <c r="ER85" s="789"/>
      <c r="ES85" s="789"/>
      <c r="ET85" s="789"/>
      <c r="EU85" s="789"/>
      <c r="EV85" s="789"/>
      <c r="EW85" s="789"/>
      <c r="EX85" s="789"/>
      <c r="EY85" s="789"/>
      <c r="EZ85" s="789"/>
      <c r="FA85" s="789"/>
      <c r="FB85" s="789"/>
      <c r="FC85" s="789"/>
      <c r="FD85" s="789"/>
      <c r="FE85" s="789"/>
      <c r="FF85" s="789"/>
      <c r="FG85" s="789"/>
      <c r="FH85" s="789"/>
      <c r="FI85" s="789"/>
      <c r="FJ85" s="789"/>
      <c r="FK85" s="789"/>
      <c r="FL85" s="789"/>
    </row>
    <row r="86" spans="1:168" s="341" customFormat="1" ht="20.25" customHeight="1">
      <c r="A86" s="775" t="s">
        <v>466</v>
      </c>
      <c r="B86" s="775"/>
      <c r="C86" s="775"/>
      <c r="D86" s="775"/>
      <c r="E86" s="775"/>
      <c r="F86" s="775"/>
      <c r="G86" s="775"/>
      <c r="H86" s="775"/>
      <c r="I86" s="775"/>
      <c r="J86" s="775"/>
      <c r="K86" s="775"/>
      <c r="L86" s="775"/>
      <c r="M86" s="775"/>
      <c r="N86" s="775"/>
      <c r="O86" s="775"/>
      <c r="P86" s="775"/>
      <c r="Q86" s="775"/>
      <c r="R86" s="775"/>
      <c r="S86" s="775"/>
      <c r="T86" s="775"/>
      <c r="U86" s="775"/>
      <c r="V86" s="775"/>
      <c r="W86" s="775"/>
      <c r="X86" s="775"/>
      <c r="Y86" s="775"/>
      <c r="Z86" s="775"/>
      <c r="AA86" s="775"/>
      <c r="AB86" s="775"/>
      <c r="AC86" s="775"/>
      <c r="AD86" s="775"/>
      <c r="AE86" s="775"/>
      <c r="AF86" s="775"/>
      <c r="AG86" s="775"/>
      <c r="AH86" s="775"/>
      <c r="AI86" s="775"/>
      <c r="AJ86" s="775"/>
      <c r="AK86" s="775"/>
      <c r="AL86" s="775"/>
      <c r="AM86" s="775"/>
      <c r="AN86" s="775"/>
      <c r="AO86" s="775"/>
      <c r="AP86" s="775"/>
      <c r="AQ86" s="775"/>
      <c r="AR86" s="775"/>
      <c r="AS86" s="775"/>
      <c r="AT86" s="775"/>
      <c r="AU86" s="775"/>
      <c r="AV86" s="775"/>
      <c r="AW86" s="775"/>
      <c r="AX86" s="775"/>
      <c r="AY86" s="776"/>
      <c r="AZ86" s="792" t="s">
        <v>467</v>
      </c>
      <c r="BA86" s="775"/>
      <c r="BB86" s="775"/>
      <c r="BC86" s="775"/>
      <c r="BD86" s="775"/>
      <c r="BE86" s="775"/>
      <c r="BF86" s="775"/>
      <c r="BG86" s="775"/>
      <c r="BH86" s="775"/>
      <c r="BI86" s="775"/>
      <c r="BJ86" s="775"/>
      <c r="BK86" s="775"/>
      <c r="BL86" s="775"/>
      <c r="BM86" s="776"/>
      <c r="BN86" s="780"/>
      <c r="BO86" s="781"/>
      <c r="BP86" s="781"/>
      <c r="BQ86" s="781"/>
      <c r="BR86" s="781"/>
      <c r="BS86" s="781"/>
      <c r="BT86" s="782"/>
      <c r="BU86" s="796"/>
      <c r="BV86" s="797"/>
      <c r="BW86" s="797"/>
      <c r="BX86" s="797"/>
      <c r="BY86" s="797"/>
      <c r="BZ86" s="797"/>
      <c r="CA86" s="797"/>
      <c r="CB86" s="797"/>
      <c r="CC86" s="797"/>
      <c r="CD86" s="797"/>
      <c r="CE86" s="797"/>
      <c r="CF86" s="797"/>
      <c r="CG86" s="797"/>
      <c r="CH86" s="797"/>
      <c r="CI86" s="797"/>
      <c r="CJ86" s="797"/>
      <c r="CK86" s="797"/>
      <c r="CL86" s="797"/>
      <c r="CM86" s="797"/>
      <c r="CN86" s="797"/>
      <c r="CO86" s="797"/>
      <c r="CP86" s="797"/>
      <c r="CQ86" s="797"/>
      <c r="CR86" s="798"/>
      <c r="CS86" s="796"/>
      <c r="CT86" s="797"/>
      <c r="CU86" s="797"/>
      <c r="CV86" s="797"/>
      <c r="CW86" s="797"/>
      <c r="CX86" s="797"/>
      <c r="CY86" s="797"/>
      <c r="CZ86" s="797"/>
      <c r="DA86" s="797"/>
      <c r="DB86" s="797"/>
      <c r="DC86" s="797"/>
      <c r="DD86" s="797"/>
      <c r="DE86" s="797"/>
      <c r="DF86" s="797"/>
      <c r="DG86" s="797"/>
      <c r="DH86" s="797"/>
      <c r="DI86" s="797"/>
      <c r="DJ86" s="797"/>
      <c r="DK86" s="797"/>
      <c r="DL86" s="797"/>
      <c r="DM86" s="797"/>
      <c r="DN86" s="797"/>
      <c r="DO86" s="797"/>
      <c r="DP86" s="798"/>
      <c r="DQ86" s="796"/>
      <c r="DR86" s="797"/>
      <c r="DS86" s="797"/>
      <c r="DT86" s="797"/>
      <c r="DU86" s="797"/>
      <c r="DV86" s="797"/>
      <c r="DW86" s="797"/>
      <c r="DX86" s="797"/>
      <c r="DY86" s="797"/>
      <c r="DZ86" s="797"/>
      <c r="EA86" s="797"/>
      <c r="EB86" s="797"/>
      <c r="EC86" s="797"/>
      <c r="ED86" s="797"/>
      <c r="EE86" s="797"/>
      <c r="EF86" s="797"/>
      <c r="EG86" s="797"/>
      <c r="EH86" s="797"/>
      <c r="EI86" s="797"/>
      <c r="EJ86" s="797"/>
      <c r="EK86" s="797"/>
      <c r="EL86" s="797"/>
      <c r="EM86" s="797"/>
      <c r="EN86" s="798"/>
      <c r="EO86" s="790"/>
      <c r="EP86" s="791"/>
      <c r="EQ86" s="791"/>
      <c r="ER86" s="791"/>
      <c r="ES86" s="791"/>
      <c r="ET86" s="791"/>
      <c r="EU86" s="791"/>
      <c r="EV86" s="791"/>
      <c r="EW86" s="791"/>
      <c r="EX86" s="791"/>
      <c r="EY86" s="791"/>
      <c r="EZ86" s="791"/>
      <c r="FA86" s="791"/>
      <c r="FB86" s="791"/>
      <c r="FC86" s="791"/>
      <c r="FD86" s="791"/>
      <c r="FE86" s="791"/>
      <c r="FF86" s="791"/>
      <c r="FG86" s="791"/>
      <c r="FH86" s="791"/>
      <c r="FI86" s="791"/>
      <c r="FJ86" s="791"/>
      <c r="FK86" s="791"/>
      <c r="FL86" s="791"/>
    </row>
    <row r="87" spans="1:168" s="314" customFormat="1" ht="12.75" customHeight="1" thickBot="1">
      <c r="A87" s="815">
        <v>1</v>
      </c>
      <c r="B87" s="815"/>
      <c r="C87" s="815"/>
      <c r="D87" s="815"/>
      <c r="E87" s="815"/>
      <c r="F87" s="815"/>
      <c r="G87" s="815"/>
      <c r="H87" s="815"/>
      <c r="I87" s="815"/>
      <c r="J87" s="815"/>
      <c r="K87" s="815"/>
      <c r="L87" s="815"/>
      <c r="M87" s="815"/>
      <c r="N87" s="815"/>
      <c r="O87" s="815"/>
      <c r="P87" s="815"/>
      <c r="Q87" s="815"/>
      <c r="R87" s="815"/>
      <c r="S87" s="815"/>
      <c r="T87" s="815"/>
      <c r="U87" s="815"/>
      <c r="V87" s="815"/>
      <c r="W87" s="815"/>
      <c r="X87" s="815"/>
      <c r="Y87" s="815"/>
      <c r="Z87" s="815"/>
      <c r="AA87" s="815"/>
      <c r="AB87" s="815"/>
      <c r="AC87" s="815"/>
      <c r="AD87" s="815"/>
      <c r="AE87" s="815"/>
      <c r="AF87" s="815"/>
      <c r="AG87" s="815"/>
      <c r="AH87" s="815"/>
      <c r="AI87" s="815"/>
      <c r="AJ87" s="815"/>
      <c r="AK87" s="815"/>
      <c r="AL87" s="815"/>
      <c r="AM87" s="815"/>
      <c r="AN87" s="815"/>
      <c r="AO87" s="815"/>
      <c r="AP87" s="815"/>
      <c r="AQ87" s="815"/>
      <c r="AR87" s="815"/>
      <c r="AS87" s="815"/>
      <c r="AT87" s="815"/>
      <c r="AU87" s="815"/>
      <c r="AV87" s="815"/>
      <c r="AW87" s="815"/>
      <c r="AX87" s="815"/>
      <c r="AY87" s="816"/>
      <c r="AZ87" s="785">
        <v>2</v>
      </c>
      <c r="BA87" s="786"/>
      <c r="BB87" s="786"/>
      <c r="BC87" s="786"/>
      <c r="BD87" s="786"/>
      <c r="BE87" s="786"/>
      <c r="BF87" s="786"/>
      <c r="BG87" s="786"/>
      <c r="BH87" s="786"/>
      <c r="BI87" s="786"/>
      <c r="BJ87" s="786"/>
      <c r="BK87" s="786"/>
      <c r="BL87" s="786"/>
      <c r="BM87" s="787"/>
      <c r="BN87" s="785">
        <v>3</v>
      </c>
      <c r="BO87" s="786"/>
      <c r="BP87" s="786"/>
      <c r="BQ87" s="786"/>
      <c r="BR87" s="786"/>
      <c r="BS87" s="786"/>
      <c r="BT87" s="787"/>
      <c r="BU87" s="476">
        <v>4</v>
      </c>
      <c r="BV87" s="472"/>
      <c r="BW87" s="472"/>
      <c r="BX87" s="472"/>
      <c r="BY87" s="472"/>
      <c r="BZ87" s="472"/>
      <c r="CA87" s="472"/>
      <c r="CB87" s="472"/>
      <c r="CC87" s="472"/>
      <c r="CD87" s="472"/>
      <c r="CE87" s="472"/>
      <c r="CF87" s="472"/>
      <c r="CG87" s="472"/>
      <c r="CH87" s="472"/>
      <c r="CI87" s="472"/>
      <c r="CJ87" s="472"/>
      <c r="CK87" s="472"/>
      <c r="CL87" s="472"/>
      <c r="CM87" s="472"/>
      <c r="CN87" s="472"/>
      <c r="CO87" s="472"/>
      <c r="CP87" s="472"/>
      <c r="CQ87" s="472"/>
      <c r="CR87" s="473"/>
      <c r="CS87" s="476">
        <v>5</v>
      </c>
      <c r="CT87" s="472"/>
      <c r="CU87" s="472"/>
      <c r="CV87" s="472"/>
      <c r="CW87" s="472"/>
      <c r="CX87" s="472"/>
      <c r="CY87" s="472"/>
      <c r="CZ87" s="472"/>
      <c r="DA87" s="472"/>
      <c r="DB87" s="472"/>
      <c r="DC87" s="472"/>
      <c r="DD87" s="472"/>
      <c r="DE87" s="472"/>
      <c r="DF87" s="472"/>
      <c r="DG87" s="472"/>
      <c r="DH87" s="472"/>
      <c r="DI87" s="472"/>
      <c r="DJ87" s="472"/>
      <c r="DK87" s="472"/>
      <c r="DL87" s="472"/>
      <c r="DM87" s="472"/>
      <c r="DN87" s="472"/>
      <c r="DO87" s="472"/>
      <c r="DP87" s="473"/>
      <c r="DQ87" s="476">
        <v>6</v>
      </c>
      <c r="DR87" s="472"/>
      <c r="DS87" s="472"/>
      <c r="DT87" s="472"/>
      <c r="DU87" s="472"/>
      <c r="DV87" s="472"/>
      <c r="DW87" s="472"/>
      <c r="DX87" s="472"/>
      <c r="DY87" s="472"/>
      <c r="DZ87" s="472"/>
      <c r="EA87" s="472"/>
      <c r="EB87" s="472"/>
      <c r="EC87" s="472"/>
      <c r="ED87" s="472"/>
      <c r="EE87" s="472"/>
      <c r="EF87" s="472"/>
      <c r="EG87" s="472"/>
      <c r="EH87" s="472"/>
      <c r="EI87" s="472"/>
      <c r="EJ87" s="472"/>
      <c r="EK87" s="472"/>
      <c r="EL87" s="472"/>
      <c r="EM87" s="472"/>
      <c r="EN87" s="473"/>
      <c r="EO87" s="476">
        <v>7</v>
      </c>
      <c r="EP87" s="472"/>
      <c r="EQ87" s="472"/>
      <c r="ER87" s="472"/>
      <c r="ES87" s="472"/>
      <c r="ET87" s="472"/>
      <c r="EU87" s="472"/>
      <c r="EV87" s="472"/>
      <c r="EW87" s="472"/>
      <c r="EX87" s="472"/>
      <c r="EY87" s="472"/>
      <c r="EZ87" s="472"/>
      <c r="FA87" s="472"/>
      <c r="FB87" s="472"/>
      <c r="FC87" s="472"/>
      <c r="FD87" s="472"/>
      <c r="FE87" s="472"/>
      <c r="FF87" s="472"/>
      <c r="FG87" s="472"/>
      <c r="FH87" s="472"/>
      <c r="FI87" s="472"/>
      <c r="FJ87" s="472"/>
      <c r="FK87" s="472"/>
      <c r="FL87" s="472"/>
    </row>
    <row r="88" spans="1:168" ht="18.75" customHeight="1">
      <c r="A88" s="906" t="s">
        <v>650</v>
      </c>
      <c r="B88" s="906"/>
      <c r="C88" s="906"/>
      <c r="D88" s="906"/>
      <c r="E88" s="906"/>
      <c r="F88" s="906"/>
      <c r="G88" s="906"/>
      <c r="H88" s="906"/>
      <c r="I88" s="906"/>
      <c r="J88" s="906"/>
      <c r="K88" s="906"/>
      <c r="L88" s="906"/>
      <c r="M88" s="906"/>
      <c r="N88" s="906"/>
      <c r="O88" s="906"/>
      <c r="P88" s="906"/>
      <c r="Q88" s="906"/>
      <c r="R88" s="906"/>
      <c r="S88" s="906"/>
      <c r="T88" s="906"/>
      <c r="U88" s="906"/>
      <c r="V88" s="906"/>
      <c r="W88" s="906"/>
      <c r="X88" s="906"/>
      <c r="Y88" s="906"/>
      <c r="Z88" s="906"/>
      <c r="AA88" s="906"/>
      <c r="AB88" s="906"/>
      <c r="AC88" s="906"/>
      <c r="AD88" s="906"/>
      <c r="AE88" s="906"/>
      <c r="AF88" s="906"/>
      <c r="AG88" s="906"/>
      <c r="AH88" s="906"/>
      <c r="AI88" s="906"/>
      <c r="AJ88" s="906"/>
      <c r="AK88" s="906"/>
      <c r="AL88" s="906"/>
      <c r="AM88" s="906"/>
      <c r="AN88" s="906"/>
      <c r="AO88" s="906"/>
      <c r="AP88" s="906"/>
      <c r="AQ88" s="906"/>
      <c r="AR88" s="906"/>
      <c r="AS88" s="906"/>
      <c r="AT88" s="906"/>
      <c r="AU88" s="906"/>
      <c r="AV88" s="906"/>
      <c r="AW88" s="906"/>
      <c r="AX88" s="906"/>
      <c r="AY88" s="907"/>
      <c r="AZ88" s="912" t="s">
        <v>1047</v>
      </c>
      <c r="BA88" s="913"/>
      <c r="BB88" s="913"/>
      <c r="BC88" s="913"/>
      <c r="BD88" s="913"/>
      <c r="BE88" s="913"/>
      <c r="BF88" s="913"/>
      <c r="BG88" s="913"/>
      <c r="BH88" s="913"/>
      <c r="BI88" s="913"/>
      <c r="BJ88" s="913"/>
      <c r="BK88" s="913"/>
      <c r="BL88" s="913"/>
      <c r="BM88" s="914"/>
      <c r="BN88" s="915" t="s">
        <v>723</v>
      </c>
      <c r="BO88" s="913"/>
      <c r="BP88" s="913"/>
      <c r="BQ88" s="913"/>
      <c r="BR88" s="913"/>
      <c r="BS88" s="913"/>
      <c r="BT88" s="914"/>
      <c r="BU88" s="916">
        <f>BU93</f>
        <v>847596</v>
      </c>
      <c r="BV88" s="917"/>
      <c r="BW88" s="917"/>
      <c r="BX88" s="917"/>
      <c r="BY88" s="917"/>
      <c r="BZ88" s="917"/>
      <c r="CA88" s="917"/>
      <c r="CB88" s="917"/>
      <c r="CC88" s="917"/>
      <c r="CD88" s="917"/>
      <c r="CE88" s="917"/>
      <c r="CF88" s="917"/>
      <c r="CG88" s="917"/>
      <c r="CH88" s="917"/>
      <c r="CI88" s="917"/>
      <c r="CJ88" s="917"/>
      <c r="CK88" s="917"/>
      <c r="CL88" s="917"/>
      <c r="CM88" s="917"/>
      <c r="CN88" s="917"/>
      <c r="CO88" s="917"/>
      <c r="CP88" s="917"/>
      <c r="CQ88" s="917"/>
      <c r="CR88" s="918"/>
      <c r="CS88" s="919">
        <f>CS93</f>
        <v>170266</v>
      </c>
      <c r="CT88" s="920"/>
      <c r="CU88" s="920"/>
      <c r="CV88" s="920"/>
      <c r="CW88" s="920"/>
      <c r="CX88" s="920"/>
      <c r="CY88" s="920"/>
      <c r="CZ88" s="920"/>
      <c r="DA88" s="920"/>
      <c r="DB88" s="920"/>
      <c r="DC88" s="920"/>
      <c r="DD88" s="920"/>
      <c r="DE88" s="920"/>
      <c r="DF88" s="920"/>
      <c r="DG88" s="920"/>
      <c r="DH88" s="920"/>
      <c r="DI88" s="920"/>
      <c r="DJ88" s="920"/>
      <c r="DK88" s="920"/>
      <c r="DL88" s="920"/>
      <c r="DM88" s="920"/>
      <c r="DN88" s="920"/>
      <c r="DO88" s="920"/>
      <c r="DP88" s="921"/>
      <c r="DQ88" s="919"/>
      <c r="DR88" s="920"/>
      <c r="DS88" s="920"/>
      <c r="DT88" s="920"/>
      <c r="DU88" s="920"/>
      <c r="DV88" s="920"/>
      <c r="DW88" s="920"/>
      <c r="DX88" s="920"/>
      <c r="DY88" s="920"/>
      <c r="DZ88" s="920"/>
      <c r="EA88" s="920"/>
      <c r="EB88" s="920"/>
      <c r="EC88" s="920"/>
      <c r="ED88" s="920"/>
      <c r="EE88" s="920"/>
      <c r="EF88" s="920"/>
      <c r="EG88" s="920"/>
      <c r="EH88" s="920"/>
      <c r="EI88" s="920"/>
      <c r="EJ88" s="920"/>
      <c r="EK88" s="920"/>
      <c r="EL88" s="920"/>
      <c r="EM88" s="920"/>
      <c r="EN88" s="921"/>
      <c r="EO88" s="922">
        <f>BU88+CS88-DQ88</f>
        <v>1017862</v>
      </c>
      <c r="EP88" s="923"/>
      <c r="EQ88" s="923"/>
      <c r="ER88" s="923"/>
      <c r="ES88" s="923"/>
      <c r="ET88" s="923"/>
      <c r="EU88" s="923"/>
      <c r="EV88" s="923"/>
      <c r="EW88" s="923"/>
      <c r="EX88" s="923"/>
      <c r="EY88" s="923"/>
      <c r="EZ88" s="923"/>
      <c r="FA88" s="923"/>
      <c r="FB88" s="923"/>
      <c r="FC88" s="923"/>
      <c r="FD88" s="923"/>
      <c r="FE88" s="923"/>
      <c r="FF88" s="923"/>
      <c r="FG88" s="923"/>
      <c r="FH88" s="923"/>
      <c r="FI88" s="923"/>
      <c r="FJ88" s="923"/>
      <c r="FK88" s="923"/>
      <c r="FL88" s="924"/>
    </row>
    <row r="89" spans="1:168" ht="12.75" customHeight="1">
      <c r="A89" s="928" t="s">
        <v>655</v>
      </c>
      <c r="B89" s="928"/>
      <c r="C89" s="928"/>
      <c r="D89" s="928"/>
      <c r="E89" s="928"/>
      <c r="F89" s="928"/>
      <c r="G89" s="928"/>
      <c r="H89" s="928"/>
      <c r="I89" s="928"/>
      <c r="J89" s="928"/>
      <c r="K89" s="928"/>
      <c r="L89" s="928"/>
      <c r="M89" s="928"/>
      <c r="N89" s="928"/>
      <c r="O89" s="928"/>
      <c r="P89" s="928"/>
      <c r="Q89" s="928"/>
      <c r="R89" s="928"/>
      <c r="S89" s="928"/>
      <c r="T89" s="928"/>
      <c r="U89" s="928"/>
      <c r="V89" s="928"/>
      <c r="W89" s="928"/>
      <c r="X89" s="928"/>
      <c r="Y89" s="928"/>
      <c r="Z89" s="928"/>
      <c r="AA89" s="928"/>
      <c r="AB89" s="928"/>
      <c r="AC89" s="928"/>
      <c r="AD89" s="928"/>
      <c r="AE89" s="928"/>
      <c r="AF89" s="928"/>
      <c r="AG89" s="928"/>
      <c r="AH89" s="928"/>
      <c r="AI89" s="928"/>
      <c r="AJ89" s="928"/>
      <c r="AK89" s="928"/>
      <c r="AL89" s="928"/>
      <c r="AM89" s="928"/>
      <c r="AN89" s="928"/>
      <c r="AO89" s="928"/>
      <c r="AP89" s="928"/>
      <c r="AQ89" s="928"/>
      <c r="AR89" s="928"/>
      <c r="AS89" s="928"/>
      <c r="AT89" s="928"/>
      <c r="AU89" s="928"/>
      <c r="AV89" s="928"/>
      <c r="AW89" s="928"/>
      <c r="AX89" s="928"/>
      <c r="AY89" s="929"/>
      <c r="AZ89" s="910"/>
      <c r="BA89" s="911"/>
      <c r="BB89" s="911"/>
      <c r="BC89" s="911"/>
      <c r="BD89" s="911"/>
      <c r="BE89" s="911"/>
      <c r="BF89" s="911"/>
      <c r="BG89" s="911"/>
      <c r="BH89" s="911"/>
      <c r="BI89" s="911"/>
      <c r="BJ89" s="911"/>
      <c r="BK89" s="911"/>
      <c r="BL89" s="911"/>
      <c r="BM89" s="911"/>
      <c r="BN89" s="930" t="s">
        <v>646</v>
      </c>
      <c r="BO89" s="931"/>
      <c r="BP89" s="931"/>
      <c r="BQ89" s="931"/>
      <c r="BR89" s="931"/>
      <c r="BS89" s="931"/>
      <c r="BT89" s="932"/>
      <c r="BU89" s="925"/>
      <c r="BV89" s="926"/>
      <c r="BW89" s="926"/>
      <c r="BX89" s="926"/>
      <c r="BY89" s="926"/>
      <c r="BZ89" s="926"/>
      <c r="CA89" s="926"/>
      <c r="CB89" s="926"/>
      <c r="CC89" s="926"/>
      <c r="CD89" s="926"/>
      <c r="CE89" s="926"/>
      <c r="CF89" s="926"/>
      <c r="CG89" s="926"/>
      <c r="CH89" s="926"/>
      <c r="CI89" s="926"/>
      <c r="CJ89" s="926"/>
      <c r="CK89" s="926"/>
      <c r="CL89" s="926"/>
      <c r="CM89" s="926"/>
      <c r="CN89" s="926"/>
      <c r="CO89" s="926"/>
      <c r="CP89" s="926"/>
      <c r="CQ89" s="926"/>
      <c r="CR89" s="927"/>
      <c r="CS89" s="925">
        <v>624447</v>
      </c>
      <c r="CT89" s="926"/>
      <c r="CU89" s="926"/>
      <c r="CV89" s="926"/>
      <c r="CW89" s="926"/>
      <c r="CX89" s="926"/>
      <c r="CY89" s="926"/>
      <c r="CZ89" s="926"/>
      <c r="DA89" s="926"/>
      <c r="DB89" s="926"/>
      <c r="DC89" s="926"/>
      <c r="DD89" s="926"/>
      <c r="DE89" s="926"/>
      <c r="DF89" s="926"/>
      <c r="DG89" s="926"/>
      <c r="DH89" s="926"/>
      <c r="DI89" s="926"/>
      <c r="DJ89" s="926"/>
      <c r="DK89" s="926"/>
      <c r="DL89" s="926"/>
      <c r="DM89" s="926"/>
      <c r="DN89" s="926"/>
      <c r="DO89" s="926"/>
      <c r="DP89" s="927"/>
      <c r="DQ89" s="925"/>
      <c r="DR89" s="926"/>
      <c r="DS89" s="926"/>
      <c r="DT89" s="926"/>
      <c r="DU89" s="926"/>
      <c r="DV89" s="926"/>
      <c r="DW89" s="926"/>
      <c r="DX89" s="926"/>
      <c r="DY89" s="926"/>
      <c r="DZ89" s="926"/>
      <c r="EA89" s="926"/>
      <c r="EB89" s="926"/>
      <c r="EC89" s="926"/>
      <c r="ED89" s="926"/>
      <c r="EE89" s="926"/>
      <c r="EF89" s="926"/>
      <c r="EG89" s="926"/>
      <c r="EH89" s="926"/>
      <c r="EI89" s="926"/>
      <c r="EJ89" s="926"/>
      <c r="EK89" s="926"/>
      <c r="EL89" s="926"/>
      <c r="EM89" s="926"/>
      <c r="EN89" s="927"/>
      <c r="EO89" s="830">
        <f aca="true" t="shared" si="2" ref="EO89:EO94">BU89+CS89-DQ89</f>
        <v>624447</v>
      </c>
      <c r="EP89" s="831"/>
      <c r="EQ89" s="831"/>
      <c r="ER89" s="831"/>
      <c r="ES89" s="831"/>
      <c r="ET89" s="831"/>
      <c r="EU89" s="831"/>
      <c r="EV89" s="831"/>
      <c r="EW89" s="831"/>
      <c r="EX89" s="831"/>
      <c r="EY89" s="831"/>
      <c r="EZ89" s="831"/>
      <c r="FA89" s="831"/>
      <c r="FB89" s="831"/>
      <c r="FC89" s="831"/>
      <c r="FD89" s="831"/>
      <c r="FE89" s="831"/>
      <c r="FF89" s="831"/>
      <c r="FG89" s="831"/>
      <c r="FH89" s="831"/>
      <c r="FI89" s="831"/>
      <c r="FJ89" s="831"/>
      <c r="FK89" s="831"/>
      <c r="FL89" s="833"/>
    </row>
    <row r="90" spans="1:168" ht="27.75" customHeight="1">
      <c r="A90" s="899" t="s">
        <v>651</v>
      </c>
      <c r="B90" s="899"/>
      <c r="C90" s="899"/>
      <c r="D90" s="899"/>
      <c r="E90" s="899"/>
      <c r="F90" s="899"/>
      <c r="G90" s="899"/>
      <c r="H90" s="899"/>
      <c r="I90" s="899"/>
      <c r="J90" s="899"/>
      <c r="K90" s="899"/>
      <c r="L90" s="899"/>
      <c r="M90" s="899"/>
      <c r="N90" s="899"/>
      <c r="O90" s="899"/>
      <c r="P90" s="899"/>
      <c r="Q90" s="899"/>
      <c r="R90" s="899"/>
      <c r="S90" s="899"/>
      <c r="T90" s="899"/>
      <c r="U90" s="899"/>
      <c r="V90" s="899"/>
      <c r="W90" s="899"/>
      <c r="X90" s="899"/>
      <c r="Y90" s="899"/>
      <c r="Z90" s="899"/>
      <c r="AA90" s="899"/>
      <c r="AB90" s="899"/>
      <c r="AC90" s="899"/>
      <c r="AD90" s="899"/>
      <c r="AE90" s="899"/>
      <c r="AF90" s="899"/>
      <c r="AG90" s="899"/>
      <c r="AH90" s="899"/>
      <c r="AI90" s="899"/>
      <c r="AJ90" s="899"/>
      <c r="AK90" s="899"/>
      <c r="AL90" s="899"/>
      <c r="AM90" s="899"/>
      <c r="AN90" s="899"/>
      <c r="AO90" s="899"/>
      <c r="AP90" s="899"/>
      <c r="AQ90" s="899"/>
      <c r="AR90" s="899"/>
      <c r="AS90" s="899"/>
      <c r="AT90" s="899"/>
      <c r="AU90" s="899"/>
      <c r="AV90" s="899"/>
      <c r="AW90" s="899"/>
      <c r="AX90" s="899"/>
      <c r="AY90" s="900"/>
      <c r="AZ90" s="901" t="s">
        <v>1051</v>
      </c>
      <c r="BA90" s="902"/>
      <c r="BB90" s="902"/>
      <c r="BC90" s="902"/>
      <c r="BD90" s="902"/>
      <c r="BE90" s="902"/>
      <c r="BF90" s="902"/>
      <c r="BG90" s="902"/>
      <c r="BH90" s="902"/>
      <c r="BI90" s="902"/>
      <c r="BJ90" s="902"/>
      <c r="BK90" s="902"/>
      <c r="BL90" s="902"/>
      <c r="BM90" s="902"/>
      <c r="BN90" s="903" t="s">
        <v>443</v>
      </c>
      <c r="BO90" s="904"/>
      <c r="BP90" s="904"/>
      <c r="BQ90" s="904"/>
      <c r="BR90" s="904"/>
      <c r="BS90" s="904"/>
      <c r="BT90" s="905"/>
      <c r="BU90" s="834"/>
      <c r="BV90" s="835"/>
      <c r="BW90" s="835"/>
      <c r="BX90" s="835"/>
      <c r="BY90" s="835"/>
      <c r="BZ90" s="835"/>
      <c r="CA90" s="835"/>
      <c r="CB90" s="835"/>
      <c r="CC90" s="835"/>
      <c r="CD90" s="835"/>
      <c r="CE90" s="835"/>
      <c r="CF90" s="835"/>
      <c r="CG90" s="835"/>
      <c r="CH90" s="835"/>
      <c r="CI90" s="835"/>
      <c r="CJ90" s="835"/>
      <c r="CK90" s="835"/>
      <c r="CL90" s="835"/>
      <c r="CM90" s="835"/>
      <c r="CN90" s="835"/>
      <c r="CO90" s="835"/>
      <c r="CP90" s="835"/>
      <c r="CQ90" s="835"/>
      <c r="CR90" s="836"/>
      <c r="CS90" s="939"/>
      <c r="CT90" s="940"/>
      <c r="CU90" s="940"/>
      <c r="CV90" s="940"/>
      <c r="CW90" s="940"/>
      <c r="CX90" s="940"/>
      <c r="CY90" s="940"/>
      <c r="CZ90" s="940"/>
      <c r="DA90" s="940"/>
      <c r="DB90" s="940"/>
      <c r="DC90" s="940"/>
      <c r="DD90" s="940"/>
      <c r="DE90" s="940"/>
      <c r="DF90" s="940"/>
      <c r="DG90" s="940"/>
      <c r="DH90" s="940"/>
      <c r="DI90" s="940"/>
      <c r="DJ90" s="940"/>
      <c r="DK90" s="940"/>
      <c r="DL90" s="940"/>
      <c r="DM90" s="940"/>
      <c r="DN90" s="940"/>
      <c r="DO90" s="940"/>
      <c r="DP90" s="941"/>
      <c r="DQ90" s="834"/>
      <c r="DR90" s="835"/>
      <c r="DS90" s="835"/>
      <c r="DT90" s="835"/>
      <c r="DU90" s="835"/>
      <c r="DV90" s="835"/>
      <c r="DW90" s="835"/>
      <c r="DX90" s="835"/>
      <c r="DY90" s="835"/>
      <c r="DZ90" s="835"/>
      <c r="EA90" s="835"/>
      <c r="EB90" s="835"/>
      <c r="EC90" s="835"/>
      <c r="ED90" s="835"/>
      <c r="EE90" s="835"/>
      <c r="EF90" s="835"/>
      <c r="EG90" s="835"/>
      <c r="EH90" s="835"/>
      <c r="EI90" s="835"/>
      <c r="EJ90" s="835"/>
      <c r="EK90" s="835"/>
      <c r="EL90" s="835"/>
      <c r="EM90" s="835"/>
      <c r="EN90" s="836"/>
      <c r="EO90" s="637">
        <f t="shared" si="2"/>
        <v>0</v>
      </c>
      <c r="EP90" s="638"/>
      <c r="EQ90" s="638"/>
      <c r="ER90" s="638"/>
      <c r="ES90" s="638"/>
      <c r="ET90" s="638"/>
      <c r="EU90" s="638"/>
      <c r="EV90" s="638"/>
      <c r="EW90" s="638"/>
      <c r="EX90" s="638"/>
      <c r="EY90" s="638"/>
      <c r="EZ90" s="638"/>
      <c r="FA90" s="638"/>
      <c r="FB90" s="638"/>
      <c r="FC90" s="638"/>
      <c r="FD90" s="638"/>
      <c r="FE90" s="638"/>
      <c r="FF90" s="638"/>
      <c r="FG90" s="638"/>
      <c r="FH90" s="638"/>
      <c r="FI90" s="638"/>
      <c r="FJ90" s="638"/>
      <c r="FK90" s="638"/>
      <c r="FL90" s="666"/>
    </row>
    <row r="91" spans="1:168" ht="17.25" customHeight="1">
      <c r="A91" s="908" t="s">
        <v>652</v>
      </c>
      <c r="B91" s="908"/>
      <c r="C91" s="908"/>
      <c r="D91" s="908"/>
      <c r="E91" s="908"/>
      <c r="F91" s="908"/>
      <c r="G91" s="908"/>
      <c r="H91" s="908"/>
      <c r="I91" s="908"/>
      <c r="J91" s="908"/>
      <c r="K91" s="908"/>
      <c r="L91" s="908"/>
      <c r="M91" s="908"/>
      <c r="N91" s="908"/>
      <c r="O91" s="908"/>
      <c r="P91" s="908"/>
      <c r="Q91" s="908"/>
      <c r="R91" s="908"/>
      <c r="S91" s="908"/>
      <c r="T91" s="908"/>
      <c r="U91" s="908"/>
      <c r="V91" s="908"/>
      <c r="W91" s="908"/>
      <c r="X91" s="908"/>
      <c r="Y91" s="908"/>
      <c r="Z91" s="908"/>
      <c r="AA91" s="908"/>
      <c r="AB91" s="908"/>
      <c r="AC91" s="908"/>
      <c r="AD91" s="908"/>
      <c r="AE91" s="908"/>
      <c r="AF91" s="908"/>
      <c r="AG91" s="908"/>
      <c r="AH91" s="908"/>
      <c r="AI91" s="908"/>
      <c r="AJ91" s="908"/>
      <c r="AK91" s="908"/>
      <c r="AL91" s="908"/>
      <c r="AM91" s="908"/>
      <c r="AN91" s="908"/>
      <c r="AO91" s="908"/>
      <c r="AP91" s="908"/>
      <c r="AQ91" s="908"/>
      <c r="AR91" s="908"/>
      <c r="AS91" s="908"/>
      <c r="AT91" s="908"/>
      <c r="AU91" s="908"/>
      <c r="AV91" s="908"/>
      <c r="AW91" s="908"/>
      <c r="AX91" s="908"/>
      <c r="AY91" s="909"/>
      <c r="AZ91" s="910"/>
      <c r="BA91" s="911"/>
      <c r="BB91" s="911"/>
      <c r="BC91" s="911"/>
      <c r="BD91" s="911"/>
      <c r="BE91" s="911"/>
      <c r="BF91" s="911"/>
      <c r="BG91" s="911"/>
      <c r="BH91" s="911"/>
      <c r="BI91" s="911"/>
      <c r="BJ91" s="911"/>
      <c r="BK91" s="911"/>
      <c r="BL91" s="911"/>
      <c r="BM91" s="911"/>
      <c r="BN91" s="930" t="s">
        <v>444</v>
      </c>
      <c r="BO91" s="931"/>
      <c r="BP91" s="931"/>
      <c r="BQ91" s="931"/>
      <c r="BR91" s="931"/>
      <c r="BS91" s="931"/>
      <c r="BT91" s="932"/>
      <c r="BU91" s="925"/>
      <c r="BV91" s="926"/>
      <c r="BW91" s="926"/>
      <c r="BX91" s="926"/>
      <c r="BY91" s="926"/>
      <c r="BZ91" s="926"/>
      <c r="CA91" s="926"/>
      <c r="CB91" s="926"/>
      <c r="CC91" s="926"/>
      <c r="CD91" s="926"/>
      <c r="CE91" s="926"/>
      <c r="CF91" s="926"/>
      <c r="CG91" s="926"/>
      <c r="CH91" s="926"/>
      <c r="CI91" s="926"/>
      <c r="CJ91" s="926"/>
      <c r="CK91" s="926"/>
      <c r="CL91" s="926"/>
      <c r="CM91" s="926"/>
      <c r="CN91" s="926"/>
      <c r="CO91" s="926"/>
      <c r="CP91" s="926"/>
      <c r="CQ91" s="926"/>
      <c r="CR91" s="927"/>
      <c r="CS91" s="933"/>
      <c r="CT91" s="934"/>
      <c r="CU91" s="934"/>
      <c r="CV91" s="934"/>
      <c r="CW91" s="934"/>
      <c r="CX91" s="934"/>
      <c r="CY91" s="934"/>
      <c r="CZ91" s="934"/>
      <c r="DA91" s="934"/>
      <c r="DB91" s="934"/>
      <c r="DC91" s="934"/>
      <c r="DD91" s="934"/>
      <c r="DE91" s="934"/>
      <c r="DF91" s="934"/>
      <c r="DG91" s="934"/>
      <c r="DH91" s="934"/>
      <c r="DI91" s="934"/>
      <c r="DJ91" s="934"/>
      <c r="DK91" s="934"/>
      <c r="DL91" s="934"/>
      <c r="DM91" s="934"/>
      <c r="DN91" s="934"/>
      <c r="DO91" s="934"/>
      <c r="DP91" s="935"/>
      <c r="DQ91" s="925"/>
      <c r="DR91" s="926"/>
      <c r="DS91" s="926"/>
      <c r="DT91" s="926"/>
      <c r="DU91" s="926"/>
      <c r="DV91" s="926"/>
      <c r="DW91" s="926"/>
      <c r="DX91" s="926"/>
      <c r="DY91" s="926"/>
      <c r="DZ91" s="926"/>
      <c r="EA91" s="926"/>
      <c r="EB91" s="926"/>
      <c r="EC91" s="926"/>
      <c r="ED91" s="926"/>
      <c r="EE91" s="926"/>
      <c r="EF91" s="926"/>
      <c r="EG91" s="926"/>
      <c r="EH91" s="926"/>
      <c r="EI91" s="926"/>
      <c r="EJ91" s="926"/>
      <c r="EK91" s="926"/>
      <c r="EL91" s="926"/>
      <c r="EM91" s="926"/>
      <c r="EN91" s="927"/>
      <c r="EO91" s="830">
        <f t="shared" si="2"/>
        <v>0</v>
      </c>
      <c r="EP91" s="831"/>
      <c r="EQ91" s="831"/>
      <c r="ER91" s="831"/>
      <c r="ES91" s="831"/>
      <c r="ET91" s="831"/>
      <c r="EU91" s="831"/>
      <c r="EV91" s="831"/>
      <c r="EW91" s="831"/>
      <c r="EX91" s="831"/>
      <c r="EY91" s="831"/>
      <c r="EZ91" s="831"/>
      <c r="FA91" s="831"/>
      <c r="FB91" s="831"/>
      <c r="FC91" s="831"/>
      <c r="FD91" s="831"/>
      <c r="FE91" s="831"/>
      <c r="FF91" s="831"/>
      <c r="FG91" s="831"/>
      <c r="FH91" s="831"/>
      <c r="FI91" s="831"/>
      <c r="FJ91" s="831"/>
      <c r="FK91" s="831"/>
      <c r="FL91" s="833"/>
    </row>
    <row r="92" spans="1:168" ht="17.25" customHeight="1">
      <c r="A92" s="936" t="s">
        <v>1052</v>
      </c>
      <c r="B92" s="936"/>
      <c r="C92" s="936"/>
      <c r="D92" s="936"/>
      <c r="E92" s="936"/>
      <c r="F92" s="936"/>
      <c r="G92" s="936"/>
      <c r="H92" s="936"/>
      <c r="I92" s="936"/>
      <c r="J92" s="936"/>
      <c r="K92" s="936"/>
      <c r="L92" s="936"/>
      <c r="M92" s="936"/>
      <c r="N92" s="936"/>
      <c r="O92" s="936"/>
      <c r="P92" s="936"/>
      <c r="Q92" s="936"/>
      <c r="R92" s="936"/>
      <c r="S92" s="936"/>
      <c r="T92" s="936"/>
      <c r="U92" s="936"/>
      <c r="V92" s="936"/>
      <c r="W92" s="936"/>
      <c r="X92" s="936"/>
      <c r="Y92" s="936"/>
      <c r="Z92" s="936"/>
      <c r="AA92" s="936"/>
      <c r="AB92" s="936"/>
      <c r="AC92" s="936"/>
      <c r="AD92" s="936"/>
      <c r="AE92" s="936"/>
      <c r="AF92" s="936"/>
      <c r="AG92" s="936"/>
      <c r="AH92" s="936"/>
      <c r="AI92" s="936"/>
      <c r="AJ92" s="936"/>
      <c r="AK92" s="936"/>
      <c r="AL92" s="936"/>
      <c r="AM92" s="936"/>
      <c r="AN92" s="936"/>
      <c r="AO92" s="936"/>
      <c r="AP92" s="936"/>
      <c r="AQ92" s="936"/>
      <c r="AR92" s="936"/>
      <c r="AS92" s="936"/>
      <c r="AT92" s="936"/>
      <c r="AU92" s="936"/>
      <c r="AV92" s="936"/>
      <c r="AW92" s="936"/>
      <c r="AX92" s="936"/>
      <c r="AY92" s="937"/>
      <c r="AZ92" s="910"/>
      <c r="BA92" s="911"/>
      <c r="BB92" s="911"/>
      <c r="BC92" s="911"/>
      <c r="BD92" s="911"/>
      <c r="BE92" s="911"/>
      <c r="BF92" s="911"/>
      <c r="BG92" s="911"/>
      <c r="BH92" s="911"/>
      <c r="BI92" s="911"/>
      <c r="BJ92" s="911"/>
      <c r="BK92" s="911"/>
      <c r="BL92" s="911"/>
      <c r="BM92" s="911"/>
      <c r="BN92" s="930" t="s">
        <v>647</v>
      </c>
      <c r="BO92" s="931"/>
      <c r="BP92" s="931"/>
      <c r="BQ92" s="931"/>
      <c r="BR92" s="931"/>
      <c r="BS92" s="931"/>
      <c r="BT92" s="932"/>
      <c r="BU92" s="925"/>
      <c r="BV92" s="926"/>
      <c r="BW92" s="926"/>
      <c r="BX92" s="926"/>
      <c r="BY92" s="926"/>
      <c r="BZ92" s="926"/>
      <c r="CA92" s="926"/>
      <c r="CB92" s="926"/>
      <c r="CC92" s="926"/>
      <c r="CD92" s="926"/>
      <c r="CE92" s="926"/>
      <c r="CF92" s="926"/>
      <c r="CG92" s="926"/>
      <c r="CH92" s="926"/>
      <c r="CI92" s="926"/>
      <c r="CJ92" s="926"/>
      <c r="CK92" s="926"/>
      <c r="CL92" s="926"/>
      <c r="CM92" s="926"/>
      <c r="CN92" s="926"/>
      <c r="CO92" s="926"/>
      <c r="CP92" s="926"/>
      <c r="CQ92" s="926"/>
      <c r="CR92" s="927"/>
      <c r="CS92" s="925"/>
      <c r="CT92" s="926"/>
      <c r="CU92" s="926"/>
      <c r="CV92" s="926"/>
      <c r="CW92" s="926"/>
      <c r="CX92" s="926"/>
      <c r="CY92" s="926"/>
      <c r="CZ92" s="926"/>
      <c r="DA92" s="926"/>
      <c r="DB92" s="926"/>
      <c r="DC92" s="926"/>
      <c r="DD92" s="926"/>
      <c r="DE92" s="926"/>
      <c r="DF92" s="926"/>
      <c r="DG92" s="926"/>
      <c r="DH92" s="926"/>
      <c r="DI92" s="926"/>
      <c r="DJ92" s="926"/>
      <c r="DK92" s="926"/>
      <c r="DL92" s="926"/>
      <c r="DM92" s="926"/>
      <c r="DN92" s="926"/>
      <c r="DO92" s="926"/>
      <c r="DP92" s="927"/>
      <c r="DQ92" s="925"/>
      <c r="DR92" s="926"/>
      <c r="DS92" s="926"/>
      <c r="DT92" s="926"/>
      <c r="DU92" s="926"/>
      <c r="DV92" s="926"/>
      <c r="DW92" s="926"/>
      <c r="DX92" s="926"/>
      <c r="DY92" s="926"/>
      <c r="DZ92" s="926"/>
      <c r="EA92" s="926"/>
      <c r="EB92" s="926"/>
      <c r="EC92" s="926"/>
      <c r="ED92" s="926"/>
      <c r="EE92" s="926"/>
      <c r="EF92" s="926"/>
      <c r="EG92" s="926"/>
      <c r="EH92" s="926"/>
      <c r="EI92" s="926"/>
      <c r="EJ92" s="926"/>
      <c r="EK92" s="926"/>
      <c r="EL92" s="926"/>
      <c r="EM92" s="926"/>
      <c r="EN92" s="927"/>
      <c r="EO92" s="830">
        <f t="shared" si="2"/>
        <v>0</v>
      </c>
      <c r="EP92" s="831"/>
      <c r="EQ92" s="831"/>
      <c r="ER92" s="831"/>
      <c r="ES92" s="831"/>
      <c r="ET92" s="831"/>
      <c r="EU92" s="831"/>
      <c r="EV92" s="831"/>
      <c r="EW92" s="831"/>
      <c r="EX92" s="831"/>
      <c r="EY92" s="831"/>
      <c r="EZ92" s="831"/>
      <c r="FA92" s="831"/>
      <c r="FB92" s="831"/>
      <c r="FC92" s="831"/>
      <c r="FD92" s="831"/>
      <c r="FE92" s="831"/>
      <c r="FF92" s="831"/>
      <c r="FG92" s="831"/>
      <c r="FH92" s="831"/>
      <c r="FI92" s="831"/>
      <c r="FJ92" s="831"/>
      <c r="FK92" s="831"/>
      <c r="FL92" s="833"/>
    </row>
    <row r="93" spans="1:168" ht="24.75" customHeight="1">
      <c r="A93" s="899" t="s">
        <v>653</v>
      </c>
      <c r="B93" s="899"/>
      <c r="C93" s="899"/>
      <c r="D93" s="899"/>
      <c r="E93" s="899"/>
      <c r="F93" s="899"/>
      <c r="G93" s="899"/>
      <c r="H93" s="899"/>
      <c r="I93" s="899"/>
      <c r="J93" s="899"/>
      <c r="K93" s="899"/>
      <c r="L93" s="899"/>
      <c r="M93" s="899"/>
      <c r="N93" s="899"/>
      <c r="O93" s="899"/>
      <c r="P93" s="899"/>
      <c r="Q93" s="899"/>
      <c r="R93" s="899"/>
      <c r="S93" s="899"/>
      <c r="T93" s="899"/>
      <c r="U93" s="899"/>
      <c r="V93" s="899"/>
      <c r="W93" s="899"/>
      <c r="X93" s="899"/>
      <c r="Y93" s="899"/>
      <c r="Z93" s="899"/>
      <c r="AA93" s="899"/>
      <c r="AB93" s="899"/>
      <c r="AC93" s="899"/>
      <c r="AD93" s="899"/>
      <c r="AE93" s="899"/>
      <c r="AF93" s="899"/>
      <c r="AG93" s="899"/>
      <c r="AH93" s="899"/>
      <c r="AI93" s="899"/>
      <c r="AJ93" s="899"/>
      <c r="AK93" s="899"/>
      <c r="AL93" s="899"/>
      <c r="AM93" s="899"/>
      <c r="AN93" s="899"/>
      <c r="AO93" s="899"/>
      <c r="AP93" s="899"/>
      <c r="AQ93" s="899"/>
      <c r="AR93" s="899"/>
      <c r="AS93" s="899"/>
      <c r="AT93" s="899"/>
      <c r="AU93" s="899"/>
      <c r="AV93" s="899"/>
      <c r="AW93" s="899"/>
      <c r="AX93" s="899"/>
      <c r="AY93" s="900"/>
      <c r="AZ93" s="901" t="s">
        <v>328</v>
      </c>
      <c r="BA93" s="902"/>
      <c r="BB93" s="902"/>
      <c r="BC93" s="902"/>
      <c r="BD93" s="902"/>
      <c r="BE93" s="902"/>
      <c r="BF93" s="902"/>
      <c r="BG93" s="902"/>
      <c r="BH93" s="902"/>
      <c r="BI93" s="902"/>
      <c r="BJ93" s="902"/>
      <c r="BK93" s="902"/>
      <c r="BL93" s="902"/>
      <c r="BM93" s="902"/>
      <c r="BN93" s="903" t="s">
        <v>394</v>
      </c>
      <c r="BO93" s="904"/>
      <c r="BP93" s="904"/>
      <c r="BQ93" s="904"/>
      <c r="BR93" s="904"/>
      <c r="BS93" s="904"/>
      <c r="BT93" s="905"/>
      <c r="BU93" s="834">
        <v>847596</v>
      </c>
      <c r="BV93" s="835"/>
      <c r="BW93" s="835"/>
      <c r="BX93" s="835"/>
      <c r="BY93" s="835"/>
      <c r="BZ93" s="835"/>
      <c r="CA93" s="835"/>
      <c r="CB93" s="835"/>
      <c r="CC93" s="835"/>
      <c r="CD93" s="835"/>
      <c r="CE93" s="835"/>
      <c r="CF93" s="835"/>
      <c r="CG93" s="835"/>
      <c r="CH93" s="835"/>
      <c r="CI93" s="835"/>
      <c r="CJ93" s="835"/>
      <c r="CK93" s="835"/>
      <c r="CL93" s="835"/>
      <c r="CM93" s="835"/>
      <c r="CN93" s="835"/>
      <c r="CO93" s="835"/>
      <c r="CP93" s="835"/>
      <c r="CQ93" s="835"/>
      <c r="CR93" s="836"/>
      <c r="CS93" s="834">
        <f>CS94+CS95</f>
        <v>170266</v>
      </c>
      <c r="CT93" s="835"/>
      <c r="CU93" s="835"/>
      <c r="CV93" s="835"/>
      <c r="CW93" s="835"/>
      <c r="CX93" s="835"/>
      <c r="CY93" s="835"/>
      <c r="CZ93" s="835"/>
      <c r="DA93" s="835"/>
      <c r="DB93" s="835"/>
      <c r="DC93" s="835"/>
      <c r="DD93" s="835"/>
      <c r="DE93" s="835"/>
      <c r="DF93" s="835"/>
      <c r="DG93" s="835"/>
      <c r="DH93" s="835"/>
      <c r="DI93" s="835"/>
      <c r="DJ93" s="835"/>
      <c r="DK93" s="835"/>
      <c r="DL93" s="835"/>
      <c r="DM93" s="835"/>
      <c r="DN93" s="835"/>
      <c r="DO93" s="835"/>
      <c r="DP93" s="836"/>
      <c r="DQ93" s="834"/>
      <c r="DR93" s="835"/>
      <c r="DS93" s="835"/>
      <c r="DT93" s="835"/>
      <c r="DU93" s="835"/>
      <c r="DV93" s="835"/>
      <c r="DW93" s="835"/>
      <c r="DX93" s="835"/>
      <c r="DY93" s="835"/>
      <c r="DZ93" s="835"/>
      <c r="EA93" s="835"/>
      <c r="EB93" s="835"/>
      <c r="EC93" s="835"/>
      <c r="ED93" s="835"/>
      <c r="EE93" s="835"/>
      <c r="EF93" s="835"/>
      <c r="EG93" s="835"/>
      <c r="EH93" s="835"/>
      <c r="EI93" s="835"/>
      <c r="EJ93" s="835"/>
      <c r="EK93" s="835"/>
      <c r="EL93" s="835"/>
      <c r="EM93" s="835"/>
      <c r="EN93" s="836"/>
      <c r="EO93" s="637">
        <f t="shared" si="2"/>
        <v>1017862</v>
      </c>
      <c r="EP93" s="638"/>
      <c r="EQ93" s="638"/>
      <c r="ER93" s="638"/>
      <c r="ES93" s="638"/>
      <c r="ET93" s="638"/>
      <c r="EU93" s="638"/>
      <c r="EV93" s="638"/>
      <c r="EW93" s="638"/>
      <c r="EX93" s="638"/>
      <c r="EY93" s="638"/>
      <c r="EZ93" s="638"/>
      <c r="FA93" s="638"/>
      <c r="FB93" s="638"/>
      <c r="FC93" s="638"/>
      <c r="FD93" s="638"/>
      <c r="FE93" s="638"/>
      <c r="FF93" s="638"/>
      <c r="FG93" s="638"/>
      <c r="FH93" s="638"/>
      <c r="FI93" s="638"/>
      <c r="FJ93" s="638"/>
      <c r="FK93" s="638"/>
      <c r="FL93" s="666"/>
    </row>
    <row r="94" spans="1:168" ht="15" customHeight="1">
      <c r="A94" s="908" t="s">
        <v>652</v>
      </c>
      <c r="B94" s="908"/>
      <c r="C94" s="908"/>
      <c r="D94" s="908"/>
      <c r="E94" s="908"/>
      <c r="F94" s="908"/>
      <c r="G94" s="908"/>
      <c r="H94" s="908"/>
      <c r="I94" s="908"/>
      <c r="J94" s="908"/>
      <c r="K94" s="908"/>
      <c r="L94" s="908"/>
      <c r="M94" s="908"/>
      <c r="N94" s="908"/>
      <c r="O94" s="908"/>
      <c r="P94" s="908"/>
      <c r="Q94" s="908"/>
      <c r="R94" s="908"/>
      <c r="S94" s="908"/>
      <c r="T94" s="908"/>
      <c r="U94" s="908"/>
      <c r="V94" s="908"/>
      <c r="W94" s="908"/>
      <c r="X94" s="908"/>
      <c r="Y94" s="908"/>
      <c r="Z94" s="908"/>
      <c r="AA94" s="908"/>
      <c r="AB94" s="908"/>
      <c r="AC94" s="908"/>
      <c r="AD94" s="908"/>
      <c r="AE94" s="908"/>
      <c r="AF94" s="908"/>
      <c r="AG94" s="908"/>
      <c r="AH94" s="908"/>
      <c r="AI94" s="908"/>
      <c r="AJ94" s="908"/>
      <c r="AK94" s="908"/>
      <c r="AL94" s="908"/>
      <c r="AM94" s="908"/>
      <c r="AN94" s="908"/>
      <c r="AO94" s="908"/>
      <c r="AP94" s="908"/>
      <c r="AQ94" s="908"/>
      <c r="AR94" s="908"/>
      <c r="AS94" s="908"/>
      <c r="AT94" s="908"/>
      <c r="AU94" s="908"/>
      <c r="AV94" s="908"/>
      <c r="AW94" s="908"/>
      <c r="AX94" s="908"/>
      <c r="AY94" s="909"/>
      <c r="AZ94" s="910"/>
      <c r="BA94" s="911"/>
      <c r="BB94" s="911"/>
      <c r="BC94" s="911"/>
      <c r="BD94" s="911"/>
      <c r="BE94" s="911"/>
      <c r="BF94" s="911"/>
      <c r="BG94" s="911"/>
      <c r="BH94" s="911"/>
      <c r="BI94" s="911"/>
      <c r="BJ94" s="911"/>
      <c r="BK94" s="911"/>
      <c r="BL94" s="911"/>
      <c r="BM94" s="911"/>
      <c r="BN94" s="930" t="s">
        <v>446</v>
      </c>
      <c r="BO94" s="931"/>
      <c r="BP94" s="931"/>
      <c r="BQ94" s="931"/>
      <c r="BR94" s="931"/>
      <c r="BS94" s="931"/>
      <c r="BT94" s="932"/>
      <c r="BU94" s="925">
        <v>847596</v>
      </c>
      <c r="BV94" s="926"/>
      <c r="BW94" s="926"/>
      <c r="BX94" s="926"/>
      <c r="BY94" s="926"/>
      <c r="BZ94" s="926"/>
      <c r="CA94" s="926"/>
      <c r="CB94" s="926"/>
      <c r="CC94" s="926"/>
      <c r="CD94" s="926"/>
      <c r="CE94" s="926"/>
      <c r="CF94" s="926"/>
      <c r="CG94" s="926"/>
      <c r="CH94" s="926"/>
      <c r="CI94" s="926"/>
      <c r="CJ94" s="926"/>
      <c r="CK94" s="926"/>
      <c r="CL94" s="926"/>
      <c r="CM94" s="926"/>
      <c r="CN94" s="926"/>
      <c r="CO94" s="926"/>
      <c r="CP94" s="926"/>
      <c r="CQ94" s="926"/>
      <c r="CR94" s="927"/>
      <c r="CS94" s="933">
        <v>170266</v>
      </c>
      <c r="CT94" s="934"/>
      <c r="CU94" s="934"/>
      <c r="CV94" s="934"/>
      <c r="CW94" s="934"/>
      <c r="CX94" s="934"/>
      <c r="CY94" s="934"/>
      <c r="CZ94" s="934"/>
      <c r="DA94" s="934"/>
      <c r="DB94" s="934"/>
      <c r="DC94" s="934"/>
      <c r="DD94" s="934"/>
      <c r="DE94" s="934"/>
      <c r="DF94" s="934"/>
      <c r="DG94" s="934"/>
      <c r="DH94" s="934"/>
      <c r="DI94" s="934"/>
      <c r="DJ94" s="934"/>
      <c r="DK94" s="934"/>
      <c r="DL94" s="934"/>
      <c r="DM94" s="934"/>
      <c r="DN94" s="934"/>
      <c r="DO94" s="934"/>
      <c r="DP94" s="935"/>
      <c r="DQ94" s="925"/>
      <c r="DR94" s="926"/>
      <c r="DS94" s="926"/>
      <c r="DT94" s="926"/>
      <c r="DU94" s="926"/>
      <c r="DV94" s="926"/>
      <c r="DW94" s="926"/>
      <c r="DX94" s="926"/>
      <c r="DY94" s="926"/>
      <c r="DZ94" s="926"/>
      <c r="EA94" s="926"/>
      <c r="EB94" s="926"/>
      <c r="EC94" s="926"/>
      <c r="ED94" s="926"/>
      <c r="EE94" s="926"/>
      <c r="EF94" s="926"/>
      <c r="EG94" s="926"/>
      <c r="EH94" s="926"/>
      <c r="EI94" s="926"/>
      <c r="EJ94" s="926"/>
      <c r="EK94" s="926"/>
      <c r="EL94" s="926"/>
      <c r="EM94" s="926"/>
      <c r="EN94" s="927"/>
      <c r="EO94" s="830">
        <f t="shared" si="2"/>
        <v>1017862</v>
      </c>
      <c r="EP94" s="831"/>
      <c r="EQ94" s="831"/>
      <c r="ER94" s="831"/>
      <c r="ES94" s="831"/>
      <c r="ET94" s="831"/>
      <c r="EU94" s="831"/>
      <c r="EV94" s="831"/>
      <c r="EW94" s="831"/>
      <c r="EX94" s="831"/>
      <c r="EY94" s="831"/>
      <c r="EZ94" s="831"/>
      <c r="FA94" s="831"/>
      <c r="FB94" s="831"/>
      <c r="FC94" s="831"/>
      <c r="FD94" s="831"/>
      <c r="FE94" s="831"/>
      <c r="FF94" s="831"/>
      <c r="FG94" s="831"/>
      <c r="FH94" s="831"/>
      <c r="FI94" s="831"/>
      <c r="FJ94" s="831"/>
      <c r="FK94" s="831"/>
      <c r="FL94" s="833"/>
    </row>
    <row r="95" spans="1:168" ht="17.25" customHeight="1">
      <c r="A95" s="936" t="s">
        <v>1052</v>
      </c>
      <c r="B95" s="936"/>
      <c r="C95" s="936"/>
      <c r="D95" s="936"/>
      <c r="E95" s="936"/>
      <c r="F95" s="936"/>
      <c r="G95" s="936"/>
      <c r="H95" s="936"/>
      <c r="I95" s="936"/>
      <c r="J95" s="936"/>
      <c r="K95" s="936"/>
      <c r="L95" s="936"/>
      <c r="M95" s="936"/>
      <c r="N95" s="936"/>
      <c r="O95" s="936"/>
      <c r="P95" s="936"/>
      <c r="Q95" s="936"/>
      <c r="R95" s="936"/>
      <c r="S95" s="936"/>
      <c r="T95" s="936"/>
      <c r="U95" s="936"/>
      <c r="V95" s="936"/>
      <c r="W95" s="936"/>
      <c r="X95" s="936"/>
      <c r="Y95" s="936"/>
      <c r="Z95" s="936"/>
      <c r="AA95" s="936"/>
      <c r="AB95" s="936"/>
      <c r="AC95" s="936"/>
      <c r="AD95" s="936"/>
      <c r="AE95" s="936"/>
      <c r="AF95" s="936"/>
      <c r="AG95" s="936"/>
      <c r="AH95" s="936"/>
      <c r="AI95" s="936"/>
      <c r="AJ95" s="936"/>
      <c r="AK95" s="936"/>
      <c r="AL95" s="936"/>
      <c r="AM95" s="936"/>
      <c r="AN95" s="936"/>
      <c r="AO95" s="936"/>
      <c r="AP95" s="936"/>
      <c r="AQ95" s="936"/>
      <c r="AR95" s="936"/>
      <c r="AS95" s="936"/>
      <c r="AT95" s="936"/>
      <c r="AU95" s="936"/>
      <c r="AV95" s="936"/>
      <c r="AW95" s="936"/>
      <c r="AX95" s="936"/>
      <c r="AY95" s="937"/>
      <c r="AZ95" s="910"/>
      <c r="BA95" s="911"/>
      <c r="BB95" s="911"/>
      <c r="BC95" s="911"/>
      <c r="BD95" s="911"/>
      <c r="BE95" s="911"/>
      <c r="BF95" s="911"/>
      <c r="BG95" s="911"/>
      <c r="BH95" s="911"/>
      <c r="BI95" s="911"/>
      <c r="BJ95" s="911"/>
      <c r="BK95" s="911"/>
      <c r="BL95" s="911"/>
      <c r="BM95" s="911"/>
      <c r="BN95" s="930" t="s">
        <v>658</v>
      </c>
      <c r="BO95" s="931"/>
      <c r="BP95" s="931"/>
      <c r="BQ95" s="931"/>
      <c r="BR95" s="931"/>
      <c r="BS95" s="931"/>
      <c r="BT95" s="932"/>
      <c r="BU95" s="925"/>
      <c r="BV95" s="926"/>
      <c r="BW95" s="926"/>
      <c r="BX95" s="926"/>
      <c r="BY95" s="926"/>
      <c r="BZ95" s="926"/>
      <c r="CA95" s="926"/>
      <c r="CB95" s="926"/>
      <c r="CC95" s="926"/>
      <c r="CD95" s="926"/>
      <c r="CE95" s="926"/>
      <c r="CF95" s="926"/>
      <c r="CG95" s="926"/>
      <c r="CH95" s="926"/>
      <c r="CI95" s="926"/>
      <c r="CJ95" s="926"/>
      <c r="CK95" s="926"/>
      <c r="CL95" s="926"/>
      <c r="CM95" s="926"/>
      <c r="CN95" s="926"/>
      <c r="CO95" s="926"/>
      <c r="CP95" s="926"/>
      <c r="CQ95" s="926"/>
      <c r="CR95" s="927"/>
      <c r="CS95" s="925"/>
      <c r="CT95" s="926"/>
      <c r="CU95" s="926"/>
      <c r="CV95" s="926"/>
      <c r="CW95" s="926"/>
      <c r="CX95" s="926"/>
      <c r="CY95" s="926"/>
      <c r="CZ95" s="926"/>
      <c r="DA95" s="926"/>
      <c r="DB95" s="926"/>
      <c r="DC95" s="926"/>
      <c r="DD95" s="926"/>
      <c r="DE95" s="926"/>
      <c r="DF95" s="926"/>
      <c r="DG95" s="926"/>
      <c r="DH95" s="926"/>
      <c r="DI95" s="926"/>
      <c r="DJ95" s="926"/>
      <c r="DK95" s="926"/>
      <c r="DL95" s="926"/>
      <c r="DM95" s="926"/>
      <c r="DN95" s="926"/>
      <c r="DO95" s="926"/>
      <c r="DP95" s="927"/>
      <c r="DQ95" s="925"/>
      <c r="DR95" s="926"/>
      <c r="DS95" s="926"/>
      <c r="DT95" s="926"/>
      <c r="DU95" s="926"/>
      <c r="DV95" s="926"/>
      <c r="DW95" s="926"/>
      <c r="DX95" s="926"/>
      <c r="DY95" s="926"/>
      <c r="DZ95" s="926"/>
      <c r="EA95" s="926"/>
      <c r="EB95" s="926"/>
      <c r="EC95" s="926"/>
      <c r="ED95" s="926"/>
      <c r="EE95" s="926"/>
      <c r="EF95" s="926"/>
      <c r="EG95" s="926"/>
      <c r="EH95" s="926"/>
      <c r="EI95" s="926"/>
      <c r="EJ95" s="926"/>
      <c r="EK95" s="926"/>
      <c r="EL95" s="926"/>
      <c r="EM95" s="926"/>
      <c r="EN95" s="927"/>
      <c r="EO95" s="830">
        <f aca="true" t="shared" si="3" ref="EO95:EO101">BU95+CS95-DQ95</f>
        <v>0</v>
      </c>
      <c r="EP95" s="831"/>
      <c r="EQ95" s="831"/>
      <c r="ER95" s="831"/>
      <c r="ES95" s="831"/>
      <c r="ET95" s="831"/>
      <c r="EU95" s="831"/>
      <c r="EV95" s="831"/>
      <c r="EW95" s="831"/>
      <c r="EX95" s="831"/>
      <c r="EY95" s="831"/>
      <c r="EZ95" s="831"/>
      <c r="FA95" s="831"/>
      <c r="FB95" s="831"/>
      <c r="FC95" s="831"/>
      <c r="FD95" s="831"/>
      <c r="FE95" s="831"/>
      <c r="FF95" s="831"/>
      <c r="FG95" s="831"/>
      <c r="FH95" s="831"/>
      <c r="FI95" s="831"/>
      <c r="FJ95" s="831"/>
      <c r="FK95" s="831"/>
      <c r="FL95" s="833"/>
    </row>
    <row r="96" spans="1:168" ht="29.25" customHeight="1">
      <c r="A96" s="899" t="s">
        <v>654</v>
      </c>
      <c r="B96" s="899"/>
      <c r="C96" s="899"/>
      <c r="D96" s="899"/>
      <c r="E96" s="899"/>
      <c r="F96" s="899"/>
      <c r="G96" s="899"/>
      <c r="H96" s="899"/>
      <c r="I96" s="899"/>
      <c r="J96" s="899"/>
      <c r="K96" s="899"/>
      <c r="L96" s="899"/>
      <c r="M96" s="899"/>
      <c r="N96" s="899"/>
      <c r="O96" s="899"/>
      <c r="P96" s="899"/>
      <c r="Q96" s="899"/>
      <c r="R96" s="899"/>
      <c r="S96" s="899"/>
      <c r="T96" s="899"/>
      <c r="U96" s="899"/>
      <c r="V96" s="899"/>
      <c r="W96" s="899"/>
      <c r="X96" s="899"/>
      <c r="Y96" s="899"/>
      <c r="Z96" s="899"/>
      <c r="AA96" s="899"/>
      <c r="AB96" s="899"/>
      <c r="AC96" s="899"/>
      <c r="AD96" s="899"/>
      <c r="AE96" s="899"/>
      <c r="AF96" s="899"/>
      <c r="AG96" s="899"/>
      <c r="AH96" s="899"/>
      <c r="AI96" s="899"/>
      <c r="AJ96" s="899"/>
      <c r="AK96" s="899"/>
      <c r="AL96" s="899"/>
      <c r="AM96" s="899"/>
      <c r="AN96" s="899"/>
      <c r="AO96" s="899"/>
      <c r="AP96" s="899"/>
      <c r="AQ96" s="899"/>
      <c r="AR96" s="899"/>
      <c r="AS96" s="899"/>
      <c r="AT96" s="899"/>
      <c r="AU96" s="899"/>
      <c r="AV96" s="899"/>
      <c r="AW96" s="899"/>
      <c r="AX96" s="899"/>
      <c r="AY96" s="900"/>
      <c r="AZ96" s="901" t="s">
        <v>329</v>
      </c>
      <c r="BA96" s="902"/>
      <c r="BB96" s="902"/>
      <c r="BC96" s="902"/>
      <c r="BD96" s="902"/>
      <c r="BE96" s="902"/>
      <c r="BF96" s="902"/>
      <c r="BG96" s="902"/>
      <c r="BH96" s="902"/>
      <c r="BI96" s="902"/>
      <c r="BJ96" s="902"/>
      <c r="BK96" s="902"/>
      <c r="BL96" s="902"/>
      <c r="BM96" s="902"/>
      <c r="BN96" s="903" t="s">
        <v>431</v>
      </c>
      <c r="BO96" s="904"/>
      <c r="BP96" s="904"/>
      <c r="BQ96" s="904"/>
      <c r="BR96" s="904"/>
      <c r="BS96" s="904"/>
      <c r="BT96" s="905"/>
      <c r="BU96" s="834"/>
      <c r="BV96" s="835"/>
      <c r="BW96" s="835"/>
      <c r="BX96" s="835"/>
      <c r="BY96" s="835"/>
      <c r="BZ96" s="835"/>
      <c r="CA96" s="835"/>
      <c r="CB96" s="835"/>
      <c r="CC96" s="835"/>
      <c r="CD96" s="835"/>
      <c r="CE96" s="835"/>
      <c r="CF96" s="835"/>
      <c r="CG96" s="835"/>
      <c r="CH96" s="835"/>
      <c r="CI96" s="835"/>
      <c r="CJ96" s="835"/>
      <c r="CK96" s="835"/>
      <c r="CL96" s="835"/>
      <c r="CM96" s="835"/>
      <c r="CN96" s="835"/>
      <c r="CO96" s="835"/>
      <c r="CP96" s="835"/>
      <c r="CQ96" s="835"/>
      <c r="CR96" s="836"/>
      <c r="CS96" s="834"/>
      <c r="CT96" s="835"/>
      <c r="CU96" s="835"/>
      <c r="CV96" s="835"/>
      <c r="CW96" s="835"/>
      <c r="CX96" s="835"/>
      <c r="CY96" s="835"/>
      <c r="CZ96" s="835"/>
      <c r="DA96" s="835"/>
      <c r="DB96" s="835"/>
      <c r="DC96" s="835"/>
      <c r="DD96" s="835"/>
      <c r="DE96" s="835"/>
      <c r="DF96" s="835"/>
      <c r="DG96" s="835"/>
      <c r="DH96" s="835"/>
      <c r="DI96" s="835"/>
      <c r="DJ96" s="835"/>
      <c r="DK96" s="835"/>
      <c r="DL96" s="835"/>
      <c r="DM96" s="835"/>
      <c r="DN96" s="835"/>
      <c r="DO96" s="835"/>
      <c r="DP96" s="836"/>
      <c r="DQ96" s="834"/>
      <c r="DR96" s="835"/>
      <c r="DS96" s="835"/>
      <c r="DT96" s="835"/>
      <c r="DU96" s="835"/>
      <c r="DV96" s="835"/>
      <c r="DW96" s="835"/>
      <c r="DX96" s="835"/>
      <c r="DY96" s="835"/>
      <c r="DZ96" s="835"/>
      <c r="EA96" s="835"/>
      <c r="EB96" s="835"/>
      <c r="EC96" s="835"/>
      <c r="ED96" s="835"/>
      <c r="EE96" s="835"/>
      <c r="EF96" s="835"/>
      <c r="EG96" s="835"/>
      <c r="EH96" s="835"/>
      <c r="EI96" s="835"/>
      <c r="EJ96" s="835"/>
      <c r="EK96" s="835"/>
      <c r="EL96" s="835"/>
      <c r="EM96" s="835"/>
      <c r="EN96" s="836"/>
      <c r="EO96" s="637">
        <f t="shared" si="3"/>
        <v>0</v>
      </c>
      <c r="EP96" s="638"/>
      <c r="EQ96" s="638"/>
      <c r="ER96" s="638"/>
      <c r="ES96" s="638"/>
      <c r="ET96" s="638"/>
      <c r="EU96" s="638"/>
      <c r="EV96" s="638"/>
      <c r="EW96" s="638"/>
      <c r="EX96" s="638"/>
      <c r="EY96" s="638"/>
      <c r="EZ96" s="638"/>
      <c r="FA96" s="638"/>
      <c r="FB96" s="638"/>
      <c r="FC96" s="638"/>
      <c r="FD96" s="638"/>
      <c r="FE96" s="638"/>
      <c r="FF96" s="638"/>
      <c r="FG96" s="638"/>
      <c r="FH96" s="638"/>
      <c r="FI96" s="638"/>
      <c r="FJ96" s="638"/>
      <c r="FK96" s="638"/>
      <c r="FL96" s="666"/>
    </row>
    <row r="97" spans="1:168" ht="18" customHeight="1">
      <c r="A97" s="928" t="s">
        <v>655</v>
      </c>
      <c r="B97" s="928"/>
      <c r="C97" s="928"/>
      <c r="D97" s="928"/>
      <c r="E97" s="928"/>
      <c r="F97" s="928"/>
      <c r="G97" s="928"/>
      <c r="H97" s="928"/>
      <c r="I97" s="928"/>
      <c r="J97" s="928"/>
      <c r="K97" s="928"/>
      <c r="L97" s="928"/>
      <c r="M97" s="928"/>
      <c r="N97" s="928"/>
      <c r="O97" s="928"/>
      <c r="P97" s="928"/>
      <c r="Q97" s="928"/>
      <c r="R97" s="928"/>
      <c r="S97" s="928"/>
      <c r="T97" s="928"/>
      <c r="U97" s="928"/>
      <c r="V97" s="928"/>
      <c r="W97" s="928"/>
      <c r="X97" s="928"/>
      <c r="Y97" s="928"/>
      <c r="Z97" s="928"/>
      <c r="AA97" s="928"/>
      <c r="AB97" s="928"/>
      <c r="AC97" s="928"/>
      <c r="AD97" s="928"/>
      <c r="AE97" s="928"/>
      <c r="AF97" s="928"/>
      <c r="AG97" s="928"/>
      <c r="AH97" s="928"/>
      <c r="AI97" s="928"/>
      <c r="AJ97" s="928"/>
      <c r="AK97" s="928"/>
      <c r="AL97" s="928"/>
      <c r="AM97" s="928"/>
      <c r="AN97" s="928"/>
      <c r="AO97" s="928"/>
      <c r="AP97" s="928"/>
      <c r="AQ97" s="928"/>
      <c r="AR97" s="928"/>
      <c r="AS97" s="928"/>
      <c r="AT97" s="928"/>
      <c r="AU97" s="928"/>
      <c r="AV97" s="928"/>
      <c r="AW97" s="928"/>
      <c r="AX97" s="928"/>
      <c r="AY97" s="929"/>
      <c r="AZ97" s="910"/>
      <c r="BA97" s="911"/>
      <c r="BB97" s="911"/>
      <c r="BC97" s="911"/>
      <c r="BD97" s="911"/>
      <c r="BE97" s="911"/>
      <c r="BF97" s="911"/>
      <c r="BG97" s="911"/>
      <c r="BH97" s="911"/>
      <c r="BI97" s="911"/>
      <c r="BJ97" s="911"/>
      <c r="BK97" s="911"/>
      <c r="BL97" s="911"/>
      <c r="BM97" s="911"/>
      <c r="BN97" s="930" t="s">
        <v>14</v>
      </c>
      <c r="BO97" s="931"/>
      <c r="BP97" s="931"/>
      <c r="BQ97" s="931"/>
      <c r="BR97" s="931"/>
      <c r="BS97" s="931"/>
      <c r="BT97" s="932"/>
      <c r="BU97" s="925"/>
      <c r="BV97" s="926"/>
      <c r="BW97" s="926"/>
      <c r="BX97" s="926"/>
      <c r="BY97" s="926"/>
      <c r="BZ97" s="926"/>
      <c r="CA97" s="926"/>
      <c r="CB97" s="926"/>
      <c r="CC97" s="926"/>
      <c r="CD97" s="926"/>
      <c r="CE97" s="926"/>
      <c r="CF97" s="926"/>
      <c r="CG97" s="926"/>
      <c r="CH97" s="926"/>
      <c r="CI97" s="926"/>
      <c r="CJ97" s="926"/>
      <c r="CK97" s="926"/>
      <c r="CL97" s="926"/>
      <c r="CM97" s="926"/>
      <c r="CN97" s="926"/>
      <c r="CO97" s="926"/>
      <c r="CP97" s="926"/>
      <c r="CQ97" s="926"/>
      <c r="CR97" s="927"/>
      <c r="CS97" s="933"/>
      <c r="CT97" s="934"/>
      <c r="CU97" s="934"/>
      <c r="CV97" s="934"/>
      <c r="CW97" s="934"/>
      <c r="CX97" s="934"/>
      <c r="CY97" s="934"/>
      <c r="CZ97" s="934"/>
      <c r="DA97" s="934"/>
      <c r="DB97" s="934"/>
      <c r="DC97" s="934"/>
      <c r="DD97" s="934"/>
      <c r="DE97" s="934"/>
      <c r="DF97" s="934"/>
      <c r="DG97" s="934"/>
      <c r="DH97" s="934"/>
      <c r="DI97" s="934"/>
      <c r="DJ97" s="934"/>
      <c r="DK97" s="934"/>
      <c r="DL97" s="934"/>
      <c r="DM97" s="934"/>
      <c r="DN97" s="934"/>
      <c r="DO97" s="934"/>
      <c r="DP97" s="935"/>
      <c r="DQ97" s="925"/>
      <c r="DR97" s="926"/>
      <c r="DS97" s="926"/>
      <c r="DT97" s="926"/>
      <c r="DU97" s="926"/>
      <c r="DV97" s="926"/>
      <c r="DW97" s="926"/>
      <c r="DX97" s="926"/>
      <c r="DY97" s="926"/>
      <c r="DZ97" s="926"/>
      <c r="EA97" s="926"/>
      <c r="EB97" s="926"/>
      <c r="EC97" s="926"/>
      <c r="ED97" s="926"/>
      <c r="EE97" s="926"/>
      <c r="EF97" s="926"/>
      <c r="EG97" s="926"/>
      <c r="EH97" s="926"/>
      <c r="EI97" s="926"/>
      <c r="EJ97" s="926"/>
      <c r="EK97" s="926"/>
      <c r="EL97" s="926"/>
      <c r="EM97" s="926"/>
      <c r="EN97" s="927"/>
      <c r="EO97" s="830">
        <f t="shared" si="3"/>
        <v>0</v>
      </c>
      <c r="EP97" s="831"/>
      <c r="EQ97" s="831"/>
      <c r="ER97" s="831"/>
      <c r="ES97" s="831"/>
      <c r="ET97" s="831"/>
      <c r="EU97" s="831"/>
      <c r="EV97" s="831"/>
      <c r="EW97" s="831"/>
      <c r="EX97" s="831"/>
      <c r="EY97" s="831"/>
      <c r="EZ97" s="831"/>
      <c r="FA97" s="831"/>
      <c r="FB97" s="831"/>
      <c r="FC97" s="831"/>
      <c r="FD97" s="831"/>
      <c r="FE97" s="831"/>
      <c r="FF97" s="831"/>
      <c r="FG97" s="831"/>
      <c r="FH97" s="831"/>
      <c r="FI97" s="831"/>
      <c r="FJ97" s="831"/>
      <c r="FK97" s="831"/>
      <c r="FL97" s="833"/>
    </row>
    <row r="98" spans="1:168" ht="28.5" customHeight="1">
      <c r="A98" s="906" t="s">
        <v>656</v>
      </c>
      <c r="B98" s="906"/>
      <c r="C98" s="906"/>
      <c r="D98" s="906"/>
      <c r="E98" s="906"/>
      <c r="F98" s="906"/>
      <c r="G98" s="906"/>
      <c r="H98" s="906"/>
      <c r="I98" s="906"/>
      <c r="J98" s="906"/>
      <c r="K98" s="906"/>
      <c r="L98" s="906"/>
      <c r="M98" s="906"/>
      <c r="N98" s="906"/>
      <c r="O98" s="906"/>
      <c r="P98" s="906"/>
      <c r="Q98" s="906"/>
      <c r="R98" s="906"/>
      <c r="S98" s="906"/>
      <c r="T98" s="906"/>
      <c r="U98" s="906"/>
      <c r="V98" s="906"/>
      <c r="W98" s="906"/>
      <c r="X98" s="906"/>
      <c r="Y98" s="906"/>
      <c r="Z98" s="906"/>
      <c r="AA98" s="906"/>
      <c r="AB98" s="906"/>
      <c r="AC98" s="906"/>
      <c r="AD98" s="906"/>
      <c r="AE98" s="906"/>
      <c r="AF98" s="906"/>
      <c r="AG98" s="906"/>
      <c r="AH98" s="906"/>
      <c r="AI98" s="906"/>
      <c r="AJ98" s="906"/>
      <c r="AK98" s="906"/>
      <c r="AL98" s="906"/>
      <c r="AM98" s="906"/>
      <c r="AN98" s="906"/>
      <c r="AO98" s="906"/>
      <c r="AP98" s="906"/>
      <c r="AQ98" s="906"/>
      <c r="AR98" s="906"/>
      <c r="AS98" s="906"/>
      <c r="AT98" s="906"/>
      <c r="AU98" s="906"/>
      <c r="AV98" s="906"/>
      <c r="AW98" s="906"/>
      <c r="AX98" s="906"/>
      <c r="AY98" s="907"/>
      <c r="AZ98" s="901" t="s">
        <v>462</v>
      </c>
      <c r="BA98" s="902"/>
      <c r="BB98" s="902"/>
      <c r="BC98" s="902"/>
      <c r="BD98" s="902"/>
      <c r="BE98" s="902"/>
      <c r="BF98" s="902"/>
      <c r="BG98" s="902"/>
      <c r="BH98" s="902"/>
      <c r="BI98" s="902"/>
      <c r="BJ98" s="902"/>
      <c r="BK98" s="902"/>
      <c r="BL98" s="902"/>
      <c r="BM98" s="902"/>
      <c r="BN98" s="903" t="s">
        <v>433</v>
      </c>
      <c r="BO98" s="904"/>
      <c r="BP98" s="904"/>
      <c r="BQ98" s="904"/>
      <c r="BR98" s="904"/>
      <c r="BS98" s="904"/>
      <c r="BT98" s="905"/>
      <c r="BU98" s="834"/>
      <c r="BV98" s="835"/>
      <c r="BW98" s="835"/>
      <c r="BX98" s="835"/>
      <c r="BY98" s="835"/>
      <c r="BZ98" s="835"/>
      <c r="CA98" s="835"/>
      <c r="CB98" s="835"/>
      <c r="CC98" s="835"/>
      <c r="CD98" s="835"/>
      <c r="CE98" s="835"/>
      <c r="CF98" s="835"/>
      <c r="CG98" s="835"/>
      <c r="CH98" s="835"/>
      <c r="CI98" s="835"/>
      <c r="CJ98" s="835"/>
      <c r="CK98" s="835"/>
      <c r="CL98" s="835"/>
      <c r="CM98" s="835"/>
      <c r="CN98" s="835"/>
      <c r="CO98" s="835"/>
      <c r="CP98" s="835"/>
      <c r="CQ98" s="835"/>
      <c r="CR98" s="836"/>
      <c r="CS98" s="834"/>
      <c r="CT98" s="835"/>
      <c r="CU98" s="835"/>
      <c r="CV98" s="835"/>
      <c r="CW98" s="835"/>
      <c r="CX98" s="835"/>
      <c r="CY98" s="835"/>
      <c r="CZ98" s="835"/>
      <c r="DA98" s="835"/>
      <c r="DB98" s="835"/>
      <c r="DC98" s="835"/>
      <c r="DD98" s="835"/>
      <c r="DE98" s="835"/>
      <c r="DF98" s="835"/>
      <c r="DG98" s="835"/>
      <c r="DH98" s="835"/>
      <c r="DI98" s="835"/>
      <c r="DJ98" s="835"/>
      <c r="DK98" s="835"/>
      <c r="DL98" s="835"/>
      <c r="DM98" s="835"/>
      <c r="DN98" s="835"/>
      <c r="DO98" s="835"/>
      <c r="DP98" s="836"/>
      <c r="DQ98" s="834"/>
      <c r="DR98" s="835"/>
      <c r="DS98" s="835"/>
      <c r="DT98" s="835"/>
      <c r="DU98" s="835"/>
      <c r="DV98" s="835"/>
      <c r="DW98" s="835"/>
      <c r="DX98" s="835"/>
      <c r="DY98" s="835"/>
      <c r="DZ98" s="835"/>
      <c r="EA98" s="835"/>
      <c r="EB98" s="835"/>
      <c r="EC98" s="835"/>
      <c r="ED98" s="835"/>
      <c r="EE98" s="835"/>
      <c r="EF98" s="835"/>
      <c r="EG98" s="835"/>
      <c r="EH98" s="835"/>
      <c r="EI98" s="835"/>
      <c r="EJ98" s="835"/>
      <c r="EK98" s="835"/>
      <c r="EL98" s="835"/>
      <c r="EM98" s="835"/>
      <c r="EN98" s="836"/>
      <c r="EO98" s="637">
        <f t="shared" si="3"/>
        <v>0</v>
      </c>
      <c r="EP98" s="638"/>
      <c r="EQ98" s="638"/>
      <c r="ER98" s="638"/>
      <c r="ES98" s="638"/>
      <c r="ET98" s="638"/>
      <c r="EU98" s="638"/>
      <c r="EV98" s="638"/>
      <c r="EW98" s="638"/>
      <c r="EX98" s="638"/>
      <c r="EY98" s="638"/>
      <c r="EZ98" s="638"/>
      <c r="FA98" s="638"/>
      <c r="FB98" s="638"/>
      <c r="FC98" s="638"/>
      <c r="FD98" s="638"/>
      <c r="FE98" s="638"/>
      <c r="FF98" s="638"/>
      <c r="FG98" s="638"/>
      <c r="FH98" s="638"/>
      <c r="FI98" s="638"/>
      <c r="FJ98" s="638"/>
      <c r="FK98" s="638"/>
      <c r="FL98" s="666"/>
    </row>
    <row r="99" spans="1:168" ht="18.75" customHeight="1">
      <c r="A99" s="928" t="s">
        <v>655</v>
      </c>
      <c r="B99" s="928"/>
      <c r="C99" s="928"/>
      <c r="D99" s="928"/>
      <c r="E99" s="928"/>
      <c r="F99" s="928"/>
      <c r="G99" s="928"/>
      <c r="H99" s="928"/>
      <c r="I99" s="928"/>
      <c r="J99" s="928"/>
      <c r="K99" s="928"/>
      <c r="L99" s="928"/>
      <c r="M99" s="928"/>
      <c r="N99" s="928"/>
      <c r="O99" s="928"/>
      <c r="P99" s="928"/>
      <c r="Q99" s="928"/>
      <c r="R99" s="928"/>
      <c r="S99" s="928"/>
      <c r="T99" s="928"/>
      <c r="U99" s="928"/>
      <c r="V99" s="928"/>
      <c r="W99" s="928"/>
      <c r="X99" s="928"/>
      <c r="Y99" s="928"/>
      <c r="Z99" s="928"/>
      <c r="AA99" s="928"/>
      <c r="AB99" s="928"/>
      <c r="AC99" s="928"/>
      <c r="AD99" s="928"/>
      <c r="AE99" s="928"/>
      <c r="AF99" s="928"/>
      <c r="AG99" s="928"/>
      <c r="AH99" s="928"/>
      <c r="AI99" s="928"/>
      <c r="AJ99" s="928"/>
      <c r="AK99" s="928"/>
      <c r="AL99" s="928"/>
      <c r="AM99" s="928"/>
      <c r="AN99" s="928"/>
      <c r="AO99" s="928"/>
      <c r="AP99" s="928"/>
      <c r="AQ99" s="928"/>
      <c r="AR99" s="928"/>
      <c r="AS99" s="928"/>
      <c r="AT99" s="928"/>
      <c r="AU99" s="928"/>
      <c r="AV99" s="928"/>
      <c r="AW99" s="928"/>
      <c r="AX99" s="928"/>
      <c r="AY99" s="929"/>
      <c r="AZ99" s="910"/>
      <c r="BA99" s="911"/>
      <c r="BB99" s="911"/>
      <c r="BC99" s="911"/>
      <c r="BD99" s="911"/>
      <c r="BE99" s="911"/>
      <c r="BF99" s="911"/>
      <c r="BG99" s="911"/>
      <c r="BH99" s="911"/>
      <c r="BI99" s="911"/>
      <c r="BJ99" s="911"/>
      <c r="BK99" s="911"/>
      <c r="BL99" s="911"/>
      <c r="BM99" s="911"/>
      <c r="BN99" s="930" t="s">
        <v>659</v>
      </c>
      <c r="BO99" s="931"/>
      <c r="BP99" s="931"/>
      <c r="BQ99" s="931"/>
      <c r="BR99" s="931"/>
      <c r="BS99" s="931"/>
      <c r="BT99" s="932"/>
      <c r="BU99" s="925"/>
      <c r="BV99" s="926"/>
      <c r="BW99" s="926"/>
      <c r="BX99" s="926"/>
      <c r="BY99" s="926"/>
      <c r="BZ99" s="926"/>
      <c r="CA99" s="926"/>
      <c r="CB99" s="926"/>
      <c r="CC99" s="926"/>
      <c r="CD99" s="926"/>
      <c r="CE99" s="926"/>
      <c r="CF99" s="926"/>
      <c r="CG99" s="926"/>
      <c r="CH99" s="926"/>
      <c r="CI99" s="926"/>
      <c r="CJ99" s="926"/>
      <c r="CK99" s="926"/>
      <c r="CL99" s="926"/>
      <c r="CM99" s="926"/>
      <c r="CN99" s="926"/>
      <c r="CO99" s="926"/>
      <c r="CP99" s="926"/>
      <c r="CQ99" s="926"/>
      <c r="CR99" s="927"/>
      <c r="CS99" s="933"/>
      <c r="CT99" s="934"/>
      <c r="CU99" s="934"/>
      <c r="CV99" s="934"/>
      <c r="CW99" s="934"/>
      <c r="CX99" s="934"/>
      <c r="CY99" s="934"/>
      <c r="CZ99" s="934"/>
      <c r="DA99" s="934"/>
      <c r="DB99" s="934"/>
      <c r="DC99" s="934"/>
      <c r="DD99" s="934"/>
      <c r="DE99" s="934"/>
      <c r="DF99" s="934"/>
      <c r="DG99" s="934"/>
      <c r="DH99" s="934"/>
      <c r="DI99" s="934"/>
      <c r="DJ99" s="934"/>
      <c r="DK99" s="934"/>
      <c r="DL99" s="934"/>
      <c r="DM99" s="934"/>
      <c r="DN99" s="934"/>
      <c r="DO99" s="934"/>
      <c r="DP99" s="935"/>
      <c r="DQ99" s="925"/>
      <c r="DR99" s="926"/>
      <c r="DS99" s="926"/>
      <c r="DT99" s="926"/>
      <c r="DU99" s="926"/>
      <c r="DV99" s="926"/>
      <c r="DW99" s="926"/>
      <c r="DX99" s="926"/>
      <c r="DY99" s="926"/>
      <c r="DZ99" s="926"/>
      <c r="EA99" s="926"/>
      <c r="EB99" s="926"/>
      <c r="EC99" s="926"/>
      <c r="ED99" s="926"/>
      <c r="EE99" s="926"/>
      <c r="EF99" s="926"/>
      <c r="EG99" s="926"/>
      <c r="EH99" s="926"/>
      <c r="EI99" s="926"/>
      <c r="EJ99" s="926"/>
      <c r="EK99" s="926"/>
      <c r="EL99" s="926"/>
      <c r="EM99" s="926"/>
      <c r="EN99" s="927"/>
      <c r="EO99" s="830">
        <f t="shared" si="3"/>
        <v>0</v>
      </c>
      <c r="EP99" s="831"/>
      <c r="EQ99" s="831"/>
      <c r="ER99" s="831"/>
      <c r="ES99" s="831"/>
      <c r="ET99" s="831"/>
      <c r="EU99" s="831"/>
      <c r="EV99" s="831"/>
      <c r="EW99" s="831"/>
      <c r="EX99" s="831"/>
      <c r="EY99" s="831"/>
      <c r="EZ99" s="831"/>
      <c r="FA99" s="831"/>
      <c r="FB99" s="831"/>
      <c r="FC99" s="831"/>
      <c r="FD99" s="831"/>
      <c r="FE99" s="831"/>
      <c r="FF99" s="831"/>
      <c r="FG99" s="831"/>
      <c r="FH99" s="831"/>
      <c r="FI99" s="831"/>
      <c r="FJ99" s="831"/>
      <c r="FK99" s="831"/>
      <c r="FL99" s="833"/>
    </row>
    <row r="100" spans="1:168" ht="28.5" customHeight="1">
      <c r="A100" s="906" t="s">
        <v>657</v>
      </c>
      <c r="B100" s="906"/>
      <c r="C100" s="906"/>
      <c r="D100" s="906"/>
      <c r="E100" s="906"/>
      <c r="F100" s="906"/>
      <c r="G100" s="906"/>
      <c r="H100" s="906"/>
      <c r="I100" s="906"/>
      <c r="J100" s="906"/>
      <c r="K100" s="906"/>
      <c r="L100" s="906"/>
      <c r="M100" s="906"/>
      <c r="N100" s="906"/>
      <c r="O100" s="906"/>
      <c r="P100" s="906"/>
      <c r="Q100" s="906"/>
      <c r="R100" s="906"/>
      <c r="S100" s="906"/>
      <c r="T100" s="906"/>
      <c r="U100" s="906"/>
      <c r="V100" s="906"/>
      <c r="W100" s="906"/>
      <c r="X100" s="906"/>
      <c r="Y100" s="906"/>
      <c r="Z100" s="906"/>
      <c r="AA100" s="906"/>
      <c r="AB100" s="906"/>
      <c r="AC100" s="906"/>
      <c r="AD100" s="906"/>
      <c r="AE100" s="906"/>
      <c r="AF100" s="906"/>
      <c r="AG100" s="906"/>
      <c r="AH100" s="906"/>
      <c r="AI100" s="906"/>
      <c r="AJ100" s="906"/>
      <c r="AK100" s="906"/>
      <c r="AL100" s="906"/>
      <c r="AM100" s="906"/>
      <c r="AN100" s="906"/>
      <c r="AO100" s="906"/>
      <c r="AP100" s="906"/>
      <c r="AQ100" s="906"/>
      <c r="AR100" s="906"/>
      <c r="AS100" s="906"/>
      <c r="AT100" s="906"/>
      <c r="AU100" s="906"/>
      <c r="AV100" s="906"/>
      <c r="AW100" s="906"/>
      <c r="AX100" s="906"/>
      <c r="AY100" s="907"/>
      <c r="AZ100" s="901" t="s">
        <v>330</v>
      </c>
      <c r="BA100" s="902"/>
      <c r="BB100" s="902"/>
      <c r="BC100" s="902"/>
      <c r="BD100" s="902"/>
      <c r="BE100" s="902"/>
      <c r="BF100" s="902"/>
      <c r="BG100" s="902"/>
      <c r="BH100" s="902"/>
      <c r="BI100" s="902"/>
      <c r="BJ100" s="902"/>
      <c r="BK100" s="902"/>
      <c r="BL100" s="902"/>
      <c r="BM100" s="902"/>
      <c r="BN100" s="903" t="s">
        <v>445</v>
      </c>
      <c r="BO100" s="904"/>
      <c r="BP100" s="904"/>
      <c r="BQ100" s="904"/>
      <c r="BR100" s="904"/>
      <c r="BS100" s="904"/>
      <c r="BT100" s="905"/>
      <c r="BU100" s="834"/>
      <c r="BV100" s="835"/>
      <c r="BW100" s="835"/>
      <c r="BX100" s="835"/>
      <c r="BY100" s="835"/>
      <c r="BZ100" s="835"/>
      <c r="CA100" s="835"/>
      <c r="CB100" s="835"/>
      <c r="CC100" s="835"/>
      <c r="CD100" s="835"/>
      <c r="CE100" s="835"/>
      <c r="CF100" s="835"/>
      <c r="CG100" s="835"/>
      <c r="CH100" s="835"/>
      <c r="CI100" s="835"/>
      <c r="CJ100" s="835"/>
      <c r="CK100" s="835"/>
      <c r="CL100" s="835"/>
      <c r="CM100" s="835"/>
      <c r="CN100" s="835"/>
      <c r="CO100" s="835"/>
      <c r="CP100" s="835"/>
      <c r="CQ100" s="835"/>
      <c r="CR100" s="836"/>
      <c r="CS100" s="834">
        <v>113140</v>
      </c>
      <c r="CT100" s="835"/>
      <c r="CU100" s="835"/>
      <c r="CV100" s="835"/>
      <c r="CW100" s="835"/>
      <c r="CX100" s="835"/>
      <c r="CY100" s="835"/>
      <c r="CZ100" s="835"/>
      <c r="DA100" s="835"/>
      <c r="DB100" s="835"/>
      <c r="DC100" s="835"/>
      <c r="DD100" s="835"/>
      <c r="DE100" s="835"/>
      <c r="DF100" s="835"/>
      <c r="DG100" s="835"/>
      <c r="DH100" s="835"/>
      <c r="DI100" s="835"/>
      <c r="DJ100" s="835"/>
      <c r="DK100" s="835"/>
      <c r="DL100" s="835"/>
      <c r="DM100" s="835"/>
      <c r="DN100" s="835"/>
      <c r="DO100" s="835"/>
      <c r="DP100" s="836"/>
      <c r="DQ100" s="834"/>
      <c r="DR100" s="835"/>
      <c r="DS100" s="835"/>
      <c r="DT100" s="835"/>
      <c r="DU100" s="835"/>
      <c r="DV100" s="835"/>
      <c r="DW100" s="835"/>
      <c r="DX100" s="835"/>
      <c r="DY100" s="835"/>
      <c r="DZ100" s="835"/>
      <c r="EA100" s="835"/>
      <c r="EB100" s="835"/>
      <c r="EC100" s="835"/>
      <c r="ED100" s="835"/>
      <c r="EE100" s="835"/>
      <c r="EF100" s="835"/>
      <c r="EG100" s="835"/>
      <c r="EH100" s="835"/>
      <c r="EI100" s="835"/>
      <c r="EJ100" s="835"/>
      <c r="EK100" s="835"/>
      <c r="EL100" s="835"/>
      <c r="EM100" s="835"/>
      <c r="EN100" s="836"/>
      <c r="EO100" s="637">
        <f t="shared" si="3"/>
        <v>113140</v>
      </c>
      <c r="EP100" s="638"/>
      <c r="EQ100" s="638"/>
      <c r="ER100" s="638"/>
      <c r="ES100" s="638"/>
      <c r="ET100" s="638"/>
      <c r="EU100" s="638"/>
      <c r="EV100" s="638"/>
      <c r="EW100" s="638"/>
      <c r="EX100" s="638"/>
      <c r="EY100" s="638"/>
      <c r="EZ100" s="638"/>
      <c r="FA100" s="638"/>
      <c r="FB100" s="638"/>
      <c r="FC100" s="638"/>
      <c r="FD100" s="638"/>
      <c r="FE100" s="638"/>
      <c r="FF100" s="638"/>
      <c r="FG100" s="638"/>
      <c r="FH100" s="638"/>
      <c r="FI100" s="638"/>
      <c r="FJ100" s="638"/>
      <c r="FK100" s="638"/>
      <c r="FL100" s="666"/>
    </row>
    <row r="101" spans="1:168" ht="18.75" customHeight="1" thickBot="1">
      <c r="A101" s="928" t="s">
        <v>655</v>
      </c>
      <c r="B101" s="928"/>
      <c r="C101" s="928"/>
      <c r="D101" s="928"/>
      <c r="E101" s="928"/>
      <c r="F101" s="928"/>
      <c r="G101" s="928"/>
      <c r="H101" s="928"/>
      <c r="I101" s="928"/>
      <c r="J101" s="928"/>
      <c r="K101" s="928"/>
      <c r="L101" s="928"/>
      <c r="M101" s="928"/>
      <c r="N101" s="928"/>
      <c r="O101" s="928"/>
      <c r="P101" s="928"/>
      <c r="Q101" s="928"/>
      <c r="R101" s="928"/>
      <c r="S101" s="928"/>
      <c r="T101" s="928"/>
      <c r="U101" s="928"/>
      <c r="V101" s="928"/>
      <c r="W101" s="928"/>
      <c r="X101" s="928"/>
      <c r="Y101" s="928"/>
      <c r="Z101" s="928"/>
      <c r="AA101" s="928"/>
      <c r="AB101" s="928"/>
      <c r="AC101" s="928"/>
      <c r="AD101" s="928"/>
      <c r="AE101" s="928"/>
      <c r="AF101" s="928"/>
      <c r="AG101" s="928"/>
      <c r="AH101" s="928"/>
      <c r="AI101" s="928"/>
      <c r="AJ101" s="928"/>
      <c r="AK101" s="928"/>
      <c r="AL101" s="928"/>
      <c r="AM101" s="928"/>
      <c r="AN101" s="928"/>
      <c r="AO101" s="928"/>
      <c r="AP101" s="928"/>
      <c r="AQ101" s="928"/>
      <c r="AR101" s="928"/>
      <c r="AS101" s="928"/>
      <c r="AT101" s="928"/>
      <c r="AU101" s="928"/>
      <c r="AV101" s="928"/>
      <c r="AW101" s="928"/>
      <c r="AX101" s="928"/>
      <c r="AY101" s="929"/>
      <c r="AZ101" s="942"/>
      <c r="BA101" s="943"/>
      <c r="BB101" s="943"/>
      <c r="BC101" s="943"/>
      <c r="BD101" s="943"/>
      <c r="BE101" s="943"/>
      <c r="BF101" s="943"/>
      <c r="BG101" s="943"/>
      <c r="BH101" s="943"/>
      <c r="BI101" s="943"/>
      <c r="BJ101" s="943"/>
      <c r="BK101" s="943"/>
      <c r="BL101" s="943"/>
      <c r="BM101" s="943"/>
      <c r="BN101" s="944" t="s">
        <v>660</v>
      </c>
      <c r="BO101" s="945"/>
      <c r="BP101" s="945"/>
      <c r="BQ101" s="945"/>
      <c r="BR101" s="945"/>
      <c r="BS101" s="945"/>
      <c r="BT101" s="946"/>
      <c r="BU101" s="947"/>
      <c r="BV101" s="948"/>
      <c r="BW101" s="948"/>
      <c r="BX101" s="948"/>
      <c r="BY101" s="948"/>
      <c r="BZ101" s="948"/>
      <c r="CA101" s="948"/>
      <c r="CB101" s="948"/>
      <c r="CC101" s="948"/>
      <c r="CD101" s="948"/>
      <c r="CE101" s="948"/>
      <c r="CF101" s="948"/>
      <c r="CG101" s="948"/>
      <c r="CH101" s="948"/>
      <c r="CI101" s="948"/>
      <c r="CJ101" s="948"/>
      <c r="CK101" s="948"/>
      <c r="CL101" s="948"/>
      <c r="CM101" s="948"/>
      <c r="CN101" s="948"/>
      <c r="CO101" s="948"/>
      <c r="CP101" s="948"/>
      <c r="CQ101" s="948"/>
      <c r="CR101" s="949"/>
      <c r="CS101" s="950"/>
      <c r="CT101" s="951"/>
      <c r="CU101" s="951"/>
      <c r="CV101" s="951"/>
      <c r="CW101" s="951"/>
      <c r="CX101" s="951"/>
      <c r="CY101" s="951"/>
      <c r="CZ101" s="951"/>
      <c r="DA101" s="951"/>
      <c r="DB101" s="951"/>
      <c r="DC101" s="951"/>
      <c r="DD101" s="951"/>
      <c r="DE101" s="951"/>
      <c r="DF101" s="951"/>
      <c r="DG101" s="951"/>
      <c r="DH101" s="951"/>
      <c r="DI101" s="951"/>
      <c r="DJ101" s="951"/>
      <c r="DK101" s="951"/>
      <c r="DL101" s="951"/>
      <c r="DM101" s="951"/>
      <c r="DN101" s="951"/>
      <c r="DO101" s="951"/>
      <c r="DP101" s="952"/>
      <c r="DQ101" s="947"/>
      <c r="DR101" s="948"/>
      <c r="DS101" s="948"/>
      <c r="DT101" s="948"/>
      <c r="DU101" s="948"/>
      <c r="DV101" s="948"/>
      <c r="DW101" s="948"/>
      <c r="DX101" s="948"/>
      <c r="DY101" s="948"/>
      <c r="DZ101" s="948"/>
      <c r="EA101" s="948"/>
      <c r="EB101" s="948"/>
      <c r="EC101" s="948"/>
      <c r="ED101" s="948"/>
      <c r="EE101" s="948"/>
      <c r="EF101" s="948"/>
      <c r="EG101" s="948"/>
      <c r="EH101" s="948"/>
      <c r="EI101" s="948"/>
      <c r="EJ101" s="948"/>
      <c r="EK101" s="948"/>
      <c r="EL101" s="948"/>
      <c r="EM101" s="948"/>
      <c r="EN101" s="949"/>
      <c r="EO101" s="953">
        <f t="shared" si="3"/>
        <v>0</v>
      </c>
      <c r="EP101" s="954"/>
      <c r="EQ101" s="954"/>
      <c r="ER101" s="954"/>
      <c r="ES101" s="954"/>
      <c r="ET101" s="954"/>
      <c r="EU101" s="954"/>
      <c r="EV101" s="954"/>
      <c r="EW101" s="954"/>
      <c r="EX101" s="954"/>
      <c r="EY101" s="954"/>
      <c r="EZ101" s="954"/>
      <c r="FA101" s="954"/>
      <c r="FB101" s="954"/>
      <c r="FC101" s="954"/>
      <c r="FD101" s="954"/>
      <c r="FE101" s="954"/>
      <c r="FF101" s="954"/>
      <c r="FG101" s="954"/>
      <c r="FH101" s="954"/>
      <c r="FI101" s="954"/>
      <c r="FJ101" s="954"/>
      <c r="FK101" s="954"/>
      <c r="FL101" s="955"/>
    </row>
    <row r="104" spans="1:17" ht="17.25" customHeight="1">
      <c r="A104" s="278" t="s">
        <v>514</v>
      </c>
      <c r="B104" s="278"/>
      <c r="C104" s="278"/>
      <c r="D104" s="278"/>
      <c r="E104" s="278"/>
      <c r="F104" s="278"/>
      <c r="G104" s="278"/>
      <c r="H104" s="3"/>
      <c r="I104" s="24"/>
      <c r="J104" s="24"/>
      <c r="K104" s="25"/>
      <c r="L104" s="25"/>
      <c r="M104" s="25"/>
      <c r="N104" s="25"/>
      <c r="O104" s="25"/>
      <c r="P104" s="25"/>
      <c r="Q104" s="25"/>
    </row>
    <row r="105" spans="1:17" ht="12.75" customHeight="1">
      <c r="A105" s="3" t="s">
        <v>516</v>
      </c>
      <c r="B105" s="3"/>
      <c r="C105" s="3"/>
      <c r="D105" s="3"/>
      <c r="E105" s="3"/>
      <c r="F105" s="3"/>
      <c r="G105" s="3"/>
      <c r="H105" s="3"/>
      <c r="I105" s="24"/>
      <c r="J105" s="24"/>
      <c r="K105" s="25"/>
      <c r="L105" s="25"/>
      <c r="M105" s="25"/>
      <c r="N105" s="25"/>
      <c r="O105" s="25"/>
      <c r="P105" s="25"/>
      <c r="Q105" s="25"/>
    </row>
    <row r="106" spans="1:17" ht="12.75" customHeight="1">
      <c r="A106" s="3"/>
      <c r="B106" s="3"/>
      <c r="C106" s="3"/>
      <c r="D106" s="3"/>
      <c r="E106" s="2"/>
      <c r="F106" s="3"/>
      <c r="G106" s="3"/>
      <c r="H106" s="3"/>
      <c r="I106" s="24"/>
      <c r="J106" s="24"/>
      <c r="K106" s="25"/>
      <c r="L106" s="25"/>
      <c r="M106" s="25"/>
      <c r="N106" s="25"/>
      <c r="O106" s="25"/>
      <c r="P106" s="25"/>
      <c r="Q106" s="25"/>
    </row>
    <row r="107" spans="1:17" ht="12.75" customHeight="1">
      <c r="A107" s="3"/>
      <c r="B107" s="3"/>
      <c r="C107" s="3"/>
      <c r="D107" s="3"/>
      <c r="E107" s="2"/>
      <c r="F107" s="3"/>
      <c r="G107" s="3"/>
      <c r="H107" s="3"/>
      <c r="I107" s="24"/>
      <c r="J107" s="24"/>
      <c r="K107" s="25"/>
      <c r="L107" s="25"/>
      <c r="M107" s="25"/>
      <c r="N107" s="25"/>
      <c r="O107" s="25"/>
      <c r="P107" s="25"/>
      <c r="Q107" s="25"/>
    </row>
    <row r="108" spans="1:17" ht="20.25" customHeight="1">
      <c r="A108" s="278" t="s">
        <v>515</v>
      </c>
      <c r="B108" s="278"/>
      <c r="C108" s="278"/>
      <c r="D108" s="278"/>
      <c r="E108" s="278"/>
      <c r="F108" s="278"/>
      <c r="G108" s="278"/>
      <c r="H108" s="3"/>
      <c r="I108" s="24"/>
      <c r="J108" s="24"/>
      <c r="K108" s="25"/>
      <c r="L108" s="25"/>
      <c r="M108" s="25"/>
      <c r="N108" s="25"/>
      <c r="O108" s="25"/>
      <c r="P108" s="25"/>
      <c r="Q108" s="25"/>
    </row>
    <row r="109" spans="1:17" ht="9.75" customHeight="1">
      <c r="A109" s="3" t="s">
        <v>517</v>
      </c>
      <c r="B109" s="3"/>
      <c r="C109" s="3"/>
      <c r="D109" s="3"/>
      <c r="E109" s="3"/>
      <c r="F109" s="3"/>
      <c r="G109" s="3"/>
      <c r="H109" s="3"/>
      <c r="I109" s="24"/>
      <c r="J109" s="24"/>
      <c r="K109" s="25"/>
      <c r="L109" s="25"/>
      <c r="M109" s="25"/>
      <c r="N109" s="25"/>
      <c r="O109" s="25"/>
      <c r="P109" s="25"/>
      <c r="Q109" s="25"/>
    </row>
    <row r="110" spans="1:17" ht="12.75" customHeight="1">
      <c r="A110" s="3"/>
      <c r="B110" s="3"/>
      <c r="C110" s="3"/>
      <c r="D110" s="3"/>
      <c r="E110" s="2"/>
      <c r="F110" s="3"/>
      <c r="G110" s="3"/>
      <c r="H110" s="3"/>
      <c r="I110" s="24"/>
      <c r="J110" s="24"/>
      <c r="K110" s="25"/>
      <c r="L110" s="25"/>
      <c r="M110" s="25"/>
      <c r="N110" s="25"/>
      <c r="O110" s="25"/>
      <c r="P110" s="25"/>
      <c r="Q110" s="25"/>
    </row>
    <row r="111" spans="1:17" ht="21" customHeight="1">
      <c r="A111" s="3"/>
      <c r="B111" s="3"/>
      <c r="C111" s="23" t="s">
        <v>644</v>
      </c>
      <c r="D111" s="23"/>
      <c r="E111" s="23"/>
      <c r="F111" s="23"/>
      <c r="G111" s="3"/>
      <c r="H111" s="3"/>
      <c r="I111" s="24"/>
      <c r="J111" s="24"/>
      <c r="K111" s="25"/>
      <c r="L111" s="25"/>
      <c r="M111" s="25"/>
      <c r="N111" s="25"/>
      <c r="O111" s="25"/>
      <c r="P111" s="25"/>
      <c r="Q111" s="25"/>
    </row>
    <row r="112" spans="97:169" ht="11.25">
      <c r="CS112" s="898"/>
      <c r="CT112" s="898"/>
      <c r="CU112" s="898"/>
      <c r="CV112" s="898"/>
      <c r="CW112" s="898"/>
      <c r="CX112" s="898"/>
      <c r="CY112" s="898"/>
      <c r="CZ112" s="898"/>
      <c r="DA112" s="898"/>
      <c r="DB112" s="898"/>
      <c r="DC112" s="898"/>
      <c r="DD112" s="898"/>
      <c r="DE112" s="898"/>
      <c r="DF112" s="898"/>
      <c r="DG112" s="898"/>
      <c r="DH112" s="898"/>
      <c r="DI112" s="898"/>
      <c r="DJ112" s="898"/>
      <c r="DK112" s="898"/>
      <c r="DL112" s="898"/>
      <c r="DM112" s="898"/>
      <c r="DN112" s="898"/>
      <c r="DO112" s="898"/>
      <c r="DP112" s="898"/>
      <c r="DQ112" s="898"/>
      <c r="DR112" s="898"/>
      <c r="DS112" s="898"/>
      <c r="DT112" s="898"/>
      <c r="DU112" s="898"/>
      <c r="DV112" s="898"/>
      <c r="DW112" s="898"/>
      <c r="DX112" s="898"/>
      <c r="DY112" s="898"/>
      <c r="DZ112" s="898"/>
      <c r="EA112" s="898"/>
      <c r="EB112" s="898"/>
      <c r="EC112" s="898"/>
      <c r="ED112" s="898"/>
      <c r="EE112" s="898"/>
      <c r="EF112" s="898"/>
      <c r="EG112" s="898"/>
      <c r="EH112" s="898"/>
      <c r="EI112" s="898"/>
      <c r="EJ112" s="898"/>
      <c r="EK112" s="898"/>
      <c r="EL112" s="898"/>
      <c r="EM112" s="898"/>
      <c r="EN112" s="898"/>
      <c r="EO112" s="898"/>
      <c r="EP112" s="898"/>
      <c r="EQ112" s="898"/>
      <c r="ER112" s="898"/>
      <c r="ES112" s="898"/>
      <c r="ET112" s="898"/>
      <c r="EU112" s="898"/>
      <c r="EV112" s="898"/>
      <c r="EW112" s="898"/>
      <c r="EX112" s="898"/>
      <c r="EY112" s="898"/>
      <c r="EZ112" s="898"/>
      <c r="FA112" s="898"/>
      <c r="FB112" s="898"/>
      <c r="FC112" s="898"/>
      <c r="FD112" s="898"/>
      <c r="FE112" s="898"/>
      <c r="FF112" s="898"/>
      <c r="FG112" s="898"/>
      <c r="FH112" s="898"/>
      <c r="FI112" s="898"/>
      <c r="FJ112" s="898"/>
      <c r="FK112" s="898"/>
      <c r="FL112" s="898"/>
      <c r="FM112" s="898"/>
    </row>
  </sheetData>
  <sheetProtection/>
  <mergeCells count="546">
    <mergeCell ref="CS100:DP100"/>
    <mergeCell ref="DQ100:EN100"/>
    <mergeCell ref="EO100:FL100"/>
    <mergeCell ref="A101:AY101"/>
    <mergeCell ref="AZ101:BM101"/>
    <mergeCell ref="BN101:BT101"/>
    <mergeCell ref="BU101:CR101"/>
    <mergeCell ref="CS101:DP101"/>
    <mergeCell ref="DQ101:EN101"/>
    <mergeCell ref="EO101:FL101"/>
    <mergeCell ref="AM83:DU83"/>
    <mergeCell ref="A92:AY92"/>
    <mergeCell ref="AZ92:BM92"/>
    <mergeCell ref="BN92:BT92"/>
    <mergeCell ref="BU92:CR92"/>
    <mergeCell ref="CS92:DP92"/>
    <mergeCell ref="DQ92:EN92"/>
    <mergeCell ref="BN90:BT90"/>
    <mergeCell ref="BU90:CR90"/>
    <mergeCell ref="CS90:DP90"/>
    <mergeCell ref="CS98:DP98"/>
    <mergeCell ref="DQ98:EN98"/>
    <mergeCell ref="EO98:FL98"/>
    <mergeCell ref="A99:AY99"/>
    <mergeCell ref="AZ99:BM99"/>
    <mergeCell ref="BN99:BT99"/>
    <mergeCell ref="BU99:CR99"/>
    <mergeCell ref="CS99:DP99"/>
    <mergeCell ref="DQ99:EN99"/>
    <mergeCell ref="EO99:FL99"/>
    <mergeCell ref="CS96:DP96"/>
    <mergeCell ref="DQ96:EN96"/>
    <mergeCell ref="EO96:FL96"/>
    <mergeCell ref="A97:AY97"/>
    <mergeCell ref="AZ97:BM97"/>
    <mergeCell ref="BN97:BT97"/>
    <mergeCell ref="BU97:CR97"/>
    <mergeCell ref="CS97:DP97"/>
    <mergeCell ref="DQ97:EN97"/>
    <mergeCell ref="EO97:FL97"/>
    <mergeCell ref="EO94:FL94"/>
    <mergeCell ref="A95:AY95"/>
    <mergeCell ref="AZ95:BM95"/>
    <mergeCell ref="BN95:BT95"/>
    <mergeCell ref="BU95:CR95"/>
    <mergeCell ref="CS95:DP95"/>
    <mergeCell ref="DQ95:EN95"/>
    <mergeCell ref="EO95:FL95"/>
    <mergeCell ref="A94:AY94"/>
    <mergeCell ref="AZ94:BM94"/>
    <mergeCell ref="BN94:BT94"/>
    <mergeCell ref="BU94:CR94"/>
    <mergeCell ref="CS94:DP94"/>
    <mergeCell ref="DQ94:EN94"/>
    <mergeCell ref="DQ91:EN91"/>
    <mergeCell ref="EO91:FL91"/>
    <mergeCell ref="EO93:FL93"/>
    <mergeCell ref="EO92:FL92"/>
    <mergeCell ref="DQ93:EN93"/>
    <mergeCell ref="A90:AY90"/>
    <mergeCell ref="BU91:CR91"/>
    <mergeCell ref="CS91:DP91"/>
    <mergeCell ref="A93:AY93"/>
    <mergeCell ref="AZ93:BM93"/>
    <mergeCell ref="BN93:BT93"/>
    <mergeCell ref="BU93:CR93"/>
    <mergeCell ref="CS93:DP93"/>
    <mergeCell ref="BN91:BT91"/>
    <mergeCell ref="A89:AY89"/>
    <mergeCell ref="AZ89:BM89"/>
    <mergeCell ref="BN89:BT89"/>
    <mergeCell ref="BU89:CR89"/>
    <mergeCell ref="CS89:DP89"/>
    <mergeCell ref="DQ89:EN89"/>
    <mergeCell ref="EO89:FL89"/>
    <mergeCell ref="DQ90:EN90"/>
    <mergeCell ref="EO90:FL90"/>
    <mergeCell ref="CS88:DP88"/>
    <mergeCell ref="DQ88:EN88"/>
    <mergeCell ref="EO88:FL88"/>
    <mergeCell ref="BN87:BT87"/>
    <mergeCell ref="BU87:CR87"/>
    <mergeCell ref="A88:AY88"/>
    <mergeCell ref="AZ88:BM88"/>
    <mergeCell ref="BN88:BT88"/>
    <mergeCell ref="BU88:CR88"/>
    <mergeCell ref="AZ86:BM86"/>
    <mergeCell ref="A85:BM85"/>
    <mergeCell ref="BN85:BT86"/>
    <mergeCell ref="BU85:CR86"/>
    <mergeCell ref="BN100:BT100"/>
    <mergeCell ref="BU100:CR100"/>
    <mergeCell ref="A98:AY98"/>
    <mergeCell ref="AZ98:BM98"/>
    <mergeCell ref="BN98:BT98"/>
    <mergeCell ref="BU98:CR98"/>
    <mergeCell ref="A81:AY81"/>
    <mergeCell ref="AZ81:BM81"/>
    <mergeCell ref="AZ90:BM90"/>
    <mergeCell ref="A100:AY100"/>
    <mergeCell ref="AZ100:BM100"/>
    <mergeCell ref="A91:AY91"/>
    <mergeCell ref="AZ91:BM91"/>
    <mergeCell ref="A87:AY87"/>
    <mergeCell ref="AZ87:BM87"/>
    <mergeCell ref="A86:AY86"/>
    <mergeCell ref="A96:AY96"/>
    <mergeCell ref="AZ96:BM96"/>
    <mergeCell ref="BN96:BT96"/>
    <mergeCell ref="BU96:CR96"/>
    <mergeCell ref="CS112:FM112"/>
    <mergeCell ref="CS81:DP81"/>
    <mergeCell ref="DQ81:EN81"/>
    <mergeCell ref="EO81:FL81"/>
    <mergeCell ref="CS87:DP87"/>
    <mergeCell ref="DQ87:EN87"/>
    <mergeCell ref="DQ85:EN86"/>
    <mergeCell ref="EO85:FL86"/>
    <mergeCell ref="CS85:DP86"/>
    <mergeCell ref="EO87:FL87"/>
    <mergeCell ref="BN81:BT81"/>
    <mergeCell ref="BU81:CR81"/>
    <mergeCell ref="EO79:FL79"/>
    <mergeCell ref="A80:AY80"/>
    <mergeCell ref="AZ80:BM80"/>
    <mergeCell ref="BN80:BT80"/>
    <mergeCell ref="BU80:CR80"/>
    <mergeCell ref="CS80:DP80"/>
    <mergeCell ref="DQ80:EN80"/>
    <mergeCell ref="EO80:FL80"/>
    <mergeCell ref="A79:AY79"/>
    <mergeCell ref="AZ79:BM79"/>
    <mergeCell ref="CS79:DP79"/>
    <mergeCell ref="DQ79:EN79"/>
    <mergeCell ref="BN79:BT79"/>
    <mergeCell ref="BU79:CR79"/>
    <mergeCell ref="DQ78:EN78"/>
    <mergeCell ref="EO76:FL76"/>
    <mergeCell ref="EO77:FL77"/>
    <mergeCell ref="CS77:DP77"/>
    <mergeCell ref="DQ77:EN77"/>
    <mergeCell ref="DQ76:EN76"/>
    <mergeCell ref="EO75:FL75"/>
    <mergeCell ref="A76:AY76"/>
    <mergeCell ref="AZ76:BM76"/>
    <mergeCell ref="BN76:BT76"/>
    <mergeCell ref="BU76:CR76"/>
    <mergeCell ref="A75:AY75"/>
    <mergeCell ref="AZ75:BM75"/>
    <mergeCell ref="BN75:BT75"/>
    <mergeCell ref="BU75:CR75"/>
    <mergeCell ref="CS76:DP76"/>
    <mergeCell ref="BN77:BT77"/>
    <mergeCell ref="BU77:CR77"/>
    <mergeCell ref="EO78:FL78"/>
    <mergeCell ref="A77:AY77"/>
    <mergeCell ref="AZ77:BM77"/>
    <mergeCell ref="A78:AY78"/>
    <mergeCell ref="AZ78:BM78"/>
    <mergeCell ref="BN78:BT78"/>
    <mergeCell ref="BU78:CR78"/>
    <mergeCell ref="CS78:DP78"/>
    <mergeCell ref="A74:AY74"/>
    <mergeCell ref="AZ74:BM74"/>
    <mergeCell ref="BN74:BT74"/>
    <mergeCell ref="BU74:CR74"/>
    <mergeCell ref="CS75:DP75"/>
    <mergeCell ref="DQ75:EN75"/>
    <mergeCell ref="CS74:DP74"/>
    <mergeCell ref="DQ74:EN74"/>
    <mergeCell ref="A71:AY71"/>
    <mergeCell ref="AZ71:BM71"/>
    <mergeCell ref="BN73:BT73"/>
    <mergeCell ref="BU73:CR73"/>
    <mergeCell ref="EO69:FL69"/>
    <mergeCell ref="A70:AY70"/>
    <mergeCell ref="EO74:FL74"/>
    <mergeCell ref="EO72:FL72"/>
    <mergeCell ref="EO73:FL73"/>
    <mergeCell ref="CS73:DP73"/>
    <mergeCell ref="DQ73:EN73"/>
    <mergeCell ref="DQ72:EN72"/>
    <mergeCell ref="A73:AY73"/>
    <mergeCell ref="AZ73:BM73"/>
    <mergeCell ref="A69:AY69"/>
    <mergeCell ref="AZ69:BM69"/>
    <mergeCell ref="CS69:DP69"/>
    <mergeCell ref="DQ69:EN69"/>
    <mergeCell ref="BN69:BT69"/>
    <mergeCell ref="BU69:CR69"/>
    <mergeCell ref="CS71:DP71"/>
    <mergeCell ref="DQ71:EN71"/>
    <mergeCell ref="DQ70:EN70"/>
    <mergeCell ref="EO70:FL70"/>
    <mergeCell ref="EO63:FL63"/>
    <mergeCell ref="EO67:FL68"/>
    <mergeCell ref="EO71:FL71"/>
    <mergeCell ref="A72:AY72"/>
    <mergeCell ref="AZ72:BM72"/>
    <mergeCell ref="BN72:BT72"/>
    <mergeCell ref="BU72:CR72"/>
    <mergeCell ref="CS72:DP72"/>
    <mergeCell ref="BN71:BT71"/>
    <mergeCell ref="BU71:CR71"/>
    <mergeCell ref="AZ70:BM70"/>
    <mergeCell ref="BN70:BT70"/>
    <mergeCell ref="BU70:CR70"/>
    <mergeCell ref="CS70:DP70"/>
    <mergeCell ref="A61:AY61"/>
    <mergeCell ref="A63:AY63"/>
    <mergeCell ref="AZ63:BM63"/>
    <mergeCell ref="BN63:BT63"/>
    <mergeCell ref="BN62:BT62"/>
    <mergeCell ref="A68:AY68"/>
    <mergeCell ref="AZ68:BM68"/>
    <mergeCell ref="A67:BM67"/>
    <mergeCell ref="BN67:BT68"/>
    <mergeCell ref="DQ61:EN61"/>
    <mergeCell ref="DQ67:EN68"/>
    <mergeCell ref="BU63:CR63"/>
    <mergeCell ref="CS63:DP63"/>
    <mergeCell ref="BU67:CR68"/>
    <mergeCell ref="CS67:DP68"/>
    <mergeCell ref="DQ63:EN63"/>
    <mergeCell ref="BU61:CR61"/>
    <mergeCell ref="CS61:DP61"/>
    <mergeCell ref="BU62:CR62"/>
    <mergeCell ref="BU59:CR59"/>
    <mergeCell ref="CS62:DP62"/>
    <mergeCell ref="DQ62:EN62"/>
    <mergeCell ref="A56:AY56"/>
    <mergeCell ref="CS60:DP60"/>
    <mergeCell ref="DQ60:EN60"/>
    <mergeCell ref="DQ58:EN58"/>
    <mergeCell ref="A59:AY59"/>
    <mergeCell ref="AZ59:BM59"/>
    <mergeCell ref="A60:AY60"/>
    <mergeCell ref="A57:AY57"/>
    <mergeCell ref="AZ57:BM57"/>
    <mergeCell ref="BN57:BT57"/>
    <mergeCell ref="BN59:BT59"/>
    <mergeCell ref="A58:AY58"/>
    <mergeCell ref="AZ58:BM58"/>
    <mergeCell ref="BN58:BT58"/>
    <mergeCell ref="EO60:FL60"/>
    <mergeCell ref="A62:AY62"/>
    <mergeCell ref="AZ62:BM62"/>
    <mergeCell ref="BN60:BT60"/>
    <mergeCell ref="EO62:FL62"/>
    <mergeCell ref="EO61:FL61"/>
    <mergeCell ref="AZ61:BM61"/>
    <mergeCell ref="BN61:BT61"/>
    <mergeCell ref="BU60:CR60"/>
    <mergeCell ref="AZ60:BM60"/>
    <mergeCell ref="CS59:DP59"/>
    <mergeCell ref="BU57:CR57"/>
    <mergeCell ref="EO59:FL59"/>
    <mergeCell ref="CS57:DP57"/>
    <mergeCell ref="DQ57:EN57"/>
    <mergeCell ref="DQ59:EN59"/>
    <mergeCell ref="CS58:DP58"/>
    <mergeCell ref="EO57:FL57"/>
    <mergeCell ref="EO58:FL58"/>
    <mergeCell ref="BU58:CR58"/>
    <mergeCell ref="AZ56:BM56"/>
    <mergeCell ref="BN56:BT56"/>
    <mergeCell ref="BU56:CR56"/>
    <mergeCell ref="BU55:CR55"/>
    <mergeCell ref="A54:AY54"/>
    <mergeCell ref="AZ54:BM54"/>
    <mergeCell ref="BN54:BT54"/>
    <mergeCell ref="CS55:DP55"/>
    <mergeCell ref="BN55:BT55"/>
    <mergeCell ref="A55:AY55"/>
    <mergeCell ref="AZ55:BM55"/>
    <mergeCell ref="BU54:CR54"/>
    <mergeCell ref="CS56:DP56"/>
    <mergeCell ref="DQ56:EN56"/>
    <mergeCell ref="EO56:FL56"/>
    <mergeCell ref="DQ55:EN55"/>
    <mergeCell ref="EO55:FL55"/>
    <mergeCell ref="A52:AY52"/>
    <mergeCell ref="AZ52:BM53"/>
    <mergeCell ref="BN52:BT53"/>
    <mergeCell ref="BU52:CR53"/>
    <mergeCell ref="A53:AY53"/>
    <mergeCell ref="EO54:FL54"/>
    <mergeCell ref="CS52:DP53"/>
    <mergeCell ref="DQ52:EN53"/>
    <mergeCell ref="DQ54:EN54"/>
    <mergeCell ref="EO52:FL53"/>
    <mergeCell ref="CS54:DP54"/>
    <mergeCell ref="BU50:CR50"/>
    <mergeCell ref="A47:AY47"/>
    <mergeCell ref="AZ47:BM47"/>
    <mergeCell ref="A50:AY50"/>
    <mergeCell ref="AZ50:BM50"/>
    <mergeCell ref="BN50:BT50"/>
    <mergeCell ref="BN47:BT47"/>
    <mergeCell ref="BU47:CR47"/>
    <mergeCell ref="A51:AY51"/>
    <mergeCell ref="AZ51:BM51"/>
    <mergeCell ref="BN51:BT51"/>
    <mergeCell ref="BU51:CR51"/>
    <mergeCell ref="EO51:FL51"/>
    <mergeCell ref="CS51:DP51"/>
    <mergeCell ref="DQ51:EN51"/>
    <mergeCell ref="EO47:FL47"/>
    <mergeCell ref="DQ47:EN47"/>
    <mergeCell ref="DQ50:EN50"/>
    <mergeCell ref="EO50:FL50"/>
    <mergeCell ref="CS50:DP50"/>
    <mergeCell ref="CS47:DP47"/>
    <mergeCell ref="A46:AY46"/>
    <mergeCell ref="AZ46:BM46"/>
    <mergeCell ref="BN46:BT46"/>
    <mergeCell ref="BU46:CR46"/>
    <mergeCell ref="A42:AY42"/>
    <mergeCell ref="AZ42:BM43"/>
    <mergeCell ref="BN42:BT43"/>
    <mergeCell ref="BU42:CR43"/>
    <mergeCell ref="A43:AY43"/>
    <mergeCell ref="BU44:CR44"/>
    <mergeCell ref="BN45:BT45"/>
    <mergeCell ref="BU45:CR45"/>
    <mergeCell ref="EO46:FL46"/>
    <mergeCell ref="CS46:DP46"/>
    <mergeCell ref="DQ46:EN46"/>
    <mergeCell ref="BN44:BT44"/>
    <mergeCell ref="EO44:FL44"/>
    <mergeCell ref="A44:AY44"/>
    <mergeCell ref="AZ44:BM44"/>
    <mergeCell ref="A45:AY45"/>
    <mergeCell ref="AZ45:BM45"/>
    <mergeCell ref="CS42:DP43"/>
    <mergeCell ref="DQ42:EN43"/>
    <mergeCell ref="EO42:FL43"/>
    <mergeCell ref="EO45:FL45"/>
    <mergeCell ref="DQ45:EN45"/>
    <mergeCell ref="CS45:DP45"/>
    <mergeCell ref="CS44:DP44"/>
    <mergeCell ref="AZ40:BM40"/>
    <mergeCell ref="CS40:DP40"/>
    <mergeCell ref="DQ41:EN41"/>
    <mergeCell ref="EO41:FL41"/>
    <mergeCell ref="BN40:BT40"/>
    <mergeCell ref="BU40:CR40"/>
    <mergeCell ref="DQ40:EN40"/>
    <mergeCell ref="EO40:FL40"/>
    <mergeCell ref="A40:AY40"/>
    <mergeCell ref="DQ44:EN44"/>
    <mergeCell ref="CS38:DP39"/>
    <mergeCell ref="DQ38:EN39"/>
    <mergeCell ref="A41:AY41"/>
    <mergeCell ref="AZ41:BM41"/>
    <mergeCell ref="BN41:BT41"/>
    <mergeCell ref="BU41:CR41"/>
    <mergeCell ref="CS41:DP41"/>
    <mergeCell ref="A39:AY39"/>
    <mergeCell ref="A38:AY38"/>
    <mergeCell ref="AZ38:BM39"/>
    <mergeCell ref="BN38:BT39"/>
    <mergeCell ref="BU38:CR39"/>
    <mergeCell ref="A36:AY36"/>
    <mergeCell ref="AZ36:BM36"/>
    <mergeCell ref="CS37:DP37"/>
    <mergeCell ref="A37:AY37"/>
    <mergeCell ref="AZ37:BM37"/>
    <mergeCell ref="BN37:BT37"/>
    <mergeCell ref="BU37:CR37"/>
    <mergeCell ref="BN36:BT36"/>
    <mergeCell ref="BU36:CR36"/>
    <mergeCell ref="CS36:DP36"/>
    <mergeCell ref="EO36:FL36"/>
    <mergeCell ref="EO38:FL39"/>
    <mergeCell ref="EO37:FL37"/>
    <mergeCell ref="DQ37:EN37"/>
    <mergeCell ref="DQ36:EN36"/>
    <mergeCell ref="EO35:FL35"/>
    <mergeCell ref="A33:AY33"/>
    <mergeCell ref="AZ33:BM33"/>
    <mergeCell ref="BN33:BT33"/>
    <mergeCell ref="BU33:CR33"/>
    <mergeCell ref="CS35:DP35"/>
    <mergeCell ref="A34:AY34"/>
    <mergeCell ref="AZ34:BM34"/>
    <mergeCell ref="BN34:BT34"/>
    <mergeCell ref="BU34:CR34"/>
    <mergeCell ref="DQ35:EN35"/>
    <mergeCell ref="BN35:BT35"/>
    <mergeCell ref="BU35:CR35"/>
    <mergeCell ref="A35:AY35"/>
    <mergeCell ref="AZ35:BM35"/>
    <mergeCell ref="A32:AY32"/>
    <mergeCell ref="AZ32:BM32"/>
    <mergeCell ref="BN32:BT32"/>
    <mergeCell ref="BU32:CR32"/>
    <mergeCell ref="EO32:FL32"/>
    <mergeCell ref="CS34:DP34"/>
    <mergeCell ref="DQ34:EN34"/>
    <mergeCell ref="EO34:FL34"/>
    <mergeCell ref="CS33:DP33"/>
    <mergeCell ref="DQ33:EN33"/>
    <mergeCell ref="CS32:DP32"/>
    <mergeCell ref="EO33:FL33"/>
    <mergeCell ref="DQ32:EN32"/>
    <mergeCell ref="CS31:DP31"/>
    <mergeCell ref="DQ31:EN31"/>
    <mergeCell ref="BN31:BT31"/>
    <mergeCell ref="BU31:CR31"/>
    <mergeCell ref="A31:AY31"/>
    <mergeCell ref="AZ31:BM31"/>
    <mergeCell ref="EO27:FL27"/>
    <mergeCell ref="A30:AY30"/>
    <mergeCell ref="AZ30:BM30"/>
    <mergeCell ref="EO30:FL30"/>
    <mergeCell ref="EO31:FL31"/>
    <mergeCell ref="A27:AY27"/>
    <mergeCell ref="AZ27:BM27"/>
    <mergeCell ref="BU30:CR30"/>
    <mergeCell ref="BN30:BT30"/>
    <mergeCell ref="CS30:DP30"/>
    <mergeCell ref="A26:AY26"/>
    <mergeCell ref="AZ26:BM26"/>
    <mergeCell ref="BN26:BT26"/>
    <mergeCell ref="BU26:CR26"/>
    <mergeCell ref="BN27:BT27"/>
    <mergeCell ref="BU27:CR27"/>
    <mergeCell ref="DQ30:EN30"/>
    <mergeCell ref="CS27:DP27"/>
    <mergeCell ref="DQ27:EN27"/>
    <mergeCell ref="CS26:DP26"/>
    <mergeCell ref="DQ26:EN26"/>
    <mergeCell ref="A22:AY22"/>
    <mergeCell ref="AZ22:BM22"/>
    <mergeCell ref="CS24:DP24"/>
    <mergeCell ref="DQ24:EN24"/>
    <mergeCell ref="A23:AY23"/>
    <mergeCell ref="AZ23:BM23"/>
    <mergeCell ref="BN22:BT22"/>
    <mergeCell ref="BU22:CR22"/>
    <mergeCell ref="CS22:DP22"/>
    <mergeCell ref="DQ22:EN22"/>
    <mergeCell ref="EO26:FL26"/>
    <mergeCell ref="A25:AY25"/>
    <mergeCell ref="AZ25:BM25"/>
    <mergeCell ref="EO23:FL23"/>
    <mergeCell ref="A24:AY24"/>
    <mergeCell ref="AZ24:BM24"/>
    <mergeCell ref="BN24:BT24"/>
    <mergeCell ref="BU24:CR24"/>
    <mergeCell ref="BN25:BT25"/>
    <mergeCell ref="BU25:CR25"/>
    <mergeCell ref="EO24:FL24"/>
    <mergeCell ref="EO25:FL25"/>
    <mergeCell ref="CS23:DP23"/>
    <mergeCell ref="DQ23:EN23"/>
    <mergeCell ref="CS25:DP25"/>
    <mergeCell ref="DQ25:EN25"/>
    <mergeCell ref="BN23:BT23"/>
    <mergeCell ref="BU23:CR23"/>
    <mergeCell ref="BN20:BT20"/>
    <mergeCell ref="BU20:CR20"/>
    <mergeCell ref="BN21:BT21"/>
    <mergeCell ref="BU21:CR21"/>
    <mergeCell ref="BU18:CR18"/>
    <mergeCell ref="A18:AY18"/>
    <mergeCell ref="A19:AY19"/>
    <mergeCell ref="AZ19:BM19"/>
    <mergeCell ref="BN19:BT19"/>
    <mergeCell ref="BU19:CR19"/>
    <mergeCell ref="AZ18:BM18"/>
    <mergeCell ref="BN18:BT18"/>
    <mergeCell ref="EO22:FL22"/>
    <mergeCell ref="A21:AY21"/>
    <mergeCell ref="AZ21:BM21"/>
    <mergeCell ref="EO19:FL19"/>
    <mergeCell ref="A20:AY20"/>
    <mergeCell ref="AZ20:BM20"/>
    <mergeCell ref="CS19:DP19"/>
    <mergeCell ref="DQ19:EN19"/>
    <mergeCell ref="CS20:DP20"/>
    <mergeCell ref="DQ20:EN20"/>
    <mergeCell ref="BU16:CR16"/>
    <mergeCell ref="A17:AY17"/>
    <mergeCell ref="AZ17:BM17"/>
    <mergeCell ref="BN17:BT17"/>
    <mergeCell ref="BU17:CR17"/>
    <mergeCell ref="A16:AY16"/>
    <mergeCell ref="AZ16:BM16"/>
    <mergeCell ref="BN16:BT16"/>
    <mergeCell ref="EO17:FL17"/>
    <mergeCell ref="CS17:DP17"/>
    <mergeCell ref="EO20:FL20"/>
    <mergeCell ref="EO21:FL21"/>
    <mergeCell ref="DQ17:EN17"/>
    <mergeCell ref="DQ18:EN18"/>
    <mergeCell ref="CS21:DP21"/>
    <mergeCell ref="DQ21:EN21"/>
    <mergeCell ref="DQ14:EN14"/>
    <mergeCell ref="EO14:FL14"/>
    <mergeCell ref="CS18:DP18"/>
    <mergeCell ref="EO18:FL18"/>
    <mergeCell ref="EO15:FL15"/>
    <mergeCell ref="EO16:FL16"/>
    <mergeCell ref="CS15:DP15"/>
    <mergeCell ref="DQ15:EN15"/>
    <mergeCell ref="CS16:DP16"/>
    <mergeCell ref="DQ16:EN16"/>
    <mergeCell ref="BU14:CR14"/>
    <mergeCell ref="CS14:DP14"/>
    <mergeCell ref="A15:AY15"/>
    <mergeCell ref="AZ15:BM15"/>
    <mergeCell ref="BN15:BT15"/>
    <mergeCell ref="BU15:CR15"/>
    <mergeCell ref="A13:AY13"/>
    <mergeCell ref="A14:AY14"/>
    <mergeCell ref="AZ14:BM14"/>
    <mergeCell ref="BN14:BT14"/>
    <mergeCell ref="EO11:FL11"/>
    <mergeCell ref="A12:AY12"/>
    <mergeCell ref="AZ12:BM13"/>
    <mergeCell ref="BN12:BT13"/>
    <mergeCell ref="BU12:CR13"/>
    <mergeCell ref="CS12:DP13"/>
    <mergeCell ref="DQ12:EN13"/>
    <mergeCell ref="EO12:FL13"/>
    <mergeCell ref="A11:AY11"/>
    <mergeCell ref="AZ11:BM11"/>
    <mergeCell ref="BN11:BT11"/>
    <mergeCell ref="BU11:CR11"/>
    <mergeCell ref="EO9:FL10"/>
    <mergeCell ref="A10:AY10"/>
    <mergeCell ref="AZ10:BM10"/>
    <mergeCell ref="BU9:CR10"/>
    <mergeCell ref="CS9:DP10"/>
    <mergeCell ref="DQ9:EN10"/>
    <mergeCell ref="CS11:DP11"/>
    <mergeCell ref="DQ11:EN11"/>
    <mergeCell ref="A7:FL7"/>
    <mergeCell ref="A9:BM9"/>
    <mergeCell ref="BN9:BT10"/>
    <mergeCell ref="AK1:DY1"/>
    <mergeCell ref="EU1:FL1"/>
    <mergeCell ref="BD3:DY3"/>
    <mergeCell ref="BD5:DY5"/>
  </mergeCells>
  <conditionalFormatting sqref="FL1:FL28 FH36:FK82 FL50:FL82 FG36:FG48 EO36:FF82 FG50:FG82 BU62:CR82 BV1:CR11 A1:BT64 BU1:BU12 BU23:CR23 BU27:CR30 BU37:CR53 CS1:EN82 EO1:FK34 FL30:FL34 FL36:FL48 EO35:FL35 A66:BT82 A65:U65 W65:BT65 FM1:IV82 A102:IV65536">
    <cfRule type="cellIs" priority="5" dxfId="1" operator="equal" stopIfTrue="1">
      <formula>0</formula>
    </cfRule>
  </conditionalFormatting>
  <conditionalFormatting sqref="A83:U83 W83:AM83 DV83:IV83 A84:IV87 A88:EN99 FM88:IV99">
    <cfRule type="cellIs" priority="4" dxfId="1" operator="equal" stopIfTrue="1">
      <formula>0</formula>
    </cfRule>
  </conditionalFormatting>
  <conditionalFormatting sqref="A100:AY101 FM100:IV101">
    <cfRule type="cellIs" priority="3" dxfId="1" operator="equal" stopIfTrue="1">
      <formula>0</formula>
    </cfRule>
  </conditionalFormatting>
  <conditionalFormatting sqref="AZ100:EN101">
    <cfRule type="cellIs" priority="2" dxfId="1" operator="equal" stopIfTrue="1">
      <formula>0</formula>
    </cfRule>
  </conditionalFormatting>
  <conditionalFormatting sqref="EO88:FL101">
    <cfRule type="cellIs" priority="1" dxfId="1" operator="equal" stopIfTrue="1">
      <formula>0</formula>
    </cfRule>
  </conditionalFormatting>
  <printOptions/>
  <pageMargins left="0.75" right="0.02" top="0.76" bottom="0.81" header="0.49" footer="0.26"/>
  <pageSetup horizontalDpi="180" verticalDpi="180" orientation="landscape" paperSize="9" scale="90" r:id="rId1"/>
  <rowBreaks count="4" manualBreakCount="4">
    <brk id="27" max="255" man="1"/>
    <brk id="48" max="255" man="1"/>
    <brk id="63" max="255" man="1"/>
    <brk id="82" max="167" man="1"/>
  </rowBreaks>
  <colBreaks count="1" manualBreakCount="1">
    <brk id="16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XTreme</cp:lastModifiedBy>
  <cp:lastPrinted>2015-04-02T02:13:47Z</cp:lastPrinted>
  <dcterms:created xsi:type="dcterms:W3CDTF">1999-06-18T11:48:52Z</dcterms:created>
  <dcterms:modified xsi:type="dcterms:W3CDTF">2015-04-02T02:16:37Z</dcterms:modified>
  <cp:category/>
  <cp:version/>
  <cp:contentType/>
  <cp:contentStatus/>
</cp:coreProperties>
</file>