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workbookProtection lockRevision="1"/>
  <bookViews>
    <workbookView xWindow="-15" yWindow="-15" windowWidth="9600" windowHeight="6495" tabRatio="804"/>
  </bookViews>
  <sheets>
    <sheet name="стр.1 " sheetId="1" r:id="rId1"/>
    <sheet name="Раздел 1" sheetId="2" r:id="rId2"/>
    <sheet name="Раздел 2" sheetId="3" r:id="rId3"/>
    <sheet name="Раздел 3" sheetId="4" r:id="rId4"/>
    <sheet name="Разд.4, Подразд.4.1 за год" sheetId="5" r:id="rId5"/>
    <sheet name="Разд.4 Подразд.4.2 за год" sheetId="6" r:id="rId6"/>
    <sheet name="Раздел 5." sheetId="7" r:id="rId7"/>
    <sheet name="Раздел 6. с подписью" sheetId="8" r:id="rId8"/>
  </sheets>
  <definedNames>
    <definedName name="Z_5708BFFD_5404_4E92_A530_D9BFE80827EA_.wvu.PrintArea" localSheetId="5" hidden="1">'Разд.4 Подразд.4.2 за год'!$A$1:$F$156</definedName>
    <definedName name="Z_5708BFFD_5404_4E92_A530_D9BFE80827EA_.wvu.PrintArea" localSheetId="4" hidden="1">'Разд.4, Подразд.4.1 за год'!$A$1:$F$48</definedName>
    <definedName name="Z_5708BFFD_5404_4E92_A530_D9BFE80827EA_.wvu.PrintArea" localSheetId="1" hidden="1">'Раздел 1'!$A$1:$H$39</definedName>
    <definedName name="Z_5708BFFD_5404_4E92_A530_D9BFE80827EA_.wvu.PrintArea" localSheetId="2" hidden="1">'Раздел 2'!$A$1:$E$53</definedName>
    <definedName name="Z_5708BFFD_5404_4E92_A530_D9BFE80827EA_.wvu.PrintArea" localSheetId="3" hidden="1">'Раздел 3'!$A$1:$H$31</definedName>
    <definedName name="Z_5708BFFD_5404_4E92_A530_D9BFE80827EA_.wvu.PrintArea" localSheetId="6" hidden="1">'Раздел 5.'!$A$1:$P$30</definedName>
    <definedName name="Z_5708BFFD_5404_4E92_A530_D9BFE80827EA_.wvu.PrintArea" localSheetId="7" hidden="1">'Раздел 6. с подписью'!$A$1:$K$36</definedName>
    <definedName name="Z_5708BFFD_5404_4E92_A530_D9BFE80827EA_.wvu.PrintTitles" localSheetId="5" hidden="1">'Разд.4 Подразд.4.2 за год'!$3:$6</definedName>
    <definedName name="Z_5708BFFD_5404_4E92_A530_D9BFE80827EA_.wvu.PrintTitles" localSheetId="1" hidden="1">'Раздел 1'!$2:$5</definedName>
    <definedName name="Z_5708BFFD_5404_4E92_A530_D9BFE80827EA_.wvu.PrintTitles" localSheetId="2" hidden="1">'Раздел 2'!$2:$4</definedName>
    <definedName name="Z_5708BFFD_5404_4E92_A530_D9BFE80827EA_.wvu.PrintTitles" localSheetId="3" hidden="1">'Раздел 3'!$2:$5</definedName>
    <definedName name="Z_5708BFFD_5404_4E92_A530_D9BFE80827EA_.wvu.PrintTitles" localSheetId="6" hidden="1">'Раздел 5.'!$3:$6</definedName>
    <definedName name="Z_5708BFFD_5404_4E92_A530_D9BFE80827EA_.wvu.Rows" localSheetId="6" hidden="1">'Раздел 5.'!$15:$15</definedName>
    <definedName name="Z_731971AD_B941_492C_8C80_A603B88EF876_.wvu.PrintArea" localSheetId="5" hidden="1">'Разд.4 Подразд.4.2 за год'!$A$1:$F$150</definedName>
    <definedName name="Z_731971AD_B941_492C_8C80_A603B88EF876_.wvu.PrintArea" localSheetId="4" hidden="1">'Разд.4, Подразд.4.1 за год'!$A$1:$F$48</definedName>
    <definedName name="Z_731971AD_B941_492C_8C80_A603B88EF876_.wvu.PrintArea" localSheetId="1" hidden="1">'Раздел 1'!$A$1:$H$39</definedName>
    <definedName name="Z_731971AD_B941_492C_8C80_A603B88EF876_.wvu.PrintArea" localSheetId="2" hidden="1">'Раздел 2'!$A$1:$E$53</definedName>
    <definedName name="Z_731971AD_B941_492C_8C80_A603B88EF876_.wvu.PrintArea" localSheetId="3" hidden="1">'Раздел 3'!$A$1:$H$31</definedName>
    <definedName name="Z_731971AD_B941_492C_8C80_A603B88EF876_.wvu.PrintArea" localSheetId="6" hidden="1">'Раздел 5.'!$A$1:$P$30</definedName>
    <definedName name="Z_731971AD_B941_492C_8C80_A603B88EF876_.wvu.PrintArea" localSheetId="7" hidden="1">'Раздел 6. с подписью'!$A$1:$K$36</definedName>
    <definedName name="Z_731971AD_B941_492C_8C80_A603B88EF876_.wvu.PrintTitles" localSheetId="5" hidden="1">'Разд.4 Подразд.4.2 за год'!$3:$6</definedName>
    <definedName name="Z_731971AD_B941_492C_8C80_A603B88EF876_.wvu.PrintTitles" localSheetId="1" hidden="1">'Раздел 1'!$2:$5</definedName>
    <definedName name="Z_731971AD_B941_492C_8C80_A603B88EF876_.wvu.PrintTitles" localSheetId="2" hidden="1">'Раздел 2'!$2:$4</definedName>
    <definedName name="Z_731971AD_B941_492C_8C80_A603B88EF876_.wvu.PrintTitles" localSheetId="3" hidden="1">'Раздел 3'!$2:$5</definedName>
    <definedName name="Z_731971AD_B941_492C_8C80_A603B88EF876_.wvu.PrintTitles" localSheetId="6" hidden="1">'Раздел 5.'!$3:$6</definedName>
    <definedName name="Z_8D6C682C_29C1_494C_838D_C3564D132ED8_.wvu.PrintArea" localSheetId="5" hidden="1">'Разд.4 Подразд.4.2 за год'!$A$1:$F$156</definedName>
    <definedName name="Z_8D6C682C_29C1_494C_838D_C3564D132ED8_.wvu.PrintArea" localSheetId="4" hidden="1">'Разд.4, Подразд.4.1 за год'!$A$1:$F$48</definedName>
    <definedName name="Z_8D6C682C_29C1_494C_838D_C3564D132ED8_.wvu.PrintArea" localSheetId="1" hidden="1">'Раздел 1'!$A$1:$H$36</definedName>
    <definedName name="Z_8D6C682C_29C1_494C_838D_C3564D132ED8_.wvu.PrintArea" localSheetId="2" hidden="1">'Раздел 2'!$A$1:$E$47</definedName>
    <definedName name="Z_8D6C682C_29C1_494C_838D_C3564D132ED8_.wvu.PrintArea" localSheetId="3" hidden="1">'Раздел 3'!$A$1:$H$25</definedName>
    <definedName name="Z_8D6C682C_29C1_494C_838D_C3564D132ED8_.wvu.PrintArea" localSheetId="6" hidden="1">'Раздел 5.'!$A$1:$P$21</definedName>
    <definedName name="Z_8D6C682C_29C1_494C_838D_C3564D132ED8_.wvu.PrintArea" localSheetId="7" hidden="1">'Раздел 6. с подписью'!$A$1:$K$36</definedName>
    <definedName name="Z_8D6C682C_29C1_494C_838D_C3564D132ED8_.wvu.PrintTitles" localSheetId="5" hidden="1">'Разд.4 Подразд.4.2 за год'!$3:$6</definedName>
    <definedName name="Z_8D6C682C_29C1_494C_838D_C3564D132ED8_.wvu.PrintTitles" localSheetId="1" hidden="1">'Раздел 1'!$2:$5</definedName>
    <definedName name="Z_8D6C682C_29C1_494C_838D_C3564D132ED8_.wvu.PrintTitles" localSheetId="2" hidden="1">'Раздел 2'!$2:$4</definedName>
    <definedName name="Z_8D6C682C_29C1_494C_838D_C3564D132ED8_.wvu.PrintTitles" localSheetId="3" hidden="1">'Раздел 3'!$2:$5</definedName>
    <definedName name="Z_8D6C682C_29C1_494C_838D_C3564D132ED8_.wvu.PrintTitles" localSheetId="6" hidden="1">'Раздел 5.'!$3:$6</definedName>
    <definedName name="Z_8D6C682C_29C1_494C_838D_C3564D132ED8_.wvu.Rows" localSheetId="6" hidden="1">'Раздел 5.'!$15:$15</definedName>
    <definedName name="Z_E9DC4DEA_9A87_451B_BFD2_8DCFA62CEEBF_.wvu.PrintArea" localSheetId="5" hidden="1">'Разд.4 Подразд.4.2 за год'!$A$1:$F$156</definedName>
    <definedName name="Z_E9DC4DEA_9A87_451B_BFD2_8DCFA62CEEBF_.wvu.PrintArea" localSheetId="4" hidden="1">'Разд.4, Подразд.4.1 за год'!$A$1:$F$48</definedName>
    <definedName name="Z_E9DC4DEA_9A87_451B_BFD2_8DCFA62CEEBF_.wvu.PrintArea" localSheetId="1" hidden="1">'Раздел 1'!$A$1:$H$39</definedName>
    <definedName name="Z_E9DC4DEA_9A87_451B_BFD2_8DCFA62CEEBF_.wvu.PrintArea" localSheetId="2" hidden="1">'Раздел 2'!$A$1:$E$53</definedName>
    <definedName name="Z_E9DC4DEA_9A87_451B_BFD2_8DCFA62CEEBF_.wvu.PrintArea" localSheetId="3" hidden="1">'Раздел 3'!$A$1:$H$31</definedName>
    <definedName name="Z_E9DC4DEA_9A87_451B_BFD2_8DCFA62CEEBF_.wvu.PrintArea" localSheetId="6" hidden="1">'Раздел 5.'!$A$1:$P$30</definedName>
    <definedName name="Z_E9DC4DEA_9A87_451B_BFD2_8DCFA62CEEBF_.wvu.PrintArea" localSheetId="7" hidden="1">'Раздел 6. с подписью'!$A$1:$K$36</definedName>
    <definedName name="Z_E9DC4DEA_9A87_451B_BFD2_8DCFA62CEEBF_.wvu.PrintTitles" localSheetId="5" hidden="1">'Разд.4 Подразд.4.2 за год'!$3:$6</definedName>
    <definedName name="Z_E9DC4DEA_9A87_451B_BFD2_8DCFA62CEEBF_.wvu.PrintTitles" localSheetId="1" hidden="1">'Раздел 1'!$2:$5</definedName>
    <definedName name="Z_E9DC4DEA_9A87_451B_BFD2_8DCFA62CEEBF_.wvu.PrintTitles" localSheetId="2" hidden="1">'Раздел 2'!$2:$4</definedName>
    <definedName name="Z_E9DC4DEA_9A87_451B_BFD2_8DCFA62CEEBF_.wvu.PrintTitles" localSheetId="3" hidden="1">'Раздел 3'!$2:$5</definedName>
    <definedName name="Z_E9DC4DEA_9A87_451B_BFD2_8DCFA62CEEBF_.wvu.PrintTitles" localSheetId="6" hidden="1">'Раздел 5.'!$3:$6</definedName>
    <definedName name="Z_E9DC4DEA_9A87_451B_BFD2_8DCFA62CEEBF_.wvu.Rows" localSheetId="6" hidden="1">'Раздел 5.'!$15:$15,'Раздел 5.'!#REF!</definedName>
    <definedName name="Z_E9DC4DEA_9A87_451B_BFD2_8DCFA62CEEBF_.wvu.Rows" localSheetId="7" hidden="1">'Раздел 6. с подписью'!#REF!</definedName>
    <definedName name="Z_F2305C97_FE37_448B_9008_C10C48B5994E_.wvu.PrintArea" localSheetId="5" hidden="1">'Разд.4 Подразд.4.2 за год'!$A$1:$F$156</definedName>
    <definedName name="Z_F2305C97_FE37_448B_9008_C10C48B5994E_.wvu.PrintArea" localSheetId="4" hidden="1">'Разд.4, Подразд.4.1 за год'!$A$1:$F$48</definedName>
    <definedName name="Z_F2305C97_FE37_448B_9008_C10C48B5994E_.wvu.PrintArea" localSheetId="1" hidden="1">'Раздел 1'!$A$1:$H$36</definedName>
    <definedName name="Z_F2305C97_FE37_448B_9008_C10C48B5994E_.wvu.PrintArea" localSheetId="2" hidden="1">'Раздел 2'!$A$1:$E$47</definedName>
    <definedName name="Z_F2305C97_FE37_448B_9008_C10C48B5994E_.wvu.PrintArea" localSheetId="3" hidden="1">'Раздел 3'!$A$1:$H$25</definedName>
    <definedName name="Z_F2305C97_FE37_448B_9008_C10C48B5994E_.wvu.PrintArea" localSheetId="6" hidden="1">'Раздел 5.'!$A$1:$P$21</definedName>
    <definedName name="Z_F2305C97_FE37_448B_9008_C10C48B5994E_.wvu.PrintArea" localSheetId="7" hidden="1">'Раздел 6. с подписью'!$A$1:$K$36</definedName>
    <definedName name="Z_F2305C97_FE37_448B_9008_C10C48B5994E_.wvu.PrintTitles" localSheetId="5" hidden="1">'Разд.4 Подразд.4.2 за год'!$3:$6</definedName>
    <definedName name="Z_F2305C97_FE37_448B_9008_C10C48B5994E_.wvu.PrintTitles" localSheetId="1" hidden="1">'Раздел 1'!$2:$5</definedName>
    <definedName name="Z_F2305C97_FE37_448B_9008_C10C48B5994E_.wvu.PrintTitles" localSheetId="2" hidden="1">'Раздел 2'!$2:$4</definedName>
    <definedName name="Z_F2305C97_FE37_448B_9008_C10C48B5994E_.wvu.PrintTitles" localSheetId="3" hidden="1">'Раздел 3'!$2:$5</definedName>
    <definedName name="Z_F2305C97_FE37_448B_9008_C10C48B5994E_.wvu.PrintTitles" localSheetId="6" hidden="1">'Раздел 5.'!$3:$6</definedName>
    <definedName name="Z_F2305C97_FE37_448B_9008_C10C48B5994E_.wvu.Rows" localSheetId="6" hidden="1">'Раздел 5.'!$15:$15</definedName>
    <definedName name="Z_FC8DB34E_DEEF_4532_857D_4A0E85E49522_.wvu.PrintArea" localSheetId="5" hidden="1">'Разд.4 Подразд.4.2 за год'!$A$1:$F$156</definedName>
    <definedName name="Z_FC8DB34E_DEEF_4532_857D_4A0E85E49522_.wvu.PrintArea" localSheetId="4" hidden="1">'Разд.4, Подразд.4.1 за год'!$A$1:$F$48</definedName>
    <definedName name="Z_FC8DB34E_DEEF_4532_857D_4A0E85E49522_.wvu.PrintArea" localSheetId="1" hidden="1">'Раздел 1'!$A$1:$H$36</definedName>
    <definedName name="Z_FC8DB34E_DEEF_4532_857D_4A0E85E49522_.wvu.PrintArea" localSheetId="2" hidden="1">'Раздел 2'!$A$1:$E$47</definedName>
    <definedName name="Z_FC8DB34E_DEEF_4532_857D_4A0E85E49522_.wvu.PrintArea" localSheetId="3" hidden="1">'Раздел 3'!$A$1:$H$25</definedName>
    <definedName name="Z_FC8DB34E_DEEF_4532_857D_4A0E85E49522_.wvu.PrintArea" localSheetId="6" hidden="1">'Раздел 5.'!$A$1:$P$21</definedName>
    <definedName name="Z_FC8DB34E_DEEF_4532_857D_4A0E85E49522_.wvu.PrintArea" localSheetId="7" hidden="1">'Раздел 6. с подписью'!$A$1:$K$36</definedName>
    <definedName name="Z_FC8DB34E_DEEF_4532_857D_4A0E85E49522_.wvu.PrintTitles" localSheetId="5" hidden="1">'Разд.4 Подразд.4.2 за год'!$3:$6</definedName>
    <definedName name="Z_FC8DB34E_DEEF_4532_857D_4A0E85E49522_.wvu.PrintTitles" localSheetId="1" hidden="1">'Раздел 1'!$2:$5</definedName>
    <definedName name="Z_FC8DB34E_DEEF_4532_857D_4A0E85E49522_.wvu.PrintTitles" localSheetId="2" hidden="1">'Раздел 2'!$2:$4</definedName>
    <definedName name="Z_FC8DB34E_DEEF_4532_857D_4A0E85E49522_.wvu.PrintTitles" localSheetId="3" hidden="1">'Раздел 3'!$2:$5</definedName>
    <definedName name="Z_FC8DB34E_DEEF_4532_857D_4A0E85E49522_.wvu.PrintTitles" localSheetId="6" hidden="1">'Раздел 5.'!$3:$6</definedName>
    <definedName name="Z_FC8DB34E_DEEF_4532_857D_4A0E85E49522_.wvu.Rows" localSheetId="6" hidden="1">'Раздел 5.'!$15:$15</definedName>
    <definedName name="_xlnm.Print_Titles" localSheetId="5">'Разд.4 Подразд.4.2 за год'!$3:$6</definedName>
    <definedName name="_xlnm.Print_Titles" localSheetId="1">'Раздел 1'!$2:$5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 за год'!$A$1:$F$156</definedName>
    <definedName name="_xlnm.Print_Area" localSheetId="4">'Разд.4, Подразд.4.1 за год'!$A$1:$F$48</definedName>
    <definedName name="_xlnm.Print_Area" localSheetId="1">'Раздел 1'!$A$1:$H$36</definedName>
    <definedName name="_xlnm.Print_Area" localSheetId="2">'Раздел 2'!$A$1:$E$47</definedName>
    <definedName name="_xlnm.Print_Area" localSheetId="3">'Раздел 3'!$A$1:$H$25</definedName>
    <definedName name="_xlnm.Print_Area" localSheetId="6">'Раздел 5.'!$A$1:$P$21</definedName>
    <definedName name="_xlnm.Print_Area" localSheetId="7">'Раздел 6. с подписью'!$A$1:$K$36</definedName>
  </definedNames>
  <calcPr calcId="125725"/>
  <customWorkbookViews>
    <customWorkbookView name="Татьяна Федоровна - Личное представление" guid="{F2305C97-FE37-448B-9008-C10C48B5994E}" mergeInterval="0" personalView="1" maximized="1" xWindow="1" yWindow="1" windowWidth="1596" windowHeight="669" tabRatio="804" activeSheetId="1"/>
    <customWorkbookView name="XTreme - Личное представление" guid="{8D6C682C-29C1-494C-838D-C3564D132ED8}" mergeInterval="0" personalView="1" maximized="1" windowWidth="1276" windowHeight="558" tabRatio="804" activeSheetId="4"/>
    <customWorkbookView name="Журавлева - Личное представление" guid="{45AFE3A9-A42A-4AEF-87C2-2DBDC11F8C54}" mergeInterval="0" personalView="1" maximized="1" xWindow="1" yWindow="1" windowWidth="1280" windowHeight="431" activeSheetId="6"/>
    <customWorkbookView name="User - Личное представление" guid="{67EFE052-9016-4B63-97AC-635946502AD9}" mergeInterval="0" personalView="1" maximized="1" xWindow="1" yWindow="1" windowWidth="1276" windowHeight="730" activeSheetId="5"/>
    <customWorkbookView name="Баранова  - Личное представление" guid="{731971AD-B941-492C-8C80-A603B88EF876}" mergeInterval="0" personalView="1" maximized="1" xWindow="1" yWindow="1" windowWidth="1020" windowHeight="505" activeSheetId="7"/>
    <customWorkbookView name="Яковлев - Личное представление" guid="{E48146D5-2AD1-4D30-AEAC-FCC208E7972E}" mergeInterval="0" personalView="1" maximized="1" windowWidth="1631" windowHeight="849" activeSheetId="6"/>
    <customWorkbookView name="Чушникова - Личное представление" guid="{E9DC4DEA-9A87-451B-BFD2-8DCFA62CEEBF}" mergeInterval="0" personalView="1" maximized="1" xWindow="1" yWindow="1" windowWidth="1440" windowHeight="640" activeSheetId="2" showComments="commIndAndComment"/>
    <customWorkbookView name="Наталья - Личное представление" guid="{5708BFFD-5404-4E92-A530-D9BFE80827EA}" mergeInterval="0" personalView="1" maximized="1" xWindow="1" yWindow="1" windowWidth="1280" windowHeight="528" tabRatio="835" activeSheetId="2"/>
    <customWorkbookView name="S311-2 - Личное представление" guid="{FC8DB34E-DEEF-4532-857D-4A0E85E49522}" mergeInterval="0" personalView="1" maximized="1" windowWidth="1436" windowHeight="675" tabRatio="804" activeSheetId="2"/>
  </customWorkbookViews>
</workbook>
</file>

<file path=xl/calcChain.xml><?xml version="1.0" encoding="utf-8"?>
<calcChain xmlns="http://schemas.openxmlformats.org/spreadsheetml/2006/main">
  <c r="H9" i="2"/>
  <c r="E7" i="4" l="1"/>
  <c r="E10" l="1"/>
  <c r="F10"/>
  <c r="H8" i="7"/>
  <c r="I8"/>
  <c r="J8"/>
  <c r="K8"/>
  <c r="L8"/>
  <c r="M8"/>
  <c r="N8"/>
  <c r="O8"/>
  <c r="P8"/>
  <c r="E85" i="6"/>
  <c r="E83" s="1"/>
  <c r="E88"/>
  <c r="E86" s="1"/>
  <c r="L9" i="4"/>
  <c r="M9"/>
  <c r="N9"/>
  <c r="C10"/>
  <c r="D10"/>
  <c r="H10"/>
  <c r="G13"/>
  <c r="G15"/>
  <c r="G19"/>
  <c r="G20"/>
  <c r="G21"/>
  <c r="G22"/>
  <c r="F23"/>
  <c r="G23"/>
  <c r="H23"/>
  <c r="C7" i="3"/>
  <c r="D7"/>
  <c r="G11" i="4" s="1"/>
  <c r="E7" i="3"/>
  <c r="E6" s="1"/>
  <c r="C15"/>
  <c r="D15"/>
  <c r="E15"/>
  <c r="C18"/>
  <c r="C14" s="1"/>
  <c r="C12" s="1"/>
  <c r="D18"/>
  <c r="E18"/>
  <c r="E14" s="1"/>
  <c r="E12" s="1"/>
  <c r="C33"/>
  <c r="D37"/>
  <c r="G18" i="4" s="1"/>
  <c r="D7" i="2"/>
  <c r="C9"/>
  <c r="C7" s="1"/>
  <c r="F9"/>
  <c r="F7" s="1"/>
  <c r="F8" i="4" s="1"/>
  <c r="G9" i="2"/>
  <c r="G7" s="1"/>
  <c r="G8" i="4" s="1"/>
  <c r="E10" i="2"/>
  <c r="H7" l="1"/>
  <c r="H8" i="4"/>
  <c r="D14" i="3"/>
  <c r="C6"/>
  <c r="K9" i="4"/>
  <c r="E9" i="2"/>
  <c r="E7" s="1"/>
  <c r="G14" i="4"/>
  <c r="D12" i="3"/>
  <c r="D6" s="1"/>
  <c r="G12" i="4"/>
  <c r="G10" s="1"/>
</calcChain>
</file>

<file path=xl/sharedStrings.xml><?xml version="1.0" encoding="utf-8"?>
<sst xmlns="http://schemas.openxmlformats.org/spreadsheetml/2006/main" count="866" uniqueCount="472">
  <si>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</si>
  <si>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</si>
  <si>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</si>
  <si>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</si>
  <si>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</si>
  <si>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</si>
  <si>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</si>
  <si>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</si>
  <si>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</si>
  <si>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</si>
  <si>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</si>
  <si>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</si>
  <si>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</si>
  <si>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</si>
  <si>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</si>
  <si>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</si>
  <si>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</si>
  <si>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</si>
  <si>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</si>
  <si>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</si>
  <si>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</si>
  <si>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</si>
  <si>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</si>
  <si>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</si>
  <si>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</si>
  <si>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</si>
  <si>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</si>
  <si>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</si>
  <si>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</si>
  <si>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</si>
  <si>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</si>
  <si>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</si>
  <si>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</si>
  <si>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</si>
  <si>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</si>
  <si>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</si>
  <si>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</si>
  <si>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</si>
  <si>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</si>
  <si>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</si>
  <si>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</si>
  <si>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</si>
  <si>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</si>
  <si>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</si>
  <si>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</si>
  <si>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</si>
  <si>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</si>
  <si>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</si>
  <si>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</si>
  <si>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</si>
  <si>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</si>
  <si>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</si>
  <si>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</si>
  <si>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</si>
  <si>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</si>
  <si>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</si>
  <si>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</si>
  <si>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</si>
  <si>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</si>
  <si>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</si>
  <si>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</si>
  <si>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</si>
  <si>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</si>
  <si>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</si>
  <si>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</si>
  <si>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</si>
  <si>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</si>
  <si>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</si>
  <si>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</si>
  <si>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</si>
  <si>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</si>
  <si>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</si>
  <si>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</si>
  <si>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</si>
  <si>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</si>
  <si>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</si>
  <si>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</si>
  <si>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</si>
  <si>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</si>
  <si>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</si>
  <si>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</si>
  <si>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</si>
  <si>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</si>
  <si>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</si>
  <si>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</si>
  <si>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</si>
  <si>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</si>
  <si>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</si>
  <si>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</si>
  <si>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</si>
  <si>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</si>
  <si>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</si>
  <si>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</si>
  <si>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</si>
  <si>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</si>
  <si>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</si>
  <si>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</si>
  <si>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</si>
  <si>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</si>
  <si>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</si>
  <si>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</si>
  <si>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</si>
  <si>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</si>
  <si>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</si>
  <si>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</si>
  <si>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</si>
  <si>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</si>
  <si>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</si>
  <si>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</si>
  <si>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</si>
  <si>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</si>
  <si>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</si>
  <si>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</si>
  <si>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</si>
  <si>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</si>
  <si>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</si>
  <si>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</si>
  <si>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</si>
  <si>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</si>
  <si>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</si>
  <si>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</si>
  <si>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</si>
  <si>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</si>
  <si>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</si>
  <si>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</si>
  <si>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</si>
  <si>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  <charset val="204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</si>
  <si>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</si>
  <si>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  <charset val="204"/>
      </rPr>
      <t>(сумма строк 10, 13, 19 - 25), из них на:</t>
    </r>
  </si>
  <si>
    <r>
      <t xml:space="preserve">км </t>
    </r>
    <r>
      <rPr>
        <sz val="9"/>
        <rFont val="Times New Roman"/>
        <family val="1"/>
        <charset val="204"/>
      </rPr>
      <t xml:space="preserve">
а/д</t>
    </r>
  </si>
  <si>
    <r>
      <t xml:space="preserve">  </t>
    </r>
    <r>
      <rPr>
        <u/>
        <sz val="9"/>
        <rFont val="Times New Roman"/>
        <family val="1"/>
        <charset val="204"/>
      </rPr>
      <t>пог. м.</t>
    </r>
    <r>
      <rPr>
        <sz val="9"/>
        <rFont val="Times New Roman"/>
        <family val="1"/>
        <charset val="204"/>
      </rPr>
      <t xml:space="preserve"> искусст. соор.</t>
    </r>
  </si>
  <si>
    <t>8 (391 38)   2-24-18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</si>
  <si>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11, 12), из них:</t>
    </r>
  </si>
  <si>
    <t>прошлый квартал</t>
  </si>
  <si>
    <t>прощлый квартал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</si>
  <si>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</si>
  <si>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  <charset val="204"/>
      </rPr>
      <t xml:space="preserve">(сумма строк 29 - 31), </t>
    </r>
  </si>
  <si>
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</si>
  <si>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</si>
  <si>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</si>
  <si>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</si>
  <si>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</si>
  <si>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</si>
  <si>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</si>
  <si>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</si>
  <si>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</si>
  <si>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</si>
  <si>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</si>
  <si>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</si>
  <si>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</si>
  <si>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/>
        <sz val="10"/>
        <rFont val="Times New Roman"/>
        <family val="1"/>
        <charset val="204"/>
      </rPr>
      <t xml:space="preserve">
 </t>
    </r>
    <r>
      <rPr>
        <b/>
        <u/>
        <sz val="14"/>
        <rFont val="Times New Roman"/>
        <family val="1"/>
        <charset val="204"/>
      </rPr>
      <t xml:space="preserve">
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  <charset val="204"/>
      </rPr>
      <t xml:space="preserve">   </t>
    </r>
    <r>
      <rPr>
        <sz val="10"/>
        <color indexed="10"/>
        <rFont val="Times New Roman"/>
        <family val="1"/>
        <charset val="204"/>
      </rPr>
      <t>(* Заполняется по итогам за год)</t>
    </r>
    <r>
      <rPr>
        <b/>
        <u/>
        <sz val="14"/>
        <rFont val="Times New Roman"/>
        <family val="1"/>
        <charset val="204"/>
      </rPr>
      <t xml:space="preserve">
Подраздел 4.1.</t>
    </r>
    <r>
      <rPr>
        <b/>
        <sz val="14"/>
        <rFont val="Times New Roman"/>
        <family val="1"/>
        <charset val="204"/>
      </rPr>
      <t xml:space="preserve"> Показатели транспортно-эксплуатационного состояния автомобильных дорог общего пользования</t>
    </r>
  </si>
  <si>
    <t>Примечание: Данные в части средств, израсходованных за отчетный период, фиксируются в столбце "На конец отчетного периода"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</si>
  <si>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  <charset val="204"/>
      </rPr>
      <t xml:space="preserve">  </t>
    </r>
    <r>
      <rPr>
        <sz val="10"/>
        <color indexed="10"/>
        <rFont val="Times New Roman"/>
        <family val="1"/>
        <charset val="204"/>
      </rPr>
      <t>(* Заполняется по итогам за год)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Подраздел 4.2.</t>
    </r>
    <r>
      <rPr>
        <b/>
        <sz val="14"/>
        <rFont val="Times New Roman"/>
        <family val="1"/>
        <charset val="204"/>
      </rPr>
      <t xml:space="preserve"> Работы по развитию и приведению в нормативное состояние автомобильных дорог общего пользования</t>
    </r>
  </si>
  <si>
    <r>
      <t>Всего по переходящим объектам</t>
    </r>
    <r>
      <rPr>
        <sz val="11"/>
        <rFont val="Times New Roman"/>
        <family val="1"/>
        <charset val="204"/>
      </rPr>
      <t>:</t>
    </r>
  </si>
  <si>
    <t>факт</t>
  </si>
  <si>
    <t xml:space="preserve"> кассовый план  по доходам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</si>
  <si>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</si>
  <si>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</si>
  <si>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</si>
  <si>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</si>
  <si>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</si>
  <si>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</si>
  <si>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</si>
  <si>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</si>
  <si>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</si>
  <si>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</si>
  <si>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</si>
  <si>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</si>
  <si>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</si>
  <si>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</si>
  <si>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</si>
  <si>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</si>
  <si>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</si>
  <si>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</si>
  <si>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</si>
  <si>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</si>
  <si>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</si>
  <si>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</si>
  <si>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</si>
  <si>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</si>
  <si>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</si>
  <si>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</si>
  <si>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</si>
  <si>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</si>
  <si>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</si>
  <si>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</si>
  <si>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</si>
  <si>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</si>
  <si>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</si>
  <si>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</si>
  <si>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</si>
  <si>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</si>
  <si>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</si>
  <si>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</si>
  <si>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</si>
  <si>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</si>
  <si>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</si>
  <si>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</si>
  <si>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</si>
  <si>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</si>
  <si>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</si>
  <si>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</si>
  <si>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</si>
  <si>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</si>
  <si>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I кв.</t>
  </si>
  <si>
    <t>II кв.</t>
  </si>
  <si>
    <t>III кв.</t>
  </si>
  <si>
    <t>IV кв.</t>
  </si>
  <si>
    <t>ГОД</t>
  </si>
  <si>
    <t>Сводные сведения о доходах и расходах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</si>
  <si>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</si>
  <si>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</si>
  <si>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</si>
  <si>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</si>
  <si>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</si>
  <si>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</si>
  <si>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</si>
  <si>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</si>
  <si>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</si>
  <si>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</si>
  <si>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</si>
  <si>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</si>
  <si>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</si>
  <si>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</si>
  <si>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</si>
  <si>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</si>
  <si>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</si>
  <si>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</si>
  <si>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</si>
  <si>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</si>
  <si>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</si>
  <si>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</si>
  <si>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</si>
  <si>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</si>
  <si>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</si>
  <si>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</si>
  <si>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</si>
  <si>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</si>
  <si>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</si>
  <si>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</si>
  <si>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</si>
  <si>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</si>
  <si>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</si>
  <si>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</si>
  <si>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</si>
  <si>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</si>
  <si>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</si>
  <si>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</si>
  <si>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</si>
  <si>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</si>
  <si>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</si>
  <si>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</si>
  <si>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</si>
  <si>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</si>
  <si>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</si>
  <si>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</si>
  <si>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</si>
  <si>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</si>
  <si>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</si>
  <si>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</si>
  <si>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</si>
  <si>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</si>
  <si>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</si>
  <si>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</si>
  <si>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</si>
  <si>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</si>
  <si>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</si>
  <si>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</si>
  <si>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</si>
  <si>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</si>
  <si>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</si>
  <si>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</si>
  <si>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</si>
  <si>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</si>
  <si>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</si>
  <si>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</si>
  <si>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</si>
  <si>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</si>
  <si>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</si>
  <si>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</si>
  <si>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</si>
  <si>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</si>
  <si>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</si>
  <si>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дорожный фонд субъекта Российской Федерации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</si>
  <si>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</si>
  <si>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</si>
  <si>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</si>
  <si>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</si>
  <si>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</si>
  <si>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</si>
  <si>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</si>
  <si>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</si>
  <si>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</si>
  <si>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</si>
  <si>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</si>
  <si>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</si>
  <si>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</si>
  <si>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</si>
  <si>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</si>
  <si>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</si>
  <si>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</si>
  <si>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</si>
  <si>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</si>
  <si>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</si>
  <si>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</si>
  <si>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</si>
  <si>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</si>
  <si>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</si>
  <si>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</si>
  <si>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</si>
  <si>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</si>
  <si>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</si>
  <si>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</si>
  <si>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</si>
  <si>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</si>
  <si>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</si>
  <si>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</si>
  <si>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</si>
  <si>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</si>
  <si>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</si>
  <si>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</si>
  <si>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</si>
  <si>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</si>
  <si>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</si>
  <si>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</si>
  <si>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</si>
  <si>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</si>
  <si>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</si>
  <si>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</si>
  <si>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</si>
  <si>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</si>
  <si>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</si>
  <si>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</si>
  <si>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</si>
  <si>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</si>
  <si>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</si>
  <si>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</si>
  <si>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</si>
  <si>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</si>
  <si>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</si>
  <si>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</si>
  <si>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</si>
  <si>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</si>
  <si>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</si>
  <si>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</si>
  <si>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</si>
  <si>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</si>
  <si>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</si>
  <si>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</si>
  <si>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</si>
  <si>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</si>
  <si>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</si>
  <si>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</si>
  <si>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 xml:space="preserve"> - </t>
  </si>
  <si>
    <t xml:space="preserve"> -</t>
  </si>
  <si>
    <t xml:space="preserve">Красноярский край </t>
  </si>
  <si>
    <t>Красноярский край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</si>
  <si>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</si>
  <si>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</si>
  <si>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r>
      <t>тыс. м</t>
    </r>
    <r>
      <rPr>
        <b/>
        <vertAlign val="superscript"/>
        <sz val="11"/>
        <rFont val="Times New Roman"/>
        <family val="1"/>
        <charset val="204"/>
      </rPr>
      <t>2</t>
    </r>
  </si>
  <si>
    <t>Глава администрации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</si>
  <si>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</si>
  <si>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</si>
  <si>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</si>
  <si>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</si>
  <si>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</si>
  <si>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Администрация Разъезженского сельсовета</t>
  </si>
  <si>
    <t>662833, Красноярский край, Ермаковский район, село Разъезжее</t>
  </si>
  <si>
    <t>04092424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</si>
  <si>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</si>
  <si>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</si>
  <si>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</si>
  <si>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</si>
  <si>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</si>
  <si>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</si>
  <si>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</si>
  <si>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</si>
  <si>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</si>
  <si>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</si>
  <si>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</si>
  <si>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</si>
  <si>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</si>
  <si>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</si>
  <si>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</si>
  <si>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</si>
  <si>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</si>
  <si>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</si>
  <si>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</si>
  <si>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</si>
  <si>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</si>
  <si>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</si>
  <si>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</si>
  <si>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</si>
  <si>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</si>
  <si>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</si>
  <si>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</si>
  <si>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</si>
  <si>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</si>
  <si>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</si>
  <si>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</si>
  <si>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</si>
  <si>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</si>
  <si>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</si>
  <si>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</si>
  <si>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  <charset val="204"/>
      </rPr>
      <t>2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</si>
  <si>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</si>
  <si>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</si>
  <si>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</si>
  <si>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</si>
  <si>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</si>
  <si>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</si>
  <si>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</si>
  <si>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</si>
  <si>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</si>
  <si>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</si>
  <si>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</si>
  <si>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</si>
  <si>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t>Итого по всем объектам:</t>
  </si>
  <si>
    <t>Всего по объектам строительства:</t>
  </si>
  <si>
    <t>Всего по объектам реконструкции: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</si>
  <si>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</si>
  <si>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</si>
  <si>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</si>
  <si>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</si>
  <si>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</si>
  <si>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</si>
  <si>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</si>
  <si>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</si>
  <si>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</si>
  <si>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</si>
  <si>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</si>
  <si>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</si>
  <si>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</si>
  <si>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</si>
  <si>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</si>
  <si>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</si>
  <si>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</si>
  <si>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  <charset val="204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</si>
  <si>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</si>
  <si>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</si>
  <si>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</si>
  <si>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</si>
  <si>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</si>
  <si>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</si>
  <si>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</si>
  <si>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</si>
  <si>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</si>
  <si>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</si>
  <si>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</si>
  <si>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</si>
  <si>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</si>
  <si>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</si>
  <si>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</si>
  <si>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</si>
  <si>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</si>
  <si>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</si>
  <si>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</si>
  <si>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акцизы</t>
  </si>
  <si>
    <t>край на содержание</t>
  </si>
  <si>
    <t>Вербовская Т.Ф.</t>
  </si>
  <si>
    <t>здесь теперь указываем только субсидии 2016 года, то что пришло за 2015 указывается по строке 21</t>
  </si>
  <si>
    <t>в расходах показываем все что прошло по 0409</t>
  </si>
  <si>
    <t>остаток здесь показываем, данные графы 5 из отчета за 2 квартал, т.к. конец 2го квартала это начало 3го</t>
  </si>
  <si>
    <t>поступление без остатка</t>
  </si>
  <si>
    <t>сентябрь</t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</si>
  <si>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2.</t>
    </r>
    <r>
      <rPr>
        <b/>
        <sz val="14"/>
        <rFont val="Times New Roman"/>
        <family val="1"/>
        <charset val="204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период: январь-сентябрь</t>
    </r>
    <r>
      <rPr>
        <b/>
        <sz val="12"/>
        <rFont val="Times New Roman"/>
        <family val="1"/>
        <charset val="204"/>
      </rPr>
      <t xml:space="preserve"> 2017 год </t>
    </r>
    <r>
      <rPr>
        <sz val="10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</si>
  <si>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 январь-сентябрь  2017 года</t>
    </r>
    <r>
      <rPr>
        <sz val="10"/>
        <rFont val="Times New Roman"/>
        <family val="1"/>
        <charset val="204"/>
      </rPr>
      <t xml:space="preserve"> (нарастающим итогом, ежеквартально)</t>
    </r>
  </si>
  <si>
    <t>" 03 " октября 2017 года</t>
  </si>
  <si>
    <t>софин</t>
  </si>
  <si>
    <r>
      <t xml:space="preserve">                                                                                                                                                             
Раздел 3. Сводные сведения о доходах и расходах Федерального дорожного фонда, 
дорожных фондов субъектов Российской Федерации, муниципальных дорожных фондов 
за период  </t>
    </r>
    <r>
      <rPr>
        <b/>
        <u/>
        <sz val="14"/>
        <rFont val="Times New Roman"/>
        <family val="1"/>
        <charset val="204"/>
      </rPr>
      <t xml:space="preserve">январь-сентябрь </t>
    </r>
    <r>
      <rPr>
        <b/>
        <sz val="14"/>
        <rFont val="Times New Roman"/>
        <family val="1"/>
        <charset val="204"/>
      </rPr>
      <t>2017 год</t>
    </r>
    <r>
      <rPr>
        <sz val="14"/>
        <rFont val="Times New Roman"/>
        <family val="1"/>
        <charset val="204"/>
      </rPr>
      <t xml:space="preserve"> 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</si>
  <si>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1.</t>
    </r>
    <r>
      <rPr>
        <b/>
        <sz val="14"/>
        <rFont val="Times New Roman"/>
        <family val="1"/>
        <charset val="204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/>
        <sz val="14"/>
        <rFont val="Times New Roman"/>
        <family val="1"/>
        <charset val="204"/>
      </rPr>
      <t xml:space="preserve"> январь-сентябрь </t>
    </r>
    <r>
      <rPr>
        <b/>
        <sz val="14"/>
        <rFont val="Times New Roman"/>
        <family val="1"/>
        <charset val="204"/>
      </rPr>
      <t>2017 год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(нарастающим итогом, ежеквартально)</t>
    </r>
  </si>
  <si>
    <t>остаток на начало года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</si>
</sst>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"/>
    <numFmt numFmtId="165" formatCode="#,##0.0"/>
    <numFmt numFmtId="166" formatCode="#,##0.0_р_."/>
    <numFmt numFmtId="167" formatCode="#,##0_р_."/>
    <numFmt numFmtId="168" formatCode="#,##0.0000"/>
  </numFmts>
  <fonts count="4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4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name val="Arial Cyr"/>
      <charset val="204"/>
    </font>
    <font>
      <sz val="11"/>
      <color indexed="10"/>
      <name val="Times New Roman"/>
      <family val="1"/>
      <charset val="204"/>
    </font>
    <font>
      <u/>
      <sz val="9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indexed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4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17">
    <xf numFmtId="0" fontId="0" fillId="0" borderId="0" xfId="0"/>
    <xf numFmtId="0" fontId="2" fillId="0" borderId="0" xfId="0" applyFont="1"/>
    <xf numFmtId="0" fontId="2" fillId="24" borderId="10" xfId="0" applyFont="1" applyFill="1" applyBorder="1"/>
    <xf numFmtId="0" fontId="2" fillId="24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4" borderId="12" xfId="0" applyFont="1" applyFill="1" applyBorder="1"/>
    <xf numFmtId="0" fontId="2" fillId="24" borderId="0" xfId="0" applyFont="1" applyFill="1" applyBorder="1"/>
    <xf numFmtId="0" fontId="2" fillId="24" borderId="0" xfId="0" applyFont="1" applyFill="1" applyBorder="1" applyAlignment="1">
      <alignment horizontal="right"/>
    </xf>
    <xf numFmtId="49" fontId="2" fillId="24" borderId="0" xfId="0" applyNumberFormat="1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13" xfId="0" applyFont="1" applyFill="1" applyBorder="1"/>
    <xf numFmtId="0" fontId="2" fillId="24" borderId="14" xfId="0" applyFont="1" applyFill="1" applyBorder="1"/>
    <xf numFmtId="0" fontId="2" fillId="24" borderId="15" xfId="0" applyFont="1" applyFill="1" applyBorder="1"/>
    <xf numFmtId="0" fontId="2" fillId="24" borderId="16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3" xfId="0" applyFont="1" applyBorder="1"/>
    <xf numFmtId="0" fontId="3" fillId="0" borderId="20" xfId="0" applyFont="1" applyBorder="1" applyAlignment="1"/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/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49" fontId="7" fillId="0" borderId="25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7" fillId="0" borderId="25" xfId="0" applyNumberFormat="1" applyFont="1" applyBorder="1" applyAlignment="1">
      <alignment horizontal="center" vertical="center" wrapText="1"/>
    </xf>
    <xf numFmtId="165" fontId="7" fillId="0" borderId="25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165" fontId="5" fillId="0" borderId="25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right" vertical="center" wrapText="1"/>
    </xf>
    <xf numFmtId="0" fontId="7" fillId="0" borderId="25" xfId="0" applyFont="1" applyBorder="1"/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25" xfId="0" applyFont="1" applyBorder="1" applyAlignment="1">
      <alignment horizont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wrapText="1"/>
    </xf>
    <xf numFmtId="0" fontId="11" fillId="0" borderId="25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2" fontId="33" fillId="0" borderId="25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left" vertical="center" wrapText="1"/>
    </xf>
    <xf numFmtId="49" fontId="33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3" fontId="7" fillId="0" borderId="25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5" fontId="7" fillId="0" borderId="25" xfId="0" applyNumberFormat="1" applyFont="1" applyBorder="1"/>
    <xf numFmtId="0" fontId="7" fillId="0" borderId="25" xfId="0" applyFont="1" applyBorder="1" applyAlignment="1">
      <alignment horizontal="left"/>
    </xf>
    <xf numFmtId="0" fontId="2" fillId="0" borderId="25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left" vertical="center" wrapText="1"/>
    </xf>
    <xf numFmtId="17" fontId="2" fillId="0" borderId="25" xfId="0" applyNumberFormat="1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center" vertical="center"/>
    </xf>
    <xf numFmtId="165" fontId="33" fillId="0" borderId="25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3" fillId="0" borderId="25" xfId="0" applyFont="1" applyBorder="1" applyAlignment="1">
      <alignment vertical="center" wrapText="1"/>
    </xf>
    <xf numFmtId="49" fontId="33" fillId="0" borderId="25" xfId="0" applyNumberFormat="1" applyFont="1" applyBorder="1" applyAlignment="1">
      <alignment vertical="center" wrapText="1"/>
    </xf>
    <xf numFmtId="43" fontId="33" fillId="0" borderId="25" xfId="0" applyNumberFormat="1" applyFont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165" fontId="7" fillId="0" borderId="2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166" fontId="7" fillId="0" borderId="25" xfId="0" applyNumberFormat="1" applyFont="1" applyBorder="1" applyAlignment="1">
      <alignment horizontal="center" vertical="center" wrapText="1"/>
    </xf>
    <xf numFmtId="166" fontId="7" fillId="0" borderId="25" xfId="0" applyNumberFormat="1" applyFont="1" applyBorder="1" applyAlignment="1">
      <alignment horizontal="center" vertical="center"/>
    </xf>
    <xf numFmtId="166" fontId="5" fillId="0" borderId="25" xfId="0" applyNumberFormat="1" applyFont="1" applyBorder="1" applyAlignment="1">
      <alignment horizontal="center" vertical="center"/>
    </xf>
    <xf numFmtId="166" fontId="38" fillId="0" borderId="25" xfId="0" applyNumberFormat="1" applyFont="1" applyBorder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9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/>
    <xf numFmtId="0" fontId="7" fillId="25" borderId="25" xfId="0" applyFont="1" applyFill="1" applyBorder="1" applyAlignment="1">
      <alignment horizontal="left" vertical="center" wrapText="1"/>
    </xf>
    <xf numFmtId="49" fontId="7" fillId="25" borderId="25" xfId="0" applyNumberFormat="1" applyFont="1" applyFill="1" applyBorder="1" applyAlignment="1">
      <alignment horizontal="center" vertical="center" wrapText="1"/>
    </xf>
    <xf numFmtId="165" fontId="7" fillId="25" borderId="25" xfId="0" applyNumberFormat="1" applyFont="1" applyFill="1" applyBorder="1" applyAlignment="1">
      <alignment horizontal="center" vertical="center" wrapText="1"/>
    </xf>
    <xf numFmtId="0" fontId="2" fillId="25" borderId="0" xfId="0" applyFont="1" applyFill="1"/>
    <xf numFmtId="0" fontId="7" fillId="25" borderId="0" xfId="0" applyFont="1" applyFill="1" applyAlignment="1">
      <alignment vertical="center"/>
    </xf>
    <xf numFmtId="165" fontId="5" fillId="0" borderId="25" xfId="0" applyNumberFormat="1" applyFont="1" applyBorder="1" applyAlignment="1">
      <alignment horizontal="center" vertical="center" wrapText="1"/>
    </xf>
    <xf numFmtId="9" fontId="7" fillId="0" borderId="25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7" fontId="4" fillId="0" borderId="25" xfId="0" applyNumberFormat="1" applyFont="1" applyBorder="1" applyAlignment="1">
      <alignment horizontal="center" vertical="center"/>
    </xf>
    <xf numFmtId="0" fontId="7" fillId="26" borderId="2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7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65" fontId="5" fillId="0" borderId="2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26" borderId="25" xfId="0" applyNumberFormat="1" applyFont="1" applyFill="1" applyBorder="1" applyAlignment="1">
      <alignment horizontal="center" vertical="center"/>
    </xf>
    <xf numFmtId="0" fontId="7" fillId="26" borderId="2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165" fontId="7" fillId="0" borderId="26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165" fontId="5" fillId="0" borderId="26" xfId="0" applyNumberFormat="1" applyFont="1" applyBorder="1" applyAlignment="1">
      <alignment horizontal="center" vertical="center" wrapText="1"/>
    </xf>
    <xf numFmtId="165" fontId="7" fillId="0" borderId="26" xfId="0" applyNumberFormat="1" applyFont="1" applyFill="1" applyBorder="1" applyAlignment="1">
      <alignment horizontal="center" vertical="center" wrapText="1"/>
    </xf>
    <xf numFmtId="165" fontId="7" fillId="25" borderId="2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26" borderId="26" xfId="0" applyNumberFormat="1" applyFont="1" applyFill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5" fontId="42" fillId="0" borderId="18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/>
    </xf>
    <xf numFmtId="0" fontId="4" fillId="26" borderId="26" xfId="0" applyFont="1" applyFill="1" applyBorder="1" applyAlignment="1">
      <alignment horizontal="center" vertical="center" wrapText="1"/>
    </xf>
    <xf numFmtId="0" fontId="4" fillId="26" borderId="18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164" fontId="42" fillId="0" borderId="18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165" fontId="7" fillId="27" borderId="18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164" fontId="2" fillId="0" borderId="18" xfId="0" applyNumberFormat="1" applyFont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165" fontId="45" fillId="0" borderId="26" xfId="0" applyNumberFormat="1" applyFont="1" applyBorder="1" applyAlignment="1">
      <alignment horizontal="center" vertical="center"/>
    </xf>
    <xf numFmtId="165" fontId="45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2" fillId="28" borderId="18" xfId="0" applyNumberFormat="1" applyFont="1" applyFill="1" applyBorder="1" applyAlignment="1">
      <alignment horizontal="center" vertical="center"/>
    </xf>
    <xf numFmtId="164" fontId="5" fillId="28" borderId="25" xfId="0" applyNumberFormat="1" applyFont="1" applyFill="1" applyBorder="1" applyAlignment="1">
      <alignment horizontal="center" vertical="center"/>
    </xf>
    <xf numFmtId="165" fontId="3" fillId="28" borderId="18" xfId="0" applyNumberFormat="1" applyFont="1" applyFill="1" applyBorder="1" applyAlignment="1">
      <alignment horizontal="center" vertical="center"/>
    </xf>
    <xf numFmtId="164" fontId="3" fillId="28" borderId="18" xfId="0" applyNumberFormat="1" applyFont="1" applyFill="1" applyBorder="1" applyAlignment="1">
      <alignment horizontal="center" vertical="center"/>
    </xf>
    <xf numFmtId="165" fontId="5" fillId="28" borderId="26" xfId="0" applyNumberFormat="1" applyFont="1" applyFill="1" applyBorder="1" applyAlignment="1">
      <alignment horizontal="center" vertical="center"/>
    </xf>
    <xf numFmtId="165" fontId="7" fillId="0" borderId="26" xfId="0" applyNumberFormat="1" applyFont="1" applyFill="1" applyBorder="1" applyAlignment="1">
      <alignment horizontal="center" vertical="center"/>
    </xf>
    <xf numFmtId="168" fontId="7" fillId="0" borderId="26" xfId="0" applyNumberFormat="1" applyFont="1" applyFill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3" fillId="0" borderId="2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9" fontId="3" fillId="0" borderId="35" xfId="0" applyNumberFormat="1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27" xfId="0" applyFont="1" applyBorder="1"/>
    <xf numFmtId="0" fontId="2" fillId="0" borderId="11" xfId="0" applyFont="1" applyBorder="1"/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/>
    <xf numFmtId="0" fontId="2" fillId="0" borderId="28" xfId="0" applyFont="1" applyBorder="1" applyAlignment="1"/>
    <xf numFmtId="49" fontId="2" fillId="0" borderId="35" xfId="0" applyNumberFormat="1" applyFont="1" applyBorder="1" applyAlignment="1">
      <alignment horizontal="center"/>
    </xf>
    <xf numFmtId="0" fontId="3" fillId="0" borderId="35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24" borderId="29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9" xfId="0" applyNumberFormat="1" applyFont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right"/>
    </xf>
    <xf numFmtId="0" fontId="3" fillId="24" borderId="29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24" borderId="15" xfId="0" applyFont="1" applyFill="1" applyBorder="1" applyAlignment="1">
      <alignment horizontal="center" vertical="top"/>
    </xf>
    <xf numFmtId="49" fontId="2" fillId="24" borderId="19" xfId="0" applyNumberFormat="1" applyFont="1" applyFill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0" fillId="0" borderId="0" xfId="0" applyAlignment="1"/>
    <xf numFmtId="0" fontId="0" fillId="0" borderId="28" xfId="0" applyBorder="1" applyAlignment="1"/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wrapText="1"/>
    </xf>
    <xf numFmtId="0" fontId="2" fillId="24" borderId="30" xfId="0" applyFont="1" applyFill="1" applyBorder="1" applyAlignment="1">
      <alignment horizontal="center" wrapText="1"/>
    </xf>
    <xf numFmtId="0" fontId="2" fillId="24" borderId="3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0" xfId="0" applyFont="1"/>
    <xf numFmtId="0" fontId="9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49" fontId="8" fillId="0" borderId="25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11" fillId="0" borderId="19" xfId="0" applyFont="1" applyBorder="1" applyAlignment="1">
      <alignment wrapText="1"/>
    </xf>
    <xf numFmtId="0" fontId="11" fillId="0" borderId="19" xfId="0" applyFont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FBE5A7E1-2DEA-427A-9579-319F4C8030F0}" diskRevisions="1" revisionId="1136" version="21" protected="1">
  <header guid="{FBE5A7E1-2DEA-427A-9579-319F4C8030F0}" dateTime="2017-10-04T10:28:20" maxSheetId="9" userName="Татьяна Федоровна" r:id="rId22" minRId="1122" maxRId="1123">
    <sheetIdMap count="8">
      <sheetId val="1"/>
      <sheetId val="2"/>
      <sheetId val="3"/>
      <sheetId val="4"/>
      <sheetId val="5"/>
      <sheetId val="6"/>
      <sheetId val="7"/>
      <sheetId val="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122" sId="4">
    <oc r="K10">
      <v>14084.84</v>
    </oc>
    <nc r="K10">
      <v>8678.9599999999991</v>
    </nc>
  </rcc>
  <rfmt sheetId="4" sqref="K10" start="0" length="2147483647">
    <dxf>
      <font>
        <color auto="1"/>
      </font>
    </dxf>
  </rfmt>
  <rcc rId="1123" sId="4">
    <oc r="L10" t="inlineStr">
      <is>
        <t>остаток на н/г</t>
      </is>
    </oc>
    <nc r="L10" t="inlineStr">
      <is>
        <t>остаток на начало года</t>
      </is>
    </nc>
  </rcc>
  <rcv guid="{F2305C97-FE37-448B-9008-C10C48B5994E}" action="delete"/>
  <rdn rId="0" localSheetId="2" customView="1" name="Z_F2305C97_FE37_448B_9008_C10C48B5994E_.wvu.PrintArea" hidden="1" oldHidden="1">
    <formula>'Раздел 1'!$A$1:$H$36</formula>
    <oldFormula>'Раздел 1'!$A$1:$H$36</oldFormula>
  </rdn>
  <rdn rId="0" localSheetId="2" customView="1" name="Z_F2305C97_FE37_448B_9008_C10C48B5994E_.wvu.PrintTitles" hidden="1" oldHidden="1">
    <formula>'Раздел 1'!$2:$5</formula>
    <oldFormula>'Раздел 1'!$2:$5</oldFormula>
  </rdn>
  <rdn rId="0" localSheetId="3" customView="1" name="Z_F2305C97_FE37_448B_9008_C10C48B5994E_.wvu.PrintArea" hidden="1" oldHidden="1">
    <formula>'Раздел 2'!$A$1:$E$47</formula>
    <oldFormula>'Раздел 2'!$A$1:$E$47</oldFormula>
  </rdn>
  <rdn rId="0" localSheetId="3" customView="1" name="Z_F2305C97_FE37_448B_9008_C10C48B5994E_.wvu.PrintTitles" hidden="1" oldHidden="1">
    <formula>'Раздел 2'!$2:$4</formula>
    <oldFormula>'Раздел 2'!$2:$4</oldFormula>
  </rdn>
  <rdn rId="0" localSheetId="4" customView="1" name="Z_F2305C97_FE37_448B_9008_C10C48B5994E_.wvu.PrintArea" hidden="1" oldHidden="1">
    <formula>'Раздел 3'!$A$1:$H$25</formula>
    <oldFormula>'Раздел 3'!$A$1:$H$25</oldFormula>
  </rdn>
  <rdn rId="0" localSheetId="4" customView="1" name="Z_F2305C97_FE37_448B_9008_C10C48B5994E_.wvu.PrintTitles" hidden="1" oldHidden="1">
    <formula>'Раздел 3'!$2:$5</formula>
    <oldFormula>'Раздел 3'!$2:$5</oldFormula>
  </rdn>
  <rdn rId="0" localSheetId="5" customView="1" name="Z_F2305C97_FE37_448B_9008_C10C48B5994E_.wvu.PrintArea" hidden="1" oldHidden="1">
    <formula>'Разд.4, Подразд.4.1 за год'!$A$1:$F$48</formula>
    <oldFormula>'Разд.4, Подразд.4.1 за год'!$A$1:$F$48</oldFormula>
  </rdn>
  <rdn rId="0" localSheetId="6" customView="1" name="Z_F2305C97_FE37_448B_9008_C10C48B5994E_.wvu.PrintArea" hidden="1" oldHidden="1">
    <formula>'Разд.4 Подразд.4.2 за год'!$A$1:$F$156</formula>
    <oldFormula>'Разд.4 Подразд.4.2 за год'!$A$1:$F$156</oldFormula>
  </rdn>
  <rdn rId="0" localSheetId="6" customView="1" name="Z_F2305C97_FE37_448B_9008_C10C48B5994E_.wvu.PrintTitles" hidden="1" oldHidden="1">
    <formula>'Разд.4 Подразд.4.2 за год'!$3:$6</formula>
    <oldFormula>'Разд.4 Подразд.4.2 за год'!$3:$6</oldFormula>
  </rdn>
  <rdn rId="0" localSheetId="7" customView="1" name="Z_F2305C97_FE37_448B_9008_C10C48B5994E_.wvu.PrintArea" hidden="1" oldHidden="1">
    <formula>'Раздел 5.'!$A$1:$P$21</formula>
    <oldFormula>'Раздел 5.'!$A$1:$P$21</oldFormula>
  </rdn>
  <rdn rId="0" localSheetId="7" customView="1" name="Z_F2305C97_FE37_448B_9008_C10C48B5994E_.wvu.PrintTitles" hidden="1" oldHidden="1">
    <formula>'Раздел 5.'!$3:$6</formula>
    <oldFormula>'Раздел 5.'!$3:$6</oldFormula>
  </rdn>
  <rdn rId="0" localSheetId="7" customView="1" name="Z_F2305C97_FE37_448B_9008_C10C48B5994E_.wvu.Rows" hidden="1" oldHidden="1">
    <formula>'Раздел 5.'!$15:$15</formula>
    <oldFormula>'Раздел 5.'!$15:$15</oldFormula>
  </rdn>
  <rdn rId="0" localSheetId="8" customView="1" name="Z_F2305C97_FE37_448B_9008_C10C48B5994E_.wvu.PrintArea" hidden="1" oldHidden="1">
    <formula>'Раздел 6. с подписью'!$A$1:$K$36</formula>
    <oldFormula>'Раздел 6. с подписью'!$A$1:$K$36</oldFormula>
  </rdn>
  <rcv guid="{F2305C97-FE37-448B-9008-C10C48B5994E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EY32"/>
  <sheetViews>
    <sheetView tabSelected="1" view="pageBreakPreview" zoomScaleNormal="100" zoomScaleSheetLayoutView="100" workbookViewId="0">
      <selection activeCell="DS23" sqref="DS23"/>
    </sheetView>
  </sheetViews>
  <sheetFormatPr defaultColWidth="0.85546875" defaultRowHeight="12.75"/>
  <sheetData>
    <row r="1" spans="1:155" s="1" customFormat="1" ht="15" customHeight="1" thickBot="1">
      <c r="T1" s="281" t="s">
        <v>4</v>
      </c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  <c r="DD1" s="282"/>
      <c r="DE1" s="282"/>
      <c r="DF1" s="282"/>
      <c r="DG1" s="282"/>
      <c r="DH1" s="282"/>
      <c r="DI1" s="282"/>
      <c r="DJ1" s="282"/>
      <c r="DK1" s="282"/>
      <c r="DL1" s="282"/>
      <c r="DM1" s="282"/>
      <c r="DN1" s="282"/>
      <c r="DO1" s="282"/>
      <c r="DP1" s="282"/>
      <c r="DQ1" s="282"/>
      <c r="DR1" s="282"/>
      <c r="DS1" s="282"/>
      <c r="DT1" s="282"/>
      <c r="DU1" s="282"/>
      <c r="DV1" s="282"/>
      <c r="DW1" s="282"/>
      <c r="DX1" s="282"/>
      <c r="DY1" s="282"/>
      <c r="DZ1" s="282"/>
      <c r="EA1" s="282"/>
      <c r="EB1" s="282"/>
      <c r="EC1" s="282"/>
      <c r="ED1" s="282"/>
      <c r="EE1" s="282"/>
      <c r="EF1" s="282"/>
      <c r="EG1" s="282"/>
      <c r="EH1" s="283"/>
    </row>
    <row r="2" spans="1:155" s="1" customFormat="1" ht="7.5" customHeight="1" thickBot="1"/>
    <row r="3" spans="1:155" s="1" customFormat="1" ht="15" customHeight="1" thickBot="1">
      <c r="T3" s="284" t="s">
        <v>5</v>
      </c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3"/>
    </row>
    <row r="4" spans="1:155" s="1" customFormat="1" ht="12.75" customHeight="1" thickBot="1"/>
    <row r="5" spans="1:155" s="1" customFormat="1" ht="54" customHeight="1" thickBot="1">
      <c r="O5" s="2"/>
      <c r="P5" s="285" t="s">
        <v>6</v>
      </c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/>
      <c r="CD5" s="285"/>
      <c r="CE5" s="285"/>
      <c r="CF5" s="285"/>
      <c r="CG5" s="285"/>
      <c r="CH5" s="285"/>
      <c r="CI5" s="285"/>
      <c r="CJ5" s="285"/>
      <c r="CK5" s="285"/>
      <c r="CL5" s="285"/>
      <c r="CM5" s="285"/>
      <c r="CN5" s="285"/>
      <c r="CO5" s="285"/>
      <c r="CP5" s="285"/>
      <c r="CQ5" s="285"/>
      <c r="CR5" s="285"/>
      <c r="CS5" s="285"/>
      <c r="CT5" s="285"/>
      <c r="CU5" s="285"/>
      <c r="CV5" s="285"/>
      <c r="CW5" s="285"/>
      <c r="CX5" s="285"/>
      <c r="CY5" s="285"/>
      <c r="CZ5" s="285"/>
      <c r="DA5" s="285"/>
      <c r="DB5" s="285"/>
      <c r="DC5" s="285"/>
      <c r="DD5" s="285"/>
      <c r="DE5" s="285"/>
      <c r="DF5" s="285"/>
      <c r="DG5" s="285"/>
      <c r="DH5" s="285"/>
      <c r="DI5" s="285"/>
      <c r="DJ5" s="285"/>
      <c r="DK5" s="285"/>
      <c r="DL5" s="285"/>
      <c r="DM5" s="285"/>
      <c r="DN5" s="285"/>
      <c r="DO5" s="285"/>
      <c r="DP5" s="285"/>
      <c r="DQ5" s="285"/>
      <c r="DR5" s="285"/>
      <c r="DS5" s="285"/>
      <c r="DT5" s="285"/>
      <c r="DU5" s="285"/>
      <c r="DV5" s="285"/>
      <c r="DW5" s="285"/>
      <c r="DX5" s="285"/>
      <c r="DY5" s="285"/>
      <c r="DZ5" s="285"/>
      <c r="EA5" s="285"/>
      <c r="EB5" s="285"/>
      <c r="EC5" s="285"/>
      <c r="ED5" s="285"/>
      <c r="EE5" s="285"/>
      <c r="EF5" s="285"/>
      <c r="EG5" s="285"/>
      <c r="EH5" s="285"/>
      <c r="EI5" s="285"/>
      <c r="EJ5" s="285"/>
      <c r="EK5" s="285"/>
      <c r="EL5" s="285"/>
      <c r="EM5" s="3"/>
    </row>
    <row r="6" spans="1:155" s="1" customFormat="1" ht="12.75" customHeight="1" thickBot="1"/>
    <row r="7" spans="1:155" s="1" customFormat="1" ht="15" customHeight="1" thickBot="1">
      <c r="T7" s="284" t="s">
        <v>7</v>
      </c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2"/>
      <c r="DO7" s="282"/>
      <c r="DP7" s="282"/>
      <c r="DQ7" s="282"/>
      <c r="DR7" s="282"/>
      <c r="DS7" s="282"/>
      <c r="DT7" s="282"/>
      <c r="DU7" s="282"/>
      <c r="DV7" s="282"/>
      <c r="DW7" s="282"/>
      <c r="DX7" s="282"/>
      <c r="DY7" s="282"/>
      <c r="DZ7" s="282"/>
      <c r="EA7" s="282"/>
      <c r="EB7" s="282"/>
      <c r="EC7" s="282"/>
      <c r="ED7" s="282"/>
      <c r="EE7" s="282"/>
      <c r="EF7" s="282"/>
      <c r="EG7" s="282"/>
      <c r="EH7" s="283"/>
    </row>
    <row r="8" spans="1:15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1:155" s="1" customFormat="1" ht="40.5" customHeight="1">
      <c r="AC9" s="286" t="s">
        <v>8</v>
      </c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7"/>
      <c r="CW9" s="287"/>
      <c r="CX9" s="287"/>
      <c r="CY9" s="287"/>
      <c r="CZ9" s="287"/>
      <c r="DA9" s="287"/>
      <c r="DB9" s="287"/>
      <c r="DC9" s="287"/>
      <c r="DD9" s="287"/>
      <c r="DE9" s="287"/>
      <c r="DF9" s="287"/>
      <c r="DG9" s="287"/>
      <c r="DH9" s="287"/>
      <c r="DI9" s="287"/>
      <c r="DJ9" s="287"/>
      <c r="DK9" s="287"/>
      <c r="DL9" s="287"/>
      <c r="DM9" s="287"/>
      <c r="DN9" s="287"/>
      <c r="DO9" s="287"/>
      <c r="DP9" s="287"/>
      <c r="DQ9" s="287"/>
      <c r="DR9" s="287"/>
      <c r="DS9" s="287"/>
      <c r="DT9" s="287"/>
      <c r="DU9" s="287"/>
      <c r="DV9" s="287"/>
      <c r="DW9" s="287"/>
      <c r="DX9" s="287"/>
      <c r="DY9" s="288"/>
    </row>
    <row r="10" spans="1:155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9</v>
      </c>
      <c r="BW10" s="261" t="s">
        <v>464</v>
      </c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7"/>
      <c r="CJ10" s="262">
        <v>20</v>
      </c>
      <c r="CK10" s="262"/>
      <c r="CL10" s="262"/>
      <c r="CM10" s="269" t="s">
        <v>58</v>
      </c>
      <c r="CN10" s="269"/>
      <c r="CO10" s="269"/>
      <c r="CP10" s="9" t="s">
        <v>10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1:155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268" t="s">
        <v>11</v>
      </c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pans="1:155" s="1" customFormat="1" ht="28.5" customHeight="1" thickBot="1"/>
    <row r="13" spans="1:155" s="1" customFormat="1" ht="3" customHeight="1" thickBot="1">
      <c r="DV13" s="263" t="s">
        <v>14</v>
      </c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8"/>
    </row>
    <row r="14" spans="1:155" s="1" customFormat="1" ht="15" customHeight="1" thickBot="1">
      <c r="A14" s="264" t="s">
        <v>12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/>
      <c r="CG14" s="265" t="s">
        <v>13</v>
      </c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7"/>
      <c r="DR14" s="15"/>
      <c r="DV14" s="249"/>
      <c r="DW14" s="250"/>
      <c r="DX14" s="250"/>
      <c r="DY14" s="250"/>
      <c r="DZ14" s="250"/>
      <c r="EA14" s="250"/>
      <c r="EB14" s="250"/>
      <c r="EC14" s="250"/>
      <c r="ED14" s="250"/>
      <c r="EE14" s="250"/>
      <c r="EF14" s="250"/>
      <c r="EG14" s="250"/>
      <c r="EH14" s="250"/>
      <c r="EI14" s="250"/>
      <c r="EJ14" s="250"/>
      <c r="EK14" s="250"/>
      <c r="EL14" s="250"/>
      <c r="EM14" s="250"/>
      <c r="EN14" s="250"/>
      <c r="EO14" s="250"/>
      <c r="EP14" s="250"/>
      <c r="EQ14" s="250"/>
      <c r="ER14" s="250"/>
      <c r="ES14" s="251"/>
    </row>
    <row r="15" spans="1:155" s="1" customFormat="1" ht="13.5" customHeight="1">
      <c r="A15" s="16"/>
      <c r="B15" s="270" t="s">
        <v>3</v>
      </c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1"/>
      <c r="CG15" s="272" t="s">
        <v>456</v>
      </c>
      <c r="CH15" s="273"/>
      <c r="CI15" s="273"/>
      <c r="CJ15" s="273"/>
      <c r="CK15" s="273"/>
      <c r="CL15" s="273"/>
      <c r="CM15" s="273"/>
      <c r="CN15" s="273"/>
      <c r="CO15" s="273"/>
      <c r="CP15" s="273"/>
      <c r="CQ15" s="273"/>
      <c r="CR15" s="273"/>
      <c r="CS15" s="273"/>
      <c r="CT15" s="273"/>
      <c r="CU15" s="273"/>
      <c r="CV15" s="273"/>
      <c r="CW15" s="273"/>
      <c r="CX15" s="273"/>
      <c r="CY15" s="273"/>
      <c r="CZ15" s="273"/>
      <c r="DA15" s="273"/>
      <c r="DB15" s="273"/>
      <c r="DC15" s="273"/>
      <c r="DD15" s="273"/>
      <c r="DE15" s="273"/>
      <c r="DF15" s="273"/>
      <c r="DG15" s="273"/>
      <c r="DH15" s="273"/>
      <c r="DI15" s="273"/>
      <c r="DJ15" s="273"/>
      <c r="DK15" s="273"/>
      <c r="DL15" s="274"/>
      <c r="DP15" s="275" t="s">
        <v>15</v>
      </c>
      <c r="DQ15" s="275"/>
      <c r="DR15" s="275"/>
      <c r="DS15" s="275"/>
      <c r="DT15" s="275"/>
      <c r="DU15" s="275"/>
      <c r="DV15" s="275"/>
      <c r="DW15" s="275"/>
      <c r="DX15" s="275"/>
      <c r="DY15" s="275"/>
      <c r="DZ15" s="275"/>
      <c r="EA15" s="275"/>
      <c r="EB15" s="275"/>
      <c r="EC15" s="275"/>
      <c r="ED15" s="275"/>
      <c r="EE15" s="275"/>
      <c r="EF15" s="275"/>
      <c r="EG15" s="275"/>
      <c r="EH15" s="275"/>
      <c r="EI15" s="275"/>
      <c r="EJ15" s="275"/>
      <c r="EK15" s="275"/>
      <c r="EL15" s="275"/>
      <c r="EM15" s="275"/>
      <c r="EN15" s="275"/>
      <c r="EO15" s="275"/>
      <c r="EP15" s="275"/>
      <c r="EQ15" s="275"/>
      <c r="ER15" s="275"/>
      <c r="ES15" s="275"/>
      <c r="ET15" s="275"/>
      <c r="EU15" s="275"/>
      <c r="EV15" s="275"/>
      <c r="EW15" s="275"/>
      <c r="EX15" s="275"/>
      <c r="EY15" s="275"/>
    </row>
    <row r="16" spans="1:155" s="1" customFormat="1" ht="12" customHeight="1">
      <c r="A16" s="16"/>
      <c r="B16" s="21"/>
      <c r="C16" s="21"/>
      <c r="D16" s="236" t="s">
        <v>16</v>
      </c>
      <c r="E16" s="236"/>
      <c r="F16" s="237" t="s">
        <v>17</v>
      </c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8"/>
      <c r="CG16" s="256" t="s">
        <v>455</v>
      </c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8"/>
      <c r="DP16" s="275"/>
      <c r="DQ16" s="275"/>
      <c r="DR16" s="275"/>
      <c r="DS16" s="275"/>
      <c r="DT16" s="275"/>
      <c r="DU16" s="275"/>
      <c r="DV16" s="275"/>
      <c r="DW16" s="275"/>
      <c r="DX16" s="275"/>
      <c r="DY16" s="275"/>
      <c r="DZ16" s="275"/>
      <c r="EA16" s="275"/>
      <c r="EB16" s="275"/>
      <c r="EC16" s="275"/>
      <c r="ED16" s="275"/>
      <c r="EE16" s="275"/>
      <c r="EF16" s="275"/>
      <c r="EG16" s="275"/>
      <c r="EH16" s="275"/>
      <c r="EI16" s="275"/>
      <c r="EJ16" s="275"/>
      <c r="EK16" s="275"/>
      <c r="EL16" s="275"/>
      <c r="EM16" s="275"/>
      <c r="EN16" s="275"/>
      <c r="EO16" s="275"/>
      <c r="EP16" s="275"/>
      <c r="EQ16" s="275"/>
      <c r="ER16" s="275"/>
      <c r="ES16" s="275"/>
      <c r="ET16" s="275"/>
      <c r="EU16" s="275"/>
      <c r="EV16" s="275"/>
      <c r="EW16" s="275"/>
      <c r="EX16" s="275"/>
      <c r="EY16" s="275"/>
    </row>
    <row r="17" spans="1:155" s="1" customFormat="1" ht="12" customHeight="1">
      <c r="A17" s="16"/>
      <c r="B17" s="22"/>
      <c r="C17" s="22"/>
      <c r="D17" s="22"/>
      <c r="E17" s="22"/>
      <c r="F17" s="239" t="s">
        <v>18</v>
      </c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40"/>
      <c r="CG17" s="256" t="s">
        <v>0</v>
      </c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279"/>
      <c r="DD17" s="279"/>
      <c r="DE17" s="279"/>
      <c r="DF17" s="279"/>
      <c r="DG17" s="279"/>
      <c r="DH17" s="279"/>
      <c r="DI17" s="279"/>
      <c r="DJ17" s="279"/>
      <c r="DK17" s="279"/>
      <c r="DL17" s="280"/>
      <c r="DP17" s="275"/>
      <c r="DQ17" s="275"/>
      <c r="DR17" s="275"/>
      <c r="DS17" s="275"/>
      <c r="DT17" s="275"/>
      <c r="DU17" s="275"/>
      <c r="DV17" s="275"/>
      <c r="DW17" s="275"/>
      <c r="DX17" s="275"/>
      <c r="DY17" s="275"/>
      <c r="DZ17" s="275"/>
      <c r="EA17" s="275"/>
      <c r="EB17" s="275"/>
      <c r="EC17" s="275"/>
      <c r="ED17" s="275"/>
      <c r="EE17" s="275"/>
      <c r="EF17" s="275"/>
      <c r="EG17" s="275"/>
      <c r="EH17" s="275"/>
      <c r="EI17" s="275"/>
      <c r="EJ17" s="275"/>
      <c r="EK17" s="275"/>
      <c r="EL17" s="275"/>
      <c r="EM17" s="275"/>
      <c r="EN17" s="275"/>
      <c r="EO17" s="275"/>
      <c r="EP17" s="275"/>
      <c r="EQ17" s="275"/>
      <c r="ER17" s="275"/>
      <c r="ES17" s="275"/>
      <c r="ET17" s="275"/>
      <c r="EU17" s="275"/>
      <c r="EV17" s="275"/>
      <c r="EW17" s="275"/>
      <c r="EX17" s="275"/>
      <c r="EY17" s="275"/>
    </row>
    <row r="18" spans="1:155" s="1" customFormat="1" ht="16.5" customHeight="1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276" t="s">
        <v>1</v>
      </c>
      <c r="CH18" s="277"/>
      <c r="CI18" s="277"/>
      <c r="CJ18" s="277"/>
      <c r="CK18" s="277"/>
      <c r="CL18" s="277"/>
      <c r="CM18" s="277"/>
      <c r="CN18" s="277"/>
      <c r="CO18" s="277"/>
      <c r="CP18" s="277"/>
      <c r="CQ18" s="277"/>
      <c r="CR18" s="277"/>
      <c r="CS18" s="277"/>
      <c r="CT18" s="277"/>
      <c r="CU18" s="277"/>
      <c r="CV18" s="277"/>
      <c r="CW18" s="277"/>
      <c r="CX18" s="277"/>
      <c r="CY18" s="277"/>
      <c r="CZ18" s="277"/>
      <c r="DA18" s="277"/>
      <c r="DB18" s="277"/>
      <c r="DC18" s="277"/>
      <c r="DD18" s="277"/>
      <c r="DE18" s="277"/>
      <c r="DF18" s="277"/>
      <c r="DG18" s="277"/>
      <c r="DH18" s="277"/>
      <c r="DI18" s="277"/>
      <c r="DJ18" s="277"/>
      <c r="DK18" s="277"/>
      <c r="DL18" s="278"/>
      <c r="DP18" s="275"/>
      <c r="DQ18" s="275"/>
      <c r="DR18" s="275"/>
      <c r="DS18" s="275"/>
      <c r="DT18" s="275"/>
      <c r="DU18" s="275"/>
      <c r="DV18" s="275"/>
      <c r="DW18" s="275"/>
      <c r="DX18" s="275"/>
      <c r="DY18" s="275"/>
      <c r="DZ18" s="275"/>
      <c r="EA18" s="275"/>
      <c r="EB18" s="275"/>
      <c r="EC18" s="275"/>
      <c r="ED18" s="275"/>
      <c r="EE18" s="275"/>
      <c r="EF18" s="275"/>
      <c r="EG18" s="275"/>
      <c r="EH18" s="275"/>
      <c r="EI18" s="275"/>
      <c r="EJ18" s="275"/>
      <c r="EK18" s="275"/>
      <c r="EL18" s="275"/>
      <c r="EM18" s="275"/>
      <c r="EN18" s="275"/>
      <c r="EO18" s="275"/>
      <c r="EP18" s="275"/>
      <c r="EQ18" s="275"/>
      <c r="ER18" s="275"/>
      <c r="ES18" s="275"/>
      <c r="ET18" s="275"/>
      <c r="EU18" s="275"/>
      <c r="EV18" s="275"/>
      <c r="EW18" s="275"/>
      <c r="EX18" s="275"/>
      <c r="EY18" s="275"/>
    </row>
    <row r="19" spans="1:155" s="1" customFormat="1" ht="12" customHeight="1">
      <c r="A19" s="16"/>
      <c r="B19" s="239" t="s">
        <v>19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40"/>
      <c r="CG19" s="256" t="s">
        <v>454</v>
      </c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8"/>
      <c r="DQ19" s="25"/>
      <c r="DR19" s="18"/>
      <c r="DS19" s="18"/>
      <c r="DT19" s="18"/>
      <c r="DU19" s="18"/>
      <c r="DV19" s="259" t="s">
        <v>20</v>
      </c>
      <c r="DW19" s="259"/>
      <c r="DX19" s="259"/>
      <c r="DY19" s="260"/>
      <c r="DZ19" s="260"/>
      <c r="EA19" s="260"/>
      <c r="EB19" s="260"/>
      <c r="EC19" s="260"/>
      <c r="ED19" s="260"/>
      <c r="EE19" s="260"/>
      <c r="EF19" s="260"/>
      <c r="EG19" s="260"/>
      <c r="EH19" s="260"/>
      <c r="EI19" s="260"/>
      <c r="EJ19" s="260"/>
      <c r="EK19" s="255" t="s">
        <v>21</v>
      </c>
      <c r="EL19" s="255"/>
      <c r="EM19" s="255"/>
      <c r="EN19" s="255"/>
      <c r="EO19" s="260"/>
      <c r="EP19" s="260"/>
      <c r="EQ19" s="260"/>
      <c r="ER19" s="260"/>
      <c r="ES19" s="260"/>
      <c r="EV19" s="18"/>
      <c r="EW19" s="18"/>
      <c r="EX19" s="18"/>
      <c r="EY19" s="18"/>
    </row>
    <row r="20" spans="1:155" s="1" customFormat="1" ht="12" customHeight="1">
      <c r="A20" s="16"/>
      <c r="B20" s="239" t="s">
        <v>22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40"/>
      <c r="CG20" s="256" t="s">
        <v>455</v>
      </c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8"/>
      <c r="DQ20" s="25"/>
      <c r="DR20" s="25"/>
      <c r="DS20" s="25"/>
      <c r="DT20" s="25"/>
      <c r="DU20" s="25"/>
      <c r="DV20" s="259" t="s">
        <v>20</v>
      </c>
      <c r="DW20" s="259"/>
      <c r="DX20" s="259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55" t="s">
        <v>21</v>
      </c>
      <c r="EL20" s="255"/>
      <c r="EM20" s="255"/>
      <c r="EN20" s="255"/>
      <c r="EO20" s="241"/>
      <c r="EP20" s="241"/>
      <c r="EQ20" s="241"/>
      <c r="ER20" s="241"/>
      <c r="ES20" s="241"/>
      <c r="EW20" s="25"/>
      <c r="EX20" s="25"/>
      <c r="EY20" s="25"/>
    </row>
    <row r="21" spans="1:155" s="1" customFormat="1" ht="8.25" customHeight="1" thickBot="1">
      <c r="A21" s="16"/>
      <c r="B21" s="24"/>
      <c r="C21" s="24"/>
      <c r="D21" s="236" t="s">
        <v>16</v>
      </c>
      <c r="E21" s="236"/>
      <c r="F21" s="237" t="s">
        <v>23</v>
      </c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8"/>
      <c r="CG21" s="243" t="s">
        <v>2</v>
      </c>
      <c r="CH21" s="244"/>
      <c r="CI21" s="244"/>
      <c r="CJ21" s="244"/>
      <c r="CK21" s="244"/>
      <c r="CL21" s="244"/>
      <c r="CM21" s="244"/>
      <c r="CN21" s="244"/>
      <c r="CO21" s="244"/>
      <c r="CP21" s="244"/>
      <c r="CQ21" s="244"/>
      <c r="CR21" s="244"/>
      <c r="CS21" s="244"/>
      <c r="CT21" s="244"/>
      <c r="CU21" s="244"/>
      <c r="CV21" s="244"/>
      <c r="CW21" s="244"/>
      <c r="CX21" s="244"/>
      <c r="CY21" s="244"/>
      <c r="CZ21" s="244"/>
      <c r="DA21" s="244"/>
      <c r="DB21" s="244"/>
      <c r="DC21" s="244"/>
      <c r="DD21" s="244"/>
      <c r="DE21" s="244"/>
      <c r="DF21" s="244"/>
      <c r="DG21" s="244"/>
      <c r="DH21" s="244"/>
      <c r="DI21" s="244"/>
      <c r="DJ21" s="244"/>
      <c r="DK21" s="244"/>
      <c r="DL21" s="245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>
      <c r="A22" s="16"/>
      <c r="B22" s="24"/>
      <c r="C22" s="24"/>
      <c r="D22" s="236"/>
      <c r="E22" s="236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8"/>
      <c r="CG22" s="243"/>
      <c r="CH22" s="244"/>
      <c r="CI22" s="244"/>
      <c r="CJ22" s="244"/>
      <c r="CK22" s="244"/>
      <c r="CL22" s="244"/>
      <c r="CM22" s="244"/>
      <c r="CN22" s="244"/>
      <c r="CO22" s="244"/>
      <c r="CP22" s="244"/>
      <c r="CQ22" s="244"/>
      <c r="CR22" s="244"/>
      <c r="CS22" s="244"/>
      <c r="CT22" s="244"/>
      <c r="CU22" s="244"/>
      <c r="CV22" s="244"/>
      <c r="CW22" s="244"/>
      <c r="CX22" s="244"/>
      <c r="CY22" s="244"/>
      <c r="CZ22" s="244"/>
      <c r="DA22" s="244"/>
      <c r="DB22" s="244"/>
      <c r="DC22" s="244"/>
      <c r="DD22" s="244"/>
      <c r="DE22" s="244"/>
      <c r="DF22" s="244"/>
      <c r="DG22" s="244"/>
      <c r="DH22" s="244"/>
      <c r="DI22" s="244"/>
      <c r="DJ22" s="244"/>
      <c r="DK22" s="244"/>
      <c r="DL22" s="245"/>
      <c r="DQ22" s="25"/>
      <c r="DR22" s="25"/>
      <c r="DS22" s="25"/>
      <c r="DT22" s="25"/>
      <c r="DU22" s="246" t="s">
        <v>24</v>
      </c>
      <c r="DV22" s="247"/>
      <c r="DW22" s="247"/>
      <c r="DX22" s="247"/>
      <c r="DY22" s="247"/>
      <c r="DZ22" s="247"/>
      <c r="EA22" s="247"/>
      <c r="EB22" s="247"/>
      <c r="EC22" s="247"/>
      <c r="ED22" s="247"/>
      <c r="EE22" s="247"/>
      <c r="EF22" s="247"/>
      <c r="EG22" s="247"/>
      <c r="EH22" s="247"/>
      <c r="EI22" s="247"/>
      <c r="EJ22" s="247"/>
      <c r="EK22" s="247"/>
      <c r="EL22" s="247"/>
      <c r="EM22" s="247"/>
      <c r="EN22" s="247"/>
      <c r="EO22" s="247"/>
      <c r="EP22" s="247"/>
      <c r="EQ22" s="247"/>
      <c r="ER22" s="247"/>
      <c r="ES22" s="247"/>
      <c r="ET22" s="248"/>
      <c r="EW22" s="25"/>
      <c r="EX22" s="25"/>
      <c r="EY22" s="25"/>
    </row>
    <row r="23" spans="1:155" s="1" customFormat="1" ht="14.25" customHeight="1" thickBo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252" t="s">
        <v>1</v>
      </c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4"/>
      <c r="DQ23" s="25"/>
      <c r="DR23" s="25"/>
      <c r="DS23" s="25"/>
      <c r="DT23" s="25"/>
      <c r="DU23" s="249"/>
      <c r="DV23" s="250"/>
      <c r="DW23" s="250"/>
      <c r="DX23" s="250"/>
      <c r="DY23" s="250"/>
      <c r="DZ23" s="250"/>
      <c r="EA23" s="250"/>
      <c r="EB23" s="250"/>
      <c r="EC23" s="250"/>
      <c r="ED23" s="250"/>
      <c r="EE23" s="250"/>
      <c r="EF23" s="250"/>
      <c r="EG23" s="250"/>
      <c r="EH23" s="250"/>
      <c r="EI23" s="250"/>
      <c r="EJ23" s="250"/>
      <c r="EK23" s="250"/>
      <c r="EL23" s="250"/>
      <c r="EM23" s="250"/>
      <c r="EN23" s="250"/>
      <c r="EO23" s="250"/>
      <c r="EP23" s="250"/>
      <c r="EQ23" s="250"/>
      <c r="ER23" s="250"/>
      <c r="ES23" s="250"/>
      <c r="ET23" s="251"/>
      <c r="EW23" s="25"/>
      <c r="EX23" s="25"/>
      <c r="EY23" s="25"/>
    </row>
    <row r="24" spans="1:155" s="1" customFormat="1" ht="24" customHeight="1"/>
    <row r="25" spans="1:155" s="1" customFormat="1" ht="27.75" customHeight="1">
      <c r="A25" s="29"/>
      <c r="B25" s="217" t="s">
        <v>25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42" t="s">
        <v>366</v>
      </c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42"/>
      <c r="EF25" s="242"/>
      <c r="EG25" s="242"/>
      <c r="EH25" s="242"/>
      <c r="EI25" s="242"/>
      <c r="EJ25" s="242"/>
      <c r="EK25" s="242"/>
      <c r="EL25" s="242"/>
      <c r="EM25" s="242"/>
      <c r="EN25" s="242"/>
      <c r="EO25" s="242"/>
      <c r="EP25" s="242"/>
      <c r="EQ25" s="242"/>
      <c r="ER25" s="242"/>
      <c r="ES25" s="242"/>
      <c r="ET25" s="242"/>
      <c r="EU25" s="242"/>
      <c r="EV25" s="30"/>
      <c r="EW25" s="30"/>
      <c r="EX25" s="30"/>
      <c r="EY25" s="31"/>
    </row>
    <row r="26" spans="1:155" s="1" customFormat="1" ht="4.5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32"/>
    </row>
    <row r="27" spans="1:155" s="1" customFormat="1" ht="14.25" customHeight="1">
      <c r="A27" s="33"/>
      <c r="B27" s="217" t="s">
        <v>26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34"/>
      <c r="T27" s="219" t="s">
        <v>367</v>
      </c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19"/>
      <c r="DE27" s="219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19"/>
      <c r="DX27" s="219"/>
      <c r="DY27" s="219"/>
      <c r="DZ27" s="219"/>
      <c r="EA27" s="219"/>
      <c r="EB27" s="219"/>
      <c r="EC27" s="219"/>
      <c r="ED27" s="219"/>
      <c r="EE27" s="219"/>
      <c r="EF27" s="219"/>
      <c r="EG27" s="219"/>
      <c r="EH27" s="219"/>
      <c r="EI27" s="219"/>
      <c r="EJ27" s="219"/>
      <c r="EK27" s="219"/>
      <c r="EL27" s="219"/>
      <c r="EM27" s="219"/>
      <c r="EN27" s="219"/>
      <c r="EO27" s="219"/>
      <c r="EP27" s="219"/>
      <c r="EQ27" s="219"/>
      <c r="ER27" s="219"/>
      <c r="ES27" s="219"/>
      <c r="ET27" s="219"/>
      <c r="EU27" s="219"/>
      <c r="EV27" s="34"/>
      <c r="EW27" s="34"/>
      <c r="EX27" s="34"/>
      <c r="EY27" s="35"/>
    </row>
    <row r="28" spans="1:155" s="1" customFormat="1" ht="4.5" customHeight="1" thickBo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6"/>
    </row>
    <row r="29" spans="1:155" s="1" customFormat="1" ht="21" customHeight="1" thickBot="1">
      <c r="A29" s="220" t="s">
        <v>27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5" t="s">
        <v>28</v>
      </c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  <c r="DC29" s="226"/>
      <c r="DD29" s="226"/>
      <c r="DE29" s="226"/>
      <c r="DF29" s="226"/>
      <c r="DG29" s="226"/>
      <c r="DH29" s="226"/>
      <c r="DI29" s="226"/>
      <c r="DJ29" s="226"/>
      <c r="DK29" s="226"/>
      <c r="DL29" s="226"/>
      <c r="DM29" s="226"/>
      <c r="DN29" s="226"/>
      <c r="DO29" s="226"/>
      <c r="DP29" s="226"/>
      <c r="DQ29" s="226"/>
      <c r="DR29" s="226"/>
      <c r="DS29" s="226"/>
      <c r="DT29" s="226"/>
      <c r="DU29" s="226"/>
      <c r="DV29" s="226"/>
      <c r="DW29" s="226"/>
      <c r="DX29" s="226"/>
      <c r="DY29" s="226"/>
      <c r="DZ29" s="226"/>
      <c r="EA29" s="226"/>
      <c r="EB29" s="226"/>
      <c r="EC29" s="226"/>
      <c r="ED29" s="226"/>
      <c r="EE29" s="226"/>
      <c r="EF29" s="226"/>
      <c r="EG29" s="226"/>
      <c r="EH29" s="226"/>
      <c r="EI29" s="226"/>
      <c r="EJ29" s="226"/>
      <c r="EK29" s="226"/>
      <c r="EL29" s="226"/>
      <c r="EM29" s="226"/>
      <c r="EN29" s="226"/>
      <c r="EO29" s="226"/>
      <c r="EP29" s="226"/>
      <c r="EQ29" s="226"/>
      <c r="ER29" s="226"/>
      <c r="ES29" s="226"/>
      <c r="ET29" s="226"/>
      <c r="EU29" s="226"/>
      <c r="EV29" s="226"/>
      <c r="EW29" s="227"/>
      <c r="EX29" s="228"/>
      <c r="EY29" s="229"/>
    </row>
    <row r="30" spans="1:155" s="1" customFormat="1" ht="27" customHeight="1">
      <c r="A30" s="222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4"/>
      <c r="V30" s="230" t="s">
        <v>29</v>
      </c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2"/>
      <c r="BM30" s="233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5"/>
      <c r="DH30" s="233"/>
      <c r="DI30" s="234"/>
      <c r="DJ30" s="234"/>
      <c r="DK30" s="234"/>
      <c r="DL30" s="234"/>
      <c r="DM30" s="234"/>
      <c r="DN30" s="234"/>
      <c r="DO30" s="234"/>
      <c r="DP30" s="234"/>
      <c r="DQ30" s="234"/>
      <c r="DR30" s="234"/>
      <c r="DS30" s="234"/>
      <c r="DT30" s="234"/>
      <c r="DU30" s="234"/>
      <c r="DV30" s="234"/>
      <c r="DW30" s="234"/>
      <c r="DX30" s="234"/>
      <c r="DY30" s="234"/>
      <c r="DZ30" s="234"/>
      <c r="EA30" s="234"/>
      <c r="EB30" s="234"/>
      <c r="EC30" s="234"/>
      <c r="ED30" s="234"/>
      <c r="EE30" s="234"/>
      <c r="EF30" s="234"/>
      <c r="EG30" s="234"/>
      <c r="EH30" s="234"/>
      <c r="EI30" s="234"/>
      <c r="EJ30" s="234"/>
      <c r="EK30" s="234"/>
      <c r="EL30" s="234"/>
      <c r="EM30" s="234"/>
      <c r="EN30" s="234"/>
      <c r="EO30" s="234"/>
      <c r="EP30" s="234"/>
      <c r="EQ30" s="234"/>
      <c r="ER30" s="234"/>
      <c r="ES30" s="234"/>
      <c r="ET30" s="234"/>
      <c r="EU30" s="234"/>
      <c r="EV30" s="234"/>
      <c r="EW30" s="234"/>
      <c r="EX30" s="234"/>
      <c r="EY30" s="235"/>
    </row>
    <row r="31" spans="1:155" s="1" customFormat="1" ht="13.5" thickBot="1">
      <c r="A31" s="214">
        <v>1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4">
        <v>2</v>
      </c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6"/>
      <c r="BM31" s="214">
        <v>3</v>
      </c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6"/>
      <c r="DH31" s="214">
        <v>4</v>
      </c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6"/>
    </row>
    <row r="32" spans="1:155" s="37" customFormat="1" ht="13.5" thickBot="1">
      <c r="A32" s="209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1" t="s">
        <v>368</v>
      </c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3"/>
      <c r="BM32" s="211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3"/>
      <c r="DH32" s="211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3"/>
    </row>
  </sheetData>
  <customSheetViews>
    <customSheetView guid="{F2305C97-FE37-448B-9008-C10C48B5994E}" showPageBreaks="1" view="pageBreakPreview">
      <selection activeCell="DS23" sqref="DS23"/>
      <pageMargins left="0.78740157480314965" right="0.70866141732283472" top="0.78740157480314965" bottom="0.39370078740157483" header="0.19685039370078741" footer="0.19685039370078741"/>
      <pageSetup paperSize="9" orientation="landscape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8D6C682C-29C1-494C-838D-C3564D132ED8}" showPageBreaks="1" view="pageBreakPreview" showRuler="0">
      <selection activeCell="CG17" sqref="CG17:DL17"/>
      <pageMargins left="0.78740157480314965" right="0.70866141732283472" top="0.78740157480314965" bottom="0.39370078740157483" header="0.19685039370078741" footer="0.19685039370078741"/>
      <pageSetup paperSize="9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45AFE3A9-A42A-4AEF-87C2-2DBDC11F8C54}" showPageBreaks="1" view="pageBreakPreview" topLeftCell="A13">
      <selection sqref="A1:F1"/>
      <pageMargins left="0.78740157480314965" right="0.70866141732283472" top="0.78740157480314965" bottom="0.39370078740157483" header="0.19685039370078741" footer="0.19685039370078741"/>
      <pageSetup paperSize="9" orientation="landscape" r:id="rId3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67EFE052-9016-4B63-97AC-635946502AD9}" showPageBreaks="1" view="pageBreakPreview" topLeftCell="A13">
      <selection sqref="A1:F1"/>
      <pageMargins left="0.78740157480314965" right="0.70866141732283472" top="0.78740157480314965" bottom="0.39370078740157483" header="0.19685039370078741" footer="0.19685039370078741"/>
      <pageSetup paperSize="9" orientation="landscape" r:id="rId4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731971AD-B941-492C-8C80-A603B88EF876}" showPageBreaks="1" view="pageBreakPreview" topLeftCell="A13">
      <selection activeCell="A29" sqref="A29:U30"/>
      <pageMargins left="0.78740157480314965" right="0.70866141732283472" top="0.78740157480314965" bottom="0.39370078740157483" header="0.19685039370078741" footer="0.19685039370078741"/>
      <pageSetup paperSize="9" orientation="landscape" r:id="rId5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E48146D5-2AD1-4D30-AEAC-FCC208E7972E}" showPageBreaks="1" view="pageBreakPreview" showRuler="0" topLeftCell="A10">
      <selection activeCell="BL11" sqref="BL11:CR11"/>
      <pageMargins left="0.78740157480314965" right="0.70866141732283472" top="0.78740157480314965" bottom="0.39370078740157483" header="0.19685039370078741" footer="0.19685039370078741"/>
      <pageSetup paperSize="9" orientation="landscape" r:id="rId6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E9DC4DEA-9A87-451B-BFD2-8DCFA62CEEBF}" showPageBreaks="1" view="pageBreakPreview">
      <selection activeCell="AW25" sqref="AW25:EU25"/>
      <pageMargins left="0.78740157480314965" right="0.70866141732283472" top="0.78740157480314965" bottom="0.39370078740157483" header="0.19685039370078741" footer="0.19685039370078741"/>
      <pageSetup paperSize="9" orientation="landscape" r:id="rId7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5708BFFD-5404-4E92-A530-D9BFE80827EA}" showPageBreaks="1" view="pageBreakPreview" topLeftCell="A10">
      <selection activeCell="F21" sqref="F21:CF22"/>
      <pageMargins left="0.78740157480314965" right="0.70866141732283472" top="0.78740157480314965" bottom="0.39370078740157483" header="0.19685039370078741" footer="0.19685039370078741"/>
      <pageSetup paperSize="9" orientation="landscape" r:id="rId8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FC8DB34E-DEEF-4532-857D-4A0E85E49522}" showPageBreaks="1" view="pageBreakPreview">
      <selection activeCell="DW8" sqref="DW8"/>
      <pageMargins left="0.78740157480314965" right="0.70866141732283472" top="0.78740157480314965" bottom="0.39370078740157483" header="0.19685039370078741" footer="0.19685039370078741"/>
      <pageSetup paperSize="9" orientation="landscape" r:id="rId9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55">
    <mergeCell ref="T1:EH1"/>
    <mergeCell ref="T3:EH3"/>
    <mergeCell ref="P5:EL5"/>
    <mergeCell ref="T7:EH7"/>
    <mergeCell ref="AC9:DY9"/>
    <mergeCell ref="BW10:CH10"/>
    <mergeCell ref="CJ10:CL10"/>
    <mergeCell ref="EO19:ES19"/>
    <mergeCell ref="DV13:ES14"/>
    <mergeCell ref="A14:CF14"/>
    <mergeCell ref="CG14:DL14"/>
    <mergeCell ref="BL11:CR11"/>
    <mergeCell ref="CM10:CO10"/>
    <mergeCell ref="D16:E16"/>
    <mergeCell ref="B15:CF15"/>
    <mergeCell ref="CG15:DL15"/>
    <mergeCell ref="DP15:EY18"/>
    <mergeCell ref="CG18:DL18"/>
    <mergeCell ref="DV19:DX19"/>
    <mergeCell ref="F17:CF17"/>
    <mergeCell ref="CG17:DL17"/>
    <mergeCell ref="F16:CF16"/>
    <mergeCell ref="CG16:DL16"/>
    <mergeCell ref="CG19:DL19"/>
    <mergeCell ref="DY19:EJ19"/>
    <mergeCell ref="EK19:EN19"/>
    <mergeCell ref="B19:CF19"/>
    <mergeCell ref="D21:E22"/>
    <mergeCell ref="F21:CF22"/>
    <mergeCell ref="B25:AV25"/>
    <mergeCell ref="B20:CF20"/>
    <mergeCell ref="DY20:EJ20"/>
    <mergeCell ref="AW25:EU25"/>
    <mergeCell ref="CG21:DL22"/>
    <mergeCell ref="DU22:ET23"/>
    <mergeCell ref="CG23:DL23"/>
    <mergeCell ref="EO20:ES20"/>
    <mergeCell ref="EK20:EN20"/>
    <mergeCell ref="CG20:DL20"/>
    <mergeCell ref="DV20:DX20"/>
    <mergeCell ref="B27:R27"/>
    <mergeCell ref="T27:EU27"/>
    <mergeCell ref="A29:U30"/>
    <mergeCell ref="V29:EY29"/>
    <mergeCell ref="V30:BL30"/>
    <mergeCell ref="BM30:DG30"/>
    <mergeCell ref="DH30:EY30"/>
    <mergeCell ref="A32:U32"/>
    <mergeCell ref="V32:BL32"/>
    <mergeCell ref="BM32:DG32"/>
    <mergeCell ref="DH32:EY32"/>
    <mergeCell ref="A31:U31"/>
    <mergeCell ref="V31:BL31"/>
    <mergeCell ref="BM31:DG31"/>
    <mergeCell ref="DH31:EY31"/>
  </mergeCells>
  <phoneticPr fontId="6" type="noConversion"/>
  <pageMargins left="0.78740157480314965" right="0.70866141732283472" top="0.78740157480314965" bottom="0.39370078740157483" header="0.19685039370078741" footer="0.19685039370078741"/>
  <pageSetup paperSize="9" orientation="landscape" r:id="rId10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R36"/>
  <sheetViews>
    <sheetView view="pageBreakPreview" zoomScaleNormal="10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0" sqref="B10"/>
    </sheetView>
  </sheetViews>
  <sheetFormatPr defaultRowHeight="15"/>
  <cols>
    <col min="1" max="1" width="87.7109375" style="39" customWidth="1"/>
    <col min="2" max="2" width="7" style="39" customWidth="1"/>
    <col min="3" max="3" width="9" style="39" customWidth="1"/>
    <col min="4" max="4" width="13.85546875" style="39" customWidth="1"/>
    <col min="5" max="5" width="9.85546875" style="39" customWidth="1"/>
    <col min="6" max="6" width="10.140625" style="39" customWidth="1"/>
    <col min="7" max="7" width="14" style="125" customWidth="1"/>
    <col min="8" max="8" width="13.140625" style="39" customWidth="1"/>
    <col min="9" max="9" width="18" style="143" customWidth="1"/>
    <col min="10" max="14" width="6.140625" style="153" customWidth="1"/>
    <col min="15" max="16384" width="9.140625" style="39"/>
  </cols>
  <sheetData>
    <row r="1" spans="1:70" s="38" customFormat="1" ht="120.75" customHeight="1">
      <c r="A1" s="289" t="s">
        <v>470</v>
      </c>
      <c r="B1" s="290"/>
      <c r="C1" s="290"/>
      <c r="D1" s="290"/>
      <c r="E1" s="290"/>
      <c r="F1" s="290"/>
      <c r="G1" s="290"/>
      <c r="H1" s="290"/>
      <c r="I1" s="171"/>
      <c r="J1" s="52"/>
      <c r="K1" s="52"/>
      <c r="L1" s="52"/>
      <c r="M1" s="52"/>
      <c r="N1" s="52"/>
    </row>
    <row r="2" spans="1:70" s="48" customFormat="1" ht="18.75" customHeight="1">
      <c r="A2" s="292" t="s">
        <v>30</v>
      </c>
      <c r="B2" s="292"/>
      <c r="C2" s="292"/>
      <c r="D2" s="292"/>
      <c r="E2" s="292"/>
      <c r="F2" s="292"/>
      <c r="G2" s="292"/>
      <c r="H2" s="292"/>
      <c r="I2" s="172"/>
      <c r="J2" s="152"/>
      <c r="K2" s="152"/>
      <c r="L2" s="152"/>
      <c r="M2" s="152"/>
      <c r="N2" s="152"/>
    </row>
    <row r="3" spans="1:70" ht="39" customHeight="1">
      <c r="A3" s="291" t="s">
        <v>31</v>
      </c>
      <c r="B3" s="291" t="s">
        <v>32</v>
      </c>
      <c r="C3" s="291" t="s">
        <v>452</v>
      </c>
      <c r="D3" s="291"/>
      <c r="E3" s="291"/>
      <c r="F3" s="291" t="s">
        <v>71</v>
      </c>
      <c r="G3" s="291"/>
      <c r="H3" s="291"/>
      <c r="I3" s="173"/>
    </row>
    <row r="4" spans="1:70" ht="65.25" customHeight="1">
      <c r="A4" s="291"/>
      <c r="B4" s="291"/>
      <c r="C4" s="40" t="s">
        <v>33</v>
      </c>
      <c r="D4" s="40" t="s">
        <v>35</v>
      </c>
      <c r="E4" s="141" t="s">
        <v>34</v>
      </c>
      <c r="F4" s="40" t="s">
        <v>33</v>
      </c>
      <c r="G4" s="121" t="s">
        <v>35</v>
      </c>
      <c r="H4" s="160" t="s">
        <v>34</v>
      </c>
      <c r="I4" s="168" t="s">
        <v>133</v>
      </c>
    </row>
    <row r="5" spans="1:70" s="61" customFormat="1" ht="18" customHeight="1">
      <c r="A5" s="139">
        <v>1</v>
      </c>
      <c r="B5" s="139">
        <v>2</v>
      </c>
      <c r="C5" s="139">
        <v>3</v>
      </c>
      <c r="D5" s="139">
        <v>4</v>
      </c>
      <c r="E5" s="139">
        <v>5</v>
      </c>
      <c r="F5" s="139">
        <v>6</v>
      </c>
      <c r="G5" s="140">
        <v>7</v>
      </c>
      <c r="H5" s="147">
        <v>8</v>
      </c>
      <c r="I5" s="161"/>
      <c r="J5" s="143"/>
      <c r="K5" s="143"/>
      <c r="L5" s="143"/>
      <c r="M5" s="143"/>
      <c r="N5" s="143"/>
    </row>
    <row r="6" spans="1:70" s="38" customFormat="1" ht="14.25">
      <c r="A6" s="49" t="s">
        <v>70</v>
      </c>
      <c r="B6" s="49"/>
      <c r="C6" s="49"/>
      <c r="D6" s="49"/>
      <c r="E6" s="49"/>
      <c r="F6" s="49"/>
      <c r="G6" s="123"/>
      <c r="H6" s="148"/>
      <c r="I6" s="174"/>
      <c r="J6" s="52"/>
      <c r="K6" s="52"/>
      <c r="L6" s="52"/>
      <c r="M6" s="52"/>
      <c r="N6" s="52"/>
    </row>
    <row r="7" spans="1:70" ht="28.5">
      <c r="A7" s="42" t="s">
        <v>453</v>
      </c>
      <c r="B7" s="43" t="s">
        <v>36</v>
      </c>
      <c r="C7" s="45">
        <f>C9+C29</f>
        <v>0</v>
      </c>
      <c r="D7" s="45">
        <f>D9+D29</f>
        <v>0</v>
      </c>
      <c r="E7" s="45">
        <f>E9+E29</f>
        <v>25.199999999999996</v>
      </c>
      <c r="F7" s="45">
        <f>F9+F29+F30</f>
        <v>0</v>
      </c>
      <c r="G7" s="122">
        <f>G9+G29+G30</f>
        <v>0</v>
      </c>
      <c r="H7" s="149">
        <f>H9+H29+H30</f>
        <v>77</v>
      </c>
      <c r="I7" s="194">
        <v>0</v>
      </c>
      <c r="J7" s="154"/>
      <c r="K7" s="144"/>
      <c r="L7" s="144"/>
      <c r="M7" s="144"/>
      <c r="N7" s="144"/>
      <c r="V7" s="39">
        <v>0</v>
      </c>
      <c r="AN7" s="39">
        <v>0</v>
      </c>
      <c r="BC7" s="39">
        <v>9269839.9000000004</v>
      </c>
      <c r="BR7" s="39">
        <v>0</v>
      </c>
    </row>
    <row r="8" spans="1:70">
      <c r="A8" s="46" t="s">
        <v>45</v>
      </c>
      <c r="B8" s="43"/>
      <c r="C8" s="44"/>
      <c r="D8" s="45"/>
      <c r="E8" s="44"/>
      <c r="F8" s="44"/>
      <c r="G8" s="122"/>
      <c r="H8" s="150"/>
      <c r="I8" s="183"/>
      <c r="J8" s="154"/>
    </row>
    <row r="9" spans="1:70" ht="28.5">
      <c r="A9" s="42" t="s">
        <v>69</v>
      </c>
      <c r="B9" s="43" t="s">
        <v>37</v>
      </c>
      <c r="C9" s="45">
        <f>C10+C12+C13+C14+C15+C16+C17+C18+C19+C20+C21+C22+C23+C24+C25+C26+C27</f>
        <v>0</v>
      </c>
      <c r="D9" s="45"/>
      <c r="E9" s="45">
        <f>E10+E11+E12+E13+E14+E16+E18+E19+E20+E21+E22+E23+E24+E25+E26+E27+E28</f>
        <v>25.199999999999996</v>
      </c>
      <c r="F9" s="45">
        <f>F10+F11+F12+F13+F14+F16+F18+F19+F20+F21+F22+F23+F24+F25+F26+F27+F15+F17</f>
        <v>0</v>
      </c>
      <c r="G9" s="122">
        <f>G10+G11+G12+G13+G14+G16+G18+G19+G20+G21+G22+G23+G24+G25+G26+G27+G15+G17</f>
        <v>0</v>
      </c>
      <c r="H9" s="149">
        <f>H10+H11+H12+H13+H14+H16+H18+H19+H20+H21+H22+H23+H24+H25+H26+H27+H28</f>
        <v>68.3</v>
      </c>
      <c r="I9" s="195">
        <v>0</v>
      </c>
      <c r="J9" s="154"/>
      <c r="K9" s="144"/>
      <c r="L9" s="144"/>
      <c r="M9" s="144"/>
      <c r="N9" s="144"/>
    </row>
    <row r="10" spans="1:70" ht="45">
      <c r="A10" s="46" t="s">
        <v>449</v>
      </c>
      <c r="B10" s="43" t="s">
        <v>38</v>
      </c>
      <c r="C10" s="44"/>
      <c r="D10" s="45"/>
      <c r="E10" s="44">
        <f>H10-I10</f>
        <v>25.199999999999996</v>
      </c>
      <c r="F10" s="44"/>
      <c r="G10" s="122"/>
      <c r="H10" s="150">
        <v>68.3</v>
      </c>
      <c r="I10" s="183">
        <v>43.1</v>
      </c>
      <c r="J10" s="154"/>
    </row>
    <row r="11" spans="1:70">
      <c r="A11" s="46" t="s">
        <v>46</v>
      </c>
      <c r="B11" s="43" t="s">
        <v>39</v>
      </c>
      <c r="C11" s="44" t="s">
        <v>50</v>
      </c>
      <c r="D11" s="45"/>
      <c r="E11" s="44"/>
      <c r="F11" s="44"/>
      <c r="G11" s="122"/>
      <c r="H11" s="150"/>
      <c r="I11" s="183"/>
      <c r="J11" s="154"/>
    </row>
    <row r="12" spans="1:70" ht="30">
      <c r="A12" s="46" t="s">
        <v>47</v>
      </c>
      <c r="B12" s="43" t="s">
        <v>40</v>
      </c>
      <c r="C12" s="44"/>
      <c r="D12" s="45"/>
      <c r="E12" s="44"/>
      <c r="F12" s="44"/>
      <c r="G12" s="122"/>
      <c r="H12" s="150"/>
      <c r="I12" s="183"/>
      <c r="J12" s="154"/>
    </row>
    <row r="13" spans="1:70" ht="26.25" customHeight="1">
      <c r="A13" s="46" t="s">
        <v>450</v>
      </c>
      <c r="B13" s="43" t="s">
        <v>41</v>
      </c>
      <c r="C13" s="44"/>
      <c r="D13" s="45"/>
      <c r="E13" s="44"/>
      <c r="F13" s="44"/>
      <c r="G13" s="122"/>
      <c r="H13" s="150"/>
      <c r="I13" s="183"/>
      <c r="J13" s="154"/>
    </row>
    <row r="14" spans="1:70" ht="30">
      <c r="A14" s="46" t="s">
        <v>48</v>
      </c>
      <c r="B14" s="43" t="s">
        <v>42</v>
      </c>
      <c r="C14" s="44"/>
      <c r="D14" s="45"/>
      <c r="E14" s="44"/>
      <c r="F14" s="44"/>
      <c r="G14" s="122"/>
      <c r="H14" s="150"/>
      <c r="I14" s="183"/>
      <c r="J14" s="154"/>
    </row>
    <row r="15" spans="1:70" ht="30">
      <c r="A15" s="46" t="s">
        <v>451</v>
      </c>
      <c r="B15" s="43" t="s">
        <v>43</v>
      </c>
      <c r="C15" s="44"/>
      <c r="D15" s="45" t="s">
        <v>50</v>
      </c>
      <c r="E15" s="44" t="s">
        <v>50</v>
      </c>
      <c r="F15" s="44"/>
      <c r="G15" s="122"/>
      <c r="H15" s="150" t="s">
        <v>50</v>
      </c>
      <c r="I15" s="183" t="s">
        <v>50</v>
      </c>
      <c r="J15" s="154"/>
    </row>
    <row r="16" spans="1:70" ht="45">
      <c r="A16" s="46" t="s">
        <v>49</v>
      </c>
      <c r="B16" s="43" t="s">
        <v>44</v>
      </c>
      <c r="C16" s="44"/>
      <c r="D16" s="45"/>
      <c r="E16" s="44"/>
      <c r="F16" s="44"/>
      <c r="G16" s="122"/>
      <c r="H16" s="150"/>
      <c r="I16" s="183"/>
      <c r="J16" s="154"/>
    </row>
    <row r="17" spans="1:14" ht="45">
      <c r="A17" s="46" t="s">
        <v>438</v>
      </c>
      <c r="B17" s="43" t="s">
        <v>51</v>
      </c>
      <c r="C17" s="45"/>
      <c r="D17" s="45" t="s">
        <v>50</v>
      </c>
      <c r="E17" s="45" t="s">
        <v>50</v>
      </c>
      <c r="F17" s="45"/>
      <c r="G17" s="122">
        <v>0</v>
      </c>
      <c r="H17" s="149" t="s">
        <v>50</v>
      </c>
      <c r="I17" s="184" t="s">
        <v>50</v>
      </c>
      <c r="J17" s="154"/>
    </row>
    <row r="18" spans="1:14" ht="30">
      <c r="A18" s="46" t="s">
        <v>439</v>
      </c>
      <c r="B18" s="43" t="s">
        <v>52</v>
      </c>
      <c r="C18" s="45"/>
      <c r="D18" s="45"/>
      <c r="E18" s="45"/>
      <c r="F18" s="45"/>
      <c r="G18" s="122"/>
      <c r="H18" s="149"/>
      <c r="I18" s="184"/>
      <c r="J18" s="154"/>
    </row>
    <row r="19" spans="1:14" ht="30">
      <c r="A19" s="46" t="s">
        <v>440</v>
      </c>
      <c r="B19" s="43" t="s">
        <v>53</v>
      </c>
      <c r="C19" s="45"/>
      <c r="D19" s="45"/>
      <c r="E19" s="45"/>
      <c r="F19" s="45"/>
      <c r="G19" s="122"/>
      <c r="H19" s="149"/>
      <c r="I19" s="184"/>
      <c r="J19" s="154"/>
    </row>
    <row r="20" spans="1:14" ht="45">
      <c r="A20" s="46" t="s">
        <v>441</v>
      </c>
      <c r="B20" s="43" t="s">
        <v>54</v>
      </c>
      <c r="C20" s="45"/>
      <c r="D20" s="45"/>
      <c r="E20" s="45"/>
      <c r="F20" s="45"/>
      <c r="G20" s="122"/>
      <c r="H20" s="149"/>
      <c r="I20" s="184"/>
      <c r="J20" s="154"/>
    </row>
    <row r="21" spans="1:14" ht="47.25" customHeight="1">
      <c r="A21" s="46" t="s">
        <v>442</v>
      </c>
      <c r="B21" s="43" t="s">
        <v>55</v>
      </c>
      <c r="C21" s="45"/>
      <c r="D21" s="45"/>
      <c r="E21" s="44">
        <v>0</v>
      </c>
      <c r="F21" s="45"/>
      <c r="G21" s="122"/>
      <c r="H21" s="202">
        <v>0</v>
      </c>
      <c r="I21" s="184" t="s">
        <v>460</v>
      </c>
      <c r="J21" s="154"/>
    </row>
    <row r="22" spans="1:14" ht="45">
      <c r="A22" s="46" t="s">
        <v>443</v>
      </c>
      <c r="B22" s="43" t="s">
        <v>56</v>
      </c>
      <c r="C22" s="45"/>
      <c r="D22" s="45"/>
      <c r="E22" s="45"/>
      <c r="F22" s="45"/>
      <c r="G22" s="122"/>
      <c r="H22" s="149"/>
      <c r="I22" s="184"/>
      <c r="J22" s="154"/>
    </row>
    <row r="23" spans="1:14" ht="75">
      <c r="A23" s="46" t="s">
        <v>445</v>
      </c>
      <c r="B23" s="43" t="s">
        <v>57</v>
      </c>
      <c r="C23" s="45"/>
      <c r="D23" s="45"/>
      <c r="E23" s="45"/>
      <c r="F23" s="45"/>
      <c r="G23" s="122"/>
      <c r="H23" s="149"/>
      <c r="I23" s="184"/>
      <c r="J23" s="154"/>
    </row>
    <row r="24" spans="1:14" ht="75">
      <c r="A24" s="46" t="s">
        <v>446</v>
      </c>
      <c r="B24" s="43" t="s">
        <v>58</v>
      </c>
      <c r="C24" s="45"/>
      <c r="D24" s="45"/>
      <c r="E24" s="45"/>
      <c r="F24" s="45"/>
      <c r="G24" s="122"/>
      <c r="H24" s="149"/>
      <c r="I24" s="184"/>
      <c r="J24" s="154"/>
    </row>
    <row r="25" spans="1:14" ht="60">
      <c r="A25" s="46" t="s">
        <v>447</v>
      </c>
      <c r="B25" s="43" t="s">
        <v>59</v>
      </c>
      <c r="C25" s="45"/>
      <c r="D25" s="45"/>
      <c r="E25" s="45"/>
      <c r="F25" s="45"/>
      <c r="G25" s="122"/>
      <c r="H25" s="149"/>
      <c r="I25" s="184"/>
      <c r="J25" s="154"/>
    </row>
    <row r="26" spans="1:14" ht="45">
      <c r="A26" s="46" t="s">
        <v>448</v>
      </c>
      <c r="B26" s="43" t="s">
        <v>60</v>
      </c>
      <c r="C26" s="45"/>
      <c r="D26" s="45"/>
      <c r="E26" s="45"/>
      <c r="F26" s="45"/>
      <c r="G26" s="124"/>
      <c r="H26" s="149"/>
      <c r="I26" s="184"/>
      <c r="J26" s="154"/>
    </row>
    <row r="27" spans="1:14">
      <c r="A27" s="46" t="s">
        <v>65</v>
      </c>
      <c r="B27" s="43" t="s">
        <v>61</v>
      </c>
      <c r="C27" s="45"/>
      <c r="D27" s="45"/>
      <c r="E27" s="45"/>
      <c r="F27" s="45"/>
      <c r="G27" s="122"/>
      <c r="H27" s="202"/>
      <c r="I27" s="184"/>
      <c r="J27" s="154"/>
    </row>
    <row r="28" spans="1:14">
      <c r="A28" s="46" t="s">
        <v>66</v>
      </c>
      <c r="B28" s="43" t="s">
        <v>62</v>
      </c>
      <c r="C28" s="45" t="s">
        <v>50</v>
      </c>
      <c r="D28" s="45"/>
      <c r="E28" s="45"/>
      <c r="F28" s="45" t="s">
        <v>50</v>
      </c>
      <c r="G28" s="122"/>
      <c r="H28" s="203"/>
      <c r="I28" s="184"/>
      <c r="J28" s="154"/>
    </row>
    <row r="29" spans="1:14" s="38" customFormat="1">
      <c r="A29" s="47" t="s">
        <v>67</v>
      </c>
      <c r="B29" s="107" t="s">
        <v>63</v>
      </c>
      <c r="C29" s="58"/>
      <c r="D29" s="58"/>
      <c r="E29" s="58"/>
      <c r="F29" s="58"/>
      <c r="G29" s="123"/>
      <c r="H29" s="151"/>
      <c r="I29" s="185"/>
      <c r="J29" s="154"/>
      <c r="K29" s="52"/>
      <c r="L29" s="52"/>
      <c r="M29" s="52"/>
      <c r="N29" s="52"/>
    </row>
    <row r="30" spans="1:14" s="38" customFormat="1" ht="28.5">
      <c r="A30" s="47" t="s">
        <v>68</v>
      </c>
      <c r="B30" s="107" t="s">
        <v>64</v>
      </c>
      <c r="C30" s="58" t="s">
        <v>50</v>
      </c>
      <c r="D30" s="58" t="s">
        <v>50</v>
      </c>
      <c r="E30" s="58" t="s">
        <v>50</v>
      </c>
      <c r="F30" s="58"/>
      <c r="G30" s="123"/>
      <c r="H30" s="151">
        <v>8.6999999999999993</v>
      </c>
      <c r="I30" s="185"/>
      <c r="J30" s="154"/>
      <c r="K30" s="52"/>
      <c r="L30" s="52"/>
      <c r="M30" s="52"/>
      <c r="N30" s="52"/>
    </row>
    <row r="31" spans="1:14">
      <c r="I31" s="61"/>
    </row>
    <row r="32" spans="1:14">
      <c r="I32" s="61"/>
    </row>
    <row r="33" spans="9:9">
      <c r="I33" s="61"/>
    </row>
    <row r="34" spans="9:9">
      <c r="I34" s="61"/>
    </row>
    <row r="35" spans="9:9">
      <c r="I35" s="61"/>
    </row>
    <row r="36" spans="9:9">
      <c r="I36" s="61"/>
    </row>
  </sheetData>
  <customSheetViews>
    <customSheetView guid="{F2305C97-FE37-448B-9008-C10C48B5994E}" showPageBreaks="1" printArea="1" view="pageBreakPreview">
      <pane xSplit="1" ySplit="5" topLeftCell="B6" activePane="bottomRight" state="frozen"/>
      <selection pane="bottomRight" activeCell="B10" sqref="B10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1"/>
      <headerFooter alignWithMargins="0">
        <oddFooter>&amp;C&amp;8&amp;P</oddFooter>
      </headerFooter>
    </customSheetView>
    <customSheetView guid="{8D6C682C-29C1-494C-838D-C3564D132ED8}" showPageBreaks="1" printArea="1" view="pageBreakPreview" showRuler="0">
      <pane xSplit="2" ySplit="5" topLeftCell="E6" activePane="bottomRight" state="frozen"/>
      <selection pane="bottomRight" activeCell="I22" sqref="I22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2"/>
      <headerFooter alignWithMargins="0">
        <oddFooter>&amp;C&amp;8&amp;P</oddFooter>
      </headerFooter>
    </customSheetView>
    <customSheetView guid="{45AFE3A9-A42A-4AEF-87C2-2DBDC11F8C54}" showPageBreaks="1" view="pageBreakPreview">
      <selection activeCell="A39" sqref="A39"/>
      <pageMargins left="0.31496062992125984" right="0.23622047244094491" top="0.23622047244094491" bottom="0.39370078740157483" header="0.16" footer="0.19685039370078741"/>
      <pageSetup paperSize="9" scale="60" orientation="portrait" r:id="rId3"/>
      <headerFooter alignWithMargins="0">
        <oddFooter>&amp;C&amp;8&amp;P</oddFooter>
      </headerFooter>
    </customSheetView>
    <customSheetView guid="{67EFE052-9016-4B63-97AC-635946502AD9}" showPageBreaks="1" view="pageBreakPreview" topLeftCell="A30">
      <selection activeCell="A39" sqref="A39"/>
      <pageMargins left="0.31496062992125984" right="0.23622047244094491" top="0.23622047244094491" bottom="0.39370078740157483" header="0.16" footer="0.19685039370078741"/>
      <pageSetup paperSize="9" scale="60" orientation="portrait" r:id="rId4"/>
      <headerFooter alignWithMargins="0">
        <oddFooter>&amp;C&amp;8&amp;P</oddFooter>
      </headerFooter>
    </customSheetView>
    <customSheetView guid="{731971AD-B941-492C-8C80-A603B88EF876}" showPageBreaks="1" printArea="1" view="pageBreakPreview">
      <selection activeCell="G18" sqref="G18:G19"/>
      <pageMargins left="0.31496062992125984" right="0.23622047244094491" top="0.23622047244094491" bottom="0.39370078740157483" header="0.16" footer="0.19685039370078741"/>
      <pageSetup paperSize="9" scale="59" orientation="portrait" r:id="rId5"/>
      <headerFooter alignWithMargins="0">
        <oddFooter>&amp;C&amp;8&amp;P</oddFooter>
      </headerFooter>
    </customSheetView>
    <customSheetView guid="{E48146D5-2AD1-4D30-AEAC-FCC208E7972E}" showPageBreaks="1" view="pageBreakPreview" showRuler="0" topLeftCell="A26">
      <selection activeCell="G18" sqref="G18"/>
      <pageMargins left="0.31496062992125984" right="0.23622047244094491" top="0.23622047244094491" bottom="0.39370078740157483" header="0.16" footer="0.19685039370078741"/>
      <pageSetup paperSize="9" scale="59" orientation="portrait" r:id="rId6"/>
      <headerFooter alignWithMargins="0">
        <oddFooter>&amp;C&amp;8&amp;P</oddFooter>
      </headerFooter>
    </customSheetView>
    <customSheetView guid="{E9DC4DEA-9A87-451B-BFD2-8DCFA62CEEBF}" showPageBreaks="1" printArea="1" view="pageBreakPreview" topLeftCell="A21">
      <selection activeCell="G30" sqref="G30"/>
      <pageMargins left="0.31496062992125984" right="0.23622047244094491" top="0.23622047244094491" bottom="0.39370078740157483" header="0.16" footer="0.19685039370078741"/>
      <pageSetup paperSize="9" scale="58" orientation="portrait" r:id="rId7"/>
      <headerFooter alignWithMargins="0">
        <oddFooter>&amp;C&amp;8&amp;P</oddFooter>
      </headerFooter>
    </customSheetView>
    <customSheetView guid="{5708BFFD-5404-4E92-A530-D9BFE80827EA}" scale="80" showPageBreaks="1" printArea="1" view="pageBreakPreview">
      <pane xSplit="2" ySplit="5" topLeftCell="C6" activePane="bottomRight" state="frozen"/>
      <selection pane="bottomRight" activeCell="D10" sqref="D10"/>
      <pageMargins left="0.31496062992125984" right="0.23622047244094491" top="0.23622047244094491" bottom="0.39370078740157483" header="0.16" footer="0.19685039370078741"/>
      <pageSetup paperSize="9" scale="58" orientation="portrait" r:id="rId8"/>
      <headerFooter alignWithMargins="0">
        <oddFooter>&amp;C&amp;8&amp;P</oddFooter>
      </headerFooter>
    </customSheetView>
    <customSheetView guid="{FC8DB34E-DEEF-4532-857D-4A0E85E49522}" scale="80" showPageBreaks="1" printArea="1" view="pageBreakPreview">
      <pane xSplit="1" ySplit="5" topLeftCell="B6" activePane="bottomRight" state="frozen"/>
      <selection pane="bottomRight" activeCell="H21" sqref="H21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9"/>
      <headerFooter alignWithMargins="0">
        <oddFooter>&amp;C&amp;8&amp;P</oddFooter>
      </headerFooter>
    </customSheetView>
  </customSheetViews>
  <mergeCells count="6">
    <mergeCell ref="A1:H1"/>
    <mergeCell ref="B3:B4"/>
    <mergeCell ref="A3:A4"/>
    <mergeCell ref="C3:E3"/>
    <mergeCell ref="F3:H3"/>
    <mergeCell ref="A2:H2"/>
  </mergeCells>
  <phoneticPr fontId="6" type="noConversion"/>
  <pageMargins left="0.31496062992125984" right="0.23622047244094491" top="0.23622047244094491" bottom="0.39370078740157483" header="0.16" footer="0.19685039370078741"/>
  <pageSetup paperSize="9" scale="80" orientation="landscape" r:id="rId10"/>
  <headerFooter alignWithMargins="0">
    <oddFooter>&amp;C&amp;8&amp;P</oddFooter>
  </headerFooter>
  <colBreaks count="1" manualBreakCount="1">
    <brk id="8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53"/>
  <sheetViews>
    <sheetView view="pageBreakPreview" zoomScaleNormal="100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7" sqref="G7"/>
    </sheetView>
  </sheetViews>
  <sheetFormatPr defaultRowHeight="12.75"/>
  <cols>
    <col min="1" max="1" width="108.5703125" style="50" customWidth="1"/>
    <col min="2" max="2" width="8.5703125" style="50" customWidth="1"/>
    <col min="3" max="3" width="12.140625" style="50" customWidth="1"/>
    <col min="4" max="4" width="19.7109375" style="50" customWidth="1"/>
    <col min="5" max="5" width="14.140625" style="50" customWidth="1"/>
    <col min="6" max="6" width="8.7109375" style="60" customWidth="1"/>
    <col min="7" max="7" width="21.5703125" style="50" customWidth="1"/>
    <col min="8" max="16384" width="9.140625" style="50"/>
  </cols>
  <sheetData>
    <row r="1" spans="1:9" ht="120" customHeight="1">
      <c r="A1" s="293" t="s">
        <v>465</v>
      </c>
      <c r="B1" s="293"/>
      <c r="C1" s="293"/>
      <c r="D1" s="293"/>
      <c r="E1" s="293"/>
    </row>
    <row r="2" spans="1:9">
      <c r="A2" s="292" t="s">
        <v>30</v>
      </c>
      <c r="B2" s="292"/>
      <c r="C2" s="292"/>
      <c r="D2" s="292"/>
      <c r="E2" s="292"/>
    </row>
    <row r="3" spans="1:9" s="39" customFormat="1" ht="60">
      <c r="A3" s="40" t="s">
        <v>31</v>
      </c>
      <c r="B3" s="40" t="s">
        <v>32</v>
      </c>
      <c r="C3" s="40" t="s">
        <v>72</v>
      </c>
      <c r="D3" s="40" t="s">
        <v>73</v>
      </c>
      <c r="E3" s="146" t="s">
        <v>74</v>
      </c>
      <c r="F3" s="168" t="s">
        <v>133</v>
      </c>
    </row>
    <row r="4" spans="1:9" s="61" customFormat="1" ht="16.5" customHeight="1">
      <c r="A4" s="142">
        <v>1</v>
      </c>
      <c r="B4" s="142">
        <v>2</v>
      </c>
      <c r="C4" s="142">
        <v>3</v>
      </c>
      <c r="D4" s="142">
        <v>4</v>
      </c>
      <c r="E4" s="162">
        <v>5</v>
      </c>
      <c r="F4" s="168"/>
      <c r="G4" s="143"/>
      <c r="H4" s="143"/>
      <c r="I4" s="143"/>
    </row>
    <row r="5" spans="1:9" s="38" customFormat="1" ht="14.25">
      <c r="A5" s="49" t="s">
        <v>70</v>
      </c>
      <c r="B5" s="49"/>
      <c r="C5" s="49"/>
      <c r="D5" s="49"/>
      <c r="E5" s="148"/>
      <c r="F5" s="51"/>
      <c r="G5" s="51"/>
      <c r="H5" s="51"/>
      <c r="I5" s="52"/>
    </row>
    <row r="6" spans="1:9" s="38" customFormat="1" ht="42.75">
      <c r="A6" s="47" t="s">
        <v>75</v>
      </c>
      <c r="B6" s="53" t="s">
        <v>36</v>
      </c>
      <c r="C6" s="54">
        <f>C7+C12+C32+C33+C41+C42+C43+C44+C45+C46</f>
        <v>0</v>
      </c>
      <c r="D6" s="54">
        <f>D7+D12+D37+D41+D42+D43+D44+D45+D46</f>
        <v>0</v>
      </c>
      <c r="E6" s="163">
        <f>E7+E12+E41+E42+E43+E44+E45+E46</f>
        <v>116.9</v>
      </c>
      <c r="F6" s="163">
        <v>0</v>
      </c>
      <c r="G6" s="52"/>
      <c r="H6" s="52"/>
      <c r="I6" s="52"/>
    </row>
    <row r="7" spans="1:9" s="39" customFormat="1" ht="43.5">
      <c r="A7" s="46" t="s">
        <v>126</v>
      </c>
      <c r="B7" s="53" t="s">
        <v>37</v>
      </c>
      <c r="C7" s="55">
        <f>SUM(C8:C11)</f>
        <v>0</v>
      </c>
      <c r="D7" s="54">
        <f>SUM(D8:D11)</f>
        <v>0</v>
      </c>
      <c r="E7" s="163">
        <f>SUM(E8:E11)</f>
        <v>116.9</v>
      </c>
      <c r="F7" s="186">
        <v>0</v>
      </c>
    </row>
    <row r="8" spans="1:9" s="39" customFormat="1" ht="15">
      <c r="A8" s="46" t="s">
        <v>76</v>
      </c>
      <c r="B8" s="53" t="s">
        <v>38</v>
      </c>
      <c r="C8" s="54"/>
      <c r="D8" s="54"/>
      <c r="E8" s="163"/>
      <c r="F8" s="186"/>
      <c r="G8" s="1"/>
    </row>
    <row r="9" spans="1:9" s="39" customFormat="1" ht="15">
      <c r="A9" s="46" t="s">
        <v>77</v>
      </c>
      <c r="B9" s="53" t="s">
        <v>39</v>
      </c>
      <c r="C9" s="54"/>
      <c r="D9" s="54"/>
      <c r="E9" s="163"/>
      <c r="F9" s="186">
        <v>0</v>
      </c>
      <c r="G9" s="1"/>
    </row>
    <row r="10" spans="1:9" s="39" customFormat="1" ht="22.5" customHeight="1">
      <c r="A10" s="46" t="s">
        <v>78</v>
      </c>
      <c r="B10" s="53" t="s">
        <v>40</v>
      </c>
      <c r="C10" s="54"/>
      <c r="D10" s="54"/>
      <c r="E10" s="166">
        <v>116.9</v>
      </c>
      <c r="F10" s="186">
        <v>0</v>
      </c>
      <c r="G10" s="196" t="s">
        <v>461</v>
      </c>
    </row>
    <row r="11" spans="1:9" s="39" customFormat="1" ht="15">
      <c r="A11" s="46" t="s">
        <v>79</v>
      </c>
      <c r="B11" s="53" t="s">
        <v>41</v>
      </c>
      <c r="C11" s="54"/>
      <c r="D11" s="54"/>
      <c r="E11" s="163"/>
      <c r="F11" s="186"/>
      <c r="G11" s="1"/>
    </row>
    <row r="12" spans="1:9" s="39" customFormat="1" ht="30" customHeight="1">
      <c r="A12" s="46" t="s">
        <v>127</v>
      </c>
      <c r="B12" s="53" t="s">
        <v>42</v>
      </c>
      <c r="C12" s="55">
        <f>C13+C14+C31</f>
        <v>0</v>
      </c>
      <c r="D12" s="54">
        <f>D13+D14+D31</f>
        <v>0</v>
      </c>
      <c r="E12" s="164">
        <f>E13+E14+E31</f>
        <v>0</v>
      </c>
      <c r="F12" s="187">
        <v>0</v>
      </c>
    </row>
    <row r="13" spans="1:9" s="39" customFormat="1" ht="30">
      <c r="A13" s="46" t="s">
        <v>80</v>
      </c>
      <c r="B13" s="53" t="s">
        <v>43</v>
      </c>
      <c r="C13" s="54"/>
      <c r="D13" s="54"/>
      <c r="E13" s="163"/>
      <c r="F13" s="186"/>
      <c r="G13" s="1"/>
    </row>
    <row r="14" spans="1:9" s="39" customFormat="1" ht="29.25">
      <c r="A14" s="46" t="s">
        <v>128</v>
      </c>
      <c r="B14" s="53" t="s">
        <v>44</v>
      </c>
      <c r="C14" s="54">
        <f>C15+C18+C24+C25+C26+C27+C28+C29+C30</f>
        <v>0</v>
      </c>
      <c r="D14" s="54">
        <f>D15+D18+D24+D25+D26+D27+D28+D29+D30</f>
        <v>0</v>
      </c>
      <c r="E14" s="163">
        <f>E15+E18+E24+E25+E26+E27+E28+E29+E30</f>
        <v>0</v>
      </c>
      <c r="F14" s="186">
        <v>0</v>
      </c>
    </row>
    <row r="15" spans="1:9" s="39" customFormat="1" ht="44.25">
      <c r="A15" s="46" t="s">
        <v>132</v>
      </c>
      <c r="B15" s="53" t="s">
        <v>51</v>
      </c>
      <c r="C15" s="54">
        <f>C16+C17</f>
        <v>0</v>
      </c>
      <c r="D15" s="54">
        <f>D16+D17</f>
        <v>0</v>
      </c>
      <c r="E15" s="163">
        <f>E16+E17</f>
        <v>0</v>
      </c>
      <c r="F15" s="186">
        <v>0</v>
      </c>
    </row>
    <row r="16" spans="1:9" s="39" customFormat="1" ht="15">
      <c r="A16" s="46" t="s">
        <v>81</v>
      </c>
      <c r="B16" s="53" t="s">
        <v>52</v>
      </c>
      <c r="C16" s="54"/>
      <c r="D16" s="54"/>
      <c r="E16" s="163"/>
      <c r="F16" s="186"/>
    </row>
    <row r="17" spans="1:6" s="39" customFormat="1" ht="45">
      <c r="A17" s="46" t="s">
        <v>444</v>
      </c>
      <c r="B17" s="53" t="s">
        <v>53</v>
      </c>
      <c r="C17" s="54"/>
      <c r="D17" s="54"/>
      <c r="E17" s="163"/>
      <c r="F17" s="186"/>
    </row>
    <row r="18" spans="1:6" s="39" customFormat="1" ht="44.25">
      <c r="A18" s="46" t="s">
        <v>135</v>
      </c>
      <c r="B18" s="53" t="s">
        <v>54</v>
      </c>
      <c r="C18" s="54">
        <f>SUM(C20:C23)</f>
        <v>0</v>
      </c>
      <c r="D18" s="54">
        <f>SUM(D20:D23)</f>
        <v>0</v>
      </c>
      <c r="E18" s="163">
        <f>SUM(E20:E23)</f>
        <v>0</v>
      </c>
      <c r="F18" s="186">
        <v>0</v>
      </c>
    </row>
    <row r="19" spans="1:6" s="39" customFormat="1" ht="30">
      <c r="A19" s="46" t="s">
        <v>82</v>
      </c>
      <c r="B19" s="43" t="s">
        <v>55</v>
      </c>
      <c r="C19" s="45"/>
      <c r="D19" s="45"/>
      <c r="E19" s="149"/>
      <c r="F19" s="184"/>
    </row>
    <row r="20" spans="1:6" s="39" customFormat="1" ht="30">
      <c r="A20" s="46" t="s">
        <v>83</v>
      </c>
      <c r="B20" s="53" t="s">
        <v>56</v>
      </c>
      <c r="C20" s="54"/>
      <c r="D20" s="54"/>
      <c r="E20" s="163"/>
      <c r="F20" s="186"/>
    </row>
    <row r="21" spans="1:6" s="39" customFormat="1" ht="19.5" customHeight="1">
      <c r="A21" s="46" t="s">
        <v>84</v>
      </c>
      <c r="B21" s="53" t="s">
        <v>57</v>
      </c>
      <c r="C21" s="54"/>
      <c r="D21" s="54"/>
      <c r="E21" s="163"/>
      <c r="F21" s="186"/>
    </row>
    <row r="22" spans="1:6" s="39" customFormat="1" ht="19.5" customHeight="1">
      <c r="A22" s="46" t="s">
        <v>85</v>
      </c>
      <c r="B22" s="53" t="s">
        <v>58</v>
      </c>
      <c r="C22" s="54"/>
      <c r="D22" s="54"/>
      <c r="E22" s="163"/>
      <c r="F22" s="186"/>
    </row>
    <row r="23" spans="1:6" s="39" customFormat="1" ht="45">
      <c r="A23" s="46" t="s">
        <v>86</v>
      </c>
      <c r="B23" s="43" t="s">
        <v>59</v>
      </c>
      <c r="C23" s="45"/>
      <c r="D23" s="45"/>
      <c r="E23" s="149"/>
      <c r="F23" s="184"/>
    </row>
    <row r="24" spans="1:6" s="39" customFormat="1" ht="30">
      <c r="A24" s="46" t="s">
        <v>87</v>
      </c>
      <c r="B24" s="43" t="s">
        <v>60</v>
      </c>
      <c r="C24" s="45"/>
      <c r="D24" s="45"/>
      <c r="E24" s="149"/>
      <c r="F24" s="184"/>
    </row>
    <row r="25" spans="1:6" s="39" customFormat="1" ht="21" customHeight="1">
      <c r="A25" s="46" t="s">
        <v>88</v>
      </c>
      <c r="B25" s="53" t="s">
        <v>61</v>
      </c>
      <c r="C25" s="54"/>
      <c r="D25" s="54"/>
      <c r="E25" s="163"/>
      <c r="F25" s="186"/>
    </row>
    <row r="26" spans="1:6" s="39" customFormat="1" ht="30">
      <c r="A26" s="46" t="s">
        <v>89</v>
      </c>
      <c r="B26" s="43" t="s">
        <v>62</v>
      </c>
      <c r="C26" s="45"/>
      <c r="D26" s="45"/>
      <c r="E26" s="149"/>
      <c r="F26" s="184"/>
    </row>
    <row r="27" spans="1:6" s="39" customFormat="1" ht="15">
      <c r="A27" s="46" t="s">
        <v>90</v>
      </c>
      <c r="B27" s="53" t="s">
        <v>63</v>
      </c>
      <c r="C27" s="54"/>
      <c r="D27" s="54"/>
      <c r="E27" s="163"/>
      <c r="F27" s="186"/>
    </row>
    <row r="28" spans="1:6" s="39" customFormat="1" ht="15">
      <c r="A28" s="46" t="s">
        <v>91</v>
      </c>
      <c r="B28" s="53" t="s">
        <v>64</v>
      </c>
      <c r="C28" s="54"/>
      <c r="D28" s="54"/>
      <c r="E28" s="163"/>
      <c r="F28" s="186"/>
    </row>
    <row r="29" spans="1:6" s="39" customFormat="1" ht="15">
      <c r="A29" s="46" t="s">
        <v>92</v>
      </c>
      <c r="B29" s="53" t="s">
        <v>93</v>
      </c>
      <c r="C29" s="54"/>
      <c r="D29" s="54"/>
      <c r="E29" s="163"/>
      <c r="F29" s="186"/>
    </row>
    <row r="30" spans="1:6" s="39" customFormat="1" ht="15">
      <c r="A30" s="46" t="s">
        <v>94</v>
      </c>
      <c r="B30" s="53" t="s">
        <v>95</v>
      </c>
      <c r="C30" s="54"/>
      <c r="D30" s="54"/>
      <c r="E30" s="163"/>
      <c r="F30" s="186"/>
    </row>
    <row r="31" spans="1:6" s="39" customFormat="1" ht="15">
      <c r="A31" s="46" t="s">
        <v>96</v>
      </c>
      <c r="B31" s="53" t="s">
        <v>97</v>
      </c>
      <c r="C31" s="54"/>
      <c r="D31" s="54"/>
      <c r="E31" s="163"/>
      <c r="F31" s="186"/>
    </row>
    <row r="32" spans="1:6" s="39" customFormat="1" ht="30">
      <c r="A32" s="46" t="s">
        <v>98</v>
      </c>
      <c r="B32" s="53" t="s">
        <v>99</v>
      </c>
      <c r="C32" s="54"/>
      <c r="D32" s="54" t="s">
        <v>50</v>
      </c>
      <c r="E32" s="163" t="s">
        <v>50</v>
      </c>
      <c r="F32" s="186" t="s">
        <v>50</v>
      </c>
    </row>
    <row r="33" spans="1:10" s="39" customFormat="1" ht="59.25">
      <c r="A33" s="46" t="s">
        <v>136</v>
      </c>
      <c r="B33" s="43" t="s">
        <v>100</v>
      </c>
      <c r="C33" s="45">
        <f>SUM(C34:C36)</f>
        <v>0</v>
      </c>
      <c r="D33" s="54" t="s">
        <v>50</v>
      </c>
      <c r="E33" s="163" t="s">
        <v>50</v>
      </c>
      <c r="F33" s="186" t="s">
        <v>50</v>
      </c>
    </row>
    <row r="34" spans="1:10" s="39" customFormat="1" ht="15">
      <c r="A34" s="46" t="s">
        <v>101</v>
      </c>
      <c r="B34" s="53" t="s">
        <v>102</v>
      </c>
      <c r="C34" s="54"/>
      <c r="D34" s="54"/>
      <c r="E34" s="163"/>
      <c r="F34" s="186"/>
    </row>
    <row r="35" spans="1:10" s="39" customFormat="1" ht="30">
      <c r="A35" s="46" t="s">
        <v>103</v>
      </c>
      <c r="B35" s="53" t="s">
        <v>104</v>
      </c>
      <c r="C35" s="54"/>
      <c r="D35" s="54"/>
      <c r="E35" s="163"/>
      <c r="F35" s="186"/>
    </row>
    <row r="36" spans="1:10" s="39" customFormat="1" ht="15">
      <c r="A36" s="46" t="s">
        <v>105</v>
      </c>
      <c r="B36" s="53" t="s">
        <v>106</v>
      </c>
      <c r="C36" s="54"/>
      <c r="D36" s="54"/>
      <c r="E36" s="163"/>
      <c r="F36" s="186"/>
    </row>
    <row r="37" spans="1:10" s="38" customFormat="1" ht="42.75">
      <c r="A37" s="47" t="s">
        <v>137</v>
      </c>
      <c r="B37" s="107" t="s">
        <v>107</v>
      </c>
      <c r="C37" s="136" t="s">
        <v>50</v>
      </c>
      <c r="D37" s="58">
        <f>SUM(D38:D40)</f>
        <v>0</v>
      </c>
      <c r="E37" s="165" t="s">
        <v>50</v>
      </c>
      <c r="F37" s="188" t="s">
        <v>50</v>
      </c>
    </row>
    <row r="38" spans="1:10" s="39" customFormat="1" ht="47.25" customHeight="1">
      <c r="A38" s="46" t="s">
        <v>108</v>
      </c>
      <c r="B38" s="43" t="s">
        <v>109</v>
      </c>
      <c r="C38" s="54" t="s">
        <v>50</v>
      </c>
      <c r="D38" s="45"/>
      <c r="E38" s="163" t="s">
        <v>50</v>
      </c>
      <c r="F38" s="186" t="s">
        <v>50</v>
      </c>
    </row>
    <row r="39" spans="1:10" s="117" customFormat="1" ht="15">
      <c r="A39" s="113" t="s">
        <v>110</v>
      </c>
      <c r="B39" s="114" t="s">
        <v>111</v>
      </c>
      <c r="C39" s="115" t="s">
        <v>50</v>
      </c>
      <c r="D39" s="115"/>
      <c r="E39" s="166" t="s">
        <v>50</v>
      </c>
      <c r="F39" s="186" t="s">
        <v>50</v>
      </c>
    </row>
    <row r="40" spans="1:10" s="39" customFormat="1" ht="30">
      <c r="A40" s="46" t="s">
        <v>112</v>
      </c>
      <c r="B40" s="43" t="s">
        <v>113</v>
      </c>
      <c r="C40" s="54" t="s">
        <v>50</v>
      </c>
      <c r="D40" s="45"/>
      <c r="E40" s="163" t="s">
        <v>50</v>
      </c>
      <c r="F40" s="186" t="s">
        <v>50</v>
      </c>
    </row>
    <row r="41" spans="1:10" s="39" customFormat="1" ht="15">
      <c r="A41" s="46" t="s">
        <v>114</v>
      </c>
      <c r="B41" s="53" t="s">
        <v>115</v>
      </c>
      <c r="C41" s="54"/>
      <c r="D41" s="54"/>
      <c r="E41" s="163"/>
      <c r="F41" s="186"/>
    </row>
    <row r="42" spans="1:10" s="135" customFormat="1" ht="15">
      <c r="A42" s="131" t="s">
        <v>116</v>
      </c>
      <c r="B42" s="132" t="s">
        <v>117</v>
      </c>
      <c r="C42" s="133"/>
      <c r="D42" s="133"/>
      <c r="E42" s="167"/>
      <c r="F42" s="189"/>
      <c r="G42" s="134"/>
      <c r="H42" s="134"/>
      <c r="I42" s="134"/>
      <c r="J42" s="134"/>
    </row>
    <row r="43" spans="1:10" s="39" customFormat="1" ht="30">
      <c r="A43" s="46" t="s">
        <v>118</v>
      </c>
      <c r="B43" s="53" t="s">
        <v>119</v>
      </c>
      <c r="C43" s="54"/>
      <c r="D43" s="54"/>
      <c r="E43" s="163"/>
      <c r="F43" s="186"/>
      <c r="G43" s="1"/>
      <c r="H43" s="1"/>
      <c r="I43" s="1"/>
      <c r="J43" s="1"/>
    </row>
    <row r="44" spans="1:10" s="117" customFormat="1" ht="30">
      <c r="A44" s="113" t="s">
        <v>120</v>
      </c>
      <c r="B44" s="114" t="s">
        <v>121</v>
      </c>
      <c r="C44" s="115"/>
      <c r="D44" s="115"/>
      <c r="E44" s="166"/>
      <c r="F44" s="186"/>
      <c r="G44" s="116"/>
      <c r="H44" s="116"/>
      <c r="I44" s="116"/>
      <c r="J44" s="116"/>
    </row>
    <row r="45" spans="1:10" s="39" customFormat="1" ht="30">
      <c r="A45" s="46" t="s">
        <v>122</v>
      </c>
      <c r="B45" s="53" t="s">
        <v>123</v>
      </c>
      <c r="C45" s="54"/>
      <c r="D45" s="54"/>
      <c r="E45" s="163"/>
      <c r="F45" s="186"/>
    </row>
    <row r="46" spans="1:10" s="39" customFormat="1" ht="45">
      <c r="A46" s="46" t="s">
        <v>124</v>
      </c>
      <c r="B46" s="43" t="s">
        <v>125</v>
      </c>
      <c r="C46" s="45"/>
      <c r="D46" s="45"/>
      <c r="E46" s="149"/>
      <c r="F46" s="184"/>
    </row>
    <row r="47" spans="1:10">
      <c r="F47" s="50"/>
    </row>
    <row r="53" spans="1:1" ht="15">
      <c r="A53" s="39"/>
    </row>
  </sheetData>
  <customSheetViews>
    <customSheetView guid="{F2305C97-FE37-448B-9008-C10C48B5994E}" showPageBreaks="1" printArea="1" view="pageBreakPreview">
      <pane xSplit="1" ySplit="3" topLeftCell="B4" activePane="bottomRight" state="frozen"/>
      <selection pane="bottomRight" activeCell="G7" sqref="G7"/>
      <pageMargins left="0.31496062992125984" right="0.27559055118110237" top="0.35433070866141736" bottom="0.16" header="0.19685039370078741" footer="0.15748031496062992"/>
      <pageSetup paperSize="9" scale="88" orientation="landscape" r:id="rId1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pane xSplit="2" ySplit="3" topLeftCell="D4" activePane="bottomRight" state="frozen"/>
      <selection pane="bottomRight" activeCell="F6" sqref="F6"/>
      <pageMargins left="0.31496062992125984" right="0.27559055118110237" top="0.35433070866141736" bottom="0.16" header="0.19685039370078741" footer="0.15748031496062992"/>
      <pageSetup paperSize="9" scale="88" orientation="landscape" r:id="rId2"/>
      <headerFooter alignWithMargins="0">
        <oddFooter>&amp;C&amp;P</oddFooter>
      </headerFooter>
    </customSheetView>
    <customSheetView guid="{45AFE3A9-A42A-4AEF-87C2-2DBDC11F8C54}" showPageBreaks="1" view="pageBreakPreview" topLeftCell="A46">
      <selection activeCell="A53" sqref="A53"/>
      <pageMargins left="0.31496062992125984" right="0.27559055118110237" top="0.35433070866141736" bottom="0.16" header="0.19685039370078741" footer="0.15748031496062992"/>
      <pageSetup paperSize="9" scale="60" orientation="portrait" r:id="rId3"/>
      <headerFooter alignWithMargins="0">
        <oddFooter>&amp;C&amp;P</oddFooter>
      </headerFooter>
    </customSheetView>
    <customSheetView guid="{67EFE052-9016-4B63-97AC-635946502AD9}" showPageBreaks="1" view="pageBreakPreview" topLeftCell="A46">
      <selection activeCell="A53" sqref="A53"/>
      <pageMargins left="0.31496062992125984" right="0.27559055118110237" top="0.35433070866141736" bottom="0.16" header="0.19685039370078741" footer="0.15748031496062992"/>
      <pageSetup paperSize="9" scale="60" orientation="portrait" r:id="rId4"/>
      <headerFooter alignWithMargins="0">
        <oddFooter>&amp;C&amp;P</oddFooter>
      </headerFooter>
    </customSheetView>
    <customSheetView guid="{731971AD-B941-492C-8C80-A603B88EF876}" showPageBreaks="1" printArea="1" view="pageBreakPreview" topLeftCell="A31">
      <selection activeCell="D8" sqref="D8"/>
      <pageMargins left="0.31496062992125984" right="0.27559055118110237" top="0.35433070866141736" bottom="0.16" header="0.19685039370078741" footer="0.15748031496062992"/>
      <pageSetup paperSize="9" scale="53" orientation="portrait" r:id="rId5"/>
      <headerFooter alignWithMargins="0">
        <oddFooter>&amp;C&amp;P</oddFooter>
      </headerFooter>
    </customSheetView>
    <customSheetView guid="{E48146D5-2AD1-4D30-AEAC-FCC208E7972E}" showPageBreaks="1" view="pageBreakPreview" showRuler="0" topLeftCell="A37">
      <selection activeCell="D55" sqref="D55"/>
      <pageMargins left="0.31496062992125984" right="0.27559055118110237" top="0.35433070866141736" bottom="0.16" header="0.19685039370078741" footer="0.15748031496062992"/>
      <pageSetup paperSize="9" scale="53" orientation="portrait" r:id="rId6"/>
      <headerFooter alignWithMargins="0">
        <oddFooter>&amp;C&amp;P</oddFooter>
      </headerFooter>
    </customSheetView>
    <customSheetView guid="{E9DC4DEA-9A87-451B-BFD2-8DCFA62CEEBF}" showPageBreaks="1" printArea="1" view="pageBreakPreview" topLeftCell="A18">
      <selection activeCell="D16" sqref="D16:D17"/>
      <pageMargins left="0.31496062992125984" right="0.27559055118110237" top="0.35433070866141736" bottom="0.16" header="0.19685039370078741" footer="0.15748031496062992"/>
      <pageSetup paperSize="9" scale="53" orientation="portrait" r:id="rId7"/>
      <headerFooter alignWithMargins="0">
        <oddFooter>&amp;C&amp;P</oddFooter>
      </headerFooter>
    </customSheetView>
    <customSheetView guid="{5708BFFD-5404-4E92-A530-D9BFE80827EA}" scale="70" showPageBreaks="1" printArea="1" view="pageBreakPreview">
      <pane xSplit="2" ySplit="3" topLeftCell="C4" activePane="bottomRight" state="frozen"/>
      <selection pane="bottomRight" activeCell="C4" sqref="C4"/>
      <pageMargins left="0.31496062992125984" right="0.27559055118110237" top="0.35433070866141736" bottom="0.16" header="0.19685039370078741" footer="0.15748031496062992"/>
      <pageSetup paperSize="9" scale="53" orientation="portrait" r:id="rId8"/>
      <headerFooter alignWithMargins="0">
        <oddFooter>&amp;C&amp;P</oddFooter>
      </headerFooter>
    </customSheetView>
    <customSheetView guid="{FC8DB34E-DEEF-4532-857D-4A0E85E49522}" showPageBreaks="1" printArea="1" view="pageBreakPreview">
      <pane xSplit="1" ySplit="3" topLeftCell="B4" activePane="bottomRight" state="frozen"/>
      <selection pane="bottomRight" activeCell="G13" sqref="G13"/>
      <pageMargins left="0.31496062992125984" right="0.27559055118110237" top="0.35433070866141736" bottom="0.16" header="0.19685039370078741" footer="0.15748031496062992"/>
      <pageSetup paperSize="9" scale="88" orientation="landscape" r:id="rId9"/>
      <headerFooter alignWithMargins="0">
        <oddFooter>&amp;C&amp;P</oddFooter>
      </headerFooter>
    </customSheetView>
  </customSheetViews>
  <mergeCells count="2">
    <mergeCell ref="A2:E2"/>
    <mergeCell ref="A1:E1"/>
  </mergeCells>
  <phoneticPr fontId="6" type="noConversion"/>
  <pageMargins left="0.31496062992125984" right="0.27559055118110237" top="0.35433070866141736" bottom="0.16" header="0.19685039370078741" footer="0.15748031496062992"/>
  <pageSetup paperSize="9" scale="88" orientation="landscape" r:id="rId10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P31"/>
  <sheetViews>
    <sheetView view="pageBreakPreview" zoomScaleNormal="10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13" sqref="N13"/>
    </sheetView>
  </sheetViews>
  <sheetFormatPr defaultRowHeight="12.75"/>
  <cols>
    <col min="1" max="1" width="64.85546875" style="50" customWidth="1"/>
    <col min="2" max="2" width="6.7109375" style="50" customWidth="1"/>
    <col min="3" max="3" width="10" style="50" customWidth="1"/>
    <col min="4" max="4" width="13" style="50" customWidth="1"/>
    <col min="5" max="5" width="9.28515625" style="50" customWidth="1"/>
    <col min="6" max="6" width="13" style="50" customWidth="1"/>
    <col min="7" max="7" width="14.85546875" style="50" customWidth="1"/>
    <col min="8" max="8" width="10.140625" style="50" customWidth="1"/>
    <col min="9" max="9" width="6.28515625" style="143" customWidth="1"/>
    <col min="10" max="10" width="8.5703125" style="50" customWidth="1"/>
    <col min="11" max="11" width="10.140625" style="50" customWidth="1"/>
    <col min="12" max="12" width="9.42578125" style="50" customWidth="1"/>
    <col min="13" max="15" width="5.5703125" style="50" customWidth="1"/>
    <col min="16" max="16384" width="9.140625" style="50"/>
  </cols>
  <sheetData>
    <row r="1" spans="1:16" s="145" customFormat="1" ht="78.75" customHeight="1">
      <c r="A1" s="294" t="s">
        <v>469</v>
      </c>
      <c r="B1" s="295"/>
      <c r="C1" s="295"/>
      <c r="D1" s="295"/>
      <c r="E1" s="295"/>
      <c r="F1" s="295"/>
      <c r="G1" s="295"/>
      <c r="H1" s="295"/>
      <c r="I1" s="177"/>
    </row>
    <row r="2" spans="1:16">
      <c r="A2" s="296" t="s">
        <v>30</v>
      </c>
      <c r="B2" s="296"/>
      <c r="C2" s="296"/>
      <c r="D2" s="296"/>
      <c r="E2" s="296"/>
      <c r="F2" s="296"/>
      <c r="G2" s="296"/>
      <c r="H2" s="296"/>
      <c r="I2" s="178"/>
    </row>
    <row r="3" spans="1:16" s="39" customFormat="1" ht="23.25" customHeight="1">
      <c r="A3" s="291" t="s">
        <v>31</v>
      </c>
      <c r="B3" s="291" t="s">
        <v>32</v>
      </c>
      <c r="C3" s="291" t="s">
        <v>138</v>
      </c>
      <c r="D3" s="291"/>
      <c r="E3" s="291"/>
      <c r="F3" s="291" t="s">
        <v>139</v>
      </c>
      <c r="G3" s="291"/>
      <c r="H3" s="291"/>
      <c r="I3" s="168"/>
      <c r="J3" s="50"/>
    </row>
    <row r="4" spans="1:16" s="39" customFormat="1" ht="68.25" customHeight="1">
      <c r="A4" s="291"/>
      <c r="B4" s="291"/>
      <c r="C4" s="40" t="s">
        <v>33</v>
      </c>
      <c r="D4" s="40" t="s">
        <v>35</v>
      </c>
      <c r="E4" s="141" t="s">
        <v>34</v>
      </c>
      <c r="F4" s="40" t="s">
        <v>140</v>
      </c>
      <c r="G4" s="40" t="s">
        <v>35</v>
      </c>
      <c r="H4" s="160" t="s">
        <v>34</v>
      </c>
      <c r="I4" s="179" t="s">
        <v>134</v>
      </c>
      <c r="J4" s="155" t="s">
        <v>209</v>
      </c>
      <c r="K4" s="205" t="s">
        <v>208</v>
      </c>
      <c r="L4" s="205" t="s">
        <v>204</v>
      </c>
      <c r="M4" s="39" t="s">
        <v>205</v>
      </c>
      <c r="N4" s="39" t="s">
        <v>206</v>
      </c>
      <c r="O4" s="39" t="s">
        <v>207</v>
      </c>
    </row>
    <row r="5" spans="1:16" s="39" customFormat="1" ht="12.75" customHeight="1">
      <c r="A5" s="56">
        <v>1</v>
      </c>
      <c r="B5" s="56">
        <v>2</v>
      </c>
      <c r="C5" s="56">
        <v>3</v>
      </c>
      <c r="D5" s="56">
        <v>4</v>
      </c>
      <c r="E5" s="159">
        <v>5</v>
      </c>
      <c r="F5" s="56">
        <v>6</v>
      </c>
      <c r="G5" s="56">
        <v>7</v>
      </c>
      <c r="H5" s="169">
        <v>8</v>
      </c>
      <c r="I5" s="180">
        <v>8</v>
      </c>
      <c r="J5" s="50"/>
    </row>
    <row r="6" spans="1:16" s="38" customFormat="1" ht="14.25">
      <c r="A6" s="49" t="s">
        <v>70</v>
      </c>
      <c r="B6" s="49"/>
      <c r="C6" s="49"/>
      <c r="D6" s="49"/>
      <c r="E6" s="49"/>
      <c r="F6" s="49"/>
      <c r="G6" s="49"/>
      <c r="H6" s="148"/>
      <c r="I6" s="181"/>
      <c r="J6" s="156"/>
    </row>
    <row r="7" spans="1:16" s="39" customFormat="1" ht="42.75">
      <c r="A7" s="47" t="s">
        <v>141</v>
      </c>
      <c r="B7" s="43" t="s">
        <v>36</v>
      </c>
      <c r="C7" s="57"/>
      <c r="D7" s="58"/>
      <c r="E7" s="198">
        <f>'Раздел 1'!H30</f>
        <v>8.6999999999999993</v>
      </c>
      <c r="F7" s="45" t="s">
        <v>50</v>
      </c>
      <c r="G7" s="44" t="s">
        <v>50</v>
      </c>
      <c r="H7" s="150" t="s">
        <v>50</v>
      </c>
      <c r="I7" s="190" t="s">
        <v>50</v>
      </c>
      <c r="J7" s="50" t="s">
        <v>462</v>
      </c>
    </row>
    <row r="8" spans="1:16" s="39" customFormat="1" ht="34.5" customHeight="1">
      <c r="A8" s="47" t="s">
        <v>142</v>
      </c>
      <c r="B8" s="43" t="s">
        <v>37</v>
      </c>
      <c r="C8" s="57"/>
      <c r="D8" s="58"/>
      <c r="E8" s="199">
        <v>0</v>
      </c>
      <c r="F8" s="58">
        <f>'Раздел 1'!F7</f>
        <v>0</v>
      </c>
      <c r="G8" s="58">
        <f>'Раздел 1'!G7</f>
        <v>0</v>
      </c>
      <c r="H8" s="151">
        <f>'Раздел 1'!H9</f>
        <v>68.3</v>
      </c>
      <c r="I8" s="176">
        <v>0</v>
      </c>
      <c r="J8" s="157" t="s">
        <v>154</v>
      </c>
      <c r="K8" s="39" t="s">
        <v>463</v>
      </c>
    </row>
    <row r="9" spans="1:16" s="39" customFormat="1" ht="54.75" customHeight="1">
      <c r="A9" s="47" t="s">
        <v>143</v>
      </c>
      <c r="B9" s="43" t="s">
        <v>38</v>
      </c>
      <c r="C9" s="57"/>
      <c r="D9" s="58"/>
      <c r="E9" s="200">
        <v>249.6</v>
      </c>
      <c r="F9" s="57"/>
      <c r="G9" s="58"/>
      <c r="H9" s="170">
        <v>249.6</v>
      </c>
      <c r="I9" s="182">
        <v>0</v>
      </c>
      <c r="J9" s="158" t="s">
        <v>155</v>
      </c>
      <c r="K9" s="208">
        <f>L9+M9+N9+O9</f>
        <v>683.7</v>
      </c>
      <c r="L9" s="208">
        <f>30.6+434.8+14.1</f>
        <v>479.50000000000006</v>
      </c>
      <c r="M9" s="208">
        <f>30.5+112.5-3.3</f>
        <v>139.69999999999999</v>
      </c>
      <c r="N9" s="208">
        <f>30.6+3.3</f>
        <v>33.9</v>
      </c>
      <c r="O9" s="208">
        <v>30.6</v>
      </c>
    </row>
    <row r="10" spans="1:16" s="39" customFormat="1" ht="28.5">
      <c r="A10" s="47" t="s">
        <v>144</v>
      </c>
      <c r="B10" s="43" t="s">
        <v>39</v>
      </c>
      <c r="C10" s="58">
        <f>C11+C12+C16+C17+C19+C20+C21+C22</f>
        <v>0</v>
      </c>
      <c r="D10" s="58">
        <f>D11+D12+D18+D19+D20+D21+D22</f>
        <v>0</v>
      </c>
      <c r="E10" s="201">
        <f t="shared" ref="E10:G10" si="0">E11+E12+E18+E19+E20+E21+E22</f>
        <v>0</v>
      </c>
      <c r="F10" s="151">
        <f t="shared" si="0"/>
        <v>0</v>
      </c>
      <c r="G10" s="151">
        <f t="shared" si="0"/>
        <v>0</v>
      </c>
      <c r="H10" s="151">
        <f>H11+H12+H18+H19+H20+H21+H22</f>
        <v>116.9</v>
      </c>
      <c r="I10" s="176">
        <v>0</v>
      </c>
      <c r="J10" s="50"/>
      <c r="K10" s="117">
        <v>8678.9599999999991</v>
      </c>
      <c r="L10" s="39" t="s">
        <v>471</v>
      </c>
    </row>
    <row r="11" spans="1:16" s="39" customFormat="1" ht="30">
      <c r="A11" s="46" t="s">
        <v>145</v>
      </c>
      <c r="B11" s="43" t="s">
        <v>40</v>
      </c>
      <c r="C11" s="44"/>
      <c r="D11" s="45"/>
      <c r="E11" s="197">
        <v>0</v>
      </c>
      <c r="F11" s="44"/>
      <c r="G11" s="45">
        <f>'Раздел 2'!D7</f>
        <v>0</v>
      </c>
      <c r="H11" s="150">
        <v>116.9</v>
      </c>
      <c r="I11" s="175">
        <v>0</v>
      </c>
      <c r="J11" s="50"/>
      <c r="K11" s="39">
        <v>102800</v>
      </c>
      <c r="L11" s="39" t="s">
        <v>457</v>
      </c>
    </row>
    <row r="12" spans="1:16" s="39" customFormat="1" ht="30">
      <c r="A12" s="46" t="s">
        <v>146</v>
      </c>
      <c r="B12" s="43" t="s">
        <v>41</v>
      </c>
      <c r="C12" s="44"/>
      <c r="D12" s="45"/>
      <c r="E12" s="192"/>
      <c r="F12" s="44"/>
      <c r="G12" s="45">
        <f>SUM(G13:G15)</f>
        <v>0</v>
      </c>
      <c r="H12" s="150"/>
      <c r="I12" s="175"/>
      <c r="J12" s="50"/>
      <c r="K12" s="39">
        <v>138120</v>
      </c>
      <c r="L12" s="39" t="s">
        <v>458</v>
      </c>
      <c r="O12" s="39">
        <v>1470</v>
      </c>
      <c r="P12" s="39" t="s">
        <v>468</v>
      </c>
    </row>
    <row r="13" spans="1:16" s="39" customFormat="1" ht="45">
      <c r="A13" s="46" t="s">
        <v>147</v>
      </c>
      <c r="B13" s="43" t="s">
        <v>42</v>
      </c>
      <c r="C13" s="44"/>
      <c r="D13" s="45"/>
      <c r="E13" s="192"/>
      <c r="F13" s="44"/>
      <c r="G13" s="45">
        <f>'Раздел 2'!D13</f>
        <v>0</v>
      </c>
      <c r="H13" s="150"/>
      <c r="I13" s="175"/>
      <c r="J13" s="50"/>
      <c r="K13" s="191"/>
    </row>
    <row r="14" spans="1:16" s="39" customFormat="1" ht="15">
      <c r="A14" s="46" t="s">
        <v>148</v>
      </c>
      <c r="B14" s="43" t="s">
        <v>43</v>
      </c>
      <c r="C14" s="44"/>
      <c r="D14" s="45"/>
      <c r="E14" s="192"/>
      <c r="F14" s="44"/>
      <c r="G14" s="45">
        <f>'Раздел 2'!D14</f>
        <v>0</v>
      </c>
      <c r="H14" s="150"/>
      <c r="I14" s="175"/>
      <c r="J14" s="50"/>
    </row>
    <row r="15" spans="1:16" s="39" customFormat="1" ht="30">
      <c r="A15" s="46" t="s">
        <v>96</v>
      </c>
      <c r="B15" s="43" t="s">
        <v>44</v>
      </c>
      <c r="C15" s="44"/>
      <c r="D15" s="45"/>
      <c r="E15" s="192"/>
      <c r="F15" s="44"/>
      <c r="G15" s="45">
        <f>'Раздел 2'!D31</f>
        <v>0</v>
      </c>
      <c r="H15" s="150"/>
      <c r="I15" s="175"/>
      <c r="J15" s="50"/>
    </row>
    <row r="16" spans="1:16" s="39" customFormat="1" ht="45">
      <c r="A16" s="46" t="s">
        <v>98</v>
      </c>
      <c r="B16" s="43" t="s">
        <v>51</v>
      </c>
      <c r="C16" s="44"/>
      <c r="D16" s="45" t="s">
        <v>50</v>
      </c>
      <c r="E16" s="192" t="s">
        <v>50</v>
      </c>
      <c r="F16" s="44"/>
      <c r="G16" s="45" t="s">
        <v>50</v>
      </c>
      <c r="H16" s="150" t="s">
        <v>50</v>
      </c>
      <c r="I16" s="175" t="s">
        <v>50</v>
      </c>
      <c r="J16" s="50"/>
    </row>
    <row r="17" spans="1:10" s="39" customFormat="1" ht="60">
      <c r="A17" s="46" t="s">
        <v>149</v>
      </c>
      <c r="B17" s="43" t="s">
        <v>52</v>
      </c>
      <c r="C17" s="44"/>
      <c r="D17" s="45" t="s">
        <v>50</v>
      </c>
      <c r="E17" s="192" t="s">
        <v>50</v>
      </c>
      <c r="F17" s="44"/>
      <c r="G17" s="45" t="s">
        <v>50</v>
      </c>
      <c r="H17" s="150" t="s">
        <v>50</v>
      </c>
      <c r="I17" s="175" t="s">
        <v>50</v>
      </c>
      <c r="J17" s="50"/>
    </row>
    <row r="18" spans="1:10" s="39" customFormat="1" ht="45">
      <c r="A18" s="46" t="s">
        <v>156</v>
      </c>
      <c r="B18" s="43" t="s">
        <v>53</v>
      </c>
      <c r="C18" s="44" t="s">
        <v>50</v>
      </c>
      <c r="D18" s="45">
        <v>0</v>
      </c>
      <c r="E18" s="192"/>
      <c r="F18" s="44"/>
      <c r="G18" s="45">
        <f>'Раздел 2'!D37</f>
        <v>0</v>
      </c>
      <c r="H18" s="150"/>
      <c r="I18" s="175"/>
      <c r="J18" s="50"/>
    </row>
    <row r="19" spans="1:10" s="39" customFormat="1" ht="30">
      <c r="A19" s="46" t="s">
        <v>114</v>
      </c>
      <c r="B19" s="43" t="s">
        <v>54</v>
      </c>
      <c r="C19" s="44"/>
      <c r="D19" s="45">
        <v>0</v>
      </c>
      <c r="E19" s="192"/>
      <c r="F19" s="44"/>
      <c r="G19" s="45">
        <f>'Раздел 2'!D41</f>
        <v>0</v>
      </c>
      <c r="H19" s="150"/>
      <c r="I19" s="175"/>
      <c r="J19" s="50"/>
    </row>
    <row r="20" spans="1:10" s="39" customFormat="1" ht="30">
      <c r="A20" s="46" t="s">
        <v>116</v>
      </c>
      <c r="B20" s="43" t="s">
        <v>55</v>
      </c>
      <c r="C20" s="44"/>
      <c r="D20" s="45"/>
      <c r="E20" s="206"/>
      <c r="F20" s="44"/>
      <c r="G20" s="45">
        <f>'Раздел 2'!D42</f>
        <v>0</v>
      </c>
      <c r="H20" s="207"/>
      <c r="I20" s="175"/>
      <c r="J20" s="50"/>
    </row>
    <row r="21" spans="1:10" s="39" customFormat="1" ht="30">
      <c r="A21" s="46" t="s">
        <v>118</v>
      </c>
      <c r="B21" s="43" t="s">
        <v>56</v>
      </c>
      <c r="C21" s="44"/>
      <c r="D21" s="45"/>
      <c r="E21" s="192"/>
      <c r="F21" s="44"/>
      <c r="G21" s="45">
        <f>'Раздел 2'!D43</f>
        <v>0</v>
      </c>
      <c r="H21" s="150"/>
      <c r="I21" s="175"/>
      <c r="J21" s="50"/>
    </row>
    <row r="22" spans="1:10" s="39" customFormat="1" ht="45">
      <c r="A22" s="46" t="s">
        <v>120</v>
      </c>
      <c r="B22" s="43" t="s">
        <v>57</v>
      </c>
      <c r="C22" s="44"/>
      <c r="D22" s="45"/>
      <c r="E22" s="192"/>
      <c r="F22" s="44"/>
      <c r="G22" s="45">
        <f>'Раздел 2'!D44</f>
        <v>0</v>
      </c>
      <c r="H22" s="150"/>
      <c r="I22" s="175"/>
      <c r="J22" s="50"/>
    </row>
    <row r="23" spans="1:10" s="39" customFormat="1" ht="42.75">
      <c r="A23" s="47" t="s">
        <v>157</v>
      </c>
      <c r="B23" s="43" t="s">
        <v>58</v>
      </c>
      <c r="C23" s="44" t="s">
        <v>50</v>
      </c>
      <c r="D23" s="44" t="s">
        <v>50</v>
      </c>
      <c r="E23" s="44" t="s">
        <v>50</v>
      </c>
      <c r="F23" s="57">
        <f>C9-F9</f>
        <v>0</v>
      </c>
      <c r="G23" s="58">
        <f>D9-G9</f>
        <v>0</v>
      </c>
      <c r="H23" s="170">
        <f>E9-H9</f>
        <v>0</v>
      </c>
      <c r="I23" s="182"/>
      <c r="J23" s="50"/>
    </row>
    <row r="24" spans="1:10">
      <c r="A24" s="50" t="s">
        <v>151</v>
      </c>
      <c r="I24" s="61"/>
    </row>
    <row r="25" spans="1:10">
      <c r="I25" s="61"/>
    </row>
    <row r="31" spans="1:10" ht="15">
      <c r="A31" s="39"/>
    </row>
  </sheetData>
  <customSheetViews>
    <customSheetView guid="{F2305C97-FE37-448B-9008-C10C48B5994E}" showPageBreaks="1" printArea="1" view="pageBreakPreview">
      <pane xSplit="1" ySplit="4" topLeftCell="B5" activePane="bottomRight" state="frozen"/>
      <selection pane="bottomRight" activeCell="N13" sqref="N13"/>
      <pageMargins left="0.35433070866141736" right="0.27559055118110237" top="0.35433070866141736" bottom="0.39370078740157483" header="0.23622047244094491" footer="0.19685039370078741"/>
      <pageSetup paperSize="9" orientation="landscape" r:id="rId1"/>
      <headerFooter alignWithMargins="0">
        <oddFooter>&amp;C&amp;8&amp;P</oddFooter>
      </headerFooter>
    </customSheetView>
    <customSheetView guid="{8D6C682C-29C1-494C-838D-C3564D132ED8}" showPageBreaks="1" printArea="1" view="pageBreakPreview" showRuler="0" topLeftCell="A3">
      <pane xSplit="2" ySplit="3" topLeftCell="D6" activePane="bottomRight" state="frozen"/>
      <selection pane="bottomRight" activeCell="K12" sqref="K12"/>
      <pageMargins left="0.35433070866141736" right="0.27559055118110237" top="0.35433070866141736" bottom="0.39370078740157483" header="0.23622047244094491" footer="0.19685039370078741"/>
      <pageSetup paperSize="9" orientation="landscape" r:id="rId2"/>
      <headerFooter alignWithMargins="0">
        <oddFooter>&amp;C&amp;8&amp;P</oddFooter>
      </headerFooter>
    </customSheetView>
    <customSheetView guid="{45AFE3A9-A42A-4AEF-87C2-2DBDC11F8C54}" showPageBreaks="1" view="pageBreakPreview" topLeftCell="A25">
      <selection activeCell="A31" sqref="A31"/>
      <pageMargins left="0.35433070866141736" right="0.27559055118110237" top="0.35433070866141736" bottom="0.39370078740157483" header="0.23622047244094491" footer="0.19685039370078741"/>
      <pageSetup paperSize="9" scale="70" orientation="portrait" r:id="rId3"/>
      <headerFooter alignWithMargins="0">
        <oddFooter>&amp;C&amp;8&amp;P</oddFooter>
      </headerFooter>
    </customSheetView>
    <customSheetView guid="{67EFE052-9016-4B63-97AC-635946502AD9}" showPageBreaks="1" view="pageBreakPreview" topLeftCell="A25">
      <selection activeCell="A31" sqref="A31"/>
      <pageMargins left="0.35433070866141736" right="0.27559055118110237" top="0.35433070866141736" bottom="0.39370078740157483" header="0.23622047244094491" footer="0.19685039370078741"/>
      <pageSetup paperSize="9" scale="70" orientation="portrait" r:id="rId4"/>
      <headerFooter alignWithMargins="0">
        <oddFooter>&amp;C&amp;8&amp;P</oddFooter>
      </headerFooter>
    </customSheetView>
    <customSheetView guid="{731971AD-B941-492C-8C80-A603B88EF876}" showPageBreaks="1" printArea="1" view="pageBreakPreview" topLeftCell="B16">
      <selection activeCell="D11" sqref="D11:D13"/>
      <pageMargins left="0.35433070866141736" right="0.27559055118110237" top="0.35433070866141736" bottom="0.39370078740157483" header="0.23622047244094491" footer="0.19685039370078741"/>
      <pageSetup paperSize="9" scale="70" orientation="portrait" r:id="rId5"/>
      <headerFooter alignWithMargins="0">
        <oddFooter>&amp;C&amp;8&amp;P</oddFooter>
      </headerFooter>
    </customSheetView>
    <customSheetView guid="{E48146D5-2AD1-4D30-AEAC-FCC208E7972E}" showPageBreaks="1" view="pageBreakPreview" showRuler="0" topLeftCell="A13">
      <selection activeCell="G9" sqref="G9"/>
      <pageMargins left="0.35433070866141736" right="0.27559055118110237" top="0.35433070866141736" bottom="0.39370078740157483" header="0.23622047244094491" footer="0.19685039370078741"/>
      <pageSetup paperSize="9" scale="70" orientation="portrait" r:id="rId6"/>
      <headerFooter alignWithMargins="0">
        <oddFooter>&amp;C&amp;8&amp;P</oddFooter>
      </headerFooter>
    </customSheetView>
    <customSheetView guid="{E9DC4DEA-9A87-451B-BFD2-8DCFA62CEEBF}" showPageBreaks="1" printArea="1" view="pageBreakPreview">
      <selection activeCell="A5" sqref="A5"/>
      <pageMargins left="0.35433070866141736" right="0.27559055118110237" top="0.35433070866141736" bottom="0.39370078740157483" header="0.23622047244094491" footer="0.19685039370078741"/>
      <pageSetup paperSize="9" scale="70" orientation="portrait" r:id="rId7"/>
      <headerFooter alignWithMargins="0">
        <oddFooter>&amp;C&amp;8&amp;P</oddFooter>
      </headerFooter>
    </customSheetView>
    <customSheetView guid="{5708BFFD-5404-4E92-A530-D9BFE80827EA}" scale="80" showPageBreaks="1" printArea="1" view="pageBreakPreview">
      <pane xSplit="2" ySplit="5" topLeftCell="C6" activePane="bottomRight" state="frozen"/>
      <selection pane="bottomRight" activeCell="H10" sqref="H10"/>
      <pageMargins left="0.35433070866141736" right="0.27559055118110237" top="0.35433070866141736" bottom="0.39370078740157483" header="0.23622047244094491" footer="0.19685039370078741"/>
      <pageSetup paperSize="9" scale="70" orientation="portrait" r:id="rId8"/>
      <headerFooter alignWithMargins="0">
        <oddFooter>&amp;C&amp;8&amp;P</oddFooter>
      </headerFooter>
    </customSheetView>
    <customSheetView guid="{FC8DB34E-DEEF-4532-857D-4A0E85E49522}" showPageBreaks="1" printArea="1" view="pageBreakPreview">
      <pane xSplit="1" ySplit="4" topLeftCell="B5" activePane="bottomRight" state="frozen"/>
      <selection pane="bottomRight" activeCell="K9" sqref="K9"/>
      <pageMargins left="0.35433070866141736" right="0.27559055118110237" top="0.35433070866141736" bottom="0.39370078740157483" header="0.23622047244094491" footer="0.19685039370078741"/>
      <pageSetup paperSize="9" orientation="landscape" r:id="rId9"/>
      <headerFooter alignWithMargins="0">
        <oddFooter>&amp;C&amp;8&amp;P</oddFooter>
      </headerFooter>
    </customSheetView>
  </customSheetViews>
  <mergeCells count="6">
    <mergeCell ref="A1:H1"/>
    <mergeCell ref="A2:H2"/>
    <mergeCell ref="C3:E3"/>
    <mergeCell ref="F3:H3"/>
    <mergeCell ref="A3:A4"/>
    <mergeCell ref="B3:B4"/>
  </mergeCells>
  <phoneticPr fontId="6" type="noConversion"/>
  <pageMargins left="0.35433070866141736" right="0.27559055118110237" top="0.35433070866141736" bottom="0.39370078740157483" header="0.23622047244094491" footer="0.19685039370078741"/>
  <pageSetup paperSize="9" orientation="landscape" r:id="rId10"/>
  <headerFooter alignWithMargins="0"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H48"/>
  <sheetViews>
    <sheetView view="pageBreakPreview" zoomScaleNormal="100" zoomScaleSheetLayoutView="100" workbookViewId="0">
      <selection activeCell="A20" sqref="A20"/>
    </sheetView>
  </sheetViews>
  <sheetFormatPr defaultColWidth="0.85546875" defaultRowHeight="12.75"/>
  <cols>
    <col min="1" max="1" width="89.85546875" style="50" customWidth="1"/>
    <col min="2" max="2" width="7.42578125" style="50" customWidth="1"/>
    <col min="3" max="3" width="9" style="50" customWidth="1"/>
    <col min="4" max="4" width="13.7109375" style="50" customWidth="1"/>
    <col min="5" max="5" width="15" style="50" customWidth="1"/>
    <col min="6" max="6" width="12.85546875" style="50" customWidth="1"/>
    <col min="7" max="16384" width="0.85546875" style="50"/>
  </cols>
  <sheetData>
    <row r="1" spans="1:8" ht="111" customHeight="1">
      <c r="A1" s="298" t="s">
        <v>150</v>
      </c>
      <c r="B1" s="299"/>
      <c r="C1" s="299"/>
      <c r="D1" s="299"/>
      <c r="E1" s="299"/>
      <c r="F1" s="299"/>
    </row>
    <row r="2" spans="1:8">
      <c r="A2" s="302"/>
      <c r="B2" s="302"/>
      <c r="C2" s="302"/>
      <c r="D2" s="302"/>
      <c r="E2" s="302"/>
      <c r="F2" s="302"/>
    </row>
    <row r="3" spans="1:8">
      <c r="A3" s="300" t="s">
        <v>158</v>
      </c>
      <c r="B3" s="300"/>
      <c r="C3" s="300"/>
      <c r="D3" s="300"/>
      <c r="E3" s="300"/>
      <c r="F3" s="300"/>
    </row>
    <row r="4" spans="1:8" ht="15" customHeight="1">
      <c r="A4" s="301" t="s">
        <v>31</v>
      </c>
      <c r="B4" s="291" t="s">
        <v>32</v>
      </c>
      <c r="C4" s="291" t="s">
        <v>159</v>
      </c>
      <c r="D4" s="291" t="s">
        <v>160</v>
      </c>
      <c r="E4" s="291"/>
      <c r="F4" s="291"/>
    </row>
    <row r="5" spans="1:8" ht="75">
      <c r="A5" s="301"/>
      <c r="B5" s="291"/>
      <c r="C5" s="291"/>
      <c r="D5" s="40" t="s">
        <v>161</v>
      </c>
      <c r="E5" s="40" t="s">
        <v>162</v>
      </c>
      <c r="F5" s="40" t="s">
        <v>163</v>
      </c>
    </row>
    <row r="6" spans="1:8" ht="1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60"/>
      <c r="H6" s="60"/>
    </row>
    <row r="7" spans="1:8" s="38" customFormat="1" ht="14.25">
      <c r="A7" s="49" t="s">
        <v>70</v>
      </c>
      <c r="B7" s="49"/>
      <c r="C7" s="49"/>
      <c r="D7" s="49"/>
      <c r="E7" s="49"/>
      <c r="F7" s="49"/>
      <c r="G7" s="51"/>
      <c r="H7" s="52"/>
    </row>
    <row r="8" spans="1:8" ht="30">
      <c r="A8" s="46" t="s">
        <v>164</v>
      </c>
      <c r="B8" s="43"/>
      <c r="C8" s="41"/>
      <c r="D8" s="56"/>
      <c r="E8" s="118"/>
      <c r="F8" s="56"/>
      <c r="G8" s="60"/>
      <c r="H8" s="60"/>
    </row>
    <row r="9" spans="1:8" ht="15">
      <c r="A9" s="46" t="s">
        <v>165</v>
      </c>
      <c r="B9" s="43" t="s">
        <v>36</v>
      </c>
      <c r="C9" s="41" t="s">
        <v>166</v>
      </c>
      <c r="D9" s="56"/>
      <c r="E9" s="118"/>
      <c r="F9" s="56">
        <v>0</v>
      </c>
    </row>
    <row r="10" spans="1:8" ht="15">
      <c r="A10" s="46" t="s">
        <v>167</v>
      </c>
      <c r="B10" s="43" t="s">
        <v>37</v>
      </c>
      <c r="C10" s="41" t="s">
        <v>166</v>
      </c>
      <c r="D10" s="56"/>
      <c r="E10" s="118"/>
      <c r="F10" s="56">
        <v>0</v>
      </c>
    </row>
    <row r="11" spans="1:8" ht="30">
      <c r="A11" s="46" t="s">
        <v>168</v>
      </c>
      <c r="B11" s="43"/>
      <c r="C11" s="41"/>
      <c r="D11" s="56"/>
      <c r="E11" s="118"/>
      <c r="F11" s="56"/>
    </row>
    <row r="12" spans="1:8" ht="15">
      <c r="A12" s="46" t="s">
        <v>165</v>
      </c>
      <c r="B12" s="43" t="s">
        <v>38</v>
      </c>
      <c r="C12" s="41" t="s">
        <v>169</v>
      </c>
      <c r="D12" s="56"/>
      <c r="E12" s="119"/>
      <c r="F12" s="137">
        <v>0</v>
      </c>
    </row>
    <row r="13" spans="1:8" ht="15">
      <c r="A13" s="46" t="s">
        <v>167</v>
      </c>
      <c r="B13" s="43" t="s">
        <v>39</v>
      </c>
      <c r="C13" s="41" t="s">
        <v>169</v>
      </c>
      <c r="D13" s="56"/>
      <c r="E13" s="119"/>
      <c r="F13" s="204">
        <v>0</v>
      </c>
    </row>
    <row r="14" spans="1:8" ht="15">
      <c r="A14" s="46" t="s">
        <v>170</v>
      </c>
      <c r="B14" s="43"/>
      <c r="C14" s="41"/>
      <c r="D14" s="56"/>
      <c r="E14" s="118"/>
      <c r="F14" s="56"/>
    </row>
    <row r="15" spans="1:8" ht="15">
      <c r="A15" s="46" t="s">
        <v>165</v>
      </c>
      <c r="B15" s="43" t="s">
        <v>40</v>
      </c>
      <c r="C15" s="41" t="s">
        <v>166</v>
      </c>
      <c r="D15" s="56"/>
      <c r="E15" s="118"/>
      <c r="F15" s="56">
        <v>0</v>
      </c>
    </row>
    <row r="16" spans="1:8" ht="15">
      <c r="A16" s="46" t="s">
        <v>167</v>
      </c>
      <c r="B16" s="43" t="s">
        <v>41</v>
      </c>
      <c r="C16" s="41" t="s">
        <v>166</v>
      </c>
      <c r="D16" s="56"/>
      <c r="E16" s="118"/>
      <c r="F16" s="56">
        <v>0</v>
      </c>
    </row>
    <row r="17" spans="1:6" ht="15">
      <c r="A17" s="46" t="s">
        <v>171</v>
      </c>
      <c r="B17" s="43"/>
      <c r="C17" s="41"/>
      <c r="D17" s="56"/>
      <c r="E17" s="118"/>
      <c r="F17" s="56"/>
    </row>
    <row r="18" spans="1:6" ht="15">
      <c r="A18" s="46" t="s">
        <v>165</v>
      </c>
      <c r="B18" s="43" t="s">
        <v>42</v>
      </c>
      <c r="C18" s="41" t="s">
        <v>169</v>
      </c>
      <c r="D18" s="56"/>
      <c r="E18" s="120"/>
      <c r="F18" s="56">
        <v>0</v>
      </c>
    </row>
    <row r="19" spans="1:6" ht="15">
      <c r="A19" s="46" t="s">
        <v>167</v>
      </c>
      <c r="B19" s="43" t="s">
        <v>43</v>
      </c>
      <c r="C19" s="41" t="s">
        <v>169</v>
      </c>
      <c r="D19" s="56"/>
      <c r="E19" s="120"/>
      <c r="F19" s="56">
        <v>0</v>
      </c>
    </row>
    <row r="20" spans="1:6" ht="29.25">
      <c r="A20" s="46" t="s">
        <v>174</v>
      </c>
      <c r="B20" s="43"/>
      <c r="C20" s="41"/>
      <c r="D20" s="56"/>
      <c r="E20" s="118"/>
      <c r="F20" s="56"/>
    </row>
    <row r="21" spans="1:6" ht="15">
      <c r="A21" s="46" t="s">
        <v>165</v>
      </c>
      <c r="B21" s="43" t="s">
        <v>44</v>
      </c>
      <c r="C21" s="41" t="s">
        <v>166</v>
      </c>
      <c r="D21" s="56"/>
      <c r="E21" s="118"/>
      <c r="F21" s="56">
        <v>0</v>
      </c>
    </row>
    <row r="22" spans="1:6" ht="15">
      <c r="A22" s="46" t="s">
        <v>167</v>
      </c>
      <c r="B22" s="43" t="s">
        <v>51</v>
      </c>
      <c r="C22" s="41" t="s">
        <v>166</v>
      </c>
      <c r="D22" s="56"/>
      <c r="E22" s="118"/>
      <c r="F22" s="56">
        <v>0</v>
      </c>
    </row>
    <row r="23" spans="1:6" ht="29.25">
      <c r="A23" s="46" t="s">
        <v>175</v>
      </c>
      <c r="B23" s="43"/>
      <c r="C23" s="41"/>
      <c r="D23" s="56"/>
      <c r="E23" s="118"/>
      <c r="F23" s="56"/>
    </row>
    <row r="24" spans="1:6" ht="15">
      <c r="A24" s="46" t="s">
        <v>165</v>
      </c>
      <c r="B24" s="43" t="s">
        <v>52</v>
      </c>
      <c r="C24" s="41" t="s">
        <v>166</v>
      </c>
      <c r="D24" s="56"/>
      <c r="E24" s="118"/>
      <c r="F24" s="56">
        <v>0</v>
      </c>
    </row>
    <row r="25" spans="1:6" ht="15">
      <c r="A25" s="46" t="s">
        <v>172</v>
      </c>
      <c r="B25" s="43" t="s">
        <v>53</v>
      </c>
      <c r="C25" s="41" t="s">
        <v>166</v>
      </c>
      <c r="D25" s="56"/>
      <c r="E25" s="118"/>
      <c r="F25" s="56">
        <v>0</v>
      </c>
    </row>
    <row r="26" spans="1:6" s="61" customFormat="1" ht="12">
      <c r="A26" s="297" t="s">
        <v>173</v>
      </c>
      <c r="B26" s="297"/>
      <c r="C26" s="297"/>
      <c r="D26" s="297"/>
      <c r="E26" s="297"/>
      <c r="F26" s="297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</sheetData>
  <customSheetViews>
    <customSheetView guid="{F2305C97-FE37-448B-9008-C10C48B5994E}" showPageBreaks="1" fitToPage="1" printArea="1" view="pageBreakPreview">
      <selection activeCell="A20" sqref="A20"/>
      <pageMargins left="0.39370078740157483" right="0.31496062992125984" top="0.23622047244094491" bottom="0.35433070866141736" header="0.15748031496062992" footer="0.15748031496062992"/>
      <pageSetup paperSize="9" scale="64" orientation="landscape" r:id="rId1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selection activeCell="E9" sqref="E9"/>
      <pageMargins left="0.39370078740157483" right="0.31496062992125984" top="0.23622047244094491" bottom="0.35433070866141736" header="0.15748031496062992" footer="0.15748031496062992"/>
      <pageSetup paperSize="9" scale="63" orientation="portrait" r:id="rId2"/>
      <headerFooter alignWithMargins="0">
        <oddFooter>&amp;C&amp;P</oddFooter>
      </headerFooter>
    </customSheetView>
    <customSheetView guid="{45AFE3A9-A42A-4AEF-87C2-2DBDC11F8C54}" showPageBreaks="1" view="pageBreakPreview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3"/>
      <headerFooter alignWithMargins="0">
        <oddFooter>&amp;C&amp;P</oddFooter>
      </headerFooter>
    </customSheetView>
    <customSheetView guid="{67EFE052-9016-4B63-97AC-635946502AD9}" showPageBreaks="1" view="pageBreakPreview" topLeftCell="A4">
      <selection activeCell="F23" sqref="F23"/>
      <pageMargins left="0.39370078740157483" right="0.31496062992125984" top="0.23622047244094491" bottom="0.35433070866141736" header="0.15748031496062992" footer="0.15748031496062992"/>
      <pageSetup paperSize="9" scale="63" orientation="portrait" r:id="rId4"/>
      <headerFooter alignWithMargins="0">
        <oddFooter>&amp;C&amp;P</oddFooter>
      </headerFooter>
    </customSheetView>
    <customSheetView guid="{731971AD-B941-492C-8C80-A603B88EF876}" showPageBreaks="1" printArea="1" view="pageBreakPreview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5"/>
      <headerFooter alignWithMargins="0">
        <oddFooter>&amp;C&amp;P</oddFooter>
      </headerFooter>
    </customSheetView>
    <customSheetView guid="{E48146D5-2AD1-4D30-AEAC-FCC208E7972E}" showPageBreaks="1" view="pageBreakPreview" showRuler="0" topLeftCell="A4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6"/>
      <headerFooter alignWithMargins="0">
        <oddFooter>&amp;C&amp;P</oddFooter>
      </headerFooter>
    </customSheetView>
    <customSheetView guid="{E9DC4DEA-9A87-451B-BFD2-8DCFA62CEEBF}" showPageBreaks="1" printArea="1" view="pageBreakPreview" topLeftCell="A13">
      <selection activeCell="E23" sqref="E23"/>
      <pageMargins left="0.39370078740157483" right="0.31496062992125984" top="0.23622047244094491" bottom="0.35433070866141736" header="0.15748031496062992" footer="0.15748031496062992"/>
      <pageSetup paperSize="9" scale="63" orientation="portrait" r:id="rId7"/>
      <headerFooter alignWithMargins="0">
        <oddFooter>&amp;C&amp;P</oddFooter>
      </headerFooter>
    </customSheetView>
    <customSheetView guid="{5708BFFD-5404-4E92-A530-D9BFE80827EA}" showPageBreaks="1" printArea="1" view="pageBreakPreview" topLeftCell="A7">
      <selection activeCell="E8" sqref="E8:E25"/>
      <pageMargins left="0.39370078740157483" right="0.31496062992125984" top="0.23622047244094491" bottom="0.35433070866141736" header="0.15748031496062992" footer="0.15748031496062992"/>
      <pageSetup paperSize="9" scale="63" orientation="portrait" r:id="rId8"/>
      <headerFooter alignWithMargins="0">
        <oddFooter>&amp;C&amp;P</oddFooter>
      </headerFooter>
    </customSheetView>
    <customSheetView guid="{FC8DB34E-DEEF-4532-857D-4A0E85E49522}" showPageBreaks="1" fitToPage="1" printArea="1" view="pageBreakPreview">
      <selection sqref="A1:F1"/>
      <pageMargins left="0.39370078740157483" right="0.31496062992125984" top="0.23622047244094491" bottom="0.35433070866141736" header="0.15748031496062992" footer="0.15748031496062992"/>
      <pageSetup paperSize="9" scale="64" orientation="landscape" r:id="rId9"/>
      <headerFooter alignWithMargins="0">
        <oddFooter>&amp;C&amp;P</oddFooter>
      </headerFooter>
    </customSheetView>
  </customSheetViews>
  <mergeCells count="8">
    <mergeCell ref="D4:F4"/>
    <mergeCell ref="A26:F26"/>
    <mergeCell ref="A1:F1"/>
    <mergeCell ref="A3:F3"/>
    <mergeCell ref="A4:A5"/>
    <mergeCell ref="A2:F2"/>
    <mergeCell ref="B4:B5"/>
    <mergeCell ref="C4:C5"/>
  </mergeCells>
  <phoneticPr fontId="6" type="noConversion"/>
  <pageMargins left="0.39370078740157483" right="0.31496062992125984" top="0.23622047244094491" bottom="0.35433070866141736" header="0.15748031496062992" footer="0.15748031496062992"/>
  <pageSetup paperSize="9" scale="64" orientation="landscape" r:id="rId10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2"/>
  <dimension ref="A1:F150"/>
  <sheetViews>
    <sheetView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18" sqref="A18"/>
    </sheetView>
  </sheetViews>
  <sheetFormatPr defaultColWidth="0.85546875" defaultRowHeight="12.75"/>
  <cols>
    <col min="1" max="1" width="89.85546875" style="50" customWidth="1"/>
    <col min="2" max="2" width="7.42578125" style="50" customWidth="1"/>
    <col min="3" max="3" width="9" style="50" customWidth="1"/>
    <col min="4" max="4" width="13.7109375" style="50" customWidth="1"/>
    <col min="5" max="5" width="15" style="50" customWidth="1"/>
    <col min="6" max="6" width="12.85546875" style="50" customWidth="1"/>
    <col min="7" max="16384" width="0.85546875" style="50"/>
  </cols>
  <sheetData>
    <row r="1" spans="1:6" ht="132.75" customHeight="1">
      <c r="A1" s="299" t="s">
        <v>152</v>
      </c>
      <c r="B1" s="299"/>
      <c r="C1" s="299"/>
      <c r="D1" s="299"/>
      <c r="E1" s="299"/>
      <c r="F1" s="299"/>
    </row>
    <row r="2" spans="1:6">
      <c r="A2" s="302"/>
      <c r="B2" s="302"/>
      <c r="C2" s="302"/>
      <c r="D2" s="302"/>
      <c r="E2" s="302"/>
      <c r="F2" s="302"/>
    </row>
    <row r="3" spans="1:6">
      <c r="A3" s="303" t="s">
        <v>158</v>
      </c>
      <c r="B3" s="303"/>
      <c r="C3" s="303"/>
      <c r="D3" s="303"/>
      <c r="E3" s="303"/>
      <c r="F3" s="303"/>
    </row>
    <row r="4" spans="1:6" s="39" customFormat="1" ht="15">
      <c r="A4" s="291" t="s">
        <v>31</v>
      </c>
      <c r="B4" s="291" t="s">
        <v>32</v>
      </c>
      <c r="C4" s="291" t="s">
        <v>159</v>
      </c>
      <c r="D4" s="291" t="s">
        <v>160</v>
      </c>
      <c r="E4" s="291"/>
      <c r="F4" s="291"/>
    </row>
    <row r="5" spans="1:6" s="39" customFormat="1" ht="60">
      <c r="A5" s="291"/>
      <c r="B5" s="291"/>
      <c r="C5" s="291"/>
      <c r="D5" s="40" t="s">
        <v>161</v>
      </c>
      <c r="E5" s="40" t="s">
        <v>176</v>
      </c>
      <c r="F5" s="40" t="s">
        <v>163</v>
      </c>
    </row>
    <row r="6" spans="1:6" s="39" customFormat="1" ht="1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</row>
    <row r="7" spans="1:6" s="38" customFormat="1" ht="14.25">
      <c r="A7" s="49" t="s">
        <v>70</v>
      </c>
      <c r="B7" s="49"/>
      <c r="C7" s="49"/>
      <c r="D7" s="49"/>
      <c r="E7" s="49"/>
      <c r="F7" s="49"/>
    </row>
    <row r="8" spans="1:6" s="39" customFormat="1" ht="15">
      <c r="A8" s="46" t="s">
        <v>177</v>
      </c>
      <c r="B8" s="43" t="s">
        <v>36</v>
      </c>
      <c r="C8" s="41" t="s">
        <v>166</v>
      </c>
      <c r="D8" s="56"/>
      <c r="E8" s="56"/>
      <c r="F8" s="56"/>
    </row>
    <row r="9" spans="1:6" s="38" customFormat="1" ht="28.5">
      <c r="A9" s="47" t="s">
        <v>178</v>
      </c>
      <c r="B9" s="107" t="s">
        <v>37</v>
      </c>
      <c r="C9" s="49" t="s">
        <v>166</v>
      </c>
      <c r="D9" s="138"/>
      <c r="E9" s="138"/>
      <c r="F9" s="138"/>
    </row>
    <row r="10" spans="1:6" s="39" customFormat="1" ht="15">
      <c r="A10" s="46" t="s">
        <v>179</v>
      </c>
      <c r="B10" s="43" t="s">
        <v>38</v>
      </c>
      <c r="C10" s="41" t="s">
        <v>166</v>
      </c>
      <c r="D10" s="56"/>
      <c r="E10" s="56"/>
      <c r="F10" s="56"/>
    </row>
    <row r="11" spans="1:6" s="39" customFormat="1" ht="15">
      <c r="A11" s="46" t="s">
        <v>180</v>
      </c>
      <c r="B11" s="43" t="s">
        <v>39</v>
      </c>
      <c r="C11" s="41" t="s">
        <v>166</v>
      </c>
      <c r="D11" s="56"/>
      <c r="E11" s="56"/>
      <c r="F11" s="56"/>
    </row>
    <row r="12" spans="1:6" s="39" customFormat="1" ht="15">
      <c r="A12" s="46" t="s">
        <v>181</v>
      </c>
      <c r="B12" s="43" t="s">
        <v>40</v>
      </c>
      <c r="C12" s="41" t="s">
        <v>166</v>
      </c>
      <c r="D12" s="56"/>
      <c r="E12" s="56"/>
      <c r="F12" s="56"/>
    </row>
    <row r="13" spans="1:6" s="38" customFormat="1" ht="28.5">
      <c r="A13" s="47" t="s">
        <v>182</v>
      </c>
      <c r="B13" s="107" t="s">
        <v>41</v>
      </c>
      <c r="C13" s="49" t="s">
        <v>166</v>
      </c>
      <c r="D13" s="138"/>
      <c r="E13" s="138"/>
      <c r="F13" s="138"/>
    </row>
    <row r="14" spans="1:6" s="38" customFormat="1" ht="42.75">
      <c r="A14" s="47" t="s">
        <v>183</v>
      </c>
      <c r="B14" s="107" t="s">
        <v>42</v>
      </c>
      <c r="C14" s="49" t="s">
        <v>359</v>
      </c>
      <c r="D14" s="138"/>
      <c r="E14" s="138"/>
      <c r="F14" s="138"/>
    </row>
    <row r="15" spans="1:6" s="39" customFormat="1" ht="18">
      <c r="A15" s="46" t="s">
        <v>179</v>
      </c>
      <c r="B15" s="43" t="s">
        <v>43</v>
      </c>
      <c r="C15" s="41" t="s">
        <v>404</v>
      </c>
      <c r="D15" s="56"/>
      <c r="E15" s="56"/>
      <c r="F15" s="56"/>
    </row>
    <row r="16" spans="1:6" s="39" customFormat="1" ht="18">
      <c r="A16" s="46" t="s">
        <v>180</v>
      </c>
      <c r="B16" s="43" t="s">
        <v>44</v>
      </c>
      <c r="C16" s="41" t="s">
        <v>404</v>
      </c>
      <c r="D16" s="56"/>
      <c r="E16" s="56"/>
      <c r="F16" s="56"/>
    </row>
    <row r="17" spans="1:6" s="39" customFormat="1" ht="15">
      <c r="A17" s="46" t="s">
        <v>184</v>
      </c>
      <c r="B17" s="43" t="s">
        <v>51</v>
      </c>
      <c r="C17" s="41" t="s">
        <v>166</v>
      </c>
      <c r="D17" s="56"/>
      <c r="E17" s="118"/>
      <c r="F17" s="56"/>
    </row>
    <row r="18" spans="1:6" s="39" customFormat="1" ht="15" customHeight="1">
      <c r="A18" s="46" t="s">
        <v>185</v>
      </c>
      <c r="B18" s="43" t="s">
        <v>52</v>
      </c>
      <c r="C18" s="41" t="s">
        <v>186</v>
      </c>
      <c r="D18" s="56"/>
      <c r="E18" s="56"/>
      <c r="F18" s="56"/>
    </row>
    <row r="19" spans="1:6" s="39" customFormat="1" ht="30">
      <c r="A19" s="46" t="s">
        <v>187</v>
      </c>
      <c r="B19" s="43" t="s">
        <v>53</v>
      </c>
      <c r="C19" s="41" t="s">
        <v>186</v>
      </c>
      <c r="D19" s="56"/>
      <c r="E19" s="56"/>
      <c r="F19" s="56"/>
    </row>
    <row r="20" spans="1:6" s="39" customFormat="1" ht="15">
      <c r="A20" s="46" t="s">
        <v>188</v>
      </c>
      <c r="B20" s="43" t="s">
        <v>54</v>
      </c>
      <c r="C20" s="41" t="s">
        <v>186</v>
      </c>
      <c r="D20" s="56"/>
      <c r="E20" s="56"/>
      <c r="F20" s="56"/>
    </row>
    <row r="21" spans="1:6" s="39" customFormat="1" ht="15">
      <c r="A21" s="46" t="s">
        <v>189</v>
      </c>
      <c r="B21" s="43" t="s">
        <v>55</v>
      </c>
      <c r="C21" s="41" t="s">
        <v>186</v>
      </c>
      <c r="D21" s="56"/>
      <c r="E21" s="56"/>
      <c r="F21" s="56"/>
    </row>
    <row r="22" spans="1:6" s="39" customFormat="1" ht="15">
      <c r="A22" s="46" t="s">
        <v>190</v>
      </c>
      <c r="B22" s="43" t="s">
        <v>56</v>
      </c>
      <c r="C22" s="41" t="s">
        <v>186</v>
      </c>
      <c r="D22" s="56"/>
      <c r="E22" s="56"/>
      <c r="F22" s="56"/>
    </row>
    <row r="23" spans="1:6" s="39" customFormat="1" ht="15">
      <c r="A23" s="46" t="s">
        <v>191</v>
      </c>
      <c r="B23" s="43" t="s">
        <v>57</v>
      </c>
      <c r="C23" s="41" t="s">
        <v>192</v>
      </c>
      <c r="D23" s="56"/>
      <c r="E23" s="56"/>
      <c r="F23" s="56"/>
    </row>
    <row r="24" spans="1:6" s="39" customFormat="1" ht="30">
      <c r="A24" s="46" t="s">
        <v>193</v>
      </c>
      <c r="B24" s="43" t="s">
        <v>58</v>
      </c>
      <c r="C24" s="41" t="s">
        <v>192</v>
      </c>
      <c r="D24" s="56"/>
      <c r="E24" s="56"/>
      <c r="F24" s="56"/>
    </row>
    <row r="25" spans="1:6" s="39" customFormat="1" ht="15">
      <c r="A25" s="46" t="s">
        <v>188</v>
      </c>
      <c r="B25" s="43" t="s">
        <v>59</v>
      </c>
      <c r="C25" s="41" t="s">
        <v>192</v>
      </c>
      <c r="D25" s="56"/>
      <c r="E25" s="56"/>
      <c r="F25" s="56"/>
    </row>
    <row r="26" spans="1:6" s="39" customFormat="1" ht="15">
      <c r="A26" s="46" t="s">
        <v>189</v>
      </c>
      <c r="B26" s="43" t="s">
        <v>60</v>
      </c>
      <c r="C26" s="41" t="s">
        <v>192</v>
      </c>
      <c r="D26" s="56"/>
      <c r="E26" s="56"/>
      <c r="F26" s="56"/>
    </row>
    <row r="27" spans="1:6" s="39" customFormat="1" ht="15">
      <c r="A27" s="46" t="s">
        <v>190</v>
      </c>
      <c r="B27" s="43" t="s">
        <v>61</v>
      </c>
      <c r="C27" s="41" t="s">
        <v>192</v>
      </c>
      <c r="D27" s="56"/>
      <c r="E27" s="56"/>
      <c r="F27" s="56"/>
    </row>
    <row r="28" spans="1:6" s="39" customFormat="1" ht="33.75" customHeight="1">
      <c r="A28" s="46" t="s">
        <v>194</v>
      </c>
      <c r="B28" s="43" t="s">
        <v>62</v>
      </c>
      <c r="C28" s="41" t="s">
        <v>192</v>
      </c>
      <c r="D28" s="46"/>
      <c r="E28" s="40"/>
      <c r="F28" s="46"/>
    </row>
    <row r="29" spans="1:6" s="39" customFormat="1" ht="33.75" customHeight="1">
      <c r="A29" s="46" t="s">
        <v>195</v>
      </c>
      <c r="B29" s="43" t="s">
        <v>63</v>
      </c>
      <c r="C29" s="41" t="s">
        <v>405</v>
      </c>
      <c r="D29" s="46"/>
      <c r="E29" s="40"/>
      <c r="F29" s="46"/>
    </row>
    <row r="30" spans="1:6" s="39" customFormat="1" ht="18">
      <c r="A30" s="46" t="s">
        <v>188</v>
      </c>
      <c r="B30" s="43" t="s">
        <v>64</v>
      </c>
      <c r="C30" s="41" t="s">
        <v>405</v>
      </c>
      <c r="D30" s="46"/>
      <c r="E30" s="40"/>
      <c r="F30" s="46"/>
    </row>
    <row r="31" spans="1:6" s="39" customFormat="1" ht="18">
      <c r="A31" s="46" t="s">
        <v>189</v>
      </c>
      <c r="B31" s="43" t="s">
        <v>93</v>
      </c>
      <c r="C31" s="41" t="s">
        <v>405</v>
      </c>
      <c r="D31" s="46"/>
      <c r="E31" s="40"/>
      <c r="F31" s="46"/>
    </row>
    <row r="32" spans="1:6" s="39" customFormat="1" ht="18">
      <c r="A32" s="46" t="s">
        <v>190</v>
      </c>
      <c r="B32" s="43" t="s">
        <v>95</v>
      </c>
      <c r="C32" s="41" t="s">
        <v>405</v>
      </c>
      <c r="D32" s="46"/>
      <c r="E32" s="40"/>
      <c r="F32" s="46"/>
    </row>
    <row r="33" spans="1:6" s="39" customFormat="1" ht="15">
      <c r="A33" s="46" t="s">
        <v>196</v>
      </c>
      <c r="B33" s="43" t="s">
        <v>97</v>
      </c>
      <c r="C33" s="41" t="s">
        <v>186</v>
      </c>
      <c r="D33" s="46"/>
      <c r="E33" s="40"/>
      <c r="F33" s="46"/>
    </row>
    <row r="34" spans="1:6" s="39" customFormat="1" ht="30">
      <c r="A34" s="46" t="s">
        <v>197</v>
      </c>
      <c r="B34" s="43" t="s">
        <v>99</v>
      </c>
      <c r="C34" s="41" t="s">
        <v>186</v>
      </c>
      <c r="D34" s="46"/>
      <c r="E34" s="40"/>
      <c r="F34" s="46"/>
    </row>
    <row r="35" spans="1:6" s="39" customFormat="1" ht="30">
      <c r="A35" s="46" t="s">
        <v>198</v>
      </c>
      <c r="B35" s="43" t="s">
        <v>100</v>
      </c>
      <c r="C35" s="41" t="s">
        <v>405</v>
      </c>
      <c r="D35" s="46"/>
      <c r="E35" s="40"/>
      <c r="F35" s="46"/>
    </row>
    <row r="36" spans="1:6" s="39" customFormat="1" ht="30">
      <c r="A36" s="46" t="s">
        <v>199</v>
      </c>
      <c r="B36" s="43" t="s">
        <v>102</v>
      </c>
      <c r="C36" s="41" t="s">
        <v>186</v>
      </c>
      <c r="D36" s="46"/>
      <c r="E36" s="40"/>
      <c r="F36" s="46"/>
    </row>
    <row r="37" spans="1:6" s="39" customFormat="1" ht="15">
      <c r="A37" s="46" t="s">
        <v>200</v>
      </c>
      <c r="B37" s="43" t="s">
        <v>104</v>
      </c>
      <c r="C37" s="41" t="s">
        <v>186</v>
      </c>
      <c r="D37" s="46"/>
      <c r="E37" s="40"/>
      <c r="F37" s="46"/>
    </row>
    <row r="38" spans="1:6" s="39" customFormat="1" ht="15">
      <c r="A38" s="46" t="s">
        <v>201</v>
      </c>
      <c r="B38" s="43" t="s">
        <v>106</v>
      </c>
      <c r="C38" s="41" t="s">
        <v>186</v>
      </c>
      <c r="D38" s="46"/>
      <c r="E38" s="40"/>
      <c r="F38" s="46"/>
    </row>
    <row r="39" spans="1:6" s="39" customFormat="1" ht="30">
      <c r="A39" s="46" t="s">
        <v>202</v>
      </c>
      <c r="B39" s="43" t="s">
        <v>107</v>
      </c>
      <c r="C39" s="41" t="s">
        <v>192</v>
      </c>
      <c r="D39" s="46"/>
      <c r="E39" s="40"/>
      <c r="F39" s="46"/>
    </row>
    <row r="40" spans="1:6" s="39" customFormat="1" ht="15">
      <c r="A40" s="46" t="s">
        <v>200</v>
      </c>
      <c r="B40" s="43" t="s">
        <v>109</v>
      </c>
      <c r="C40" s="41" t="s">
        <v>192</v>
      </c>
      <c r="D40" s="46"/>
      <c r="E40" s="40"/>
      <c r="F40" s="46"/>
    </row>
    <row r="41" spans="1:6" s="39" customFormat="1" ht="15">
      <c r="A41" s="46" t="s">
        <v>201</v>
      </c>
      <c r="B41" s="43" t="s">
        <v>111</v>
      </c>
      <c r="C41" s="41" t="s">
        <v>192</v>
      </c>
      <c r="D41" s="46"/>
      <c r="E41" s="40"/>
      <c r="F41" s="46"/>
    </row>
    <row r="42" spans="1:6" s="39" customFormat="1" ht="45">
      <c r="A42" s="46" t="s">
        <v>203</v>
      </c>
      <c r="B42" s="43" t="s">
        <v>113</v>
      </c>
      <c r="C42" s="41" t="s">
        <v>405</v>
      </c>
      <c r="D42" s="46"/>
      <c r="E42" s="40"/>
      <c r="F42" s="46"/>
    </row>
    <row r="43" spans="1:6" s="39" customFormat="1" ht="18">
      <c r="A43" s="46" t="s">
        <v>200</v>
      </c>
      <c r="B43" s="43" t="s">
        <v>115</v>
      </c>
      <c r="C43" s="41" t="s">
        <v>405</v>
      </c>
      <c r="D43" s="46"/>
      <c r="E43" s="40"/>
      <c r="F43" s="46"/>
    </row>
    <row r="44" spans="1:6" s="39" customFormat="1" ht="18">
      <c r="A44" s="46" t="s">
        <v>201</v>
      </c>
      <c r="B44" s="43" t="s">
        <v>117</v>
      </c>
      <c r="C44" s="41" t="s">
        <v>405</v>
      </c>
      <c r="D44" s="46"/>
      <c r="E44" s="40"/>
      <c r="F44" s="46"/>
    </row>
    <row r="45" spans="1:6" s="39" customFormat="1" ht="30">
      <c r="A45" s="46" t="s">
        <v>210</v>
      </c>
      <c r="B45" s="43" t="s">
        <v>119</v>
      </c>
      <c r="C45" s="41" t="s">
        <v>186</v>
      </c>
      <c r="D45" s="46"/>
      <c r="E45" s="40"/>
      <c r="F45" s="46"/>
    </row>
    <row r="46" spans="1:6" s="39" customFormat="1" ht="45">
      <c r="A46" s="46" t="s">
        <v>211</v>
      </c>
      <c r="B46" s="43" t="s">
        <v>121</v>
      </c>
      <c r="C46" s="41" t="s">
        <v>186</v>
      </c>
      <c r="D46" s="46"/>
      <c r="E46" s="40"/>
      <c r="F46" s="46"/>
    </row>
    <row r="47" spans="1:6" s="39" customFormat="1" ht="30">
      <c r="A47" s="46" t="s">
        <v>212</v>
      </c>
      <c r="B47" s="43" t="s">
        <v>123</v>
      </c>
      <c r="C47" s="41" t="s">
        <v>192</v>
      </c>
      <c r="D47" s="46"/>
      <c r="E47" s="40"/>
      <c r="F47" s="46"/>
    </row>
    <row r="48" spans="1:6" s="39" customFormat="1" ht="45">
      <c r="A48" s="46" t="s">
        <v>213</v>
      </c>
      <c r="B48" s="43" t="s">
        <v>125</v>
      </c>
      <c r="C48" s="41" t="s">
        <v>192</v>
      </c>
      <c r="D48" s="46"/>
      <c r="E48" s="40"/>
      <c r="F48" s="46"/>
    </row>
    <row r="49" spans="1:6" s="39" customFormat="1" ht="45">
      <c r="A49" s="46" t="s">
        <v>214</v>
      </c>
      <c r="B49" s="43" t="s">
        <v>215</v>
      </c>
      <c r="C49" s="41" t="s">
        <v>192</v>
      </c>
      <c r="D49" s="46"/>
      <c r="E49" s="46"/>
      <c r="F49" s="46"/>
    </row>
    <row r="50" spans="1:6" s="39" customFormat="1" ht="15">
      <c r="A50" s="46" t="s">
        <v>216</v>
      </c>
      <c r="B50" s="43" t="s">
        <v>217</v>
      </c>
      <c r="C50" s="41" t="s">
        <v>192</v>
      </c>
      <c r="D50" s="46"/>
      <c r="E50" s="46"/>
      <c r="F50" s="46"/>
    </row>
    <row r="51" spans="1:6" s="39" customFormat="1" ht="15">
      <c r="A51" s="46" t="s">
        <v>218</v>
      </c>
      <c r="B51" s="43" t="s">
        <v>219</v>
      </c>
      <c r="C51" s="41" t="s">
        <v>192</v>
      </c>
      <c r="D51" s="46"/>
      <c r="E51" s="46"/>
      <c r="F51" s="46"/>
    </row>
    <row r="52" spans="1:6" s="39" customFormat="1" ht="30">
      <c r="A52" s="46" t="s">
        <v>220</v>
      </c>
      <c r="B52" s="43" t="s">
        <v>221</v>
      </c>
      <c r="C52" s="41" t="s">
        <v>192</v>
      </c>
      <c r="D52" s="46"/>
      <c r="E52" s="46"/>
      <c r="F52" s="46"/>
    </row>
    <row r="53" spans="1:6" s="39" customFormat="1" ht="15">
      <c r="A53" s="46" t="s">
        <v>222</v>
      </c>
      <c r="B53" s="43" t="s">
        <v>223</v>
      </c>
      <c r="C53" s="41" t="s">
        <v>192</v>
      </c>
      <c r="D53" s="46"/>
      <c r="E53" s="46"/>
      <c r="F53" s="46"/>
    </row>
    <row r="54" spans="1:6" s="39" customFormat="1" ht="30">
      <c r="A54" s="46" t="s">
        <v>224</v>
      </c>
      <c r="B54" s="43" t="s">
        <v>225</v>
      </c>
      <c r="C54" s="41" t="s">
        <v>405</v>
      </c>
      <c r="D54" s="46"/>
      <c r="E54" s="46"/>
      <c r="F54" s="46"/>
    </row>
    <row r="55" spans="1:6" s="39" customFormat="1" ht="45">
      <c r="A55" s="46" t="s">
        <v>226</v>
      </c>
      <c r="B55" s="43" t="s">
        <v>227</v>
      </c>
      <c r="C55" s="41" t="s">
        <v>192</v>
      </c>
      <c r="D55" s="46"/>
      <c r="E55" s="46"/>
      <c r="F55" s="46"/>
    </row>
    <row r="56" spans="1:6" s="39" customFormat="1" ht="30">
      <c r="A56" s="46" t="s">
        <v>228</v>
      </c>
      <c r="B56" s="43" t="s">
        <v>229</v>
      </c>
      <c r="C56" s="41" t="s">
        <v>192</v>
      </c>
      <c r="D56" s="46"/>
      <c r="E56" s="46"/>
      <c r="F56" s="46"/>
    </row>
    <row r="57" spans="1:6" s="39" customFormat="1" ht="45">
      <c r="A57" s="46" t="s">
        <v>230</v>
      </c>
      <c r="B57" s="43" t="s">
        <v>231</v>
      </c>
      <c r="C57" s="41" t="s">
        <v>186</v>
      </c>
      <c r="D57" s="46"/>
      <c r="E57" s="46"/>
      <c r="F57" s="46"/>
    </row>
    <row r="58" spans="1:6" s="39" customFormat="1" ht="15">
      <c r="A58" s="46" t="s">
        <v>232</v>
      </c>
      <c r="B58" s="43" t="s">
        <v>233</v>
      </c>
      <c r="C58" s="41" t="s">
        <v>186</v>
      </c>
      <c r="D58" s="46"/>
      <c r="E58" s="46"/>
      <c r="F58" s="46"/>
    </row>
    <row r="59" spans="1:6" s="39" customFormat="1" ht="30">
      <c r="A59" s="46" t="s">
        <v>234</v>
      </c>
      <c r="B59" s="43" t="s">
        <v>235</v>
      </c>
      <c r="C59" s="41" t="s">
        <v>186</v>
      </c>
      <c r="D59" s="46"/>
      <c r="E59" s="46"/>
      <c r="F59" s="46"/>
    </row>
    <row r="60" spans="1:6" s="39" customFormat="1" ht="15">
      <c r="A60" s="46" t="s">
        <v>236</v>
      </c>
      <c r="B60" s="43" t="s">
        <v>237</v>
      </c>
      <c r="C60" s="41" t="s">
        <v>186</v>
      </c>
      <c r="D60" s="46"/>
      <c r="E60" s="46"/>
      <c r="F60" s="46"/>
    </row>
    <row r="61" spans="1:6" s="39" customFormat="1" ht="36" customHeight="1">
      <c r="A61" s="46" t="s">
        <v>238</v>
      </c>
      <c r="B61" s="43" t="s">
        <v>239</v>
      </c>
      <c r="C61" s="41" t="s">
        <v>192</v>
      </c>
      <c r="D61" s="62"/>
      <c r="E61" s="41"/>
      <c r="F61" s="62"/>
    </row>
    <row r="62" spans="1:6" s="39" customFormat="1" ht="15">
      <c r="A62" s="46" t="s">
        <v>240</v>
      </c>
      <c r="B62" s="43" t="s">
        <v>241</v>
      </c>
      <c r="C62" s="41" t="s">
        <v>192</v>
      </c>
      <c r="D62" s="46"/>
      <c r="E62" s="40"/>
      <c r="F62" s="46"/>
    </row>
    <row r="63" spans="1:6" s="39" customFormat="1" ht="30">
      <c r="A63" s="46" t="s">
        <v>242</v>
      </c>
      <c r="B63" s="43" t="s">
        <v>243</v>
      </c>
      <c r="C63" s="41" t="s">
        <v>244</v>
      </c>
      <c r="D63" s="46"/>
      <c r="E63" s="40"/>
      <c r="F63" s="46"/>
    </row>
    <row r="64" spans="1:6" s="39" customFormat="1" ht="30">
      <c r="A64" s="46" t="s">
        <v>245</v>
      </c>
      <c r="B64" s="43" t="s">
        <v>246</v>
      </c>
      <c r="C64" s="41" t="s">
        <v>405</v>
      </c>
      <c r="D64" s="46"/>
      <c r="E64" s="46"/>
      <c r="F64" s="46"/>
    </row>
    <row r="65" spans="1:6" s="39" customFormat="1" ht="45">
      <c r="A65" s="46" t="s">
        <v>247</v>
      </c>
      <c r="B65" s="43" t="s">
        <v>248</v>
      </c>
      <c r="C65" s="41" t="s">
        <v>192</v>
      </c>
      <c r="D65" s="46"/>
      <c r="E65" s="40"/>
      <c r="F65" s="46"/>
    </row>
    <row r="66" spans="1:6" s="39" customFormat="1" ht="45">
      <c r="A66" s="46" t="s">
        <v>249</v>
      </c>
      <c r="B66" s="43" t="s">
        <v>250</v>
      </c>
      <c r="C66" s="41" t="s">
        <v>192</v>
      </c>
      <c r="D66" s="46"/>
      <c r="E66" s="46"/>
      <c r="F66" s="46"/>
    </row>
    <row r="67" spans="1:6" s="39" customFormat="1" ht="30">
      <c r="A67" s="46" t="s">
        <v>251</v>
      </c>
      <c r="B67" s="43" t="s">
        <v>252</v>
      </c>
      <c r="C67" s="41" t="s">
        <v>192</v>
      </c>
      <c r="D67" s="46"/>
      <c r="E67" s="40"/>
      <c r="F67" s="46"/>
    </row>
    <row r="68" spans="1:6" s="39" customFormat="1" ht="15">
      <c r="A68" s="46" t="s">
        <v>253</v>
      </c>
      <c r="B68" s="43" t="s">
        <v>254</v>
      </c>
      <c r="C68" s="41" t="s">
        <v>192</v>
      </c>
      <c r="D68" s="46"/>
      <c r="E68" s="46"/>
      <c r="F68" s="46"/>
    </row>
    <row r="69" spans="1:6" s="39" customFormat="1" ht="30">
      <c r="A69" s="46" t="s">
        <v>255</v>
      </c>
      <c r="B69" s="43" t="s">
        <v>256</v>
      </c>
      <c r="C69" s="41" t="s">
        <v>192</v>
      </c>
      <c r="D69" s="46"/>
      <c r="E69" s="46"/>
      <c r="F69" s="46"/>
    </row>
    <row r="70" spans="1:6" s="39" customFormat="1" ht="45">
      <c r="A70" s="46" t="s">
        <v>257</v>
      </c>
      <c r="B70" s="43" t="s">
        <v>258</v>
      </c>
      <c r="C70" s="41" t="s">
        <v>186</v>
      </c>
      <c r="D70" s="46"/>
      <c r="E70" s="40"/>
      <c r="F70" s="46"/>
    </row>
    <row r="71" spans="1:6" s="39" customFormat="1" ht="30">
      <c r="A71" s="46" t="s">
        <v>259</v>
      </c>
      <c r="B71" s="43" t="s">
        <v>260</v>
      </c>
      <c r="C71" s="41" t="s">
        <v>186</v>
      </c>
      <c r="D71" s="46"/>
      <c r="E71" s="46"/>
      <c r="F71" s="46"/>
    </row>
    <row r="72" spans="1:6" s="39" customFormat="1" ht="30">
      <c r="A72" s="46" t="s">
        <v>261</v>
      </c>
      <c r="B72" s="43" t="s">
        <v>262</v>
      </c>
      <c r="C72" s="41" t="s">
        <v>186</v>
      </c>
      <c r="D72" s="46"/>
      <c r="E72" s="46"/>
      <c r="F72" s="46"/>
    </row>
    <row r="73" spans="1:6" s="39" customFormat="1" ht="15">
      <c r="A73" s="46" t="s">
        <v>263</v>
      </c>
      <c r="B73" s="43" t="s">
        <v>264</v>
      </c>
      <c r="C73" s="41" t="s">
        <v>186</v>
      </c>
      <c r="D73" s="46"/>
      <c r="E73" s="46"/>
      <c r="F73" s="46"/>
    </row>
    <row r="74" spans="1:6" s="39" customFormat="1" ht="15">
      <c r="A74" s="46" t="s">
        <v>265</v>
      </c>
      <c r="B74" s="43" t="s">
        <v>266</v>
      </c>
      <c r="C74" s="41" t="s">
        <v>166</v>
      </c>
      <c r="D74" s="46"/>
      <c r="E74" s="46"/>
      <c r="F74" s="46"/>
    </row>
    <row r="75" spans="1:6" s="39" customFormat="1" ht="15">
      <c r="A75" s="46" t="s">
        <v>267</v>
      </c>
      <c r="B75" s="43" t="s">
        <v>268</v>
      </c>
      <c r="C75" s="41" t="s">
        <v>192</v>
      </c>
      <c r="D75" s="46"/>
      <c r="E75" s="40"/>
      <c r="F75" s="46"/>
    </row>
    <row r="76" spans="1:6" s="39" customFormat="1" ht="15">
      <c r="A76" s="46" t="s">
        <v>269</v>
      </c>
      <c r="B76" s="43" t="s">
        <v>270</v>
      </c>
      <c r="C76" s="41" t="s">
        <v>186</v>
      </c>
      <c r="D76" s="46"/>
      <c r="E76" s="46"/>
      <c r="F76" s="46"/>
    </row>
    <row r="77" spans="1:6" s="39" customFormat="1" ht="15">
      <c r="A77" s="46" t="s">
        <v>271</v>
      </c>
      <c r="B77" s="43" t="s">
        <v>272</v>
      </c>
      <c r="C77" s="41" t="s">
        <v>186</v>
      </c>
      <c r="D77" s="46"/>
      <c r="E77" s="46"/>
      <c r="F77" s="46"/>
    </row>
    <row r="78" spans="1:6" s="39" customFormat="1" ht="15">
      <c r="A78" s="46" t="s">
        <v>273</v>
      </c>
      <c r="B78" s="43" t="s">
        <v>274</v>
      </c>
      <c r="C78" s="41" t="s">
        <v>186</v>
      </c>
      <c r="D78" s="46"/>
      <c r="E78" s="46"/>
      <c r="F78" s="46"/>
    </row>
    <row r="79" spans="1:6" s="39" customFormat="1" ht="27" customHeight="1">
      <c r="A79" s="46" t="s">
        <v>275</v>
      </c>
      <c r="B79" s="193" t="s">
        <v>276</v>
      </c>
      <c r="C79" s="41" t="s">
        <v>166</v>
      </c>
      <c r="D79" s="46"/>
      <c r="E79" s="40"/>
      <c r="F79" s="46"/>
    </row>
    <row r="80" spans="1:6" s="39" customFormat="1" ht="45">
      <c r="A80" s="46" t="s">
        <v>277</v>
      </c>
      <c r="B80" s="43" t="s">
        <v>278</v>
      </c>
      <c r="C80" s="41" t="s">
        <v>166</v>
      </c>
      <c r="D80" s="46"/>
      <c r="E80" s="40"/>
      <c r="F80" s="46"/>
    </row>
    <row r="81" spans="1:6" s="39" customFormat="1" ht="15">
      <c r="A81" s="46" t="s">
        <v>279</v>
      </c>
      <c r="B81" s="43" t="s">
        <v>280</v>
      </c>
      <c r="C81" s="41" t="s">
        <v>166</v>
      </c>
      <c r="D81" s="46"/>
      <c r="E81" s="40"/>
      <c r="F81" s="46"/>
    </row>
    <row r="82" spans="1:6" s="39" customFormat="1" ht="15">
      <c r="A82" s="46" t="s">
        <v>281</v>
      </c>
      <c r="B82" s="43" t="s">
        <v>282</v>
      </c>
      <c r="C82" s="41" t="s">
        <v>166</v>
      </c>
      <c r="D82" s="46"/>
      <c r="E82" s="40"/>
      <c r="F82" s="46"/>
    </row>
    <row r="83" spans="1:6" s="39" customFormat="1" ht="45">
      <c r="A83" s="46" t="s">
        <v>284</v>
      </c>
      <c r="B83" s="43" t="s">
        <v>285</v>
      </c>
      <c r="C83" s="41" t="s">
        <v>166</v>
      </c>
      <c r="D83" s="46"/>
      <c r="E83" s="40">
        <f>E84+E85</f>
        <v>0</v>
      </c>
      <c r="F83" s="46"/>
    </row>
    <row r="84" spans="1:6" s="39" customFormat="1" ht="15">
      <c r="A84" s="46" t="s">
        <v>279</v>
      </c>
      <c r="B84" s="43" t="s">
        <v>286</v>
      </c>
      <c r="C84" s="41" t="s">
        <v>166</v>
      </c>
      <c r="D84" s="46"/>
      <c r="E84" s="40">
        <v>0</v>
      </c>
      <c r="F84" s="46"/>
    </row>
    <row r="85" spans="1:6" s="39" customFormat="1" ht="15">
      <c r="A85" s="46" t="s">
        <v>281</v>
      </c>
      <c r="B85" s="43" t="s">
        <v>287</v>
      </c>
      <c r="C85" s="41" t="s">
        <v>166</v>
      </c>
      <c r="D85" s="46"/>
      <c r="E85" s="40">
        <f>E82*2</f>
        <v>0</v>
      </c>
      <c r="F85" s="46"/>
    </row>
    <row r="86" spans="1:6" s="39" customFormat="1" ht="30">
      <c r="A86" s="46" t="s">
        <v>288</v>
      </c>
      <c r="B86" s="43" t="s">
        <v>289</v>
      </c>
      <c r="C86" s="41" t="s">
        <v>404</v>
      </c>
      <c r="D86" s="46"/>
      <c r="E86" s="40">
        <f>E87+E88</f>
        <v>0</v>
      </c>
      <c r="F86" s="46"/>
    </row>
    <row r="87" spans="1:6" s="39" customFormat="1" ht="18">
      <c r="A87" s="46" t="s">
        <v>279</v>
      </c>
      <c r="B87" s="43" t="s">
        <v>290</v>
      </c>
      <c r="C87" s="41" t="s">
        <v>404</v>
      </c>
      <c r="D87" s="46"/>
      <c r="E87" s="40">
        <v>0</v>
      </c>
      <c r="F87" s="46"/>
    </row>
    <row r="88" spans="1:6" s="39" customFormat="1" ht="18">
      <c r="A88" s="46" t="s">
        <v>281</v>
      </c>
      <c r="B88" s="43" t="s">
        <v>291</v>
      </c>
      <c r="C88" s="41" t="s">
        <v>404</v>
      </c>
      <c r="D88" s="46"/>
      <c r="E88" s="40">
        <f>E82*7</f>
        <v>0</v>
      </c>
      <c r="F88" s="46"/>
    </row>
    <row r="89" spans="1:6" s="39" customFormat="1" ht="15" customHeight="1">
      <c r="A89" s="46" t="s">
        <v>292</v>
      </c>
      <c r="B89" s="43" t="s">
        <v>293</v>
      </c>
      <c r="C89" s="41" t="s">
        <v>186</v>
      </c>
      <c r="D89" s="46"/>
      <c r="E89" s="40"/>
      <c r="F89" s="46"/>
    </row>
    <row r="90" spans="1:6" s="39" customFormat="1" ht="30">
      <c r="A90" s="46" t="s">
        <v>294</v>
      </c>
      <c r="B90" s="43" t="s">
        <v>295</v>
      </c>
      <c r="C90" s="41" t="s">
        <v>186</v>
      </c>
      <c r="D90" s="46"/>
      <c r="E90" s="40"/>
      <c r="F90" s="46"/>
    </row>
    <row r="91" spans="1:6" s="39" customFormat="1" ht="15">
      <c r="A91" s="46" t="s">
        <v>279</v>
      </c>
      <c r="B91" s="43" t="s">
        <v>296</v>
      </c>
      <c r="C91" s="41" t="s">
        <v>186</v>
      </c>
      <c r="D91" s="46"/>
      <c r="E91" s="40"/>
      <c r="F91" s="46"/>
    </row>
    <row r="92" spans="1:6" s="39" customFormat="1" ht="15">
      <c r="A92" s="46" t="s">
        <v>281</v>
      </c>
      <c r="B92" s="43" t="s">
        <v>297</v>
      </c>
      <c r="C92" s="41" t="s">
        <v>186</v>
      </c>
      <c r="D92" s="46"/>
      <c r="E92" s="40"/>
      <c r="F92" s="46"/>
    </row>
    <row r="93" spans="1:6" s="39" customFormat="1" ht="15">
      <c r="A93" s="46" t="s">
        <v>298</v>
      </c>
      <c r="B93" s="43" t="s">
        <v>299</v>
      </c>
      <c r="C93" s="41" t="s">
        <v>192</v>
      </c>
      <c r="D93" s="46"/>
      <c r="E93" s="40"/>
      <c r="F93" s="46"/>
    </row>
    <row r="94" spans="1:6" s="39" customFormat="1" ht="30">
      <c r="A94" s="46" t="s">
        <v>300</v>
      </c>
      <c r="B94" s="43" t="s">
        <v>301</v>
      </c>
      <c r="C94" s="41" t="s">
        <v>192</v>
      </c>
      <c r="D94" s="46"/>
      <c r="E94" s="40"/>
      <c r="F94" s="46"/>
    </row>
    <row r="95" spans="1:6" s="63" customFormat="1" ht="15">
      <c r="A95" s="46" t="s">
        <v>279</v>
      </c>
      <c r="B95" s="43" t="s">
        <v>302</v>
      </c>
      <c r="C95" s="41" t="s">
        <v>192</v>
      </c>
      <c r="D95" s="46"/>
      <c r="E95" s="40"/>
      <c r="F95" s="46"/>
    </row>
    <row r="96" spans="1:6" s="63" customFormat="1" ht="15">
      <c r="A96" s="46" t="s">
        <v>281</v>
      </c>
      <c r="B96" s="43" t="s">
        <v>303</v>
      </c>
      <c r="C96" s="41" t="s">
        <v>192</v>
      </c>
      <c r="D96" s="46"/>
      <c r="E96" s="40"/>
      <c r="F96" s="46"/>
    </row>
    <row r="97" spans="1:6" s="39" customFormat="1" ht="45">
      <c r="A97" s="46" t="s">
        <v>304</v>
      </c>
      <c r="B97" s="43" t="s">
        <v>305</v>
      </c>
      <c r="C97" s="41" t="s">
        <v>192</v>
      </c>
      <c r="D97" s="46"/>
      <c r="E97" s="40"/>
      <c r="F97" s="46"/>
    </row>
    <row r="98" spans="1:6" s="63" customFormat="1" ht="15">
      <c r="A98" s="46" t="s">
        <v>279</v>
      </c>
      <c r="B98" s="43" t="s">
        <v>306</v>
      </c>
      <c r="C98" s="41" t="s">
        <v>192</v>
      </c>
      <c r="D98" s="46"/>
      <c r="E98" s="40"/>
      <c r="F98" s="46"/>
    </row>
    <row r="99" spans="1:6" s="63" customFormat="1" ht="15">
      <c r="A99" s="46" t="s">
        <v>281</v>
      </c>
      <c r="B99" s="43" t="s">
        <v>307</v>
      </c>
      <c r="C99" s="41" t="s">
        <v>192</v>
      </c>
      <c r="D99" s="46"/>
      <c r="E99" s="40"/>
      <c r="F99" s="46"/>
    </row>
    <row r="100" spans="1:6" s="39" customFormat="1" ht="30">
      <c r="A100" s="46" t="s">
        <v>308</v>
      </c>
      <c r="B100" s="43" t="s">
        <v>309</v>
      </c>
      <c r="C100" s="41" t="s">
        <v>404</v>
      </c>
      <c r="D100" s="46"/>
      <c r="E100" s="40"/>
      <c r="F100" s="46"/>
    </row>
    <row r="101" spans="1:6" s="63" customFormat="1" ht="18">
      <c r="A101" s="46" t="s">
        <v>279</v>
      </c>
      <c r="B101" s="43" t="s">
        <v>310</v>
      </c>
      <c r="C101" s="41" t="s">
        <v>404</v>
      </c>
      <c r="D101" s="46"/>
      <c r="E101" s="40"/>
      <c r="F101" s="46"/>
    </row>
    <row r="102" spans="1:6" s="63" customFormat="1" ht="18">
      <c r="A102" s="46" t="s">
        <v>281</v>
      </c>
      <c r="B102" s="43" t="s">
        <v>311</v>
      </c>
      <c r="C102" s="41" t="s">
        <v>404</v>
      </c>
      <c r="D102" s="46"/>
      <c r="E102" s="40"/>
      <c r="F102" s="46"/>
    </row>
    <row r="103" spans="1:6" s="39" customFormat="1" ht="15">
      <c r="A103" s="46" t="s">
        <v>312</v>
      </c>
      <c r="B103" s="43" t="s">
        <v>313</v>
      </c>
      <c r="C103" s="41" t="s">
        <v>186</v>
      </c>
      <c r="D103" s="46"/>
      <c r="E103" s="40" t="s">
        <v>353</v>
      </c>
      <c r="F103" s="46"/>
    </row>
    <row r="104" spans="1:6" s="39" customFormat="1" ht="30">
      <c r="A104" s="46" t="s">
        <v>314</v>
      </c>
      <c r="B104" s="43" t="s">
        <v>315</v>
      </c>
      <c r="C104" s="41" t="s">
        <v>186</v>
      </c>
      <c r="D104" s="46"/>
      <c r="E104" s="40" t="s">
        <v>353</v>
      </c>
      <c r="F104" s="46"/>
    </row>
    <row r="105" spans="1:6" s="63" customFormat="1" ht="15">
      <c r="A105" s="46" t="s">
        <v>279</v>
      </c>
      <c r="B105" s="43" t="s">
        <v>316</v>
      </c>
      <c r="C105" s="41" t="s">
        <v>186</v>
      </c>
      <c r="D105" s="46"/>
      <c r="E105" s="40" t="s">
        <v>353</v>
      </c>
      <c r="F105" s="46"/>
    </row>
    <row r="106" spans="1:6" s="63" customFormat="1" ht="15">
      <c r="A106" s="46" t="s">
        <v>281</v>
      </c>
      <c r="B106" s="43" t="s">
        <v>317</v>
      </c>
      <c r="C106" s="41" t="s">
        <v>186</v>
      </c>
      <c r="D106" s="46"/>
      <c r="E106" s="40" t="s">
        <v>354</v>
      </c>
      <c r="F106" s="46"/>
    </row>
    <row r="107" spans="1:6" s="39" customFormat="1" ht="30">
      <c r="A107" s="46" t="s">
        <v>318</v>
      </c>
      <c r="B107" s="43" t="s">
        <v>319</v>
      </c>
      <c r="C107" s="41" t="s">
        <v>404</v>
      </c>
      <c r="D107" s="46"/>
      <c r="E107" s="40" t="s">
        <v>354</v>
      </c>
      <c r="F107" s="46"/>
    </row>
    <row r="108" spans="1:6" s="63" customFormat="1" ht="18">
      <c r="A108" s="46" t="s">
        <v>279</v>
      </c>
      <c r="B108" s="43" t="s">
        <v>320</v>
      </c>
      <c r="C108" s="41" t="s">
        <v>404</v>
      </c>
      <c r="D108" s="46"/>
      <c r="E108" s="40" t="s">
        <v>354</v>
      </c>
      <c r="F108" s="46"/>
    </row>
    <row r="109" spans="1:6" s="63" customFormat="1" ht="18">
      <c r="A109" s="46" t="s">
        <v>281</v>
      </c>
      <c r="B109" s="43" t="s">
        <v>321</v>
      </c>
      <c r="C109" s="41" t="s">
        <v>404</v>
      </c>
      <c r="D109" s="46"/>
      <c r="E109" s="40" t="s">
        <v>354</v>
      </c>
      <c r="F109" s="46"/>
    </row>
    <row r="110" spans="1:6" s="39" customFormat="1" ht="30">
      <c r="A110" s="46" t="s">
        <v>322</v>
      </c>
      <c r="B110" s="43" t="s">
        <v>323</v>
      </c>
      <c r="C110" s="41" t="s">
        <v>186</v>
      </c>
      <c r="D110" s="46"/>
      <c r="E110" s="40" t="s">
        <v>354</v>
      </c>
      <c r="F110" s="46"/>
    </row>
    <row r="111" spans="1:6" s="63" customFormat="1" ht="15">
      <c r="A111" s="46" t="s">
        <v>200</v>
      </c>
      <c r="B111" s="43" t="s">
        <v>324</v>
      </c>
      <c r="C111" s="41" t="s">
        <v>186</v>
      </c>
      <c r="D111" s="46"/>
      <c r="E111" s="40" t="s">
        <v>354</v>
      </c>
      <c r="F111" s="46"/>
    </row>
    <row r="112" spans="1:6" s="63" customFormat="1" ht="15">
      <c r="A112" s="46" t="s">
        <v>201</v>
      </c>
      <c r="B112" s="43" t="s">
        <v>325</v>
      </c>
      <c r="C112" s="41" t="s">
        <v>186</v>
      </c>
      <c r="D112" s="46"/>
      <c r="E112" s="40" t="s">
        <v>354</v>
      </c>
      <c r="F112" s="46"/>
    </row>
    <row r="113" spans="1:6" s="39" customFormat="1" ht="30">
      <c r="A113" s="46" t="s">
        <v>326</v>
      </c>
      <c r="B113" s="43" t="s">
        <v>327</v>
      </c>
      <c r="C113" s="41" t="s">
        <v>192</v>
      </c>
      <c r="D113" s="46"/>
      <c r="E113" s="46"/>
      <c r="F113" s="46"/>
    </row>
    <row r="114" spans="1:6" s="63" customFormat="1" ht="15">
      <c r="A114" s="46" t="s">
        <v>200</v>
      </c>
      <c r="B114" s="43" t="s">
        <v>328</v>
      </c>
      <c r="C114" s="41" t="s">
        <v>192</v>
      </c>
      <c r="D114" s="46"/>
      <c r="E114" s="46"/>
      <c r="F114" s="46"/>
    </row>
    <row r="115" spans="1:6" s="63" customFormat="1" ht="15">
      <c r="A115" s="46" t="s">
        <v>201</v>
      </c>
      <c r="B115" s="43" t="s">
        <v>329</v>
      </c>
      <c r="C115" s="41" t="s">
        <v>192</v>
      </c>
      <c r="D115" s="46"/>
      <c r="E115" s="46"/>
      <c r="F115" s="46"/>
    </row>
    <row r="116" spans="1:6" s="39" customFormat="1" ht="30">
      <c r="A116" s="46" t="s">
        <v>330</v>
      </c>
      <c r="B116" s="43" t="s">
        <v>331</v>
      </c>
      <c r="C116" s="41" t="s">
        <v>404</v>
      </c>
      <c r="D116" s="46"/>
      <c r="E116" s="46"/>
      <c r="F116" s="46"/>
    </row>
    <row r="117" spans="1:6" s="63" customFormat="1" ht="18">
      <c r="A117" s="46" t="s">
        <v>200</v>
      </c>
      <c r="B117" s="43" t="s">
        <v>332</v>
      </c>
      <c r="C117" s="41" t="s">
        <v>404</v>
      </c>
      <c r="D117" s="46"/>
      <c r="E117" s="46"/>
      <c r="F117" s="46"/>
    </row>
    <row r="118" spans="1:6" s="63" customFormat="1" ht="18">
      <c r="A118" s="46" t="s">
        <v>201</v>
      </c>
      <c r="B118" s="43" t="s">
        <v>333</v>
      </c>
      <c r="C118" s="41" t="s">
        <v>404</v>
      </c>
      <c r="D118" s="46"/>
      <c r="E118" s="46"/>
      <c r="F118" s="46"/>
    </row>
    <row r="119" spans="1:6" s="39" customFormat="1" ht="30">
      <c r="A119" s="46" t="s">
        <v>334</v>
      </c>
      <c r="B119" s="43" t="s">
        <v>335</v>
      </c>
      <c r="C119" s="41" t="s">
        <v>186</v>
      </c>
      <c r="D119" s="46"/>
      <c r="E119" s="40"/>
      <c r="F119" s="46"/>
    </row>
    <row r="120" spans="1:6" s="39" customFormat="1" ht="30">
      <c r="A120" s="46" t="s">
        <v>336</v>
      </c>
      <c r="B120" s="43" t="s">
        <v>337</v>
      </c>
      <c r="C120" s="41" t="s">
        <v>186</v>
      </c>
      <c r="D120" s="46"/>
      <c r="E120" s="40"/>
      <c r="F120" s="46"/>
    </row>
    <row r="121" spans="1:6" s="39" customFormat="1" ht="30">
      <c r="A121" s="46" t="s">
        <v>338</v>
      </c>
      <c r="B121" s="43" t="s">
        <v>339</v>
      </c>
      <c r="C121" s="41" t="s">
        <v>192</v>
      </c>
      <c r="D121" s="62"/>
      <c r="E121" s="41"/>
      <c r="F121" s="62"/>
    </row>
    <row r="122" spans="1:6" s="39" customFormat="1" ht="30">
      <c r="A122" s="46" t="s">
        <v>340</v>
      </c>
      <c r="B122" s="43" t="s">
        <v>341</v>
      </c>
      <c r="C122" s="41" t="s">
        <v>192</v>
      </c>
      <c r="D122" s="46"/>
      <c r="E122" s="40"/>
      <c r="F122" s="46"/>
    </row>
    <row r="123" spans="1:6" s="39" customFormat="1" ht="30">
      <c r="A123" s="46" t="s">
        <v>342</v>
      </c>
      <c r="B123" s="43" t="s">
        <v>343</v>
      </c>
      <c r="C123" s="41" t="s">
        <v>192</v>
      </c>
      <c r="D123" s="46"/>
      <c r="E123" s="46"/>
      <c r="F123" s="46"/>
    </row>
    <row r="124" spans="1:6" s="39" customFormat="1" ht="15">
      <c r="A124" s="46" t="s">
        <v>216</v>
      </c>
      <c r="B124" s="43" t="s">
        <v>344</v>
      </c>
      <c r="C124" s="41" t="s">
        <v>192</v>
      </c>
      <c r="D124" s="46"/>
      <c r="E124" s="46"/>
      <c r="F124" s="46"/>
    </row>
    <row r="125" spans="1:6" s="39" customFormat="1" ht="15">
      <c r="A125" s="46" t="s">
        <v>218</v>
      </c>
      <c r="B125" s="43" t="s">
        <v>345</v>
      </c>
      <c r="C125" s="41" t="s">
        <v>192</v>
      </c>
      <c r="D125" s="46"/>
      <c r="E125" s="46"/>
      <c r="F125" s="46"/>
    </row>
    <row r="126" spans="1:6" s="39" customFormat="1" ht="30">
      <c r="A126" s="46" t="s">
        <v>220</v>
      </c>
      <c r="B126" s="43" t="s">
        <v>346</v>
      </c>
      <c r="C126" s="41" t="s">
        <v>192</v>
      </c>
      <c r="D126" s="46"/>
      <c r="E126" s="46"/>
      <c r="F126" s="46"/>
    </row>
    <row r="127" spans="1:6" s="39" customFormat="1" ht="30">
      <c r="A127" s="46" t="s">
        <v>347</v>
      </c>
      <c r="B127" s="43" t="s">
        <v>348</v>
      </c>
      <c r="C127" s="41" t="s">
        <v>404</v>
      </c>
      <c r="D127" s="46"/>
      <c r="E127" s="46"/>
      <c r="F127" s="46"/>
    </row>
    <row r="128" spans="1:6" s="39" customFormat="1" ht="30">
      <c r="A128" s="46" t="s">
        <v>349</v>
      </c>
      <c r="B128" s="43" t="s">
        <v>350</v>
      </c>
      <c r="C128" s="41" t="s">
        <v>404</v>
      </c>
      <c r="D128" s="46"/>
      <c r="E128" s="46"/>
      <c r="F128" s="46"/>
    </row>
    <row r="129" spans="1:6" s="39" customFormat="1" ht="45">
      <c r="A129" s="46" t="s">
        <v>351</v>
      </c>
      <c r="B129" s="43" t="s">
        <v>352</v>
      </c>
      <c r="C129" s="41" t="s">
        <v>192</v>
      </c>
      <c r="D129" s="46"/>
      <c r="E129" s="46"/>
      <c r="F129" s="46"/>
    </row>
    <row r="130" spans="1:6" s="39" customFormat="1" ht="30">
      <c r="A130" s="46" t="s">
        <v>357</v>
      </c>
      <c r="B130" s="43" t="s">
        <v>358</v>
      </c>
      <c r="C130" s="41" t="s">
        <v>192</v>
      </c>
      <c r="D130" s="46"/>
      <c r="E130" s="46"/>
      <c r="F130" s="46"/>
    </row>
    <row r="131" spans="1:6" s="39" customFormat="1" ht="45">
      <c r="A131" s="46" t="s">
        <v>361</v>
      </c>
      <c r="B131" s="43" t="s">
        <v>362</v>
      </c>
      <c r="C131" s="41" t="s">
        <v>186</v>
      </c>
      <c r="D131" s="46"/>
      <c r="E131" s="46"/>
      <c r="F131" s="46"/>
    </row>
    <row r="132" spans="1:6" s="39" customFormat="1" ht="15">
      <c r="A132" s="46" t="s">
        <v>363</v>
      </c>
      <c r="B132" s="43" t="s">
        <v>364</v>
      </c>
      <c r="C132" s="41" t="s">
        <v>186</v>
      </c>
      <c r="D132" s="46"/>
      <c r="E132" s="46"/>
      <c r="F132" s="46"/>
    </row>
    <row r="133" spans="1:6" s="39" customFormat="1" ht="30">
      <c r="A133" s="46" t="s">
        <v>365</v>
      </c>
      <c r="B133" s="43" t="s">
        <v>369</v>
      </c>
      <c r="C133" s="41" t="s">
        <v>186</v>
      </c>
      <c r="D133" s="46"/>
      <c r="E133" s="46"/>
      <c r="F133" s="46"/>
    </row>
    <row r="134" spans="1:6" s="39" customFormat="1" ht="15">
      <c r="A134" s="46" t="s">
        <v>370</v>
      </c>
      <c r="B134" s="43" t="s">
        <v>371</v>
      </c>
      <c r="C134" s="41" t="s">
        <v>186</v>
      </c>
      <c r="D134" s="46"/>
      <c r="E134" s="46"/>
      <c r="F134" s="46"/>
    </row>
    <row r="135" spans="1:6" s="39" customFormat="1" ht="30">
      <c r="A135" s="46" t="s">
        <v>372</v>
      </c>
      <c r="B135" s="43" t="s">
        <v>373</v>
      </c>
      <c r="C135" s="41" t="s">
        <v>192</v>
      </c>
      <c r="D135" s="46"/>
      <c r="E135" s="40"/>
      <c r="F135" s="46"/>
    </row>
    <row r="136" spans="1:6" s="63" customFormat="1" ht="15">
      <c r="A136" s="46" t="s">
        <v>374</v>
      </c>
      <c r="B136" s="43" t="s">
        <v>375</v>
      </c>
      <c r="C136" s="41" t="s">
        <v>192</v>
      </c>
      <c r="D136" s="46"/>
      <c r="E136" s="40"/>
      <c r="F136" s="46"/>
    </row>
    <row r="137" spans="1:6" s="39" customFormat="1" ht="45">
      <c r="A137" s="46" t="s">
        <v>376</v>
      </c>
      <c r="B137" s="43" t="s">
        <v>377</v>
      </c>
      <c r="C137" s="41" t="s">
        <v>192</v>
      </c>
      <c r="D137" s="46"/>
      <c r="E137" s="40"/>
      <c r="F137" s="46"/>
    </row>
    <row r="138" spans="1:6" s="39" customFormat="1" ht="45">
      <c r="A138" s="46" t="s">
        <v>378</v>
      </c>
      <c r="B138" s="43" t="s">
        <v>379</v>
      </c>
      <c r="C138" s="41" t="s">
        <v>192</v>
      </c>
      <c r="D138" s="46"/>
      <c r="E138" s="40"/>
      <c r="F138" s="46"/>
    </row>
    <row r="139" spans="1:6" s="39" customFormat="1" ht="30">
      <c r="A139" s="46" t="s">
        <v>380</v>
      </c>
      <c r="B139" s="43" t="s">
        <v>381</v>
      </c>
      <c r="C139" s="41" t="s">
        <v>192</v>
      </c>
      <c r="D139" s="46"/>
      <c r="E139" s="40"/>
      <c r="F139" s="46"/>
    </row>
    <row r="140" spans="1:6" s="63" customFormat="1" ht="15">
      <c r="A140" s="46" t="s">
        <v>382</v>
      </c>
      <c r="B140" s="43" t="s">
        <v>383</v>
      </c>
      <c r="C140" s="41" t="s">
        <v>192</v>
      </c>
      <c r="D140" s="46"/>
      <c r="E140" s="40"/>
      <c r="F140" s="46"/>
    </row>
    <row r="141" spans="1:6" s="39" customFormat="1" ht="45">
      <c r="A141" s="46" t="s">
        <v>384</v>
      </c>
      <c r="B141" s="43" t="s">
        <v>385</v>
      </c>
      <c r="C141" s="41" t="s">
        <v>192</v>
      </c>
      <c r="D141" s="46"/>
      <c r="E141" s="40"/>
      <c r="F141" s="46"/>
    </row>
    <row r="142" spans="1:6" s="39" customFormat="1" ht="30">
      <c r="A142" s="46" t="s">
        <v>386</v>
      </c>
      <c r="B142" s="43" t="s">
        <v>387</v>
      </c>
      <c r="C142" s="41" t="s">
        <v>186</v>
      </c>
      <c r="D142" s="46"/>
      <c r="E142" s="40"/>
      <c r="F142" s="46"/>
    </row>
    <row r="143" spans="1:6" s="39" customFormat="1" ht="45">
      <c r="A143" s="46" t="s">
        <v>388</v>
      </c>
      <c r="B143" s="43" t="s">
        <v>389</v>
      </c>
      <c r="C143" s="41" t="s">
        <v>186</v>
      </c>
      <c r="D143" s="46"/>
      <c r="E143" s="46"/>
      <c r="F143" s="46"/>
    </row>
    <row r="144" spans="1:6" s="39" customFormat="1" ht="30">
      <c r="A144" s="46" t="s">
        <v>390</v>
      </c>
      <c r="B144" s="43" t="s">
        <v>391</v>
      </c>
      <c r="C144" s="41" t="s">
        <v>186</v>
      </c>
      <c r="D144" s="46"/>
      <c r="E144" s="46"/>
      <c r="F144" s="46"/>
    </row>
    <row r="145" spans="1:6" s="39" customFormat="1" ht="30">
      <c r="A145" s="46" t="s">
        <v>392</v>
      </c>
      <c r="B145" s="43" t="s">
        <v>393</v>
      </c>
      <c r="C145" s="41" t="s">
        <v>186</v>
      </c>
      <c r="D145" s="46"/>
      <c r="E145" s="46"/>
      <c r="F145" s="46"/>
    </row>
    <row r="146" spans="1:6" s="39" customFormat="1" ht="45">
      <c r="A146" s="46" t="s">
        <v>394</v>
      </c>
      <c r="B146" s="43" t="s">
        <v>395</v>
      </c>
      <c r="C146" s="41" t="s">
        <v>166</v>
      </c>
      <c r="D146" s="46"/>
      <c r="E146" s="46"/>
      <c r="F146" s="46"/>
    </row>
    <row r="147" spans="1:6" s="39" customFormat="1" ht="30">
      <c r="A147" s="46" t="s">
        <v>396</v>
      </c>
      <c r="B147" s="43" t="s">
        <v>397</v>
      </c>
      <c r="C147" s="41" t="s">
        <v>192</v>
      </c>
      <c r="D147" s="46"/>
      <c r="E147" s="40"/>
      <c r="F147" s="46"/>
    </row>
    <row r="148" spans="1:6" s="39" customFormat="1" ht="30">
      <c r="A148" s="46" t="s">
        <v>398</v>
      </c>
      <c r="B148" s="43" t="s">
        <v>399</v>
      </c>
      <c r="C148" s="41" t="s">
        <v>186</v>
      </c>
      <c r="D148" s="46"/>
      <c r="E148" s="46"/>
      <c r="F148" s="46"/>
    </row>
    <row r="149" spans="1:6" s="63" customFormat="1" ht="15">
      <c r="A149" s="46" t="s">
        <v>400</v>
      </c>
      <c r="B149" s="43" t="s">
        <v>401</v>
      </c>
      <c r="C149" s="41" t="s">
        <v>186</v>
      </c>
      <c r="D149" s="46"/>
      <c r="E149" s="46"/>
      <c r="F149" s="46"/>
    </row>
    <row r="150" spans="1:6" s="63" customFormat="1" ht="15">
      <c r="A150" s="46" t="s">
        <v>402</v>
      </c>
      <c r="B150" s="43" t="s">
        <v>403</v>
      </c>
      <c r="C150" s="41" t="s">
        <v>186</v>
      </c>
      <c r="D150" s="46"/>
      <c r="E150" s="46"/>
      <c r="F150" s="46"/>
    </row>
  </sheetData>
  <customSheetViews>
    <customSheetView guid="{F2305C97-FE37-448B-9008-C10C48B5994E}" showPageBreaks="1" printArea="1" view="pageBreakPreview">
      <pane xSplit="2" ySplit="5" topLeftCell="C6" activePane="bottomRight" state="frozen"/>
      <selection pane="bottomRight" activeCell="A18" sqref="A18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1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pane xSplit="3" ySplit="5" topLeftCell="D78" activePane="bottomRight" state="frozen"/>
      <selection pane="bottomRight" activeCell="B79" sqref="B79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2"/>
      <headerFooter alignWithMargins="0">
        <oddFooter>&amp;C&amp;P</oddFooter>
      </headerFooter>
    </customSheetView>
    <customSheetView guid="{45AFE3A9-A42A-4AEF-87C2-2DBDC11F8C54}" showPageBreaks="1" topLeftCell="A58">
      <selection activeCell="E67" sqref="E67"/>
      <rowBreaks count="4" manualBreakCount="4">
        <brk id="23" max="16383" man="1"/>
        <brk id="47" max="16383" man="1"/>
        <brk id="67" max="16383" man="1"/>
        <brk id="150" max="166" man="1"/>
      </rowBreaks>
      <pageMargins left="0.39370078740157483" right="0.31496062992125984" top="0.22" bottom="0.37" header="0.17" footer="0.17"/>
      <pageSetup paperSize="9" scale="95" orientation="landscape" r:id="rId3"/>
      <headerFooter alignWithMargins="0">
        <oddFooter>&amp;C&amp;P</oddFooter>
      </headerFooter>
    </customSheetView>
    <customSheetView guid="{67EFE052-9016-4B63-97AC-635946502AD9}" topLeftCell="A13">
      <selection activeCell="E27" sqref="E27"/>
      <rowBreaks count="1" manualBreakCount="1">
        <brk id="150" max="166" man="1"/>
      </rowBreaks>
      <pageMargins left="0.39370078740157483" right="0.31496062992125984" top="0.22" bottom="0.37" header="0.17" footer="0.17"/>
      <pageSetup paperSize="9" scale="95" orientation="landscape" r:id="rId4"/>
      <headerFooter alignWithMargins="0">
        <oddFooter>&amp;C&amp;P</oddFooter>
      </headerFooter>
    </customSheetView>
    <customSheetView guid="{731971AD-B941-492C-8C80-A603B88EF876}" topLeftCell="A4">
      <selection activeCell="A168" sqref="A168"/>
      <rowBreaks count="3" manualBreakCount="3">
        <brk id="23" max="5" man="1"/>
        <brk id="44" max="5" man="1"/>
        <brk id="150" max="166" man="1"/>
      </rowBreaks>
      <pageMargins left="0.39370078740157483" right="0.31496062992125984" top="0.22" bottom="0.37" header="0.17" footer="0.17"/>
      <pageSetup paperSize="9" scale="95" orientation="landscape" r:id="rId5"/>
      <headerFooter alignWithMargins="0">
        <oddFooter>&amp;C&amp;P</oddFooter>
      </headerFooter>
    </customSheetView>
    <customSheetView guid="{E48146D5-2AD1-4D30-AEAC-FCC208E7972E}" showPageBreaks="1" showRuler="0" topLeftCell="A4">
      <selection activeCell="E23" sqref="E23"/>
      <rowBreaks count="9" manualBreakCount="9">
        <brk id="23" max="5" man="1"/>
        <brk id="44" max="5" man="1"/>
        <brk id="60" max="5" man="1"/>
        <brk id="61" max="5" man="1"/>
        <brk id="80" max="5" man="1"/>
        <brk id="103" max="5" man="1"/>
        <brk id="125" max="5" man="1"/>
        <brk id="141" max="5" man="1"/>
        <brk id="150" max="166" man="1"/>
      </rowBreaks>
      <pageMargins left="0.39370078740157483" right="0.31496062992125984" top="0.22" bottom="0.37" header="0.17" footer="0.17"/>
      <pageSetup paperSize="9" scale="95" orientation="landscape" r:id="rId6"/>
      <headerFooter alignWithMargins="0">
        <oddFooter>&amp;C&amp;P</oddFooter>
      </headerFooter>
    </customSheetView>
    <customSheetView guid="{E9DC4DEA-9A87-451B-BFD2-8DCFA62CEEBF}" showPageBreaks="1" printArea="1" view="pageBreakPreview" topLeftCell="A145">
      <selection activeCell="E105" sqref="E105:F105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7"/>
      <headerFooter alignWithMargins="0">
        <oddFooter>&amp;C&amp;P</oddFooter>
      </headerFooter>
    </customSheetView>
    <customSheetView guid="{5708BFFD-5404-4E92-A530-D9BFE80827EA}" showPageBreaks="1" printArea="1" view="pageBreakPreview">
      <pane xSplit="3" ySplit="5" topLeftCell="D24" activePane="bottomRight" state="frozen"/>
      <selection pane="bottomRight" activeCell="D6" sqref="D6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8"/>
      <headerFooter alignWithMargins="0">
        <oddFooter>&amp;C&amp;P</oddFooter>
      </headerFooter>
    </customSheetView>
    <customSheetView guid="{FC8DB34E-DEEF-4532-857D-4A0E85E49522}" showPageBreaks="1" printArea="1" view="pageBreakPreview">
      <pane xSplit="2" ySplit="5" topLeftCell="D6" activePane="bottomRight" state="frozen"/>
      <selection pane="bottomRight" activeCell="B79" sqref="B79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9"/>
      <headerFooter alignWithMargins="0">
        <oddFooter>&amp;C&amp;P</oddFooter>
      </headerFooter>
    </customSheetView>
  </customSheetViews>
  <mergeCells count="7">
    <mergeCell ref="A3:F3"/>
    <mergeCell ref="A1:F1"/>
    <mergeCell ref="A2:F2"/>
    <mergeCell ref="A4:A5"/>
    <mergeCell ref="B4:B5"/>
    <mergeCell ref="C4:C5"/>
    <mergeCell ref="D4:F4"/>
  </mergeCells>
  <phoneticPr fontId="6" type="noConversion"/>
  <pageMargins left="0.39370078740157483" right="0.31496062992125984" top="0.22" bottom="0.37" header="0.17" footer="0.17"/>
  <pageSetup paperSize="9" scale="89" orientation="landscape" r:id="rId10"/>
  <headerFooter alignWithMargins="0">
    <oddFooter>&amp;C&amp;P</oddFooter>
  </headerFooter>
  <rowBreaks count="7" manualBreakCount="7">
    <brk id="23" max="5" man="1"/>
    <brk id="44" max="5" man="1"/>
    <brk id="61" max="5" man="1"/>
    <brk id="80" max="5" man="1"/>
    <brk id="103" max="5" man="1"/>
    <brk id="125" max="5" man="1"/>
    <brk id="14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1"/>
  <dimension ref="A1:W20"/>
  <sheetViews>
    <sheetView view="pageBreakPreview" zoomScaleNormal="100" zoomScaleSheetLayoutView="100" workbookViewId="0">
      <selection activeCell="K13" sqref="K13"/>
    </sheetView>
  </sheetViews>
  <sheetFormatPr defaultColWidth="9.140625" defaultRowHeight="12.75"/>
  <cols>
    <col min="1" max="1" width="45.140625" style="1" customWidth="1"/>
    <col min="2" max="2" width="4.42578125" style="1" customWidth="1"/>
    <col min="3" max="3" width="9" style="1" customWidth="1"/>
    <col min="4" max="4" width="9.140625" style="1" customWidth="1"/>
    <col min="5" max="5" width="10" style="1" customWidth="1"/>
    <col min="6" max="6" width="8" style="1" customWidth="1"/>
    <col min="7" max="7" width="10.42578125" style="1" customWidth="1"/>
    <col min="8" max="8" width="14.7109375" style="1" customWidth="1"/>
    <col min="9" max="9" width="12.28515625" style="1" customWidth="1"/>
    <col min="10" max="10" width="10.140625" style="1" customWidth="1"/>
    <col min="11" max="11" width="15.5703125" style="1" customWidth="1"/>
    <col min="12" max="12" width="15.28515625" style="1" customWidth="1"/>
    <col min="13" max="13" width="10.42578125" style="1" customWidth="1"/>
    <col min="14" max="14" width="11.7109375" style="1" customWidth="1"/>
    <col min="15" max="15" width="10.85546875" style="1" customWidth="1"/>
    <col min="16" max="16" width="10.28515625" style="1" customWidth="1"/>
    <col min="17" max="16384" width="9.140625" style="1"/>
  </cols>
  <sheetData>
    <row r="1" spans="1:23" ht="110.25" customHeight="1">
      <c r="A1" s="304" t="s">
        <v>466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</row>
    <row r="2" spans="1:23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</row>
    <row r="3" spans="1:23">
      <c r="A3" s="306" t="s">
        <v>406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</row>
    <row r="4" spans="1:23" s="127" customFormat="1" ht="43.5" customHeight="1">
      <c r="A4" s="308" t="s">
        <v>407</v>
      </c>
      <c r="B4" s="308" t="s">
        <v>32</v>
      </c>
      <c r="C4" s="308" t="s">
        <v>408</v>
      </c>
      <c r="D4" s="308" t="s">
        <v>409</v>
      </c>
      <c r="E4" s="308"/>
      <c r="F4" s="308" t="s">
        <v>410</v>
      </c>
      <c r="G4" s="308" t="s">
        <v>411</v>
      </c>
      <c r="H4" s="308"/>
      <c r="I4" s="308"/>
      <c r="J4" s="308"/>
      <c r="K4" s="308" t="s">
        <v>412</v>
      </c>
      <c r="L4" s="308"/>
      <c r="M4" s="308" t="s">
        <v>413</v>
      </c>
      <c r="N4" s="308"/>
      <c r="O4" s="308"/>
      <c r="P4" s="308"/>
    </row>
    <row r="5" spans="1:23" s="127" customFormat="1" ht="48">
      <c r="A5" s="308"/>
      <c r="B5" s="308"/>
      <c r="C5" s="308"/>
      <c r="D5" s="128" t="s">
        <v>129</v>
      </c>
      <c r="E5" s="126" t="s">
        <v>130</v>
      </c>
      <c r="F5" s="308"/>
      <c r="G5" s="126" t="s">
        <v>72</v>
      </c>
      <c r="H5" s="126" t="s">
        <v>283</v>
      </c>
      <c r="I5" s="126" t="s">
        <v>74</v>
      </c>
      <c r="J5" s="126" t="s">
        <v>414</v>
      </c>
      <c r="K5" s="126" t="s">
        <v>415</v>
      </c>
      <c r="L5" s="126" t="s">
        <v>416</v>
      </c>
      <c r="M5" s="126" t="s">
        <v>72</v>
      </c>
      <c r="N5" s="126" t="s">
        <v>283</v>
      </c>
      <c r="O5" s="126" t="s">
        <v>74</v>
      </c>
      <c r="P5" s="126" t="s">
        <v>414</v>
      </c>
    </row>
    <row r="6" spans="1:23" s="130" customFormat="1" ht="11.25">
      <c r="A6" s="129">
        <v>1</v>
      </c>
      <c r="B6" s="129">
        <v>2</v>
      </c>
      <c r="C6" s="129">
        <v>3</v>
      </c>
      <c r="D6" s="129">
        <v>4</v>
      </c>
      <c r="E6" s="129"/>
      <c r="F6" s="129">
        <v>5</v>
      </c>
      <c r="G6" s="129">
        <v>6</v>
      </c>
      <c r="H6" s="129">
        <v>7</v>
      </c>
      <c r="I6" s="129">
        <v>8</v>
      </c>
      <c r="J6" s="129">
        <v>9</v>
      </c>
      <c r="K6" s="129">
        <v>10</v>
      </c>
      <c r="L6" s="129">
        <v>11</v>
      </c>
      <c r="M6" s="129">
        <v>12</v>
      </c>
      <c r="N6" s="129">
        <v>13</v>
      </c>
      <c r="O6" s="129">
        <v>14</v>
      </c>
      <c r="P6" s="129">
        <v>15</v>
      </c>
    </row>
    <row r="7" spans="1:23" s="38" customFormat="1" ht="14.25">
      <c r="A7" s="47" t="s">
        <v>355</v>
      </c>
      <c r="B7" s="49"/>
      <c r="C7" s="49"/>
      <c r="D7" s="65"/>
      <c r="E7" s="65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23" s="38" customFormat="1" ht="14.25">
      <c r="A8" s="66" t="s">
        <v>417</v>
      </c>
      <c r="B8" s="49"/>
      <c r="C8" s="49"/>
      <c r="D8" s="65"/>
      <c r="E8" s="65"/>
      <c r="F8" s="58"/>
      <c r="G8" s="58"/>
      <c r="H8" s="58">
        <f t="shared" ref="H8:P8" si="0">SUM(H9:H16)</f>
        <v>0</v>
      </c>
      <c r="I8" s="58">
        <f t="shared" si="0"/>
        <v>0</v>
      </c>
      <c r="J8" s="58">
        <f t="shared" si="0"/>
        <v>0</v>
      </c>
      <c r="K8" s="58">
        <f t="shared" si="0"/>
        <v>0</v>
      </c>
      <c r="L8" s="58">
        <f t="shared" si="0"/>
        <v>0</v>
      </c>
      <c r="M8" s="58">
        <f t="shared" si="0"/>
        <v>0</v>
      </c>
      <c r="N8" s="58">
        <f t="shared" si="0"/>
        <v>0</v>
      </c>
      <c r="O8" s="58">
        <f t="shared" si="0"/>
        <v>0</v>
      </c>
      <c r="P8" s="58">
        <f t="shared" si="0"/>
        <v>0</v>
      </c>
      <c r="Q8" s="52"/>
    </row>
    <row r="9" spans="1:23" s="38" customFormat="1" ht="25.5" customHeight="1">
      <c r="A9" s="89"/>
      <c r="B9" s="99"/>
      <c r="C9" s="59"/>
      <c r="D9" s="91"/>
      <c r="E9" s="89"/>
      <c r="F9" s="89"/>
      <c r="G9" s="89"/>
      <c r="H9" s="45"/>
      <c r="I9" s="41"/>
      <c r="J9" s="41"/>
      <c r="K9" s="100"/>
      <c r="L9" s="45"/>
      <c r="M9" s="44"/>
      <c r="N9" s="45"/>
      <c r="O9" s="59"/>
      <c r="P9" s="89"/>
      <c r="Q9" s="19"/>
      <c r="R9" s="19"/>
      <c r="S9" s="19"/>
      <c r="T9" s="19"/>
    </row>
    <row r="10" spans="1:23" s="38" customFormat="1" ht="27" customHeight="1">
      <c r="A10" s="90"/>
      <c r="B10" s="99"/>
      <c r="C10" s="59"/>
      <c r="D10" s="91"/>
      <c r="E10" s="90"/>
      <c r="F10" s="105"/>
      <c r="G10" s="91"/>
      <c r="H10" s="45"/>
      <c r="I10" s="41"/>
      <c r="J10" s="41"/>
      <c r="K10" s="45"/>
      <c r="L10" s="45"/>
      <c r="M10" s="44"/>
      <c r="N10" s="45"/>
      <c r="O10" s="94"/>
      <c r="P10" s="92"/>
      <c r="Q10" s="101"/>
      <c r="R10" s="101"/>
      <c r="S10" s="101"/>
      <c r="T10" s="101"/>
      <c r="U10" s="93"/>
      <c r="V10" s="93"/>
      <c r="W10" s="93"/>
    </row>
    <row r="11" spans="1:23" s="38" customFormat="1" ht="27.75" customHeight="1">
      <c r="A11" s="89"/>
      <c r="B11" s="99"/>
      <c r="C11" s="89"/>
      <c r="D11" s="89"/>
      <c r="E11" s="89"/>
      <c r="F11" s="89"/>
      <c r="G11" s="89"/>
      <c r="H11" s="45"/>
      <c r="I11" s="45"/>
      <c r="J11" s="45"/>
      <c r="K11" s="45"/>
      <c r="L11" s="45"/>
      <c r="M11" s="45"/>
      <c r="N11" s="45"/>
      <c r="O11" s="45"/>
      <c r="P11" s="45"/>
      <c r="Q11" s="19"/>
      <c r="R11" s="19"/>
      <c r="S11" s="19"/>
      <c r="T11" s="19"/>
    </row>
    <row r="12" spans="1:23" s="38" customFormat="1" ht="30" customHeight="1">
      <c r="A12" s="89"/>
      <c r="B12" s="99"/>
      <c r="C12" s="89"/>
      <c r="D12" s="89"/>
      <c r="E12" s="89"/>
      <c r="F12" s="106"/>
      <c r="G12" s="89"/>
      <c r="H12" s="45"/>
      <c r="I12" s="45"/>
      <c r="J12" s="45"/>
      <c r="K12" s="45"/>
      <c r="L12" s="45"/>
      <c r="M12" s="45"/>
      <c r="N12" s="45"/>
      <c r="O12" s="45"/>
      <c r="P12" s="45"/>
      <c r="Q12" s="19"/>
      <c r="R12" s="19"/>
      <c r="S12" s="19"/>
      <c r="T12" s="19"/>
    </row>
    <row r="13" spans="1:23" s="38" customFormat="1" ht="30" customHeight="1">
      <c r="A13" s="89"/>
      <c r="B13" s="99"/>
      <c r="C13" s="90"/>
      <c r="D13" s="59"/>
      <c r="E13" s="89"/>
      <c r="F13" s="106"/>
      <c r="G13" s="89"/>
      <c r="H13" s="45"/>
      <c r="I13" s="45"/>
      <c r="J13" s="45"/>
      <c r="K13" s="45"/>
      <c r="L13" s="45"/>
      <c r="M13" s="45"/>
      <c r="N13" s="45"/>
      <c r="O13" s="45"/>
      <c r="P13" s="45"/>
      <c r="Q13" s="19"/>
      <c r="R13" s="19"/>
      <c r="S13" s="19"/>
      <c r="T13" s="19"/>
    </row>
    <row r="14" spans="1:23" s="38" customFormat="1" ht="30" customHeight="1">
      <c r="A14" s="89"/>
      <c r="B14" s="99"/>
      <c r="C14" s="90"/>
      <c r="D14" s="59"/>
      <c r="E14" s="89"/>
      <c r="F14" s="106"/>
      <c r="G14" s="89"/>
      <c r="H14" s="45"/>
      <c r="I14" s="45"/>
      <c r="J14" s="45"/>
      <c r="K14" s="45"/>
      <c r="L14" s="45"/>
      <c r="M14" s="45"/>
      <c r="N14" s="45"/>
      <c r="O14" s="45"/>
      <c r="P14" s="45"/>
      <c r="Q14" s="19"/>
      <c r="R14" s="19"/>
      <c r="S14" s="19"/>
      <c r="T14" s="19"/>
    </row>
    <row r="15" spans="1:23" s="38" customFormat="1" ht="45" hidden="1" customHeight="1">
      <c r="A15" s="89"/>
      <c r="B15" s="99"/>
      <c r="C15" s="89"/>
      <c r="D15" s="89"/>
      <c r="E15" s="89"/>
      <c r="F15" s="89"/>
      <c r="G15" s="89"/>
      <c r="H15" s="45"/>
      <c r="I15" s="45"/>
      <c r="J15" s="45"/>
      <c r="K15" s="45"/>
      <c r="L15" s="45"/>
      <c r="M15" s="45"/>
      <c r="N15" s="45"/>
      <c r="O15" s="45"/>
      <c r="P15" s="45"/>
      <c r="Q15" s="19"/>
      <c r="R15" s="19"/>
      <c r="S15" s="19"/>
      <c r="T15" s="19"/>
    </row>
    <row r="16" spans="1:23" s="38" customFormat="1" ht="17.25" customHeight="1">
      <c r="A16" s="89"/>
      <c r="B16" s="99"/>
      <c r="C16" s="89"/>
      <c r="D16" s="89"/>
      <c r="E16" s="89"/>
      <c r="F16" s="89"/>
      <c r="G16" s="89"/>
      <c r="H16" s="45"/>
      <c r="I16" s="45"/>
      <c r="J16" s="45"/>
      <c r="K16" s="45"/>
      <c r="L16" s="45"/>
      <c r="M16" s="45"/>
      <c r="N16" s="45"/>
      <c r="O16" s="45"/>
      <c r="P16" s="45"/>
      <c r="Q16" s="19"/>
      <c r="R16" s="19"/>
      <c r="S16" s="19"/>
      <c r="T16" s="19"/>
    </row>
    <row r="17" spans="1:20" s="38" customFormat="1" ht="18" customHeight="1">
      <c r="A17" s="68" t="s">
        <v>45</v>
      </c>
      <c r="B17" s="41"/>
      <c r="C17" s="89"/>
      <c r="D17" s="89"/>
      <c r="E17" s="89"/>
      <c r="F17" s="89"/>
      <c r="G17" s="89"/>
      <c r="H17" s="45"/>
      <c r="I17" s="45"/>
      <c r="J17" s="45"/>
      <c r="K17" s="45"/>
      <c r="L17" s="45"/>
      <c r="M17" s="45"/>
      <c r="N17" s="45"/>
      <c r="O17" s="45"/>
      <c r="P17" s="45"/>
      <c r="R17" s="52"/>
      <c r="S17" s="52"/>
      <c r="T17" s="52"/>
    </row>
    <row r="18" spans="1:20" s="38" customFormat="1" ht="27" customHeight="1">
      <c r="A18" s="66" t="s">
        <v>418</v>
      </c>
      <c r="B18" s="67"/>
      <c r="C18" s="89"/>
      <c r="D18" s="89"/>
      <c r="E18" s="104"/>
      <c r="F18" s="89"/>
      <c r="G18" s="89"/>
      <c r="H18" s="45"/>
      <c r="I18" s="45"/>
      <c r="J18" s="45"/>
      <c r="K18" s="45"/>
      <c r="L18" s="45"/>
      <c r="M18" s="45"/>
      <c r="N18" s="45"/>
      <c r="O18" s="45"/>
      <c r="P18" s="45"/>
      <c r="R18" s="52"/>
      <c r="S18" s="52"/>
      <c r="T18" s="52"/>
    </row>
    <row r="19" spans="1:20" s="38" customFormat="1" ht="15">
      <c r="A19" s="66" t="s">
        <v>419</v>
      </c>
      <c r="B19" s="67"/>
      <c r="C19" s="59"/>
      <c r="D19" s="103"/>
      <c r="E19" s="103"/>
      <c r="F19" s="67"/>
      <c r="G19" s="67"/>
      <c r="H19" s="45"/>
      <c r="I19" s="45"/>
      <c r="J19" s="45"/>
      <c r="K19" s="45"/>
      <c r="L19" s="45"/>
      <c r="M19" s="45"/>
      <c r="N19" s="45"/>
      <c r="O19" s="45"/>
      <c r="P19" s="45"/>
    </row>
    <row r="20" spans="1:20" s="38" customFormat="1" ht="15">
      <c r="A20" s="69" t="s">
        <v>153</v>
      </c>
      <c r="B20" s="67"/>
      <c r="C20" s="67"/>
      <c r="D20" s="103"/>
      <c r="E20" s="67"/>
      <c r="F20" s="67"/>
      <c r="G20" s="102"/>
      <c r="H20" s="45"/>
      <c r="I20" s="45"/>
      <c r="J20" s="45"/>
      <c r="K20" s="45"/>
      <c r="L20" s="45"/>
      <c r="M20" s="45"/>
      <c r="N20" s="45"/>
      <c r="O20" s="45"/>
      <c r="P20" s="45"/>
    </row>
  </sheetData>
  <customSheetViews>
    <customSheetView guid="{F2305C97-FE37-448B-9008-C10C48B5994E}" showPageBreaks="1" printArea="1" hiddenRows="1" view="pageBreakPreview">
      <selection activeCell="K13" sqref="K13"/>
      <pageMargins left="0.19685039370078741" right="0.15748031496062992" top="0.31496062992125984" bottom="0.15748031496062992" header="0.19685039370078741" footer="0.15748031496062992"/>
      <pageSetup paperSize="9" scale="63" orientation="landscape" r:id="rId1"/>
      <headerFooter alignWithMargins="0">
        <oddFooter>&amp;C&amp;P</oddFooter>
      </headerFooter>
    </customSheetView>
    <customSheetView guid="{8D6C682C-29C1-494C-838D-C3564D132ED8}" showPageBreaks="1" printArea="1" hiddenRows="1" view="pageBreakPreview" showRuler="0">
      <selection activeCell="D11" sqref="D11"/>
      <pageMargins left="0.19685039370078741" right="0.15748031496062992" top="0.31496062992125984" bottom="0.15748031496062992" header="0.19685039370078741" footer="0.15748031496062992"/>
      <pageSetup paperSize="9" scale="63" orientation="landscape" r:id="rId2"/>
      <headerFooter alignWithMargins="0">
        <oddFooter>&amp;C&amp;P</oddFooter>
      </headerFooter>
    </customSheetView>
    <customSheetView guid="{45AFE3A9-A42A-4AEF-87C2-2DBDC11F8C54}" showPageBreaks="1" view="pageBreakPreview" topLeftCell="B11">
      <selection activeCell="I11" sqref="I11"/>
      <pageMargins left="0.19685039370078741" right="0.15748031496062992" top="0.31496062992125984" bottom="0.39370078740157483" header="0.19685039370078741" footer="0.19685039370078741"/>
      <pageSetup paperSize="9" scale="70" orientation="landscape" r:id="rId3"/>
      <headerFooter alignWithMargins="0">
        <oddFooter>&amp;C&amp;P</oddFooter>
      </headerFooter>
    </customSheetView>
    <customSheetView guid="{67EFE052-9016-4B63-97AC-635946502AD9}" showPageBreaks="1" view="pageBreakPreview" topLeftCell="B1">
      <selection activeCell="I11" sqref="I11"/>
      <pageMargins left="0.19685039370078741" right="0.15748031496062992" top="0.31496062992125984" bottom="0.39370078740157483" header="0.19685039370078741" footer="0.19685039370078741"/>
      <pageSetup paperSize="9" scale="70" orientation="landscape" r:id="rId4"/>
      <headerFooter alignWithMargins="0">
        <oddFooter>&amp;C&amp;P</oddFooter>
      </headerFooter>
    </customSheetView>
    <customSheetView guid="{731971AD-B941-492C-8C80-A603B88EF876}" showPageBreaks="1" printArea="1" view="pageBreakPreview" topLeftCell="A16">
      <selection activeCell="A17" sqref="A17"/>
      <pageMargins left="0.19685039370078741" right="0.15748031496062992" top="0.31496062992125984" bottom="0.15748031496062992" header="0.19685039370078741" footer="0.15748031496062992"/>
      <pageSetup paperSize="9" scale="65" orientation="landscape" r:id="rId5"/>
      <headerFooter alignWithMargins="0">
        <oddFooter>&amp;C&amp;P</oddFooter>
      </headerFooter>
    </customSheetView>
    <customSheetView guid="{E48146D5-2AD1-4D30-AEAC-FCC208E7972E}" showPageBreaks="1" view="pageBreakPreview" showRuler="0" topLeftCell="A4">
      <selection activeCell="N12" sqref="N12"/>
      <pageMargins left="0.19685039370078741" right="0.15748031496062992" top="0.31496062992125984" bottom="0.15748031496062992" header="0.19685039370078741" footer="0.15748031496062992"/>
      <pageSetup paperSize="9" scale="63" orientation="landscape" r:id="rId6"/>
      <headerFooter alignWithMargins="0">
        <oddFooter>&amp;C&amp;P</oddFooter>
      </headerFooter>
    </customSheetView>
    <customSheetView guid="{E9DC4DEA-9A87-451B-BFD2-8DCFA62CEEBF}" showPageBreaks="1" printArea="1" hiddenRows="1" view="pageBreakPreview" topLeftCell="B6">
      <selection activeCell="K6" sqref="K6"/>
      <pageMargins left="0.19685039370078741" right="0.15748031496062992" top="0.31496062992125984" bottom="0.15748031496062992" header="0.19685039370078741" footer="0.15748031496062992"/>
      <pageSetup paperSize="9" scale="63" orientation="landscape" r:id="rId7"/>
      <headerFooter alignWithMargins="0">
        <oddFooter>&amp;C&amp;P</oddFooter>
      </headerFooter>
    </customSheetView>
    <customSheetView guid="{5708BFFD-5404-4E92-A530-D9BFE80827EA}" showPageBreaks="1" printArea="1" hiddenRows="1" view="pageBreakPreview" topLeftCell="B7">
      <selection activeCell="A31" sqref="A31:IV36"/>
      <pageMargins left="0.19685039370078741" right="0.15748031496062992" top="0.31496062992125984" bottom="0.15748031496062992" header="0.19685039370078741" footer="0.15748031496062992"/>
      <pageSetup paperSize="9" scale="63" orientation="landscape" r:id="rId8"/>
      <headerFooter alignWithMargins="0">
        <oddFooter>&amp;C&amp;P</oddFooter>
      </headerFooter>
    </customSheetView>
    <customSheetView guid="{FC8DB34E-DEEF-4532-857D-4A0E85E49522}" showPageBreaks="1" printArea="1" hiddenRows="1" view="pageBreakPreview">
      <selection activeCell="J9" sqref="J9"/>
      <pageMargins left="0.19685039370078741" right="0.15748031496062992" top="0.31496062992125984" bottom="0.15748031496062992" header="0.19685039370078741" footer="0.15748031496062992"/>
      <pageSetup paperSize="9" scale="63" orientation="landscape" r:id="rId9"/>
      <headerFooter alignWithMargins="0">
        <oddFooter>&amp;C&amp;P</oddFooter>
      </headerFooter>
    </customSheetView>
  </customSheetViews>
  <mergeCells count="11">
    <mergeCell ref="A1:P1"/>
    <mergeCell ref="A3:P3"/>
    <mergeCell ref="A2:P2"/>
    <mergeCell ref="G4:J4"/>
    <mergeCell ref="M4:P4"/>
    <mergeCell ref="K4:L4"/>
    <mergeCell ref="A4:A5"/>
    <mergeCell ref="B4:B5"/>
    <mergeCell ref="C4:C5"/>
    <mergeCell ref="F4:F5"/>
    <mergeCell ref="D4:E4"/>
  </mergeCells>
  <phoneticPr fontId="6" type="noConversion"/>
  <pageMargins left="0.19685039370078741" right="0.15748031496062992" top="0.31496062992125984" bottom="0.15748031496062992" header="0.19685039370078741" footer="0.15748031496062992"/>
  <pageSetup paperSize="9" scale="63" orientation="landscape" r:id="rId10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75" zoomScaleNormal="100" zoomScaleSheetLayoutView="75" workbookViewId="0">
      <selection activeCell="G25" sqref="G25"/>
    </sheetView>
  </sheetViews>
  <sheetFormatPr defaultRowHeight="12.75"/>
  <cols>
    <col min="1" max="1" width="93.5703125" style="87" customWidth="1"/>
    <col min="2" max="2" width="11.140625" style="88" customWidth="1"/>
    <col min="3" max="3" width="15.42578125" style="87" customWidth="1"/>
    <col min="4" max="4" width="16" style="87" customWidth="1"/>
    <col min="5" max="5" width="14.42578125" style="87" customWidth="1"/>
    <col min="6" max="6" width="13.85546875" style="87" customWidth="1"/>
    <col min="7" max="7" width="15" style="87" customWidth="1"/>
    <col min="8" max="8" width="14.140625" style="87" customWidth="1"/>
    <col min="9" max="9" width="12.85546875" style="87" customWidth="1"/>
    <col min="10" max="10" width="16.5703125" style="87" customWidth="1"/>
    <col min="11" max="11" width="15.7109375" style="87" customWidth="1"/>
    <col min="12" max="16384" width="9.140625" style="87"/>
  </cols>
  <sheetData>
    <row r="1" spans="1:11" s="70" customFormat="1" ht="8.25" customHeight="1">
      <c r="B1" s="71"/>
    </row>
    <row r="2" spans="1:11" s="70" customFormat="1" ht="36" customHeight="1">
      <c r="A2" s="309" t="s">
        <v>420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s="70" customFormat="1" ht="40.5" customHeight="1">
      <c r="A3" s="310" t="s">
        <v>437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1" s="70" customFormat="1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</row>
    <row r="5" spans="1:11" s="70" customFormat="1">
      <c r="A5" s="313" t="s">
        <v>406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</row>
    <row r="6" spans="1:11" s="73" customFormat="1" ht="30.75" customHeight="1">
      <c r="A6" s="312" t="s">
        <v>421</v>
      </c>
      <c r="B6" s="312" t="s">
        <v>32</v>
      </c>
      <c r="C6" s="312" t="s">
        <v>422</v>
      </c>
      <c r="D6" s="312" t="s">
        <v>409</v>
      </c>
      <c r="E6" s="312" t="s">
        <v>423</v>
      </c>
      <c r="F6" s="312" t="s">
        <v>424</v>
      </c>
      <c r="G6" s="312"/>
      <c r="H6" s="312"/>
      <c r="I6" s="312"/>
      <c r="J6" s="312"/>
      <c r="K6" s="312" t="s">
        <v>425</v>
      </c>
    </row>
    <row r="7" spans="1:11" s="73" customFormat="1" ht="131.25">
      <c r="A7" s="312"/>
      <c r="B7" s="312"/>
      <c r="C7" s="312"/>
      <c r="D7" s="312"/>
      <c r="E7" s="312"/>
      <c r="F7" s="72" t="s">
        <v>426</v>
      </c>
      <c r="G7" s="72" t="s">
        <v>427</v>
      </c>
      <c r="H7" s="72" t="s">
        <v>428</v>
      </c>
      <c r="I7" s="72" t="s">
        <v>429</v>
      </c>
      <c r="J7" s="72" t="s">
        <v>430</v>
      </c>
      <c r="K7" s="312"/>
    </row>
    <row r="8" spans="1:11" s="64" customFormat="1" ht="18.75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  <c r="H8" s="74">
        <v>8</v>
      </c>
      <c r="I8" s="74">
        <v>9</v>
      </c>
      <c r="J8" s="74">
        <v>10</v>
      </c>
      <c r="K8" s="74">
        <v>11</v>
      </c>
    </row>
    <row r="9" spans="1:11" s="78" customFormat="1" ht="18.75">
      <c r="A9" s="75" t="s">
        <v>356</v>
      </c>
      <c r="B9" s="76"/>
      <c r="C9" s="77"/>
      <c r="D9" s="77"/>
      <c r="E9" s="77"/>
      <c r="F9" s="77"/>
      <c r="G9" s="77"/>
      <c r="H9" s="77"/>
      <c r="I9" s="77"/>
      <c r="J9" s="77"/>
      <c r="K9" s="77"/>
    </row>
    <row r="10" spans="1:11" s="78" customFormat="1" ht="39.75" customHeight="1">
      <c r="A10" s="97"/>
      <c r="B10" s="98"/>
      <c r="C10" s="95"/>
      <c r="D10" s="96"/>
      <c r="E10" s="95"/>
      <c r="F10" s="96"/>
      <c r="G10" s="97"/>
      <c r="H10" s="96"/>
      <c r="I10" s="96"/>
      <c r="J10" s="110"/>
      <c r="K10" s="108"/>
    </row>
    <row r="11" spans="1:11" s="78" customFormat="1" ht="65.25" customHeight="1">
      <c r="A11" s="97"/>
      <c r="B11" s="98"/>
      <c r="C11" s="59"/>
      <c r="D11" s="96"/>
      <c r="E11" s="95"/>
      <c r="F11" s="96"/>
      <c r="G11" s="97"/>
      <c r="H11" s="96"/>
      <c r="I11" s="96"/>
      <c r="J11" s="110"/>
      <c r="K11" s="108"/>
    </row>
    <row r="12" spans="1:11" s="78" customFormat="1" ht="18.75">
      <c r="A12" s="97"/>
      <c r="B12" s="98"/>
      <c r="C12" s="59"/>
      <c r="D12" s="96"/>
      <c r="E12" s="95"/>
      <c r="F12" s="96"/>
      <c r="G12" s="97"/>
      <c r="H12" s="96"/>
      <c r="I12" s="96"/>
      <c r="J12" s="111"/>
      <c r="K12" s="112"/>
    </row>
    <row r="13" spans="1:11" s="78" customFormat="1" ht="18.75">
      <c r="A13" s="97"/>
      <c r="B13" s="98"/>
      <c r="C13" s="59"/>
      <c r="D13" s="96"/>
      <c r="E13" s="95"/>
      <c r="F13" s="96"/>
      <c r="G13" s="97"/>
      <c r="H13" s="96"/>
      <c r="I13" s="96"/>
      <c r="J13" s="111"/>
      <c r="K13" s="112"/>
    </row>
    <row r="14" spans="1:11" s="78" customFormat="1" ht="18.75">
      <c r="A14" s="79"/>
      <c r="B14" s="80"/>
      <c r="C14" s="79"/>
      <c r="D14" s="79"/>
      <c r="E14" s="79"/>
      <c r="F14" s="79"/>
      <c r="G14" s="79"/>
      <c r="H14" s="79"/>
      <c r="I14" s="79"/>
      <c r="J14" s="79"/>
      <c r="K14" s="79"/>
    </row>
    <row r="15" spans="1:11" s="78" customFormat="1" ht="60" customHeight="1">
      <c r="A15" s="81" t="s">
        <v>431</v>
      </c>
      <c r="B15" s="315" t="s">
        <v>360</v>
      </c>
      <c r="C15" s="315"/>
      <c r="D15" s="315"/>
      <c r="E15" s="79"/>
      <c r="F15" s="315" t="s">
        <v>459</v>
      </c>
      <c r="G15" s="315"/>
      <c r="H15" s="79"/>
      <c r="I15" s="315"/>
      <c r="J15" s="315"/>
      <c r="K15" s="79"/>
    </row>
    <row r="16" spans="1:11" s="84" customFormat="1" ht="12">
      <c r="A16" s="82"/>
      <c r="B16" s="314" t="s">
        <v>432</v>
      </c>
      <c r="C16" s="314"/>
      <c r="D16" s="314"/>
      <c r="E16" s="83"/>
      <c r="F16" s="314" t="s">
        <v>433</v>
      </c>
      <c r="G16" s="314"/>
      <c r="H16" s="82"/>
      <c r="I16" s="314" t="s">
        <v>434</v>
      </c>
      <c r="J16" s="314"/>
      <c r="K16" s="82"/>
    </row>
    <row r="17" spans="1:11" s="78" customFormat="1" ht="18.75">
      <c r="A17" s="79"/>
      <c r="B17" s="80"/>
      <c r="C17" s="79"/>
      <c r="D17" s="79"/>
      <c r="E17" s="79"/>
      <c r="F17" s="79"/>
      <c r="G17" s="79"/>
      <c r="H17" s="79"/>
      <c r="I17" s="79"/>
      <c r="J17" s="79"/>
      <c r="K17" s="79"/>
    </row>
    <row r="18" spans="1:11" s="78" customFormat="1" ht="18.75">
      <c r="A18" s="79"/>
      <c r="B18" s="80"/>
      <c r="C18" s="79"/>
      <c r="D18" s="79"/>
      <c r="E18" s="79"/>
      <c r="F18" s="79"/>
      <c r="G18" s="79"/>
      <c r="H18" s="79"/>
      <c r="I18" s="79"/>
      <c r="J18" s="79"/>
      <c r="K18" s="79"/>
    </row>
    <row r="19" spans="1:11" s="78" customFormat="1" ht="18.75">
      <c r="A19" s="79"/>
      <c r="B19" s="316" t="s">
        <v>131</v>
      </c>
      <c r="C19" s="316"/>
      <c r="D19" s="316"/>
      <c r="E19" s="79"/>
      <c r="F19" s="315" t="s">
        <v>467</v>
      </c>
      <c r="G19" s="315"/>
      <c r="H19" s="79"/>
      <c r="I19" s="79"/>
      <c r="J19" s="79"/>
      <c r="K19" s="79"/>
    </row>
    <row r="20" spans="1:11" s="86" customFormat="1" ht="14.25">
      <c r="A20" s="85"/>
      <c r="B20" s="314" t="s">
        <v>435</v>
      </c>
      <c r="C20" s="314"/>
      <c r="D20" s="314"/>
      <c r="E20" s="82"/>
      <c r="F20" s="314" t="s">
        <v>436</v>
      </c>
      <c r="G20" s="314"/>
      <c r="H20" s="85"/>
      <c r="I20" s="85"/>
      <c r="J20" s="85"/>
      <c r="K20" s="85"/>
    </row>
    <row r="36" spans="1:1" ht="15">
      <c r="A36" s="109"/>
    </row>
  </sheetData>
  <customSheetViews>
    <customSheetView guid="{F2305C97-FE37-448B-9008-C10C48B5994E}" scale="75" showPageBreaks="1" printArea="1" view="pageBreakPreview">
      <selection activeCell="G25" sqref="G25"/>
      <pageMargins left="0.25" right="0.17" top="0.4" bottom="0.47" header="0.2" footer="0.22"/>
      <pageSetup paperSize="9" scale="56" orientation="landscape" r:id="rId1"/>
      <headerFooter alignWithMargins="0">
        <oddFooter>&amp;C&amp;P</oddFooter>
      </headerFooter>
    </customSheetView>
    <customSheetView guid="{8D6C682C-29C1-494C-838D-C3564D132ED8}" scale="75" showPageBreaks="1" printArea="1" view="pageBreakPreview" showRuler="0">
      <selection activeCell="E22" sqref="E22"/>
      <pageMargins left="0.25" right="0.17" top="0.4" bottom="0.47" header="0.2" footer="0.22"/>
      <pageSetup paperSize="9" scale="56" orientation="landscape" r:id="rId2"/>
      <headerFooter alignWithMargins="0">
        <oddFooter>&amp;C&amp;P</oddFooter>
      </headerFooter>
    </customSheetView>
    <customSheetView guid="{45AFE3A9-A42A-4AEF-87C2-2DBDC11F8C54}" scale="75" showPageBreaks="1" view="pageBreakPreview" topLeftCell="B7">
      <selection activeCell="K12" sqref="K12"/>
      <pageMargins left="0.25" right="0.17" top="0.4" bottom="0.47" header="0.2" footer="0.22"/>
      <pageSetup paperSize="9" scale="56" orientation="landscape" r:id="rId3"/>
      <headerFooter alignWithMargins="0">
        <oddFooter>&amp;C&amp;P</oddFooter>
      </headerFooter>
    </customSheetView>
    <customSheetView guid="{67EFE052-9016-4B63-97AC-635946502AD9}" scale="75" showPageBreaks="1" view="pageBreakPreview" topLeftCell="B7">
      <selection activeCell="K12" sqref="K12"/>
      <pageMargins left="0.25" right="0.17" top="0.4" bottom="0.47" header="0.2" footer="0.22"/>
      <pageSetup paperSize="9" scale="56" orientation="landscape" r:id="rId4"/>
      <headerFooter alignWithMargins="0">
        <oddFooter>&amp;C&amp;P</oddFooter>
      </headerFooter>
    </customSheetView>
    <customSheetView guid="{731971AD-B941-492C-8C80-A603B88EF876}" scale="75" showPageBreaks="1" printArea="1" view="pageBreakPreview">
      <selection activeCell="A36" sqref="A36:IV36"/>
      <pageMargins left="0.25" right="0.17" top="0.4" bottom="0.47" header="0.2" footer="0.22"/>
      <pageSetup paperSize="9" scale="56" orientation="landscape" r:id="rId5"/>
      <headerFooter alignWithMargins="0">
        <oddFooter>&amp;C&amp;P</oddFooter>
      </headerFooter>
    </customSheetView>
    <customSheetView guid="{E48146D5-2AD1-4D30-AEAC-FCC208E7972E}" scale="75" showPageBreaks="1" view="pageBreakPreview" showRuler="0">
      <selection activeCell="K10" sqref="K10"/>
      <pageMargins left="0.25" right="0.17" top="0.4" bottom="0.47" header="0.2" footer="0.22"/>
      <pageSetup paperSize="9" scale="56" orientation="landscape" r:id="rId6"/>
      <headerFooter alignWithMargins="0">
        <oddFooter>&amp;C&amp;P</oddFooter>
      </headerFooter>
    </customSheetView>
    <customSheetView guid="{E9DC4DEA-9A87-451B-BFD2-8DCFA62CEEBF}" scale="75" showPageBreaks="1" printArea="1" hiddenRows="1" view="pageBreakPreview">
      <selection activeCell="L10" sqref="L10"/>
      <pageMargins left="0.25" right="0.17" top="0.4" bottom="0.47" header="0.2" footer="0.22"/>
      <pageSetup paperSize="9" scale="56" orientation="landscape" r:id="rId7"/>
      <headerFooter alignWithMargins="0">
        <oddFooter>&amp;C&amp;P</oddFooter>
      </headerFooter>
    </customSheetView>
    <customSheetView guid="{5708BFFD-5404-4E92-A530-D9BFE80827EA}" scale="75" showPageBreaks="1" printArea="1" view="pageBreakPreview" topLeftCell="A10">
      <selection activeCell="H22" sqref="H22"/>
      <pageMargins left="0.25" right="0.17" top="0.4" bottom="0.47" header="0.2" footer="0.22"/>
      <pageSetup paperSize="9" scale="56" orientation="landscape" r:id="rId8"/>
      <headerFooter alignWithMargins="0">
        <oddFooter>&amp;C&amp;P</oddFooter>
      </headerFooter>
    </customSheetView>
    <customSheetView guid="{FC8DB34E-DEEF-4532-857D-4A0E85E49522}" scale="75" showPageBreaks="1" printArea="1" view="pageBreakPreview">
      <selection activeCell="I20" sqref="I20"/>
      <pageMargins left="0.25" right="0.17" top="0.4" bottom="0.47" header="0.2" footer="0.22"/>
      <pageSetup paperSize="9" scale="56" orientation="landscape" r:id="rId9"/>
      <headerFooter alignWithMargins="0">
        <oddFooter>&amp;C&amp;P</oddFooter>
      </headerFooter>
    </customSheetView>
  </customSheetViews>
  <mergeCells count="21">
    <mergeCell ref="B20:D20"/>
    <mergeCell ref="F20:G20"/>
    <mergeCell ref="B19:D19"/>
    <mergeCell ref="F19:G19"/>
    <mergeCell ref="F16:G16"/>
    <mergeCell ref="I16:J16"/>
    <mergeCell ref="D6:D7"/>
    <mergeCell ref="B16:D16"/>
    <mergeCell ref="I15:J15"/>
    <mergeCell ref="F15:G15"/>
    <mergeCell ref="B15:D15"/>
    <mergeCell ref="E6:E7"/>
    <mergeCell ref="A2:K2"/>
    <mergeCell ref="A3:K3"/>
    <mergeCell ref="A4:K4"/>
    <mergeCell ref="C6:C7"/>
    <mergeCell ref="B6:B7"/>
    <mergeCell ref="A5:K5"/>
    <mergeCell ref="A6:A7"/>
    <mergeCell ref="K6:K7"/>
    <mergeCell ref="F6:J6"/>
  </mergeCells>
  <phoneticPr fontId="6" type="noConversion"/>
  <pageMargins left="0.25" right="0.17" top="0.4" bottom="0.47" header="0.2" footer="0.22"/>
  <pageSetup paperSize="9" scale="56" orientation="landscape" r:id="rId1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стр.1 </vt:lpstr>
      <vt:lpstr>Раздел 1</vt:lpstr>
      <vt:lpstr>Раздел 2</vt:lpstr>
      <vt:lpstr>Раздел 3</vt:lpstr>
      <vt:lpstr>Разд.4, Подразд.4.1 за год</vt:lpstr>
      <vt:lpstr>Разд.4 Подразд.4.2 за год</vt:lpstr>
      <vt:lpstr>Раздел 5.</vt:lpstr>
      <vt:lpstr>Раздел 6. с подписью</vt:lpstr>
      <vt:lpstr>'Разд.4 Подразд.4.2 за год'!Заголовки_для_печати</vt:lpstr>
      <vt:lpstr>'Раздел 1'!Заголовки_для_печати</vt:lpstr>
      <vt:lpstr>'Раздел 2'!Заголовки_для_печати</vt:lpstr>
      <vt:lpstr>'Раздел 3'!Заголовки_для_печати</vt:lpstr>
      <vt:lpstr>'Раздел 5.'!Заголовки_для_печати</vt:lpstr>
      <vt:lpstr>'Разд.4 Подразд.4.2 за год'!Область_печати</vt:lpstr>
      <vt:lpstr>'Разд.4, Подразд.4.1 за год'!Область_печати</vt:lpstr>
      <vt:lpstr>'Раздел 1'!Область_печати</vt:lpstr>
      <vt:lpstr>'Раздел 2'!Область_печати</vt:lpstr>
      <vt:lpstr>'Раздел 3'!Область_печати</vt:lpstr>
      <vt:lpstr>'Раздел 5.'!Область_печати</vt:lpstr>
      <vt:lpstr>'Раздел 6. с подписью'!Область_печати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Татьяна Федоровна</cp:lastModifiedBy>
  <cp:lastPrinted>2017-08-28T08:44:05Z</cp:lastPrinted>
  <dcterms:created xsi:type="dcterms:W3CDTF">2001-07-17T13:47:10Z</dcterms:created>
  <dcterms:modified xsi:type="dcterms:W3CDTF">2017-10-04T03:28:20Z</dcterms:modified>
</cp:coreProperties>
</file>