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390" windowWidth="11580" windowHeight="5730"/>
  </bookViews>
  <sheets>
    <sheet name="fact" sheetId="2" r:id="rId1"/>
    <sheet name="без целевых мес" sheetId="7" r:id="rId2"/>
    <sheet name="без целевых кв" sheetId="5" r:id="rId3"/>
  </sheets>
  <definedNames>
    <definedName name="_xlnm._FilterDatabase" localSheetId="0" hidden="1">fact!$A$28:$F$90</definedName>
    <definedName name="_xlnm.Print_Area" localSheetId="0">fact!$A$1:$F$110</definedName>
    <definedName name="_xlnm.Print_Area" localSheetId="2">'без целевых кв'!$A$1:$D$42</definedName>
    <definedName name="_xlnm.Print_Area" localSheetId="1">'без целевых мес'!$A$1:$D$32</definedName>
  </definedNames>
  <calcPr calcId="145621"/>
</workbook>
</file>

<file path=xl/calcChain.xml><?xml version="1.0" encoding="utf-8"?>
<calcChain xmlns="http://schemas.openxmlformats.org/spreadsheetml/2006/main">
  <c r="C10" i="2" l="1"/>
  <c r="C26" i="2" l="1"/>
  <c r="C7" i="2" l="1"/>
  <c r="F89" i="2"/>
  <c r="E89" i="2"/>
  <c r="D31" i="5"/>
  <c r="C31" i="5"/>
  <c r="D30" i="5"/>
  <c r="C30" i="5"/>
  <c r="D28" i="5"/>
  <c r="C28" i="5"/>
  <c r="D29" i="5"/>
  <c r="C29" i="5"/>
  <c r="D23" i="5"/>
  <c r="C23" i="5"/>
  <c r="D22" i="5"/>
  <c r="C22" i="5"/>
  <c r="D21" i="5"/>
  <c r="C21" i="5"/>
  <c r="D24" i="5"/>
  <c r="C24" i="5"/>
  <c r="D20" i="5"/>
  <c r="C20" i="5"/>
  <c r="D18" i="5"/>
  <c r="C18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D9" i="5"/>
  <c r="C9" i="5"/>
  <c r="C60" i="2"/>
  <c r="C17" i="7" s="1"/>
  <c r="D85" i="2"/>
  <c r="C85" i="2"/>
  <c r="E29" i="2"/>
  <c r="C29" i="2"/>
  <c r="C10" i="7" s="1"/>
  <c r="F95" i="2"/>
  <c r="F93" i="2" s="1"/>
  <c r="E95" i="2"/>
  <c r="E93" i="2"/>
  <c r="E52" i="2"/>
  <c r="E35" i="2"/>
  <c r="E15" i="2"/>
  <c r="F15" i="2"/>
  <c r="F29" i="2"/>
  <c r="F35" i="2"/>
  <c r="E46" i="2"/>
  <c r="F46" i="2"/>
  <c r="F52" i="2"/>
  <c r="F74" i="2"/>
  <c r="F73" i="2" s="1"/>
  <c r="E74" i="2"/>
  <c r="E73" i="2"/>
  <c r="F60" i="2"/>
  <c r="E60" i="2"/>
  <c r="D29" i="2"/>
  <c r="D10" i="7" s="1"/>
  <c r="C15" i="7"/>
  <c r="C17" i="5"/>
  <c r="C19" i="5"/>
  <c r="D19" i="5"/>
  <c r="D17" i="5"/>
  <c r="A2" i="7"/>
  <c r="A1" i="7"/>
  <c r="C95" i="2"/>
  <c r="C93" i="2" s="1"/>
  <c r="C24" i="7"/>
  <c r="C23" i="7" s="1"/>
  <c r="D95" i="2"/>
  <c r="D93" i="2" s="1"/>
  <c r="C35" i="2"/>
  <c r="C11" i="7" s="1"/>
  <c r="A2" i="5"/>
  <c r="C21" i="7"/>
  <c r="D21" i="7"/>
  <c r="C8" i="7"/>
  <c r="C22" i="7"/>
  <c r="D22" i="7"/>
  <c r="D24" i="7"/>
  <c r="C25" i="7"/>
  <c r="D25" i="7"/>
  <c r="C27" i="7"/>
  <c r="D27" i="7"/>
  <c r="C28" i="7"/>
  <c r="D28" i="7"/>
  <c r="C30" i="7"/>
  <c r="D30" i="7"/>
  <c r="C31" i="7"/>
  <c r="D31" i="7"/>
  <c r="C32" i="7"/>
  <c r="D32" i="7"/>
  <c r="D6" i="7"/>
  <c r="C6" i="7"/>
  <c r="C14" i="7"/>
  <c r="D14" i="7"/>
  <c r="C16" i="7"/>
  <c r="D16" i="7"/>
  <c r="D8" i="7"/>
  <c r="A1" i="5"/>
  <c r="C5" i="5"/>
  <c r="D5" i="5"/>
  <c r="C7" i="5"/>
  <c r="D7" i="5"/>
  <c r="C33" i="5"/>
  <c r="D33" i="5"/>
  <c r="C34" i="5"/>
  <c r="D34" i="5"/>
  <c r="D32" i="5" s="1"/>
  <c r="C36" i="5"/>
  <c r="D36" i="5"/>
  <c r="C37" i="5"/>
  <c r="D37" i="5"/>
  <c r="D35" i="5" s="1"/>
  <c r="C39" i="5"/>
  <c r="D39" i="5"/>
  <c r="C40" i="5"/>
  <c r="C38" i="5" s="1"/>
  <c r="D40" i="5"/>
  <c r="C41" i="5"/>
  <c r="D41" i="5"/>
  <c r="D7" i="2"/>
  <c r="D4" i="2" s="1"/>
  <c r="D35" i="2"/>
  <c r="D11" i="7" s="1"/>
  <c r="D46" i="2"/>
  <c r="D12" i="7"/>
  <c r="D52" i="2"/>
  <c r="D13" i="7" s="1"/>
  <c r="D15" i="7"/>
  <c r="D60" i="2"/>
  <c r="D17" i="7" s="1"/>
  <c r="D74" i="2"/>
  <c r="D79" i="2"/>
  <c r="D82" i="2"/>
  <c r="C52" i="2"/>
  <c r="C13" i="7" s="1"/>
  <c r="C46" i="2"/>
  <c r="C12" i="7" s="1"/>
  <c r="C74" i="2"/>
  <c r="C79" i="2"/>
  <c r="C82" i="2"/>
  <c r="C35" i="5"/>
  <c r="D38" i="5" l="1"/>
  <c r="C27" i="5"/>
  <c r="C73" i="2"/>
  <c r="D29" i="7"/>
  <c r="D26" i="7"/>
  <c r="D23" i="7"/>
  <c r="C26" i="7"/>
  <c r="C20" i="7"/>
  <c r="D27" i="5"/>
  <c r="D26" i="5" s="1"/>
  <c r="C32" i="5"/>
  <c r="C26" i="5" s="1"/>
  <c r="C29" i="7"/>
  <c r="D73" i="2"/>
  <c r="F28" i="2"/>
  <c r="F25" i="2" s="1"/>
  <c r="F72" i="2" s="1"/>
  <c r="C6" i="5"/>
  <c r="C4" i="5" s="1"/>
  <c r="C4" i="2"/>
  <c r="D20" i="7"/>
  <c r="D19" i="7" s="1"/>
  <c r="E28" i="2"/>
  <c r="E25" i="2" s="1"/>
  <c r="E72" i="2" s="1"/>
  <c r="C8" i="5"/>
  <c r="C28" i="2"/>
  <c r="C89" i="2" s="1"/>
  <c r="D8" i="5"/>
  <c r="D28" i="2"/>
  <c r="D89" i="2" s="1"/>
  <c r="D9" i="7"/>
  <c r="C9" i="7"/>
  <c r="D6" i="5"/>
  <c r="D4" i="5" s="1"/>
  <c r="C7" i="7"/>
  <c r="C5" i="7" s="1"/>
  <c r="D7" i="7"/>
  <c r="D5" i="7" s="1"/>
  <c r="C19" i="7" l="1"/>
  <c r="C25" i="5"/>
  <c r="C25" i="2"/>
  <c r="C72" i="2" s="1"/>
  <c r="D25" i="5"/>
  <c r="D25" i="2"/>
  <c r="D72" i="2" s="1"/>
  <c r="D18" i="7"/>
  <c r="C18" i="7"/>
</calcChain>
</file>

<file path=xl/sharedStrings.xml><?xml version="1.0" encoding="utf-8"?>
<sst xmlns="http://schemas.openxmlformats.org/spreadsheetml/2006/main" count="256" uniqueCount="129">
  <si>
    <t>№ стр.</t>
  </si>
  <si>
    <t>полученные кредиты</t>
  </si>
  <si>
    <t>погашенные кредиты</t>
  </si>
  <si>
    <t>- прочие источники</t>
  </si>
  <si>
    <t>возврат кредитов</t>
  </si>
  <si>
    <t>предоставление кредитов</t>
  </si>
  <si>
    <t>в т.ч. свободные остатки</t>
  </si>
  <si>
    <t>Исполнено</t>
  </si>
  <si>
    <r>
      <t>I</t>
    </r>
    <r>
      <rPr>
        <sz val="10"/>
        <rFont val="Times New Roman Cyr"/>
        <charset val="204"/>
      </rPr>
      <t xml:space="preserve"> Расходы за счет целевых средств</t>
    </r>
  </si>
  <si>
    <t>1.2 Финансовая помощь (стр.5+стр.6+стр.7+стр.8)</t>
  </si>
  <si>
    <t>в том числе за счет целевых средств</t>
  </si>
  <si>
    <t>1. Заработная плата, Начисления на оплату труда (КОСГУ 211, 213)</t>
  </si>
  <si>
    <t>4. Коммунальные услуги (КОСГУ 223)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</si>
  <si>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</si>
  <si>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</si>
  <si>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</si>
  <si>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t>6. Предоставление субсидий бюджетным, автономным учреждениям и иным некоммерческим организациям (ВР 600)</t>
  </si>
  <si>
    <t>8. Иные бюджетные ассигнования (ВР 800)</t>
  </si>
  <si>
    <t>1.1 Налоговые и неналоговые доходы</t>
  </si>
  <si>
    <r>
      <t xml:space="preserve">7. Обслуживание муниципального долга (ВР 700) </t>
    </r>
    <r>
      <rPr>
        <u/>
        <sz val="11"/>
        <rFont val="Times New Roman Cyr"/>
        <charset val="204"/>
      </rPr>
      <t>КОСГУ 230</t>
    </r>
  </si>
  <si>
    <t xml:space="preserve">1. Фонд оплаты труда, взносы по обязательному страхованию на выплаты по оплате труда (ВР 111, 119, 121, 122, 129) </t>
  </si>
  <si>
    <t>Заработная плата, начисления на оплату труда (211, 213)</t>
  </si>
  <si>
    <t xml:space="preserve">Прочие выплаты (212) </t>
  </si>
  <si>
    <t>заработная плата, начисления на оплату труда (211, 213)</t>
  </si>
  <si>
    <t xml:space="preserve">прочие выплаты (212) 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</si>
  <si>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</si>
  <si>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</si>
  <si>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</si>
  <si>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</si>
  <si>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услуги по содержанию имущества (225)</t>
  </si>
  <si>
    <t>прочие услуги (226)</t>
  </si>
  <si>
    <t>прочие расходы (290)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</si>
  <si>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</si>
  <si>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</si>
  <si>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</si>
  <si>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социальное обеспечение (260)</t>
  </si>
  <si>
    <r>
      <t xml:space="preserve">5. Межбюджетные трансферты (отрицательные трансферты) (ВР 500) </t>
    </r>
    <r>
      <rPr>
        <u/>
        <sz val="11"/>
        <rFont val="Times New Roman Cyr"/>
        <charset val="204"/>
      </rPr>
      <t>Отрицательные трансферты (251)</t>
    </r>
  </si>
  <si>
    <t>безвозмездные и безвозвратные перечисления организациям (240)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</si>
  <si>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</si>
  <si>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</si>
  <si>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</si>
  <si>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>остатки на начало года</t>
  </si>
  <si>
    <t>остатки на конец года</t>
  </si>
  <si>
    <t>Уточненный план МО на 2016 год</t>
  </si>
  <si>
    <t>№</t>
  </si>
  <si>
    <t xml:space="preserve">1.1 Налоговые и неналоговые доходы </t>
  </si>
  <si>
    <t>1.3 Доходы бюджетов от возврата остатков, не  имеющих целевое назначение, прошлых лет (КБК 2 18)</t>
  </si>
  <si>
    <r>
      <t>ДОХОДЫ - всего, в том числе</t>
    </r>
    <r>
      <rPr>
        <sz val="11"/>
        <rFont val="Times New Roman Cyr"/>
        <family val="1"/>
        <charset val="204"/>
      </rPr>
      <t xml:space="preserve"> (стр.2+стр.3+стр.4)</t>
    </r>
  </si>
  <si>
    <r>
      <t xml:space="preserve">ПРОФИЦИТ (со знаком "+")        ДЕФИЦИТ (со знаком "-")    </t>
    </r>
    <r>
      <rPr>
        <sz val="10"/>
        <rFont val="Times New Roman Cyr"/>
        <charset val="204"/>
      </rPr>
      <t xml:space="preserve">(стр.1-стр.5)                                </t>
    </r>
  </si>
  <si>
    <t>Всего</t>
  </si>
  <si>
    <t>в том числе за счет собственных средств, в т.ч.:</t>
  </si>
  <si>
    <t>1. Безвозмездные и безвозвратные перечисления организациям (КОСГУ 240)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</si>
  <si>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</si>
  <si>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</si>
  <si>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</si>
  <si>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</si>
  <si>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Услуги по содержанию имущества (225)</t>
  </si>
  <si>
    <t>Прочие услуги (226)</t>
  </si>
  <si>
    <t>Обслуживание долговых обязательств (230)</t>
  </si>
  <si>
    <t>Отрицательные трансферты (251)</t>
  </si>
  <si>
    <t>Социальное обеспечение (260)</t>
  </si>
  <si>
    <t>Прочие расходы (290)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</si>
  <si>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</si>
  <si>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</si>
  <si>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</si>
  <si>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Безвозмездные и безвозвратные перечисления организациям (240)</t>
  </si>
  <si>
    <r>
      <t>РАСХОДЫ - всего, в том числе</t>
    </r>
    <r>
      <rPr>
        <sz val="11"/>
        <rFont val="Times New Roman Cyr"/>
        <family val="1"/>
        <charset val="204"/>
      </rPr>
      <t xml:space="preserve"> (стр.6+стр.7+…+стр.21)</t>
    </r>
  </si>
  <si>
    <t>свободные остатки на конец года</t>
  </si>
  <si>
    <t>свободные остатки на начало года</t>
  </si>
  <si>
    <t>РАСХОДЫ - всего, в том числе (стр.6+стр.7+…+стр.13)</t>
  </si>
  <si>
    <r>
      <t>Источники финансирования дефицита</t>
    </r>
    <r>
      <rPr>
        <sz val="10"/>
        <rFont val="Times New Roman Cyr"/>
        <charset val="204"/>
      </rPr>
      <t xml:space="preserve"> (стр.16+стр.19+стр.22+стр.25+стр.28)</t>
    </r>
  </si>
  <si>
    <t>СПРАВОЧНО: субсидии транспортным предприятиям</t>
  </si>
  <si>
    <t>2. Услуги связи (КОСГУ 221)</t>
  </si>
  <si>
    <t>3. Транспортные услуги (КОСГУ 222)</t>
  </si>
  <si>
    <t>5. Арендная плата за пользование имуществом (КОСГУ 224)</t>
  </si>
  <si>
    <t>6. Услуги по содержанию имущества (КОСГУ 225)</t>
  </si>
  <si>
    <t>7. Прочие услуги (КОСГУ 226)</t>
  </si>
  <si>
    <t>8. Безвозмездные и безвозвратные перечисления организациям (КОСГУ 240)</t>
  </si>
  <si>
    <t>10. Прочие расходы (КОСГУ 290)</t>
  </si>
  <si>
    <t>11. Увеличение стоимости основных средств (КОСГУ 310)</t>
  </si>
  <si>
    <t>12. Увеличение стоимости материальных запасов (КОСГУ 340)</t>
  </si>
  <si>
    <t xml:space="preserve">1.2 Финансовая помощь </t>
  </si>
  <si>
    <t>-изменение остатков средств (стр. 17-стр.18)</t>
  </si>
  <si>
    <t>- кредиты кредитных организаций (стр.20-стр.21)</t>
  </si>
  <si>
    <t>- бюджетные кредиты из краевого бюджета (стр.23-стр.24)</t>
  </si>
  <si>
    <t>- бюджетные кредиты предоставленные (стр. 26-стр. 27)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</si>
  <si>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обязательств, дотация ЗАТО</t>
  </si>
  <si>
    <r>
      <t>Источники финансирования дефицита</t>
    </r>
    <r>
      <rPr>
        <sz val="10"/>
        <rFont val="Times New Roman Cyr"/>
        <charset val="204"/>
      </rPr>
      <t xml:space="preserve"> (стр. 24+стр. 27+стр. 30+стр. 33+стр. 36)</t>
    </r>
  </si>
  <si>
    <t>-изменение остатков средств (стр. 25-стр. 26)</t>
  </si>
  <si>
    <t>- кредиты кредитных организаций (стр. 28-стр. 29)</t>
  </si>
  <si>
    <t>- бюджетные кредиты из краевого бюджета (стр. 31-стр. 32)</t>
  </si>
  <si>
    <t>- бюджетные кредиты предоставленные (стр. 34-стр. 35)</t>
  </si>
  <si>
    <t xml:space="preserve">1. Фонд оплаты труда, взносы по обязательному страхованию на выплаты по оплате труда (ВР 110, 120) </t>
  </si>
  <si>
    <t xml:space="preserve">Уточненный план МО 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</si>
  <si>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charset val="204"/>
      </rPr>
      <t>(безвозмездные и безвозвратные перечисления организациям 240)</t>
    </r>
  </si>
  <si>
    <t>СПРАВОЧНО: расходы по разделу 05 03 "Благоустройство" (заполняется ежеквартально)</t>
  </si>
  <si>
    <t>9. Социальное обеспечение (КОСГУ 260)</t>
  </si>
  <si>
    <t>Утверждено</t>
  </si>
  <si>
    <t>х</t>
  </si>
  <si>
    <t>План ФХД АУ, БУ</t>
  </si>
  <si>
    <t>- в т.ч. за счет целевых средств</t>
  </si>
  <si>
    <r>
      <t>ДОХОДЫ местного бюджета - всего, в том числе</t>
    </r>
    <r>
      <rPr>
        <sz val="11"/>
        <rFont val="Times New Roman Cyr"/>
        <family val="1"/>
        <charset val="204"/>
      </rPr>
      <t xml:space="preserve"> (стр.2+стр.4+стр.7+стр.8+стр.10+стр.11)</t>
    </r>
  </si>
  <si>
    <t>- в том числе, предоставляемые в виде субсидий муниципальным учреждениям</t>
  </si>
  <si>
    <r>
      <t>ДОХОДЫ муниципальных учреждений (бюджетных и автономных)</t>
    </r>
    <r>
      <rPr>
        <sz val="11"/>
        <rFont val="Times New Roman Cyr"/>
        <charset val="204"/>
      </rPr>
      <t xml:space="preserve"> (стр. 13+стр. 15+ стр. 17+стр. 19+стр. 21)</t>
    </r>
  </si>
  <si>
    <r>
      <t xml:space="preserve">РАСХОДЫ - всего, в том числе </t>
    </r>
    <r>
      <rPr>
        <sz val="11"/>
        <rFont val="Times New Roman Cyr"/>
        <charset val="204"/>
      </rPr>
      <t>(стр.23 + стр.24)</t>
    </r>
  </si>
  <si>
    <r>
      <t>II</t>
    </r>
    <r>
      <rPr>
        <sz val="10"/>
        <rFont val="Times New Roman Cyr"/>
        <family val="1"/>
        <charset val="204"/>
      </rPr>
      <t xml:space="preserve"> Расходы за счет собственных доходов, доходов от рыночных продаж товаров и услуг, финансовой помощи (стр.25+стр.31+стр.42+стр.48+стр.53+
+стр. 54+стр. 55+стр. 56),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</si>
  <si>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charset val="204"/>
      </rPr>
      <t xml:space="preserve">(стр.1-стр.22)                                </t>
    </r>
  </si>
  <si>
    <r>
      <t>Источники финансирования дефицита</t>
    </r>
    <r>
      <rPr>
        <sz val="10"/>
        <rFont val="Times New Roman Cyr"/>
        <charset val="204"/>
      </rPr>
      <t xml:space="preserve"> (стр.70+стр.75+стр.78+стр.81+стр.84)</t>
    </r>
  </si>
  <si>
    <t>-изменение остатков средств (стр. 71-стр.73)</t>
  </si>
  <si>
    <t>- кредиты кредитных организаций (стр.76-стр.77)</t>
  </si>
  <si>
    <t>- бюджетные кредиты из краевого бюджета (стр.79-стр.80)</t>
  </si>
  <si>
    <t>- бюджетные кредиты предоставленные (стр. 82-стр. 83)</t>
  </si>
  <si>
    <r>
      <t>Примечание в случае наличия отклонений</t>
    </r>
    <r>
      <rPr>
        <sz val="10"/>
        <rFont val="Times New Roman Cyr"/>
        <charset val="204"/>
      </rPr>
      <t xml:space="preserve">: </t>
    </r>
  </si>
  <si>
    <t>Консолидированный бюджет МО</t>
  </si>
  <si>
    <t>в т.ч. остатки АУ, БУ</t>
  </si>
  <si>
    <t xml:space="preserve">Проверка </t>
  </si>
  <si>
    <t>1. Налоговые и неналоговые доходы</t>
  </si>
  <si>
    <t>3. Субсидии, субвенции и  иные МБТ, имеющие целевое назначение 
(за исключением средств, указанных в п. 1.2 Финансовая помощь)</t>
  </si>
  <si>
    <t>2. Финансовая помощь (стр.5+стр.6)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</si>
  <si>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</si>
  <si>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</si>
  <si>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</si>
  <si>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t>1. Субсидии на выполнение государственного (муниципального) задания</t>
  </si>
  <si>
    <t>2. Субсидии на иные цели</t>
  </si>
  <si>
    <t>3. Бюджетные инвестиции</t>
  </si>
  <si>
    <t>4. Доходы от выбытий иных финансовых активов (возврат субсидий и бюджетных инвестиций), со знаком минус</t>
  </si>
  <si>
    <t>5. Доходы от оказания платных услуг (работ)</t>
  </si>
  <si>
    <t>ПЛАН И ИСПОЛНЕНИЕ ДОХОДОВ И РАСХОДОВ КОНСОЛИДИРОВАННОГО БЮДЖЕТА РАЗЪЕЗЖЕНСКОГО СЕЛЬСОВЕТА</t>
  </si>
  <si>
    <t>на 01.10.2018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</si>
</sst>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3" x14ac:knownFonts="1">
    <font>
      <sz val="10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Arial Cyr"/>
      <charset val="204"/>
    </font>
    <font>
      <i/>
      <sz val="11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i/>
      <sz val="9"/>
      <name val="Times New Roman Cyr"/>
      <charset val="204"/>
    </font>
    <font>
      <b/>
      <sz val="11"/>
      <name val="Times New Roman Cyr"/>
      <family val="1"/>
      <charset val="204"/>
    </font>
    <font>
      <b/>
      <sz val="12"/>
      <name val="Times New Roman Cyr"/>
      <charset val="204"/>
    </font>
    <font>
      <i/>
      <sz val="8"/>
      <name val="Times New Roman Cyr"/>
      <charset val="204"/>
    </font>
    <font>
      <b/>
      <sz val="14"/>
      <name val="Times New Roman Cyr"/>
      <charset val="204"/>
    </font>
    <font>
      <u/>
      <sz val="11"/>
      <name val="Times New Roman Cyr"/>
      <charset val="204"/>
    </font>
    <font>
      <u/>
      <sz val="10"/>
      <name val="Times New Roman Cyr"/>
      <charset val="204"/>
    </font>
    <font>
      <sz val="8"/>
      <name val="Times New Roman Cyr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164" fontId="9" fillId="0" borderId="1" xfId="0" applyNumberFormat="1" applyFont="1" applyBorder="1" applyAlignment="1" applyProtection="1">
      <alignment horizontal="right"/>
    </xf>
    <xf numFmtId="164" fontId="10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64" fontId="2" fillId="0" borderId="0" xfId="0" applyNumberFormat="1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horizontal="right"/>
    </xf>
    <xf numFmtId="49" fontId="17" fillId="0" borderId="0" xfId="0" applyNumberFormat="1" applyFont="1" applyAlignment="1" applyProtection="1">
      <alignment horizontal="right" vertical="center" wrapText="1"/>
      <protection locked="0"/>
    </xf>
    <xf numFmtId="164" fontId="9" fillId="2" borderId="1" xfId="0" applyNumberFormat="1" applyFont="1" applyFill="1" applyBorder="1" applyAlignment="1" applyProtection="1"/>
    <xf numFmtId="164" fontId="10" fillId="0" borderId="1" xfId="0" applyNumberFormat="1" applyFont="1" applyBorder="1" applyAlignment="1" applyProtection="1">
      <protection locked="0"/>
    </xf>
    <xf numFmtId="164" fontId="16" fillId="0" borderId="1" xfId="0" applyNumberFormat="1" applyFont="1" applyBorder="1" applyAlignment="1" applyProtection="1">
      <protection locked="0"/>
    </xf>
    <xf numFmtId="164" fontId="10" fillId="0" borderId="1" xfId="0" applyNumberFormat="1" applyFont="1" applyBorder="1" applyAlignment="1" applyProtection="1"/>
    <xf numFmtId="164" fontId="10" fillId="2" borderId="1" xfId="0" applyNumberFormat="1" applyFont="1" applyFill="1" applyBorder="1" applyAlignment="1" applyProtection="1"/>
    <xf numFmtId="49" fontId="15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49" fontId="14" fillId="2" borderId="5" xfId="0" applyNumberFormat="1" applyFont="1" applyFill="1" applyBorder="1" applyAlignment="1" applyProtection="1">
      <alignment horizontal="left" vertical="center" wrapText="1"/>
    </xf>
    <xf numFmtId="164" fontId="9" fillId="2" borderId="6" xfId="0" applyNumberFormat="1" applyFont="1" applyFill="1" applyBorder="1" applyAlignment="1" applyProtection="1"/>
    <xf numFmtId="49" fontId="11" fillId="0" borderId="5" xfId="0" applyNumberFormat="1" applyFont="1" applyBorder="1" applyAlignment="1" applyProtection="1">
      <alignment horizontal="left" vertical="center" wrapText="1" indent="1"/>
    </xf>
    <xf numFmtId="164" fontId="10" fillId="0" borderId="6" xfId="0" applyNumberFormat="1" applyFont="1" applyBorder="1" applyAlignment="1" applyProtection="1">
      <protection locked="0"/>
    </xf>
    <xf numFmtId="164" fontId="16" fillId="0" borderId="6" xfId="0" applyNumberFormat="1" applyFont="1" applyBorder="1" applyAlignment="1" applyProtection="1">
      <protection locked="0"/>
    </xf>
    <xf numFmtId="164" fontId="10" fillId="0" borderId="6" xfId="0" applyNumberFormat="1" applyFont="1" applyBorder="1" applyAlignment="1" applyProtection="1"/>
    <xf numFmtId="49" fontId="1" fillId="2" borderId="5" xfId="0" applyNumberFormat="1" applyFont="1" applyFill="1" applyBorder="1" applyAlignment="1" applyProtection="1">
      <alignment horizontal="left" vertical="center" wrapText="1"/>
    </xf>
    <xf numFmtId="49" fontId="8" fillId="0" borderId="5" xfId="0" applyNumberFormat="1" applyFont="1" applyBorder="1" applyAlignment="1" applyProtection="1">
      <alignment horizontal="left" vertical="center" wrapText="1" indent="1"/>
    </xf>
    <xf numFmtId="164" fontId="10" fillId="2" borderId="6" xfId="0" applyNumberFormat="1" applyFont="1" applyFill="1" applyBorder="1" applyAlignment="1" applyProtection="1"/>
    <xf numFmtId="49" fontId="2" fillId="0" borderId="5" xfId="0" applyNumberFormat="1" applyFont="1" applyBorder="1" applyAlignment="1" applyProtection="1">
      <alignment horizontal="left" vertical="center" wrapText="1" indent="1"/>
    </xf>
    <xf numFmtId="49" fontId="2" fillId="0" borderId="5" xfId="0" applyNumberFormat="1" applyFont="1" applyBorder="1" applyAlignment="1" applyProtection="1">
      <alignment horizontal="left" vertical="center" wrapText="1" indent="2"/>
    </xf>
    <xf numFmtId="49" fontId="10" fillId="0" borderId="5" xfId="0" applyNumberFormat="1" applyFont="1" applyBorder="1" applyAlignment="1" applyProtection="1">
      <alignment horizontal="left" vertical="center" wrapText="1" indent="2"/>
    </xf>
    <xf numFmtId="49" fontId="2" fillId="0" borderId="7" xfId="0" applyNumberFormat="1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center" vertical="center"/>
    </xf>
    <xf numFmtId="164" fontId="9" fillId="0" borderId="6" xfId="0" applyNumberFormat="1" applyFont="1" applyBorder="1" applyAlignment="1" applyProtection="1">
      <alignment horizontal="right"/>
    </xf>
    <xf numFmtId="164" fontId="10" fillId="0" borderId="6" xfId="0" applyNumberFormat="1" applyFont="1" applyBorder="1" applyAlignment="1" applyProtection="1">
      <alignment horizontal="right"/>
    </xf>
    <xf numFmtId="49" fontId="1" fillId="0" borderId="5" xfId="0" applyNumberFormat="1" applyFont="1" applyBorder="1" applyAlignment="1" applyProtection="1">
      <alignment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vertical="center" wrapText="1"/>
    </xf>
    <xf numFmtId="49" fontId="2" fillId="0" borderId="7" xfId="0" applyNumberFormat="1" applyFont="1" applyBorder="1" applyAlignment="1" applyProtection="1">
      <alignment vertical="center" wrapText="1"/>
    </xf>
    <xf numFmtId="164" fontId="10" fillId="0" borderId="8" xfId="0" applyNumberFormat="1" applyFont="1" applyBorder="1" applyAlignment="1" applyProtection="1">
      <alignment horizontal="right"/>
    </xf>
    <xf numFmtId="164" fontId="10" fillId="0" borderId="9" xfId="0" applyNumberFormat="1" applyFont="1" applyBorder="1" applyAlignment="1" applyProtection="1">
      <alignment horizontal="right"/>
    </xf>
    <xf numFmtId="49" fontId="14" fillId="2" borderId="5" xfId="0" applyNumberFormat="1" applyFont="1" applyFill="1" applyBorder="1" applyAlignment="1" applyProtection="1">
      <alignment vertical="center" wrapText="1"/>
    </xf>
    <xf numFmtId="164" fontId="9" fillId="2" borderId="6" xfId="0" applyNumberFormat="1" applyFont="1" applyFill="1" applyBorder="1" applyAlignment="1" applyProtection="1">
      <alignment horizontal="right"/>
    </xf>
    <xf numFmtId="49" fontId="11" fillId="0" borderId="7" xfId="0" applyNumberFormat="1" applyFont="1" applyBorder="1" applyAlignment="1" applyProtection="1">
      <alignment horizontal="left" vertical="center" wrapText="1" indent="1"/>
    </xf>
    <xf numFmtId="164" fontId="10" fillId="0" borderId="8" xfId="0" applyNumberFormat="1" applyFont="1" applyBorder="1" applyAlignment="1" applyProtection="1"/>
    <xf numFmtId="164" fontId="10" fillId="0" borderId="9" xfId="0" applyNumberFormat="1" applyFont="1" applyBorder="1" applyAlignment="1" applyProtection="1"/>
    <xf numFmtId="164" fontId="2" fillId="0" borderId="1" xfId="0" applyNumberFormat="1" applyFont="1" applyBorder="1" applyAlignment="1" applyProtection="1"/>
    <xf numFmtId="164" fontId="2" fillId="0" borderId="6" xfId="0" applyNumberFormat="1" applyFont="1" applyBorder="1" applyAlignment="1" applyProtection="1"/>
    <xf numFmtId="0" fontId="2" fillId="0" borderId="0" xfId="0" applyFont="1" applyAlignment="1" applyProtection="1">
      <alignment horizontal="right" vertical="center"/>
      <protection locked="0"/>
    </xf>
    <xf numFmtId="164" fontId="2" fillId="0" borderId="1" xfId="0" applyNumberFormat="1" applyFont="1" applyBorder="1" applyAlignment="1" applyProtection="1">
      <alignment horizontal="righ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  <protection locked="0"/>
    </xf>
    <xf numFmtId="164" fontId="2" fillId="0" borderId="1" xfId="0" applyNumberFormat="1" applyFont="1" applyBorder="1" applyAlignment="1" applyProtection="1">
      <protection locked="0"/>
    </xf>
    <xf numFmtId="164" fontId="2" fillId="0" borderId="6" xfId="0" applyNumberFormat="1" applyFont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10" xfId="0" applyNumberFormat="1" applyFont="1" applyBorder="1" applyAlignment="1" applyProtection="1"/>
    <xf numFmtId="164" fontId="2" fillId="0" borderId="10" xfId="0" applyNumberFormat="1" applyFont="1" applyBorder="1" applyAlignment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>
      <alignment horizontal="left" vertical="center" wrapText="1" indent="1"/>
    </xf>
    <xf numFmtId="49" fontId="13" fillId="0" borderId="1" xfId="0" applyNumberFormat="1" applyFont="1" applyBorder="1" applyAlignment="1" applyProtection="1">
      <alignment horizontal="left" vertical="center" wrapText="1" indent="2"/>
    </xf>
    <xf numFmtId="164" fontId="9" fillId="2" borderId="1" xfId="0" applyNumberFormat="1" applyFont="1" applyFill="1" applyBorder="1" applyAlignment="1" applyProtection="1">
      <alignment horizontal="center"/>
    </xf>
    <xf numFmtId="164" fontId="9" fillId="2" borderId="6" xfId="0" applyNumberFormat="1" applyFont="1" applyFill="1" applyBorder="1" applyAlignment="1" applyProtection="1">
      <alignment horizontal="center"/>
    </xf>
    <xf numFmtId="164" fontId="10" fillId="0" borderId="1" xfId="0" applyNumberFormat="1" applyFont="1" applyBorder="1" applyAlignment="1" applyProtection="1">
      <alignment horizontal="center"/>
      <protection locked="0"/>
    </xf>
    <xf numFmtId="164" fontId="10" fillId="0" borderId="6" xfId="0" applyNumberFormat="1" applyFont="1" applyBorder="1" applyAlignment="1" applyProtection="1">
      <alignment horizontal="center"/>
      <protection locked="0"/>
    </xf>
    <xf numFmtId="49" fontId="8" fillId="2" borderId="1" xfId="0" applyNumberFormat="1" applyFont="1" applyFill="1" applyBorder="1" applyAlignment="1" applyProtection="1">
      <alignment vertical="center" wrapText="1"/>
    </xf>
    <xf numFmtId="164" fontId="10" fillId="2" borderId="1" xfId="0" applyNumberFormat="1" applyFont="1" applyFill="1" applyBorder="1" applyAlignment="1" applyProtection="1">
      <alignment horizontal="center"/>
    </xf>
    <xf numFmtId="164" fontId="10" fillId="2" borderId="6" xfId="0" applyNumberFormat="1" applyFont="1" applyFill="1" applyBorder="1" applyAlignment="1" applyProtection="1">
      <alignment horizontal="center"/>
    </xf>
    <xf numFmtId="164" fontId="10" fillId="0" borderId="1" xfId="0" applyNumberFormat="1" applyFont="1" applyBorder="1" applyAlignment="1" applyProtection="1">
      <alignment horizontal="center"/>
    </xf>
    <xf numFmtId="164" fontId="10" fillId="0" borderId="6" xfId="0" applyNumberFormat="1" applyFont="1" applyBorder="1" applyAlignment="1" applyProtection="1">
      <alignment horizontal="center"/>
    </xf>
    <xf numFmtId="164" fontId="10" fillId="0" borderId="8" xfId="0" applyNumberFormat="1" applyFont="1" applyBorder="1" applyAlignment="1" applyProtection="1">
      <alignment horizontal="center"/>
      <protection locked="0"/>
    </xf>
    <xf numFmtId="164" fontId="10" fillId="0" borderId="9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right"/>
      <protection locked="0"/>
    </xf>
    <xf numFmtId="164" fontId="10" fillId="0" borderId="6" xfId="0" applyNumberFormat="1" applyFont="1" applyBorder="1" applyAlignment="1" applyProtection="1">
      <alignment horizontal="right"/>
      <protection locked="0"/>
    </xf>
    <xf numFmtId="164" fontId="13" fillId="0" borderId="1" xfId="0" applyNumberFormat="1" applyFont="1" applyBorder="1" applyAlignment="1" applyProtection="1">
      <alignment horizontal="right"/>
      <protection locked="0"/>
    </xf>
    <xf numFmtId="164" fontId="13" fillId="0" borderId="6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6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</xf>
    <xf numFmtId="164" fontId="10" fillId="2" borderId="1" xfId="0" applyNumberFormat="1" applyFont="1" applyFill="1" applyBorder="1" applyAlignment="1" applyProtection="1">
      <alignment horizontal="right"/>
    </xf>
    <xf numFmtId="164" fontId="10" fillId="2" borderId="6" xfId="0" applyNumberFormat="1" applyFont="1" applyFill="1" applyBorder="1" applyAlignment="1" applyProtection="1">
      <alignment horizontal="right"/>
    </xf>
    <xf numFmtId="164" fontId="10" fillId="0" borderId="8" xfId="0" applyNumberFormat="1" applyFont="1" applyBorder="1" applyAlignment="1" applyProtection="1">
      <alignment horizontal="right"/>
      <protection locked="0"/>
    </xf>
    <xf numFmtId="164" fontId="10" fillId="0" borderId="9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left" vertical="center" wrapText="1" indent="2"/>
    </xf>
    <xf numFmtId="164" fontId="6" fillId="0" borderId="1" xfId="0" applyNumberFormat="1" applyFont="1" applyBorder="1" applyAlignment="1" applyProtection="1">
      <alignment horizontal="right"/>
    </xf>
    <xf numFmtId="164" fontId="6" fillId="0" borderId="6" xfId="0" applyNumberFormat="1" applyFont="1" applyBorder="1" applyAlignment="1" applyProtection="1">
      <alignment horizontal="right"/>
    </xf>
    <xf numFmtId="164" fontId="21" fillId="0" borderId="0" xfId="0" applyNumberFormat="1" applyFont="1" applyAlignment="1" applyProtection="1">
      <alignment vertical="center"/>
    </xf>
    <xf numFmtId="164" fontId="9" fillId="2" borderId="1" xfId="0" applyNumberFormat="1" applyFont="1" applyFill="1" applyBorder="1" applyAlignment="1" applyProtection="1">
      <alignment horizontal="right" wrapText="1"/>
      <protection locked="0"/>
    </xf>
    <xf numFmtId="49" fontId="22" fillId="0" borderId="0" xfId="0" applyNumberFormat="1" applyFont="1" applyAlignment="1" applyProtection="1">
      <alignment horizontal="right" vertical="center" wrapText="1"/>
    </xf>
    <xf numFmtId="0" fontId="21" fillId="0" borderId="0" xfId="0" applyFont="1" applyAlignment="1" applyProtection="1">
      <alignment vertical="center"/>
    </xf>
    <xf numFmtId="49" fontId="13" fillId="0" borderId="5" xfId="0" applyNumberFormat="1" applyFont="1" applyFill="1" applyBorder="1" applyAlignment="1" applyProtection="1">
      <alignment horizontal="left" vertical="center" wrapText="1" indent="2"/>
    </xf>
    <xf numFmtId="49" fontId="13" fillId="0" borderId="5" xfId="0" applyNumberFormat="1" applyFont="1" applyBorder="1" applyAlignment="1" applyProtection="1">
      <alignment horizontal="left" vertical="center" wrapText="1" indent="2"/>
    </xf>
    <xf numFmtId="0" fontId="9" fillId="0" borderId="5" xfId="0" applyNumberFormat="1" applyFont="1" applyBorder="1" applyAlignment="1" applyProtection="1">
      <alignment horizontal="left" vertical="center" wrapText="1" indent="1"/>
    </xf>
    <xf numFmtId="49" fontId="1" fillId="2" borderId="5" xfId="0" applyNumberFormat="1" applyFont="1" applyFill="1" applyBorder="1" applyAlignment="1" applyProtection="1">
      <alignment horizontal="left" vertical="center" wrapText="1" indent="1"/>
    </xf>
    <xf numFmtId="49" fontId="5" fillId="0" borderId="5" xfId="0" applyNumberFormat="1" applyFont="1" applyBorder="1" applyAlignment="1" applyProtection="1">
      <alignment horizontal="left" vertical="center" wrapText="1" indent="3"/>
    </xf>
    <xf numFmtId="49" fontId="2" fillId="0" borderId="13" xfId="0" applyNumberFormat="1" applyFont="1" applyBorder="1" applyAlignment="1" applyProtection="1">
      <alignment horizontal="justify" vertical="center" wrapText="1"/>
      <protection locked="0"/>
    </xf>
    <xf numFmtId="49" fontId="2" fillId="0" borderId="14" xfId="0" applyNumberFormat="1" applyFont="1" applyBorder="1" applyAlignment="1" applyProtection="1">
      <alignment horizontal="justify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2" fontId="19" fillId="0" borderId="0" xfId="0" applyNumberFormat="1" applyFont="1" applyAlignment="1" applyProtection="1">
      <alignment horizontal="left" vertical="center" wrapText="1"/>
      <protection locked="0"/>
    </xf>
    <xf numFmtId="2" fontId="2" fillId="0" borderId="0" xfId="0" applyNumberFormat="1" applyFont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</xf>
    <xf numFmtId="49" fontId="15" fillId="0" borderId="18" xfId="0" applyNumberFormat="1" applyFont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Border="1" applyAlignment="1" applyProtection="1">
      <alignment horizontal="center" vertical="center" wrapText="1"/>
      <protection locked="0"/>
    </xf>
    <xf numFmtId="49" fontId="9" fillId="2" borderId="13" xfId="0" applyNumberFormat="1" applyFont="1" applyFill="1" applyBorder="1" applyAlignment="1" applyProtection="1">
      <alignment horizontal="justify" vertical="center" wrapText="1"/>
      <protection locked="0"/>
    </xf>
    <xf numFmtId="49" fontId="9" fillId="2" borderId="14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2" fontId="15" fillId="0" borderId="0" xfId="0" applyNumberFormat="1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center" vertical="center" wrapText="1"/>
    </xf>
    <xf numFmtId="1" fontId="7" fillId="0" borderId="18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F110"/>
  <sheetViews>
    <sheetView tabSelected="1" zoomScaleNormal="100" workbookViewId="0">
      <pane xSplit="2" ySplit="2" topLeftCell="C3" activePane="bottomRight" state="frozen"/>
      <selection activeCell="A39" sqref="A39"/>
      <selection pane="topRight" activeCell="A39" sqref="A39"/>
      <selection pane="bottomLeft" activeCell="A39" sqref="A39"/>
      <selection pane="bottomRight" activeCell="D78" sqref="D78"/>
    </sheetView>
  </sheetViews>
  <sheetFormatPr defaultRowHeight="12.75" outlineLevelRow="1" x14ac:dyDescent="0.2"/>
  <cols>
    <col min="1" max="1" width="121.140625" style="2" customWidth="1"/>
    <col min="2" max="2" width="4.7109375" style="1" customWidth="1"/>
    <col min="3" max="3" width="12.42578125" style="1" customWidth="1"/>
    <col min="4" max="4" width="11.42578125" style="1" customWidth="1"/>
    <col min="5" max="5" width="10" style="1" customWidth="1"/>
    <col min="6" max="6" width="10.5703125" style="1" customWidth="1"/>
    <col min="7" max="16384" width="9.140625" style="1"/>
  </cols>
  <sheetData>
    <row r="1" spans="1:6" ht="13.5" thickBot="1" x14ac:dyDescent="0.25">
      <c r="A1" s="110" t="s">
        <v>127</v>
      </c>
      <c r="B1" s="110"/>
      <c r="C1" s="90"/>
      <c r="D1" s="90"/>
      <c r="E1" s="90"/>
      <c r="F1" s="90"/>
    </row>
    <row r="2" spans="1:6" ht="16.5" thickBot="1" x14ac:dyDescent="0.25">
      <c r="A2" s="117" t="s">
        <v>128</v>
      </c>
      <c r="B2" s="118"/>
      <c r="C2" s="116" t="s">
        <v>113</v>
      </c>
      <c r="D2" s="116"/>
      <c r="E2" s="111" t="s">
        <v>99</v>
      </c>
      <c r="F2" s="111"/>
    </row>
    <row r="3" spans="1:6" ht="24" x14ac:dyDescent="0.2">
      <c r="A3" s="20"/>
      <c r="B3" s="21" t="s">
        <v>44</v>
      </c>
      <c r="C3" s="91" t="s">
        <v>93</v>
      </c>
      <c r="D3" s="92" t="s">
        <v>7</v>
      </c>
      <c r="E3" s="91" t="s">
        <v>97</v>
      </c>
      <c r="F3" s="92" t="s">
        <v>7</v>
      </c>
    </row>
    <row r="4" spans="1:6" ht="15" x14ac:dyDescent="0.2">
      <c r="A4" s="24" t="s">
        <v>101</v>
      </c>
      <c r="B4" s="11">
        <v>1</v>
      </c>
      <c r="C4" s="14">
        <f>C5+C7+C10+C11+C13+C14</f>
        <v>8591.7806199999995</v>
      </c>
      <c r="D4" s="25">
        <f>D5+D7+D10+D11+D13+D14</f>
        <v>5103</v>
      </c>
      <c r="E4" s="65" t="s">
        <v>98</v>
      </c>
      <c r="F4" s="66" t="s">
        <v>98</v>
      </c>
    </row>
    <row r="5" spans="1:6" ht="15" x14ac:dyDescent="0.2">
      <c r="A5" s="26" t="s">
        <v>116</v>
      </c>
      <c r="B5" s="6">
        <v>2</v>
      </c>
      <c r="C5" s="15">
        <v>492</v>
      </c>
      <c r="D5" s="27">
        <v>227</v>
      </c>
      <c r="E5" s="67" t="s">
        <v>98</v>
      </c>
      <c r="F5" s="68" t="s">
        <v>98</v>
      </c>
    </row>
    <row r="6" spans="1:6" x14ac:dyDescent="0.2">
      <c r="A6" s="100" t="s">
        <v>40</v>
      </c>
      <c r="B6" s="6">
        <v>3</v>
      </c>
      <c r="C6" s="16"/>
      <c r="D6" s="28"/>
      <c r="E6" s="67" t="s">
        <v>98</v>
      </c>
      <c r="F6" s="68" t="s">
        <v>98</v>
      </c>
    </row>
    <row r="7" spans="1:6" ht="15" x14ac:dyDescent="0.2">
      <c r="A7" s="26" t="s">
        <v>118</v>
      </c>
      <c r="B7" s="6">
        <v>4</v>
      </c>
      <c r="C7" s="17">
        <f>C8+C9</f>
        <v>5563</v>
      </c>
      <c r="D7" s="29">
        <f>D8+D9</f>
        <v>3963</v>
      </c>
      <c r="E7" s="67" t="s">
        <v>98</v>
      </c>
      <c r="F7" s="68" t="s">
        <v>98</v>
      </c>
    </row>
    <row r="8" spans="1:6" x14ac:dyDescent="0.2">
      <c r="A8" s="101" t="s">
        <v>38</v>
      </c>
      <c r="B8" s="6">
        <v>5</v>
      </c>
      <c r="C8" s="16">
        <v>1376</v>
      </c>
      <c r="D8" s="28">
        <v>1032</v>
      </c>
      <c r="E8" s="67" t="s">
        <v>98</v>
      </c>
      <c r="F8" s="68" t="s">
        <v>98</v>
      </c>
    </row>
    <row r="9" spans="1:6" ht="24" x14ac:dyDescent="0.2">
      <c r="A9" s="101" t="s">
        <v>86</v>
      </c>
      <c r="B9" s="6">
        <v>6</v>
      </c>
      <c r="C9" s="16">
        <v>4187</v>
      </c>
      <c r="D9" s="28">
        <v>2931</v>
      </c>
      <c r="E9" s="67" t="s">
        <v>98</v>
      </c>
      <c r="F9" s="68" t="s">
        <v>98</v>
      </c>
    </row>
    <row r="10" spans="1:6" ht="30" x14ac:dyDescent="0.2">
      <c r="A10" s="26" t="s">
        <v>117</v>
      </c>
      <c r="B10" s="6">
        <v>7</v>
      </c>
      <c r="C10" s="15">
        <f>(31100+9400+17948.16+5420.34+2474.1+64700+19500+64924.34+19607.16+2920+880+300000+720+720+41549.56+12547.96+14800+10000+6717+144966+30000+10034+135550+30000+9300+1137802+326100+67100+20000)/1000</f>
        <v>2536.78062</v>
      </c>
      <c r="D10" s="27">
        <v>913</v>
      </c>
      <c r="E10" s="67" t="s">
        <v>98</v>
      </c>
      <c r="F10" s="68" t="s">
        <v>98</v>
      </c>
    </row>
    <row r="11" spans="1:6" ht="30" x14ac:dyDescent="0.2">
      <c r="A11" s="26" t="s">
        <v>119</v>
      </c>
      <c r="B11" s="6">
        <v>8</v>
      </c>
      <c r="C11" s="15"/>
      <c r="D11" s="27"/>
      <c r="E11" s="67" t="s">
        <v>98</v>
      </c>
      <c r="F11" s="68" t="s">
        <v>98</v>
      </c>
    </row>
    <row r="12" spans="1:6" x14ac:dyDescent="0.2">
      <c r="A12" s="100" t="s">
        <v>39</v>
      </c>
      <c r="B12" s="6">
        <v>9</v>
      </c>
      <c r="C12" s="16"/>
      <c r="D12" s="28"/>
      <c r="E12" s="67" t="s">
        <v>98</v>
      </c>
      <c r="F12" s="68" t="s">
        <v>98</v>
      </c>
    </row>
    <row r="13" spans="1:6" ht="30" x14ac:dyDescent="0.2">
      <c r="A13" s="26" t="s">
        <v>120</v>
      </c>
      <c r="B13" s="6">
        <v>10</v>
      </c>
      <c r="C13" s="15"/>
      <c r="D13" s="27"/>
      <c r="E13" s="67" t="s">
        <v>98</v>
      </c>
      <c r="F13" s="68" t="s">
        <v>98</v>
      </c>
    </row>
    <row r="14" spans="1:6" ht="15" x14ac:dyDescent="0.2">
      <c r="A14" s="26" t="s">
        <v>121</v>
      </c>
      <c r="B14" s="6">
        <v>11</v>
      </c>
      <c r="C14" s="15"/>
      <c r="D14" s="27"/>
      <c r="E14" s="67" t="s">
        <v>98</v>
      </c>
      <c r="F14" s="68" t="s">
        <v>98</v>
      </c>
    </row>
    <row r="15" spans="1:6" ht="15" x14ac:dyDescent="0.2">
      <c r="A15" s="69" t="s">
        <v>103</v>
      </c>
      <c r="B15" s="11">
        <v>12</v>
      </c>
      <c r="C15" s="70" t="s">
        <v>98</v>
      </c>
      <c r="D15" s="71" t="s">
        <v>98</v>
      </c>
      <c r="E15" s="18">
        <f>E16+E18+E20+E22+E24</f>
        <v>0</v>
      </c>
      <c r="F15" s="32">
        <f>F16+F18+F20+F22+F24</f>
        <v>0</v>
      </c>
    </row>
    <row r="16" spans="1:6" ht="15" x14ac:dyDescent="0.2">
      <c r="A16" s="63" t="s">
        <v>122</v>
      </c>
      <c r="B16" s="6">
        <v>13</v>
      </c>
      <c r="C16" s="72" t="s">
        <v>98</v>
      </c>
      <c r="D16" s="73" t="s">
        <v>98</v>
      </c>
      <c r="E16" s="15"/>
      <c r="F16" s="27"/>
    </row>
    <row r="17" spans="1:6" x14ac:dyDescent="0.2">
      <c r="A17" s="64" t="s">
        <v>100</v>
      </c>
      <c r="B17" s="6">
        <v>14</v>
      </c>
      <c r="C17" s="72" t="s">
        <v>98</v>
      </c>
      <c r="D17" s="73" t="s">
        <v>98</v>
      </c>
      <c r="E17" s="15"/>
      <c r="F17" s="27"/>
    </row>
    <row r="18" spans="1:6" ht="15" x14ac:dyDescent="0.2">
      <c r="A18" s="63" t="s">
        <v>123</v>
      </c>
      <c r="B18" s="6">
        <v>15</v>
      </c>
      <c r="C18" s="72" t="s">
        <v>98</v>
      </c>
      <c r="D18" s="73" t="s">
        <v>98</v>
      </c>
      <c r="E18" s="15"/>
      <c r="F18" s="27"/>
    </row>
    <row r="19" spans="1:6" x14ac:dyDescent="0.2">
      <c r="A19" s="64" t="s">
        <v>100</v>
      </c>
      <c r="B19" s="6">
        <v>16</v>
      </c>
      <c r="C19" s="72" t="s">
        <v>98</v>
      </c>
      <c r="D19" s="73" t="s">
        <v>98</v>
      </c>
      <c r="E19" s="15"/>
      <c r="F19" s="27"/>
    </row>
    <row r="20" spans="1:6" ht="15" x14ac:dyDescent="0.2">
      <c r="A20" s="63" t="s">
        <v>124</v>
      </c>
      <c r="B20" s="6">
        <v>17</v>
      </c>
      <c r="C20" s="72" t="s">
        <v>98</v>
      </c>
      <c r="D20" s="73" t="s">
        <v>98</v>
      </c>
      <c r="E20" s="15"/>
      <c r="F20" s="27"/>
    </row>
    <row r="21" spans="1:6" x14ac:dyDescent="0.2">
      <c r="A21" s="64" t="s">
        <v>100</v>
      </c>
      <c r="B21" s="6">
        <v>18</v>
      </c>
      <c r="C21" s="72" t="s">
        <v>98</v>
      </c>
      <c r="D21" s="73" t="s">
        <v>98</v>
      </c>
      <c r="E21" s="15"/>
      <c r="F21" s="27"/>
    </row>
    <row r="22" spans="1:6" ht="15" x14ac:dyDescent="0.2">
      <c r="A22" s="63" t="s">
        <v>125</v>
      </c>
      <c r="B22" s="6">
        <v>19</v>
      </c>
      <c r="C22" s="72" t="s">
        <v>98</v>
      </c>
      <c r="D22" s="73" t="s">
        <v>98</v>
      </c>
      <c r="E22" s="15"/>
      <c r="F22" s="27"/>
    </row>
    <row r="23" spans="1:6" x14ac:dyDescent="0.2">
      <c r="A23" s="64" t="s">
        <v>100</v>
      </c>
      <c r="B23" s="6">
        <v>20</v>
      </c>
      <c r="C23" s="72" t="s">
        <v>98</v>
      </c>
      <c r="D23" s="73" t="s">
        <v>98</v>
      </c>
      <c r="E23" s="15"/>
      <c r="F23" s="27"/>
    </row>
    <row r="24" spans="1:6" ht="15" x14ac:dyDescent="0.2">
      <c r="A24" s="63" t="s">
        <v>126</v>
      </c>
      <c r="B24" s="6">
        <v>21</v>
      </c>
      <c r="C24" s="72" t="s">
        <v>98</v>
      </c>
      <c r="D24" s="73" t="s">
        <v>98</v>
      </c>
      <c r="E24" s="15"/>
      <c r="F24" s="27"/>
    </row>
    <row r="25" spans="1:6" ht="15" x14ac:dyDescent="0.2">
      <c r="A25" s="24" t="s">
        <v>104</v>
      </c>
      <c r="B25" s="11">
        <v>22</v>
      </c>
      <c r="C25" s="14">
        <f>C26+C28</f>
        <v>8677.7806199999995</v>
      </c>
      <c r="D25" s="25">
        <f>D26+D28</f>
        <v>5067</v>
      </c>
      <c r="E25" s="14">
        <f>E26+E28</f>
        <v>0</v>
      </c>
      <c r="F25" s="25">
        <f>F26+F28</f>
        <v>0</v>
      </c>
    </row>
    <row r="26" spans="1:6" x14ac:dyDescent="0.2">
      <c r="A26" s="102" t="s">
        <v>8</v>
      </c>
      <c r="B26" s="112">
        <v>23</v>
      </c>
      <c r="C26" s="76">
        <f>C10</f>
        <v>2536.78062</v>
      </c>
      <c r="D26" s="77">
        <v>831</v>
      </c>
      <c r="E26" s="15"/>
      <c r="F26" s="27"/>
    </row>
    <row r="27" spans="1:6" x14ac:dyDescent="0.2">
      <c r="A27" s="64" t="s">
        <v>102</v>
      </c>
      <c r="B27" s="113"/>
      <c r="C27" s="78"/>
      <c r="D27" s="79"/>
      <c r="E27" s="72" t="s">
        <v>98</v>
      </c>
      <c r="F27" s="73" t="s">
        <v>98</v>
      </c>
    </row>
    <row r="28" spans="1:6" ht="38.25" x14ac:dyDescent="0.2">
      <c r="A28" s="103" t="s">
        <v>105</v>
      </c>
      <c r="B28" s="11">
        <v>24</v>
      </c>
      <c r="C28" s="12">
        <f>C29+C35+C46+C52+C57+C58+C59+C60</f>
        <v>6141</v>
      </c>
      <c r="D28" s="47">
        <f>D29+D35+D46+D52+D57+D58+D59+D60</f>
        <v>4236</v>
      </c>
      <c r="E28" s="14">
        <f>E29+E35+E46+E52+E60</f>
        <v>0</v>
      </c>
      <c r="F28" s="25">
        <f>F29+F35+F46+F52+F60</f>
        <v>0</v>
      </c>
    </row>
    <row r="29" spans="1:6" ht="14.25" x14ac:dyDescent="0.2">
      <c r="A29" s="31" t="s">
        <v>92</v>
      </c>
      <c r="B29" s="6">
        <v>25</v>
      </c>
      <c r="C29" s="80">
        <f>C30+C31+C32+C33+C34</f>
        <v>2705</v>
      </c>
      <c r="D29" s="81">
        <f>D30+D31+D32+D33+D34</f>
        <v>1932</v>
      </c>
      <c r="E29" s="51">
        <f>E30+E31+E32+E33+E34</f>
        <v>0</v>
      </c>
      <c r="F29" s="52">
        <f>F30+F31+F32+F33+F34</f>
        <v>0</v>
      </c>
    </row>
    <row r="30" spans="1:6" ht="15" outlineLevel="1" x14ac:dyDescent="0.2">
      <c r="A30" s="104" t="s">
        <v>23</v>
      </c>
      <c r="B30" s="6">
        <v>26</v>
      </c>
      <c r="C30" s="82">
        <v>2690</v>
      </c>
      <c r="D30" s="83">
        <v>1932</v>
      </c>
      <c r="E30" s="56"/>
      <c r="F30" s="57"/>
    </row>
    <row r="31" spans="1:6" ht="15" outlineLevel="1" x14ac:dyDescent="0.2">
      <c r="A31" s="104" t="s">
        <v>24</v>
      </c>
      <c r="B31" s="6">
        <v>27</v>
      </c>
      <c r="C31" s="82">
        <v>15</v>
      </c>
      <c r="D31" s="83"/>
      <c r="E31" s="56"/>
      <c r="F31" s="57"/>
    </row>
    <row r="32" spans="1:6" ht="15" outlineLevel="1" x14ac:dyDescent="0.2">
      <c r="A32" s="104" t="s">
        <v>26</v>
      </c>
      <c r="B32" s="6">
        <v>28</v>
      </c>
      <c r="C32" s="82"/>
      <c r="D32" s="84"/>
      <c r="E32" s="56"/>
      <c r="F32" s="60"/>
    </row>
    <row r="33" spans="1:6" ht="15" outlineLevel="1" x14ac:dyDescent="0.2">
      <c r="A33" s="104" t="s">
        <v>30</v>
      </c>
      <c r="B33" s="6">
        <v>29</v>
      </c>
      <c r="C33" s="82"/>
      <c r="D33" s="84"/>
      <c r="E33" s="56"/>
      <c r="F33" s="60"/>
    </row>
    <row r="34" spans="1:6" ht="15" outlineLevel="1" x14ac:dyDescent="0.2">
      <c r="A34" s="104" t="s">
        <v>31</v>
      </c>
      <c r="B34" s="6">
        <v>30</v>
      </c>
      <c r="C34" s="82"/>
      <c r="D34" s="84"/>
      <c r="E34" s="56"/>
      <c r="F34" s="60"/>
    </row>
    <row r="35" spans="1:6" ht="14.25" x14ac:dyDescent="0.2">
      <c r="A35" s="31" t="s">
        <v>13</v>
      </c>
      <c r="B35" s="6">
        <v>31</v>
      </c>
      <c r="C35" s="80">
        <f>SUM(C36:C45)</f>
        <v>1191</v>
      </c>
      <c r="D35" s="85">
        <f>SUM(D36:D45)</f>
        <v>831</v>
      </c>
      <c r="E35" s="51">
        <f>SUM(E36:E45)</f>
        <v>0</v>
      </c>
      <c r="F35" s="59">
        <f>SUM(F36:F45)</f>
        <v>0</v>
      </c>
    </row>
    <row r="36" spans="1:6" ht="15" outlineLevel="1" x14ac:dyDescent="0.2">
      <c r="A36" s="104" t="s">
        <v>25</v>
      </c>
      <c r="B36" s="6">
        <v>32</v>
      </c>
      <c r="C36" s="82">
        <v>72</v>
      </c>
      <c r="D36" s="83">
        <v>48</v>
      </c>
      <c r="E36" s="56"/>
      <c r="F36" s="57"/>
    </row>
    <row r="37" spans="1:6" ht="15" outlineLevel="1" x14ac:dyDescent="0.2">
      <c r="A37" s="104" t="s">
        <v>26</v>
      </c>
      <c r="B37" s="6">
        <v>33</v>
      </c>
      <c r="C37" s="82">
        <v>16</v>
      </c>
      <c r="D37" s="83">
        <v>16</v>
      </c>
      <c r="E37" s="56"/>
      <c r="F37" s="57"/>
    </row>
    <row r="38" spans="1:6" ht="15" outlineLevel="1" x14ac:dyDescent="0.2">
      <c r="A38" s="104" t="s">
        <v>27</v>
      </c>
      <c r="B38" s="6">
        <v>34</v>
      </c>
      <c r="C38" s="82">
        <v>376</v>
      </c>
      <c r="D38" s="83">
        <v>208</v>
      </c>
      <c r="E38" s="56"/>
      <c r="F38" s="57"/>
    </row>
    <row r="39" spans="1:6" ht="15" outlineLevel="1" x14ac:dyDescent="0.2">
      <c r="A39" s="104" t="s">
        <v>28</v>
      </c>
      <c r="B39" s="6">
        <v>35</v>
      </c>
      <c r="C39" s="82"/>
      <c r="D39" s="83"/>
      <c r="E39" s="56"/>
      <c r="F39" s="57"/>
    </row>
    <row r="40" spans="1:6" ht="15" outlineLevel="1" x14ac:dyDescent="0.2">
      <c r="A40" s="104" t="s">
        <v>29</v>
      </c>
      <c r="B40" s="6">
        <v>36</v>
      </c>
      <c r="C40" s="82">
        <v>79</v>
      </c>
      <c r="D40" s="83">
        <v>31</v>
      </c>
      <c r="E40" s="56"/>
      <c r="F40" s="57"/>
    </row>
    <row r="41" spans="1:6" ht="15" outlineLevel="1" x14ac:dyDescent="0.2">
      <c r="A41" s="104" t="s">
        <v>30</v>
      </c>
      <c r="B41" s="6">
        <v>37</v>
      </c>
      <c r="C41" s="82">
        <v>220</v>
      </c>
      <c r="D41" s="83">
        <v>165</v>
      </c>
      <c r="E41" s="56"/>
      <c r="F41" s="57"/>
    </row>
    <row r="42" spans="1:6" ht="15" outlineLevel="1" x14ac:dyDescent="0.2">
      <c r="A42" s="104" t="s">
        <v>31</v>
      </c>
      <c r="B42" s="6">
        <v>38</v>
      </c>
      <c r="C42" s="82">
        <v>66</v>
      </c>
      <c r="D42" s="83">
        <v>61</v>
      </c>
      <c r="E42" s="56"/>
      <c r="F42" s="57"/>
    </row>
    <row r="43" spans="1:6" ht="15" outlineLevel="1" x14ac:dyDescent="0.2">
      <c r="A43" s="104" t="s">
        <v>32</v>
      </c>
      <c r="B43" s="6">
        <v>39</v>
      </c>
      <c r="C43" s="82">
        <v>107</v>
      </c>
      <c r="D43" s="83">
        <v>106</v>
      </c>
      <c r="E43" s="56"/>
      <c r="F43" s="57"/>
    </row>
    <row r="44" spans="1:6" ht="15" outlineLevel="1" x14ac:dyDescent="0.2">
      <c r="A44" s="104" t="s">
        <v>33</v>
      </c>
      <c r="B44" s="6">
        <v>40</v>
      </c>
      <c r="C44" s="82">
        <v>255</v>
      </c>
      <c r="D44" s="83">
        <v>196</v>
      </c>
      <c r="E44" s="56"/>
      <c r="F44" s="57"/>
    </row>
    <row r="45" spans="1:6" ht="15" outlineLevel="1" x14ac:dyDescent="0.2">
      <c r="A45" s="104" t="s">
        <v>34</v>
      </c>
      <c r="B45" s="6">
        <v>41</v>
      </c>
      <c r="C45" s="82"/>
      <c r="D45" s="83"/>
      <c r="E45" s="56"/>
      <c r="F45" s="57"/>
    </row>
    <row r="46" spans="1:6" ht="14.25" x14ac:dyDescent="0.2">
      <c r="A46" s="31" t="s">
        <v>14</v>
      </c>
      <c r="B46" s="6">
        <v>42</v>
      </c>
      <c r="C46" s="80">
        <f>SUM(C47:C51)</f>
        <v>0</v>
      </c>
      <c r="D46" s="81">
        <f>SUM(D47:D51)</f>
        <v>0</v>
      </c>
      <c r="E46" s="51">
        <f>SUM(E47:E51)</f>
        <v>0</v>
      </c>
      <c r="F46" s="52">
        <f>SUM(F47:F51)</f>
        <v>0</v>
      </c>
    </row>
    <row r="47" spans="1:6" ht="15" outlineLevel="1" x14ac:dyDescent="0.2">
      <c r="A47" s="104" t="s">
        <v>25</v>
      </c>
      <c r="B47" s="6">
        <v>43</v>
      </c>
      <c r="C47" s="82"/>
      <c r="D47" s="83"/>
      <c r="E47" s="56"/>
      <c r="F47" s="57"/>
    </row>
    <row r="48" spans="1:6" ht="15" outlineLevel="1" x14ac:dyDescent="0.2">
      <c r="A48" s="104" t="s">
        <v>26</v>
      </c>
      <c r="B48" s="6">
        <v>44</v>
      </c>
      <c r="C48" s="82"/>
      <c r="D48" s="83"/>
      <c r="E48" s="56"/>
      <c r="F48" s="57"/>
    </row>
    <row r="49" spans="1:6" ht="15" outlineLevel="1" x14ac:dyDescent="0.2">
      <c r="A49" s="104" t="s">
        <v>30</v>
      </c>
      <c r="B49" s="6">
        <v>45</v>
      </c>
      <c r="C49" s="82"/>
      <c r="D49" s="83"/>
      <c r="E49" s="56"/>
      <c r="F49" s="57"/>
    </row>
    <row r="50" spans="1:6" ht="15" outlineLevel="1" x14ac:dyDescent="0.2">
      <c r="A50" s="104" t="s">
        <v>35</v>
      </c>
      <c r="B50" s="6">
        <v>46</v>
      </c>
      <c r="C50" s="82"/>
      <c r="D50" s="83"/>
      <c r="E50" s="56"/>
      <c r="F50" s="57"/>
    </row>
    <row r="51" spans="1:6" ht="15" outlineLevel="1" x14ac:dyDescent="0.2">
      <c r="A51" s="104" t="s">
        <v>31</v>
      </c>
      <c r="B51" s="6">
        <v>47</v>
      </c>
      <c r="C51" s="82"/>
      <c r="D51" s="83"/>
      <c r="E51" s="56"/>
      <c r="F51" s="57"/>
    </row>
    <row r="52" spans="1:6" ht="14.25" x14ac:dyDescent="0.2">
      <c r="A52" s="31" t="s">
        <v>15</v>
      </c>
      <c r="B52" s="6">
        <v>48</v>
      </c>
      <c r="C52" s="80">
        <f>SUM(C53:C56)</f>
        <v>0</v>
      </c>
      <c r="D52" s="81">
        <f>SUM(D53:D56)</f>
        <v>0</v>
      </c>
      <c r="E52" s="51">
        <f>SUM(E53:E56)</f>
        <v>0</v>
      </c>
      <c r="F52" s="52">
        <f>SUM(F53:F56)</f>
        <v>0</v>
      </c>
    </row>
    <row r="53" spans="1:6" ht="15" outlineLevel="1" x14ac:dyDescent="0.2">
      <c r="A53" s="104" t="s">
        <v>26</v>
      </c>
      <c r="B53" s="6">
        <v>49</v>
      </c>
      <c r="C53" s="82"/>
      <c r="D53" s="83"/>
      <c r="E53" s="56"/>
      <c r="F53" s="57"/>
    </row>
    <row r="54" spans="1:6" ht="15" outlineLevel="1" x14ac:dyDescent="0.2">
      <c r="A54" s="104" t="s">
        <v>30</v>
      </c>
      <c r="B54" s="6">
        <v>50</v>
      </c>
      <c r="C54" s="82"/>
      <c r="D54" s="83"/>
      <c r="E54" s="56"/>
      <c r="F54" s="57"/>
    </row>
    <row r="55" spans="1:6" ht="15" outlineLevel="1" x14ac:dyDescent="0.2">
      <c r="A55" s="104" t="s">
        <v>32</v>
      </c>
      <c r="B55" s="6">
        <v>51</v>
      </c>
      <c r="C55" s="82"/>
      <c r="D55" s="83"/>
      <c r="E55" s="56"/>
      <c r="F55" s="57"/>
    </row>
    <row r="56" spans="1:6" ht="15" outlineLevel="1" x14ac:dyDescent="0.2">
      <c r="A56" s="104" t="s">
        <v>33</v>
      </c>
      <c r="B56" s="6">
        <v>52</v>
      </c>
      <c r="C56" s="82"/>
      <c r="D56" s="83"/>
      <c r="E56" s="56"/>
      <c r="F56" s="57"/>
    </row>
    <row r="57" spans="1:6" ht="15" x14ac:dyDescent="0.2">
      <c r="A57" s="31" t="s">
        <v>36</v>
      </c>
      <c r="B57" s="6">
        <v>53</v>
      </c>
      <c r="C57" s="82">
        <v>2245</v>
      </c>
      <c r="D57" s="83">
        <v>1473</v>
      </c>
      <c r="E57" s="61" t="s">
        <v>98</v>
      </c>
      <c r="F57" s="62" t="s">
        <v>98</v>
      </c>
    </row>
    <row r="58" spans="1:6" ht="31.5" customHeight="1" x14ac:dyDescent="0.2">
      <c r="A58" s="31" t="s">
        <v>94</v>
      </c>
      <c r="B58" s="6">
        <v>54</v>
      </c>
      <c r="C58" s="82"/>
      <c r="D58" s="83"/>
      <c r="E58" s="61" t="s">
        <v>98</v>
      </c>
      <c r="F58" s="62" t="s">
        <v>98</v>
      </c>
    </row>
    <row r="59" spans="1:6" ht="15" x14ac:dyDescent="0.2">
      <c r="A59" s="31" t="s">
        <v>19</v>
      </c>
      <c r="B59" s="6">
        <v>55</v>
      </c>
      <c r="C59" s="82"/>
      <c r="D59" s="83"/>
      <c r="E59" s="61" t="s">
        <v>98</v>
      </c>
      <c r="F59" s="62" t="s">
        <v>98</v>
      </c>
    </row>
    <row r="60" spans="1:6" ht="14.25" x14ac:dyDescent="0.2">
      <c r="A60" s="31" t="s">
        <v>17</v>
      </c>
      <c r="B60" s="6">
        <v>56</v>
      </c>
      <c r="C60" s="80">
        <f>SUM(C61:C71)</f>
        <v>0</v>
      </c>
      <c r="D60" s="81">
        <f>SUM(D61:D71)</f>
        <v>0</v>
      </c>
      <c r="E60" s="80">
        <f>SUM(E61:E71)</f>
        <v>0</v>
      </c>
      <c r="F60" s="81">
        <f>SUM(F61:F71)</f>
        <v>0</v>
      </c>
    </row>
    <row r="61" spans="1:6" ht="15" outlineLevel="1" x14ac:dyDescent="0.2">
      <c r="A61" s="104" t="s">
        <v>24</v>
      </c>
      <c r="B61" s="6">
        <v>57</v>
      </c>
      <c r="C61" s="82"/>
      <c r="D61" s="83"/>
      <c r="E61" s="82"/>
      <c r="F61" s="83"/>
    </row>
    <row r="62" spans="1:6" ht="15" outlineLevel="1" x14ac:dyDescent="0.2">
      <c r="A62" s="104" t="s">
        <v>25</v>
      </c>
      <c r="B62" s="6">
        <v>58</v>
      </c>
      <c r="C62" s="82"/>
      <c r="D62" s="83"/>
      <c r="E62" s="82"/>
      <c r="F62" s="83"/>
    </row>
    <row r="63" spans="1:6" ht="15" outlineLevel="1" x14ac:dyDescent="0.2">
      <c r="A63" s="104" t="s">
        <v>26</v>
      </c>
      <c r="B63" s="6">
        <v>59</v>
      </c>
      <c r="C63" s="82"/>
      <c r="D63" s="83"/>
      <c r="E63" s="82"/>
      <c r="F63" s="83"/>
    </row>
    <row r="64" spans="1:6" ht="15" outlineLevel="1" x14ac:dyDescent="0.2">
      <c r="A64" s="104" t="s">
        <v>28</v>
      </c>
      <c r="B64" s="6">
        <v>60</v>
      </c>
      <c r="C64" s="82"/>
      <c r="D64" s="83"/>
      <c r="E64" s="82"/>
      <c r="F64" s="83"/>
    </row>
    <row r="65" spans="1:6" ht="15" outlineLevel="1" x14ac:dyDescent="0.2">
      <c r="A65" s="104" t="s">
        <v>29</v>
      </c>
      <c r="B65" s="6">
        <v>61</v>
      </c>
      <c r="C65" s="82"/>
      <c r="D65" s="83"/>
      <c r="E65" s="82"/>
      <c r="F65" s="83"/>
    </row>
    <row r="66" spans="1:6" ht="15" outlineLevel="1" x14ac:dyDescent="0.2">
      <c r="A66" s="104" t="s">
        <v>30</v>
      </c>
      <c r="B66" s="6">
        <v>62</v>
      </c>
      <c r="C66" s="82"/>
      <c r="D66" s="83"/>
      <c r="E66" s="82"/>
      <c r="F66" s="83"/>
    </row>
    <row r="67" spans="1:6" ht="15" outlineLevel="1" x14ac:dyDescent="0.2">
      <c r="A67" s="104" t="s">
        <v>37</v>
      </c>
      <c r="B67" s="6">
        <v>63</v>
      </c>
      <c r="C67" s="82"/>
      <c r="D67" s="83"/>
      <c r="E67" s="82"/>
      <c r="F67" s="83"/>
    </row>
    <row r="68" spans="1:6" ht="15" outlineLevel="1" x14ac:dyDescent="0.2">
      <c r="A68" s="104" t="s">
        <v>35</v>
      </c>
      <c r="B68" s="6">
        <v>64</v>
      </c>
      <c r="C68" s="82"/>
      <c r="D68" s="83"/>
      <c r="E68" s="82"/>
      <c r="F68" s="83"/>
    </row>
    <row r="69" spans="1:6" ht="15" outlineLevel="1" x14ac:dyDescent="0.2">
      <c r="A69" s="104" t="s">
        <v>31</v>
      </c>
      <c r="B69" s="6">
        <v>65</v>
      </c>
      <c r="C69" s="82"/>
      <c r="D69" s="83"/>
      <c r="E69" s="82"/>
      <c r="F69" s="83"/>
    </row>
    <row r="70" spans="1:6" ht="15" outlineLevel="1" x14ac:dyDescent="0.2">
      <c r="A70" s="104" t="s">
        <v>32</v>
      </c>
      <c r="B70" s="6">
        <v>66</v>
      </c>
      <c r="C70" s="82"/>
      <c r="D70" s="83"/>
      <c r="E70" s="82"/>
      <c r="F70" s="83"/>
    </row>
    <row r="71" spans="1:6" ht="15" outlineLevel="1" x14ac:dyDescent="0.2">
      <c r="A71" s="104" t="s">
        <v>33</v>
      </c>
      <c r="B71" s="6">
        <v>67</v>
      </c>
      <c r="C71" s="82"/>
      <c r="D71" s="83"/>
      <c r="E71" s="82"/>
      <c r="F71" s="83"/>
    </row>
    <row r="72" spans="1:6" x14ac:dyDescent="0.2">
      <c r="A72" s="30" t="s">
        <v>106</v>
      </c>
      <c r="B72" s="11">
        <v>68</v>
      </c>
      <c r="C72" s="12">
        <f>C4-C25</f>
        <v>-86</v>
      </c>
      <c r="D72" s="47">
        <f>D4-D25</f>
        <v>36</v>
      </c>
      <c r="E72" s="12">
        <f>E15-E25</f>
        <v>0</v>
      </c>
      <c r="F72" s="47">
        <f>F15-F25</f>
        <v>0</v>
      </c>
    </row>
    <row r="73" spans="1:6" x14ac:dyDescent="0.2">
      <c r="A73" s="30" t="s">
        <v>107</v>
      </c>
      <c r="B73" s="11">
        <v>69</v>
      </c>
      <c r="C73" s="86">
        <f>C74+C79+C82+C85+C88</f>
        <v>86</v>
      </c>
      <c r="D73" s="87">
        <f>D74+D79+D82+D85+D88</f>
        <v>-36</v>
      </c>
      <c r="E73" s="86">
        <f>E74</f>
        <v>0</v>
      </c>
      <c r="F73" s="87">
        <f>F74</f>
        <v>0</v>
      </c>
    </row>
    <row r="74" spans="1:6" x14ac:dyDescent="0.2">
      <c r="A74" s="33" t="s">
        <v>108</v>
      </c>
      <c r="B74" s="6">
        <v>70</v>
      </c>
      <c r="C74" s="5">
        <f>C75-C77</f>
        <v>86</v>
      </c>
      <c r="D74" s="39">
        <f>D75-D77</f>
        <v>-36</v>
      </c>
      <c r="E74" s="5">
        <f>E75-E77</f>
        <v>0</v>
      </c>
      <c r="F74" s="39">
        <f>F75-F77</f>
        <v>0</v>
      </c>
    </row>
    <row r="75" spans="1:6" x14ac:dyDescent="0.2">
      <c r="A75" s="34" t="s">
        <v>41</v>
      </c>
      <c r="B75" s="6">
        <v>71</v>
      </c>
      <c r="C75" s="76">
        <v>86</v>
      </c>
      <c r="D75" s="77">
        <v>86</v>
      </c>
      <c r="E75" s="76"/>
      <c r="F75" s="77"/>
    </row>
    <row r="76" spans="1:6" x14ac:dyDescent="0.2">
      <c r="A76" s="93" t="s">
        <v>6</v>
      </c>
      <c r="B76" s="6">
        <v>72</v>
      </c>
      <c r="C76" s="76">
        <v>86</v>
      </c>
      <c r="D76" s="77">
        <v>86</v>
      </c>
      <c r="E76" s="76"/>
      <c r="F76" s="77"/>
    </row>
    <row r="77" spans="1:6" x14ac:dyDescent="0.2">
      <c r="A77" s="34" t="s">
        <v>42</v>
      </c>
      <c r="B77" s="6">
        <v>73</v>
      </c>
      <c r="C77" s="76"/>
      <c r="D77" s="77">
        <v>122</v>
      </c>
      <c r="E77" s="76"/>
      <c r="F77" s="77">
        <v>0</v>
      </c>
    </row>
    <row r="78" spans="1:6" x14ac:dyDescent="0.2">
      <c r="A78" s="93" t="s">
        <v>6</v>
      </c>
      <c r="B78" s="6">
        <v>74</v>
      </c>
      <c r="C78" s="76"/>
      <c r="D78" s="77">
        <v>40</v>
      </c>
      <c r="E78" s="76"/>
      <c r="F78" s="77">
        <v>0</v>
      </c>
    </row>
    <row r="79" spans="1:6" x14ac:dyDescent="0.2">
      <c r="A79" s="33" t="s">
        <v>109</v>
      </c>
      <c r="B79" s="6">
        <v>75</v>
      </c>
      <c r="C79" s="5">
        <f>C80-C81</f>
        <v>0</v>
      </c>
      <c r="D79" s="39">
        <f>D80-D81</f>
        <v>0</v>
      </c>
      <c r="E79" s="72" t="s">
        <v>98</v>
      </c>
      <c r="F79" s="73" t="s">
        <v>98</v>
      </c>
    </row>
    <row r="80" spans="1:6" x14ac:dyDescent="0.2">
      <c r="A80" s="35" t="s">
        <v>1</v>
      </c>
      <c r="B80" s="6">
        <v>76</v>
      </c>
      <c r="C80" s="76"/>
      <c r="D80" s="77"/>
      <c r="E80" s="72" t="s">
        <v>98</v>
      </c>
      <c r="F80" s="73" t="s">
        <v>98</v>
      </c>
    </row>
    <row r="81" spans="1:6" x14ac:dyDescent="0.2">
      <c r="A81" s="35" t="s">
        <v>2</v>
      </c>
      <c r="B81" s="6">
        <v>77</v>
      </c>
      <c r="C81" s="76"/>
      <c r="D81" s="77"/>
      <c r="E81" s="72" t="s">
        <v>98</v>
      </c>
      <c r="F81" s="73" t="s">
        <v>98</v>
      </c>
    </row>
    <row r="82" spans="1:6" x14ac:dyDescent="0.2">
      <c r="A82" s="33" t="s">
        <v>110</v>
      </c>
      <c r="B82" s="6">
        <v>78</v>
      </c>
      <c r="C82" s="5">
        <f>C83-C84</f>
        <v>0</v>
      </c>
      <c r="D82" s="39">
        <f>D83-D84</f>
        <v>0</v>
      </c>
      <c r="E82" s="72" t="s">
        <v>98</v>
      </c>
      <c r="F82" s="73" t="s">
        <v>98</v>
      </c>
    </row>
    <row r="83" spans="1:6" x14ac:dyDescent="0.2">
      <c r="A83" s="35" t="s">
        <v>1</v>
      </c>
      <c r="B83" s="6">
        <v>79</v>
      </c>
      <c r="C83" s="76"/>
      <c r="D83" s="77"/>
      <c r="E83" s="72" t="s">
        <v>98</v>
      </c>
      <c r="F83" s="73" t="s">
        <v>98</v>
      </c>
    </row>
    <row r="84" spans="1:6" x14ac:dyDescent="0.2">
      <c r="A84" s="35" t="s">
        <v>2</v>
      </c>
      <c r="B84" s="6">
        <v>80</v>
      </c>
      <c r="C84" s="76"/>
      <c r="D84" s="77"/>
      <c r="E84" s="72" t="s">
        <v>98</v>
      </c>
      <c r="F84" s="73" t="s">
        <v>98</v>
      </c>
    </row>
    <row r="85" spans="1:6" x14ac:dyDescent="0.2">
      <c r="A85" s="33" t="s">
        <v>111</v>
      </c>
      <c r="B85" s="6">
        <v>81</v>
      </c>
      <c r="C85" s="5">
        <f>C86-C87</f>
        <v>0</v>
      </c>
      <c r="D85" s="39">
        <f>D86-D87</f>
        <v>0</v>
      </c>
      <c r="E85" s="72" t="s">
        <v>98</v>
      </c>
      <c r="F85" s="73" t="s">
        <v>98</v>
      </c>
    </row>
    <row r="86" spans="1:6" x14ac:dyDescent="0.2">
      <c r="A86" s="35" t="s">
        <v>4</v>
      </c>
      <c r="B86" s="6">
        <v>82</v>
      </c>
      <c r="C86" s="76"/>
      <c r="D86" s="77"/>
      <c r="E86" s="72" t="s">
        <v>98</v>
      </c>
      <c r="F86" s="73" t="s">
        <v>98</v>
      </c>
    </row>
    <row r="87" spans="1:6" x14ac:dyDescent="0.2">
      <c r="A87" s="35" t="s">
        <v>5</v>
      </c>
      <c r="B87" s="6">
        <v>83</v>
      </c>
      <c r="C87" s="76"/>
      <c r="D87" s="77"/>
      <c r="E87" s="72" t="s">
        <v>98</v>
      </c>
      <c r="F87" s="73" t="s">
        <v>98</v>
      </c>
    </row>
    <row r="88" spans="1:6" ht="13.5" thickBot="1" x14ac:dyDescent="0.25">
      <c r="A88" s="36" t="s">
        <v>3</v>
      </c>
      <c r="B88" s="37">
        <v>84</v>
      </c>
      <c r="C88" s="88"/>
      <c r="D88" s="89"/>
      <c r="E88" s="74" t="s">
        <v>98</v>
      </c>
      <c r="F88" s="75" t="s">
        <v>98</v>
      </c>
    </row>
    <row r="89" spans="1:6" ht="18.75" x14ac:dyDescent="0.2">
      <c r="A89" s="98" t="s">
        <v>115</v>
      </c>
      <c r="B89" s="99"/>
      <c r="C89" s="96">
        <f>C5-C6+C7+C12-C28+(C76-C78+C79+C82+C85+C88)</f>
        <v>0</v>
      </c>
      <c r="D89" s="96">
        <f>D5-D6+D7+D12-D28+(D76-D78+D79+D82+D85+D88)</f>
        <v>0</v>
      </c>
      <c r="E89" s="96">
        <f>C58-(E16-E17+E18-E19)</f>
        <v>0</v>
      </c>
      <c r="F89" s="96">
        <f>D58-(F16-F17+F18-F19)</f>
        <v>0</v>
      </c>
    </row>
    <row r="90" spans="1:6" ht="20.25" customHeight="1" x14ac:dyDescent="0.2">
      <c r="A90" s="114" t="s">
        <v>112</v>
      </c>
      <c r="B90" s="115"/>
      <c r="C90" s="115"/>
      <c r="D90" s="115"/>
      <c r="E90" s="115"/>
      <c r="F90" s="115"/>
    </row>
    <row r="91" spans="1:6" x14ac:dyDescent="0.2">
      <c r="A91" s="7"/>
      <c r="B91" s="58"/>
      <c r="C91" s="58"/>
      <c r="D91" s="58"/>
    </row>
    <row r="92" spans="1:6" x14ac:dyDescent="0.2">
      <c r="A92" s="107" t="s">
        <v>95</v>
      </c>
      <c r="B92" s="107"/>
      <c r="C92" s="107"/>
      <c r="D92" s="107"/>
    </row>
    <row r="93" spans="1:6" x14ac:dyDescent="0.2">
      <c r="A93" s="119" t="s">
        <v>49</v>
      </c>
      <c r="B93" s="120"/>
      <c r="C93" s="97">
        <f>C94+C95</f>
        <v>717</v>
      </c>
      <c r="D93" s="97">
        <f>D94+D95</f>
        <v>624</v>
      </c>
      <c r="E93" s="97">
        <f>E94+E95</f>
        <v>0</v>
      </c>
      <c r="F93" s="97">
        <f>F94+F95</f>
        <v>0</v>
      </c>
    </row>
    <row r="94" spans="1:6" x14ac:dyDescent="0.2">
      <c r="A94" s="105" t="s">
        <v>10</v>
      </c>
      <c r="B94" s="106"/>
      <c r="C94" s="54">
        <v>393</v>
      </c>
      <c r="D94" s="54">
        <v>393</v>
      </c>
      <c r="E94" s="54"/>
      <c r="F94" s="54"/>
    </row>
    <row r="95" spans="1:6" x14ac:dyDescent="0.2">
      <c r="A95" s="119" t="s">
        <v>50</v>
      </c>
      <c r="B95" s="120"/>
      <c r="C95" s="55">
        <f>SUM(C96:C107)</f>
        <v>324</v>
      </c>
      <c r="D95" s="55">
        <f>SUM(D96:D107)</f>
        <v>231</v>
      </c>
      <c r="E95" s="55">
        <f>SUM(E96:E107)</f>
        <v>0</v>
      </c>
      <c r="F95" s="55">
        <f>SUM(F96:F107)</f>
        <v>0</v>
      </c>
    </row>
    <row r="96" spans="1:6" x14ac:dyDescent="0.2">
      <c r="A96" s="105" t="s">
        <v>11</v>
      </c>
      <c r="B96" s="106"/>
      <c r="C96" s="54"/>
      <c r="D96" s="54"/>
      <c r="E96" s="54"/>
      <c r="F96" s="54"/>
    </row>
    <row r="97" spans="1:6" x14ac:dyDescent="0.2">
      <c r="A97" s="105" t="s">
        <v>72</v>
      </c>
      <c r="B97" s="106"/>
      <c r="C97" s="54"/>
      <c r="D97" s="54"/>
      <c r="E97" s="54"/>
      <c r="F97" s="54"/>
    </row>
    <row r="98" spans="1:6" x14ac:dyDescent="0.2">
      <c r="A98" s="105" t="s">
        <v>73</v>
      </c>
      <c r="B98" s="106"/>
      <c r="C98" s="54"/>
      <c r="D98" s="54"/>
      <c r="E98" s="54"/>
      <c r="F98" s="54"/>
    </row>
    <row r="99" spans="1:6" x14ac:dyDescent="0.2">
      <c r="A99" s="105" t="s">
        <v>12</v>
      </c>
      <c r="B99" s="106"/>
      <c r="C99" s="54">
        <v>236</v>
      </c>
      <c r="D99" s="54">
        <v>148</v>
      </c>
      <c r="E99" s="54"/>
      <c r="F99" s="54"/>
    </row>
    <row r="100" spans="1:6" x14ac:dyDescent="0.2">
      <c r="A100" s="105" t="s">
        <v>74</v>
      </c>
      <c r="B100" s="106"/>
      <c r="C100" s="54"/>
      <c r="D100" s="54"/>
      <c r="E100" s="54"/>
      <c r="F100" s="54"/>
    </row>
    <row r="101" spans="1:6" x14ac:dyDescent="0.2">
      <c r="A101" s="105" t="s">
        <v>75</v>
      </c>
      <c r="B101" s="106"/>
      <c r="C101" s="54">
        <v>1</v>
      </c>
      <c r="D101" s="54">
        <v>1</v>
      </c>
      <c r="E101" s="54"/>
      <c r="F101" s="54"/>
    </row>
    <row r="102" spans="1:6" x14ac:dyDescent="0.2">
      <c r="A102" s="105" t="s">
        <v>76</v>
      </c>
      <c r="B102" s="106"/>
      <c r="C102" s="54">
        <v>57</v>
      </c>
      <c r="D102" s="54">
        <v>52</v>
      </c>
      <c r="E102" s="54"/>
      <c r="F102" s="54"/>
    </row>
    <row r="103" spans="1:6" x14ac:dyDescent="0.2">
      <c r="A103" s="105" t="s">
        <v>77</v>
      </c>
      <c r="B103" s="106"/>
      <c r="C103" s="54"/>
      <c r="D103" s="54"/>
      <c r="E103" s="54"/>
      <c r="F103" s="54"/>
    </row>
    <row r="104" spans="1:6" x14ac:dyDescent="0.2">
      <c r="A104" s="105" t="s">
        <v>96</v>
      </c>
      <c r="B104" s="106"/>
      <c r="C104" s="54"/>
      <c r="D104" s="54"/>
      <c r="E104" s="54"/>
      <c r="F104" s="54"/>
    </row>
    <row r="105" spans="1:6" x14ac:dyDescent="0.2">
      <c r="A105" s="105" t="s">
        <v>78</v>
      </c>
      <c r="B105" s="106"/>
      <c r="C105" s="54"/>
      <c r="D105" s="54"/>
      <c r="E105" s="54"/>
      <c r="F105" s="54"/>
    </row>
    <row r="106" spans="1:6" x14ac:dyDescent="0.2">
      <c r="A106" s="105" t="s">
        <v>79</v>
      </c>
      <c r="B106" s="106"/>
      <c r="C106" s="54"/>
      <c r="D106" s="54"/>
      <c r="E106" s="54"/>
      <c r="F106" s="54"/>
    </row>
    <row r="107" spans="1:6" x14ac:dyDescent="0.2">
      <c r="A107" s="105" t="s">
        <v>80</v>
      </c>
      <c r="B107" s="106"/>
      <c r="C107" s="54">
        <v>30</v>
      </c>
      <c r="D107" s="54">
        <v>30</v>
      </c>
      <c r="E107" s="54"/>
      <c r="F107" s="54"/>
    </row>
    <row r="108" spans="1:6" x14ac:dyDescent="0.2">
      <c r="A108" s="53"/>
      <c r="B108" s="9"/>
      <c r="C108" s="8"/>
      <c r="D108" s="9"/>
      <c r="E108" s="58"/>
      <c r="F108" s="58"/>
    </row>
    <row r="109" spans="1:6" x14ac:dyDescent="0.2">
      <c r="A109" s="107" t="s">
        <v>71</v>
      </c>
      <c r="B109" s="107"/>
      <c r="C109" s="107"/>
      <c r="D109" s="107"/>
      <c r="E109" s="58"/>
      <c r="F109" s="58"/>
    </row>
    <row r="110" spans="1:6" x14ac:dyDescent="0.2">
      <c r="A110" s="108" t="s">
        <v>51</v>
      </c>
      <c r="B110" s="109"/>
      <c r="C110" s="55"/>
      <c r="D110" s="55"/>
      <c r="E110" s="58"/>
      <c r="F110" s="58"/>
    </row>
  </sheetData>
  <sheetProtection password="CC09" sheet="1" sort="0" autoFilter="0" pivotTables="0"/>
  <mergeCells count="24">
    <mergeCell ref="A1:B1"/>
    <mergeCell ref="A97:B97"/>
    <mergeCell ref="E2:F2"/>
    <mergeCell ref="B26:B27"/>
    <mergeCell ref="A90:F90"/>
    <mergeCell ref="C2:D2"/>
    <mergeCell ref="A2:B2"/>
    <mergeCell ref="A92:D92"/>
    <mergeCell ref="A93:B93"/>
    <mergeCell ref="A94:B94"/>
    <mergeCell ref="A95:B95"/>
    <mergeCell ref="A96:B96"/>
    <mergeCell ref="A110:B110"/>
    <mergeCell ref="A102:B102"/>
    <mergeCell ref="A103:B103"/>
    <mergeCell ref="A104:B104"/>
    <mergeCell ref="A105:B105"/>
    <mergeCell ref="A106:B106"/>
    <mergeCell ref="A107:B107"/>
    <mergeCell ref="A98:B98"/>
    <mergeCell ref="A99:B99"/>
    <mergeCell ref="A100:B100"/>
    <mergeCell ref="A101:B101"/>
    <mergeCell ref="A109:D109"/>
  </mergeCells>
  <phoneticPr fontId="4" type="noConversion"/>
  <pageMargins left="0" right="0" top="0" bottom="0" header="0.51181102362204722" footer="0.51181102362204722"/>
  <pageSetup paperSize="9" scale="59" orientation="portrait" r:id="rId1"/>
  <headerFooter alignWithMargins="0"/>
  <rowBreaks count="1" manualBreakCount="1">
    <brk id="9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workbookViewId="0">
      <pane xSplit="2" ySplit="2" topLeftCell="C3" activePane="bottomRight" state="frozen"/>
      <selection activeCell="A39" sqref="A39"/>
      <selection pane="topRight" activeCell="A39" sqref="A39"/>
      <selection pane="bottomLeft" activeCell="A39" sqref="A39"/>
      <selection pane="bottomRight" activeCell="C6" sqref="C6"/>
    </sheetView>
  </sheetViews>
  <sheetFormatPr defaultRowHeight="12.75" x14ac:dyDescent="0.2"/>
  <cols>
    <col min="1" max="1" width="121.140625" style="2" customWidth="1"/>
    <col min="2" max="2" width="4.7109375" style="1" customWidth="1"/>
    <col min="3" max="3" width="18.7109375" style="1" customWidth="1"/>
    <col min="4" max="4" width="18.28515625" style="1" customWidth="1"/>
    <col min="5" max="16384" width="9.140625" style="1"/>
  </cols>
  <sheetData>
    <row r="1" spans="1:4" x14ac:dyDescent="0.2">
      <c r="A1" s="121" t="str">
        <f>fact!A1</f>
        <v>ПЛАН И ИСПОЛНЕНИЕ ДОХОДОВ И РАСХОДОВ КОНСОЛИДИРОВАННОГО БЮДЖЕТА РАЗЪЕЗЖЕНСКОГО СЕЛЬСОВЕТА</v>
      </c>
      <c r="B1" s="121"/>
      <c r="C1" s="121"/>
      <c r="D1" s="121"/>
    </row>
    <row r="2" spans="1:4" ht="15.75" x14ac:dyDescent="0.2">
      <c r="A2" s="122" t="str">
        <f>fact!A2</f>
        <v>на 01.10.2018</v>
      </c>
      <c r="B2" s="122"/>
      <c r="C2" s="122"/>
      <c r="D2" s="122"/>
    </row>
    <row r="3" spans="1:4" ht="16.5" thickBot="1" x14ac:dyDescent="0.25">
      <c r="A3" s="19"/>
      <c r="B3" s="19"/>
      <c r="C3" s="19"/>
      <c r="D3" s="19"/>
    </row>
    <row r="4" spans="1:4" ht="33.75" customHeight="1" x14ac:dyDescent="0.2">
      <c r="A4" s="20"/>
      <c r="B4" s="21" t="s">
        <v>44</v>
      </c>
      <c r="C4" s="22" t="s">
        <v>43</v>
      </c>
      <c r="D4" s="23" t="s">
        <v>7</v>
      </c>
    </row>
    <row r="5" spans="1:4" ht="25.5" customHeight="1" x14ac:dyDescent="0.2">
      <c r="A5" s="24" t="s">
        <v>47</v>
      </c>
      <c r="B5" s="11">
        <v>1</v>
      </c>
      <c r="C5" s="14">
        <f>C6+C7+C8</f>
        <v>6055</v>
      </c>
      <c r="D5" s="25">
        <f>D6+D7+D8</f>
        <v>4190</v>
      </c>
    </row>
    <row r="6" spans="1:4" ht="18" customHeight="1" x14ac:dyDescent="0.2">
      <c r="A6" s="26" t="s">
        <v>18</v>
      </c>
      <c r="B6" s="6">
        <v>2</v>
      </c>
      <c r="C6" s="17">
        <f>fact!C5-fact!C6</f>
        <v>492</v>
      </c>
      <c r="D6" s="29">
        <f>fact!D5-fact!D6</f>
        <v>227</v>
      </c>
    </row>
    <row r="7" spans="1:4" ht="18.75" customHeight="1" x14ac:dyDescent="0.2">
      <c r="A7" s="26" t="s">
        <v>81</v>
      </c>
      <c r="B7" s="6">
        <v>3</v>
      </c>
      <c r="C7" s="17">
        <f>fact!C7</f>
        <v>5563</v>
      </c>
      <c r="D7" s="29">
        <f>fact!D7</f>
        <v>3963</v>
      </c>
    </row>
    <row r="8" spans="1:4" ht="24.75" customHeight="1" thickBot="1" x14ac:dyDescent="0.25">
      <c r="A8" s="48" t="s">
        <v>46</v>
      </c>
      <c r="B8" s="37">
        <v>4</v>
      </c>
      <c r="C8" s="49">
        <f>fact!C12</f>
        <v>0</v>
      </c>
      <c r="D8" s="50">
        <f>fact!D12</f>
        <v>0</v>
      </c>
    </row>
    <row r="9" spans="1:4" ht="21" customHeight="1" x14ac:dyDescent="0.2">
      <c r="A9" s="30" t="s">
        <v>69</v>
      </c>
      <c r="B9" s="11">
        <v>5</v>
      </c>
      <c r="C9" s="14">
        <f>C10+C11+C12+C13+C14+C15+C16+C17</f>
        <v>6141</v>
      </c>
      <c r="D9" s="25">
        <f>D10+D11+D12+D13+D14+D15+D16+D17</f>
        <v>4236</v>
      </c>
    </row>
    <row r="10" spans="1:4" ht="19.5" customHeight="1" x14ac:dyDescent="0.2">
      <c r="A10" s="31" t="s">
        <v>20</v>
      </c>
      <c r="B10" s="6">
        <v>6</v>
      </c>
      <c r="C10" s="51">
        <f>fact!C29</f>
        <v>2705</v>
      </c>
      <c r="D10" s="52">
        <f>fact!D29</f>
        <v>1932</v>
      </c>
    </row>
    <row r="11" spans="1:4" ht="21" customHeight="1" x14ac:dyDescent="0.2">
      <c r="A11" s="31" t="s">
        <v>13</v>
      </c>
      <c r="B11" s="6">
        <v>7</v>
      </c>
      <c r="C11" s="51">
        <f>fact!C35</f>
        <v>1191</v>
      </c>
      <c r="D11" s="52">
        <f>fact!D35</f>
        <v>831</v>
      </c>
    </row>
    <row r="12" spans="1:4" ht="20.25" customHeight="1" x14ac:dyDescent="0.2">
      <c r="A12" s="31" t="s">
        <v>14</v>
      </c>
      <c r="B12" s="6">
        <v>8</v>
      </c>
      <c r="C12" s="51">
        <f>fact!C46</f>
        <v>0</v>
      </c>
      <c r="D12" s="52">
        <f>fact!D46</f>
        <v>0</v>
      </c>
    </row>
    <row r="13" spans="1:4" ht="21" customHeight="1" x14ac:dyDescent="0.2">
      <c r="A13" s="31" t="s">
        <v>15</v>
      </c>
      <c r="B13" s="6">
        <v>9</v>
      </c>
      <c r="C13" s="51">
        <f>fact!C52</f>
        <v>0</v>
      </c>
      <c r="D13" s="52">
        <f>fact!D52</f>
        <v>0</v>
      </c>
    </row>
    <row r="14" spans="1:4" ht="21.75" customHeight="1" x14ac:dyDescent="0.2">
      <c r="A14" s="31" t="s">
        <v>36</v>
      </c>
      <c r="B14" s="6">
        <v>10</v>
      </c>
      <c r="C14" s="51">
        <f>fact!C57</f>
        <v>2245</v>
      </c>
      <c r="D14" s="52">
        <f>fact!D57</f>
        <v>1473</v>
      </c>
    </row>
    <row r="15" spans="1:4" ht="28.5" x14ac:dyDescent="0.2">
      <c r="A15" s="31" t="s">
        <v>16</v>
      </c>
      <c r="B15" s="6">
        <v>11</v>
      </c>
      <c r="C15" s="51">
        <f>fact!C58</f>
        <v>0</v>
      </c>
      <c r="D15" s="52">
        <f>fact!D58</f>
        <v>0</v>
      </c>
    </row>
    <row r="16" spans="1:4" ht="22.5" customHeight="1" x14ac:dyDescent="0.2">
      <c r="A16" s="31" t="s">
        <v>19</v>
      </c>
      <c r="B16" s="6">
        <v>12</v>
      </c>
      <c r="C16" s="51">
        <f>fact!C59</f>
        <v>0</v>
      </c>
      <c r="D16" s="52">
        <f>fact!D59</f>
        <v>0</v>
      </c>
    </row>
    <row r="17" spans="1:4" ht="19.5" customHeight="1" x14ac:dyDescent="0.2">
      <c r="A17" s="31" t="s">
        <v>17</v>
      </c>
      <c r="B17" s="6">
        <v>13</v>
      </c>
      <c r="C17" s="51">
        <f>fact!C60</f>
        <v>0</v>
      </c>
      <c r="D17" s="52">
        <f>fact!D60</f>
        <v>0</v>
      </c>
    </row>
    <row r="18" spans="1:4" ht="18.75" customHeight="1" x14ac:dyDescent="0.2">
      <c r="A18" s="30" t="s">
        <v>48</v>
      </c>
      <c r="B18" s="11">
        <v>14</v>
      </c>
      <c r="C18" s="14">
        <f>C5-C9</f>
        <v>-86</v>
      </c>
      <c r="D18" s="25">
        <f>D5-D9</f>
        <v>-46</v>
      </c>
    </row>
    <row r="19" spans="1:4" ht="21" customHeight="1" x14ac:dyDescent="0.2">
      <c r="A19" s="30" t="s">
        <v>70</v>
      </c>
      <c r="B19" s="11">
        <v>15</v>
      </c>
      <c r="C19" s="18">
        <f>C20+C23+C26+C29+C32</f>
        <v>86</v>
      </c>
      <c r="D19" s="32">
        <f>D20+D23+D26+D29+D32</f>
        <v>46</v>
      </c>
    </row>
    <row r="20" spans="1:4" ht="21" customHeight="1" x14ac:dyDescent="0.2">
      <c r="A20" s="33" t="s">
        <v>82</v>
      </c>
      <c r="B20" s="6">
        <v>16</v>
      </c>
      <c r="C20" s="17">
        <f>C21-C22</f>
        <v>86</v>
      </c>
      <c r="D20" s="29">
        <f>D21-D22</f>
        <v>46</v>
      </c>
    </row>
    <row r="21" spans="1:4" x14ac:dyDescent="0.2">
      <c r="A21" s="34" t="s">
        <v>68</v>
      </c>
      <c r="B21" s="6">
        <v>17</v>
      </c>
      <c r="C21" s="17">
        <f>fact!C76</f>
        <v>86</v>
      </c>
      <c r="D21" s="29">
        <f>fact!D76</f>
        <v>86</v>
      </c>
    </row>
    <row r="22" spans="1:4" x14ac:dyDescent="0.2">
      <c r="A22" s="34" t="s">
        <v>67</v>
      </c>
      <c r="B22" s="6">
        <v>18</v>
      </c>
      <c r="C22" s="17">
        <f>fact!C78</f>
        <v>0</v>
      </c>
      <c r="D22" s="29">
        <f>fact!D78</f>
        <v>40</v>
      </c>
    </row>
    <row r="23" spans="1:4" ht="19.5" customHeight="1" x14ac:dyDescent="0.2">
      <c r="A23" s="33" t="s">
        <v>83</v>
      </c>
      <c r="B23" s="6">
        <v>19</v>
      </c>
      <c r="C23" s="17">
        <f>C24-C25</f>
        <v>0</v>
      </c>
      <c r="D23" s="29">
        <f>D24-D25</f>
        <v>0</v>
      </c>
    </row>
    <row r="24" spans="1:4" x14ac:dyDescent="0.2">
      <c r="A24" s="35" t="s">
        <v>1</v>
      </c>
      <c r="B24" s="6">
        <v>20</v>
      </c>
      <c r="C24" s="17">
        <f>fact!C80</f>
        <v>0</v>
      </c>
      <c r="D24" s="29">
        <f>fact!D80</f>
        <v>0</v>
      </c>
    </row>
    <row r="25" spans="1:4" x14ac:dyDescent="0.2">
      <c r="A25" s="35" t="s">
        <v>2</v>
      </c>
      <c r="B25" s="6">
        <v>21</v>
      </c>
      <c r="C25" s="17">
        <f>fact!C81</f>
        <v>0</v>
      </c>
      <c r="D25" s="29">
        <f>fact!D81</f>
        <v>0</v>
      </c>
    </row>
    <row r="26" spans="1:4" ht="18.75" customHeight="1" x14ac:dyDescent="0.2">
      <c r="A26" s="33" t="s">
        <v>84</v>
      </c>
      <c r="B26" s="6">
        <v>22</v>
      </c>
      <c r="C26" s="17">
        <f>C27-C28</f>
        <v>0</v>
      </c>
      <c r="D26" s="29">
        <f>D27-D28</f>
        <v>0</v>
      </c>
    </row>
    <row r="27" spans="1:4" x14ac:dyDescent="0.2">
      <c r="A27" s="35" t="s">
        <v>1</v>
      </c>
      <c r="B27" s="6">
        <v>23</v>
      </c>
      <c r="C27" s="17">
        <f>fact!C83</f>
        <v>0</v>
      </c>
      <c r="D27" s="29">
        <f>fact!D83</f>
        <v>0</v>
      </c>
    </row>
    <row r="28" spans="1:4" x14ac:dyDescent="0.2">
      <c r="A28" s="35" t="s">
        <v>2</v>
      </c>
      <c r="B28" s="6">
        <v>24</v>
      </c>
      <c r="C28" s="17">
        <f>fact!C84</f>
        <v>0</v>
      </c>
      <c r="D28" s="29">
        <f>fact!D84</f>
        <v>0</v>
      </c>
    </row>
    <row r="29" spans="1:4" ht="18" customHeight="1" x14ac:dyDescent="0.2">
      <c r="A29" s="33" t="s">
        <v>85</v>
      </c>
      <c r="B29" s="6">
        <v>25</v>
      </c>
      <c r="C29" s="17">
        <f>C30-C31</f>
        <v>0</v>
      </c>
      <c r="D29" s="29">
        <f>D30-D31</f>
        <v>0</v>
      </c>
    </row>
    <row r="30" spans="1:4" x14ac:dyDescent="0.2">
      <c r="A30" s="35" t="s">
        <v>4</v>
      </c>
      <c r="B30" s="6">
        <v>26</v>
      </c>
      <c r="C30" s="17">
        <f>fact!C86</f>
        <v>0</v>
      </c>
      <c r="D30" s="29">
        <f>fact!D86</f>
        <v>0</v>
      </c>
    </row>
    <row r="31" spans="1:4" x14ac:dyDescent="0.2">
      <c r="A31" s="35" t="s">
        <v>5</v>
      </c>
      <c r="B31" s="6">
        <v>27</v>
      </c>
      <c r="C31" s="17">
        <f>fact!C87</f>
        <v>0</v>
      </c>
      <c r="D31" s="29">
        <f>fact!D87</f>
        <v>0</v>
      </c>
    </row>
    <row r="32" spans="1:4" ht="13.5" thickBot="1" x14ac:dyDescent="0.25">
      <c r="A32" s="36" t="s">
        <v>3</v>
      </c>
      <c r="B32" s="37">
        <v>28</v>
      </c>
      <c r="C32" s="49">
        <f>fact!C88</f>
        <v>0</v>
      </c>
      <c r="D32" s="50">
        <f>fact!D88</f>
        <v>0</v>
      </c>
    </row>
    <row r="33" spans="1:4" x14ac:dyDescent="0.2">
      <c r="A33" s="7"/>
    </row>
    <row r="34" spans="1:4" ht="18.75" x14ac:dyDescent="0.2">
      <c r="A34" s="13"/>
      <c r="C34" s="10"/>
      <c r="D34" s="10"/>
    </row>
    <row r="35" spans="1:4" x14ac:dyDescent="0.2">
      <c r="A35" s="7"/>
    </row>
    <row r="36" spans="1:4" x14ac:dyDescent="0.2">
      <c r="A36" s="7"/>
    </row>
    <row r="37" spans="1:4" x14ac:dyDescent="0.2">
      <c r="A37" s="7"/>
    </row>
    <row r="38" spans="1:4" x14ac:dyDescent="0.2">
      <c r="A38" s="7"/>
    </row>
  </sheetData>
  <sheetProtection password="CC09" sheet="1" sort="0" autoFilter="0" pivotTables="0"/>
  <mergeCells count="2">
    <mergeCell ref="A1:D1"/>
    <mergeCell ref="A2:D2"/>
  </mergeCells>
  <pageMargins left="0.59055118110236227" right="0" top="0.78740157480314965" bottom="0" header="0.51181102362204722" footer="0.51181102362204722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F618"/>
  <sheetViews>
    <sheetView workbookViewId="0">
      <pane xSplit="2" ySplit="3" topLeftCell="C4" activePane="bottomRight" state="frozen"/>
      <selection activeCell="A39" sqref="A39"/>
      <selection pane="topRight" activeCell="A39" sqref="A39"/>
      <selection pane="bottomLeft" activeCell="A39" sqref="A39"/>
      <selection pane="bottomRight" activeCell="D9" sqref="D9"/>
    </sheetView>
  </sheetViews>
  <sheetFormatPr defaultRowHeight="12.75" x14ac:dyDescent="0.2"/>
  <cols>
    <col min="1" max="1" width="101.42578125" style="2" customWidth="1"/>
    <col min="2" max="2" width="4.7109375" style="1" customWidth="1"/>
    <col min="3" max="3" width="17.85546875" style="1" customWidth="1"/>
    <col min="4" max="4" width="15.42578125" style="1" customWidth="1"/>
    <col min="5" max="16384" width="9.140625" style="1"/>
  </cols>
  <sheetData>
    <row r="1" spans="1:6" ht="18.75" customHeight="1" x14ac:dyDescent="0.2">
      <c r="A1" s="123" t="str">
        <f>fact!A1</f>
        <v>ПЛАН И ИСПОЛНЕНИЕ ДОХОДОВ И РАСХОДОВ КОНСОЛИДИРОВАННОГО БЮДЖЕТА РАЗЪЕЗЖЕНСКОГО СЕЛЬСОВЕТА</v>
      </c>
      <c r="B1" s="123"/>
      <c r="C1" s="123"/>
      <c r="D1" s="123"/>
    </row>
    <row r="2" spans="1:6" ht="16.5" thickBot="1" x14ac:dyDescent="0.25">
      <c r="A2" s="124" t="str">
        <f>fact!A2</f>
        <v>на 01.10.2018</v>
      </c>
      <c r="B2" s="124"/>
      <c r="C2" s="124"/>
      <c r="D2" s="124"/>
    </row>
    <row r="3" spans="1:6" ht="31.5" customHeight="1" x14ac:dyDescent="0.2">
      <c r="A3" s="20"/>
      <c r="B3" s="21" t="s">
        <v>0</v>
      </c>
      <c r="C3" s="22" t="s">
        <v>43</v>
      </c>
      <c r="D3" s="23" t="s">
        <v>7</v>
      </c>
    </row>
    <row r="4" spans="1:6" ht="23.25" customHeight="1" x14ac:dyDescent="0.2">
      <c r="A4" s="46" t="s">
        <v>47</v>
      </c>
      <c r="B4" s="11">
        <v>1</v>
      </c>
      <c r="C4" s="12">
        <f>C5+C6+C7</f>
        <v>6055</v>
      </c>
      <c r="D4" s="47">
        <f>D5+D6+D7</f>
        <v>4190</v>
      </c>
    </row>
    <row r="5" spans="1:6" ht="19.5" customHeight="1" x14ac:dyDescent="0.2">
      <c r="A5" s="26" t="s">
        <v>45</v>
      </c>
      <c r="B5" s="6">
        <v>2</v>
      </c>
      <c r="C5" s="5">
        <f>fact!C5-fact!C6</f>
        <v>492</v>
      </c>
      <c r="D5" s="39">
        <f>fact!D5-fact!D6</f>
        <v>227</v>
      </c>
    </row>
    <row r="6" spans="1:6" ht="20.25" customHeight="1" x14ac:dyDescent="0.2">
      <c r="A6" s="26" t="s">
        <v>9</v>
      </c>
      <c r="B6" s="6">
        <v>3</v>
      </c>
      <c r="C6" s="5">
        <f>fact!C7</f>
        <v>5563</v>
      </c>
      <c r="D6" s="39">
        <f>fact!D7</f>
        <v>3963</v>
      </c>
    </row>
    <row r="7" spans="1:6" ht="30" customHeight="1" x14ac:dyDescent="0.2">
      <c r="A7" s="26" t="s">
        <v>46</v>
      </c>
      <c r="B7" s="6">
        <v>4</v>
      </c>
      <c r="C7" s="5">
        <f>fact!C12</f>
        <v>0</v>
      </c>
      <c r="D7" s="39">
        <f>fact!D12</f>
        <v>0</v>
      </c>
    </row>
    <row r="8" spans="1:6" ht="21.75" customHeight="1" x14ac:dyDescent="0.2">
      <c r="A8" s="46" t="s">
        <v>66</v>
      </c>
      <c r="B8" s="11">
        <v>5</v>
      </c>
      <c r="C8" s="12">
        <f>SUM(C9:C24)</f>
        <v>6141</v>
      </c>
      <c r="D8" s="47">
        <f>SUM(D9:D24)</f>
        <v>4236</v>
      </c>
      <c r="F8" s="10"/>
    </row>
    <row r="9" spans="1:6" ht="15" x14ac:dyDescent="0.2">
      <c r="A9" s="26" t="s">
        <v>21</v>
      </c>
      <c r="B9" s="6">
        <v>6</v>
      </c>
      <c r="C9" s="5">
        <f>fact!C30+fact!E30</f>
        <v>2690</v>
      </c>
      <c r="D9" s="39">
        <f>fact!D30+fact!F30</f>
        <v>1932</v>
      </c>
    </row>
    <row r="10" spans="1:6" ht="15" x14ac:dyDescent="0.2">
      <c r="A10" s="26" t="s">
        <v>22</v>
      </c>
      <c r="B10" s="6">
        <v>7</v>
      </c>
      <c r="C10" s="5">
        <f>fact!C31+fact!C61+fact!E31+fact!E61</f>
        <v>15</v>
      </c>
      <c r="D10" s="39">
        <f>fact!D31+fact!D61+fact!F31+fact!F61</f>
        <v>0</v>
      </c>
    </row>
    <row r="11" spans="1:6" ht="15" x14ac:dyDescent="0.2">
      <c r="A11" s="26" t="s">
        <v>52</v>
      </c>
      <c r="B11" s="6">
        <v>8</v>
      </c>
      <c r="C11" s="5">
        <f>fact!C36+fact!C47+fact!C62+fact!E36+fact!E47+fact!E62</f>
        <v>72</v>
      </c>
      <c r="D11" s="39">
        <f>fact!D36+fact!D47+fact!D62+fact!F36+fact!F47+fact!F62</f>
        <v>48</v>
      </c>
    </row>
    <row r="12" spans="1:6" ht="15" x14ac:dyDescent="0.2">
      <c r="A12" s="26" t="s">
        <v>53</v>
      </c>
      <c r="B12" s="6">
        <v>9</v>
      </c>
      <c r="C12" s="5">
        <f>fact!C32+fact!C37+fact!C48+fact!C53+fact!C63+fact!E32+fact!E37+fact!E48+fact!E53+fact!E63</f>
        <v>16</v>
      </c>
      <c r="D12" s="39">
        <f>fact!D32+fact!D37+fact!D48+fact!D53+fact!D63+fact!F32+fact!F37+fact!F48+fact!F53+fact!F63</f>
        <v>16</v>
      </c>
    </row>
    <row r="13" spans="1:6" ht="15" x14ac:dyDescent="0.2">
      <c r="A13" s="26" t="s">
        <v>54</v>
      </c>
      <c r="B13" s="6">
        <v>10</v>
      </c>
      <c r="C13" s="5">
        <f>fact!C38+fact!E38</f>
        <v>376</v>
      </c>
      <c r="D13" s="39">
        <f>fact!D38+fact!F38</f>
        <v>208</v>
      </c>
    </row>
    <row r="14" spans="1:6" ht="15" x14ac:dyDescent="0.2">
      <c r="A14" s="26" t="s">
        <v>55</v>
      </c>
      <c r="B14" s="6">
        <v>11</v>
      </c>
      <c r="C14" s="5">
        <f>fact!C39+fact!C64+fact!E39+fact!E64</f>
        <v>0</v>
      </c>
      <c r="D14" s="39">
        <f>fact!D39+fact!D64+fact!F39+fact!F64</f>
        <v>0</v>
      </c>
    </row>
    <row r="15" spans="1:6" ht="15" x14ac:dyDescent="0.2">
      <c r="A15" s="26" t="s">
        <v>56</v>
      </c>
      <c r="B15" s="6">
        <v>12</v>
      </c>
      <c r="C15" s="5">
        <f>fact!C40+fact!C65+fact!E40+fact!E65</f>
        <v>79</v>
      </c>
      <c r="D15" s="39">
        <f>fact!D40+fact!D65+fact!F40+fact!F65</f>
        <v>31</v>
      </c>
    </row>
    <row r="16" spans="1:6" ht="15" x14ac:dyDescent="0.2">
      <c r="A16" s="26" t="s">
        <v>57</v>
      </c>
      <c r="B16" s="6">
        <v>13</v>
      </c>
      <c r="C16" s="5">
        <f>fact!C33+fact!C41+fact!C49+fact!C54+fact!C66+fact!E33+fact!E41+fact!E49+fact!E54+fact!E66</f>
        <v>220</v>
      </c>
      <c r="D16" s="39">
        <f>fact!D33+fact!D41+fact!D49+fact!D54+fact!D66+fact!F33+fact!F41+fact!F49+fact!F54+fact!F66</f>
        <v>165</v>
      </c>
    </row>
    <row r="17" spans="1:4" ht="15" x14ac:dyDescent="0.2">
      <c r="A17" s="26" t="s">
        <v>58</v>
      </c>
      <c r="B17" s="6">
        <v>14</v>
      </c>
      <c r="C17" s="5">
        <f>fact!C59</f>
        <v>0</v>
      </c>
      <c r="D17" s="39">
        <f>fact!D59</f>
        <v>0</v>
      </c>
    </row>
    <row r="18" spans="1:4" ht="17.25" customHeight="1" x14ac:dyDescent="0.2">
      <c r="A18" s="26" t="s">
        <v>65</v>
      </c>
      <c r="B18" s="6">
        <v>15</v>
      </c>
      <c r="C18" s="5">
        <f>fact!C67+fact!E67</f>
        <v>0</v>
      </c>
      <c r="D18" s="39">
        <f>fact!D67+fact!F67</f>
        <v>0</v>
      </c>
    </row>
    <row r="19" spans="1:4" ht="15" x14ac:dyDescent="0.2">
      <c r="A19" s="26" t="s">
        <v>59</v>
      </c>
      <c r="B19" s="6">
        <v>16</v>
      </c>
      <c r="C19" s="5">
        <f>fact!C57</f>
        <v>2245</v>
      </c>
      <c r="D19" s="39">
        <f>fact!D57</f>
        <v>1473</v>
      </c>
    </row>
    <row r="20" spans="1:4" ht="15" x14ac:dyDescent="0.2">
      <c r="A20" s="26" t="s">
        <v>60</v>
      </c>
      <c r="B20" s="6">
        <v>17</v>
      </c>
      <c r="C20" s="5">
        <f>fact!C50+fact!C68+fact!E50+fact!E68</f>
        <v>0</v>
      </c>
      <c r="D20" s="39">
        <f>fact!D50+fact!D68+fact!F50+fact!F68</f>
        <v>0</v>
      </c>
    </row>
    <row r="21" spans="1:4" ht="15" x14ac:dyDescent="0.2">
      <c r="A21" s="26" t="s">
        <v>61</v>
      </c>
      <c r="B21" s="6">
        <v>18</v>
      </c>
      <c r="C21" s="5">
        <f>fact!C34+fact!C42+fact!C51+fact!C69+fact!E34+fact!E42+fact!E51+fact!E69</f>
        <v>66</v>
      </c>
      <c r="D21" s="39">
        <f>fact!D34+fact!D42+fact!D51+fact!D69+fact!F34+fact!F42+fact!F51+fact!F69</f>
        <v>61</v>
      </c>
    </row>
    <row r="22" spans="1:4" ht="15" x14ac:dyDescent="0.2">
      <c r="A22" s="26" t="s">
        <v>62</v>
      </c>
      <c r="B22" s="6">
        <v>19</v>
      </c>
      <c r="C22" s="5">
        <f>fact!C43+fact!C55+fact!C70+fact!E43+fact!E55+fact!E70</f>
        <v>107</v>
      </c>
      <c r="D22" s="39">
        <f>fact!D43+fact!D55+fact!D70+fact!F43+fact!F55+fact!F70</f>
        <v>106</v>
      </c>
    </row>
    <row r="23" spans="1:4" ht="18" customHeight="1" x14ac:dyDescent="0.2">
      <c r="A23" s="26" t="s">
        <v>63</v>
      </c>
      <c r="B23" s="6">
        <v>20</v>
      </c>
      <c r="C23" s="5">
        <f>fact!C44+fact!C56+fact!C71+fact!E44+fact!E56+fact!E71</f>
        <v>255</v>
      </c>
      <c r="D23" s="39">
        <f>fact!D44+fact!D56+fact!D71+fact!F44+fact!F56+fact!F71</f>
        <v>196</v>
      </c>
    </row>
    <row r="24" spans="1:4" ht="18" customHeight="1" x14ac:dyDescent="0.2">
      <c r="A24" s="26" t="s">
        <v>64</v>
      </c>
      <c r="B24" s="6">
        <v>21</v>
      </c>
      <c r="C24" s="5">
        <f>fact!C45+fact!E45</f>
        <v>0</v>
      </c>
      <c r="D24" s="39">
        <f>fact!D45+fact!F45</f>
        <v>0</v>
      </c>
    </row>
    <row r="25" spans="1:4" x14ac:dyDescent="0.2">
      <c r="A25" s="40" t="s">
        <v>48</v>
      </c>
      <c r="B25" s="6">
        <v>22</v>
      </c>
      <c r="C25" s="4">
        <f>C4-C8</f>
        <v>-86</v>
      </c>
      <c r="D25" s="38">
        <f>D4-D8</f>
        <v>-46</v>
      </c>
    </row>
    <row r="26" spans="1:4" x14ac:dyDescent="0.2">
      <c r="A26" s="40" t="s">
        <v>87</v>
      </c>
      <c r="B26" s="6">
        <v>23</v>
      </c>
      <c r="C26" s="5">
        <f>C27+C32+C35+C38+C41</f>
        <v>86</v>
      </c>
      <c r="D26" s="39">
        <f>D27+D32+D35+D38+D41</f>
        <v>46</v>
      </c>
    </row>
    <row r="27" spans="1:4" x14ac:dyDescent="0.2">
      <c r="A27" s="41" t="s">
        <v>88</v>
      </c>
      <c r="B27" s="6">
        <v>24</v>
      </c>
      <c r="C27" s="5">
        <f>C28-C30</f>
        <v>86</v>
      </c>
      <c r="D27" s="39">
        <f>D28-D30</f>
        <v>46</v>
      </c>
    </row>
    <row r="28" spans="1:4" x14ac:dyDescent="0.2">
      <c r="A28" s="34" t="s">
        <v>41</v>
      </c>
      <c r="B28" s="112">
        <v>25</v>
      </c>
      <c r="C28" s="5">
        <f>fact!C76+fact!E76</f>
        <v>86</v>
      </c>
      <c r="D28" s="39">
        <f>fact!D76+fact!F76</f>
        <v>86</v>
      </c>
    </row>
    <row r="29" spans="1:4" x14ac:dyDescent="0.2">
      <c r="A29" s="93" t="s">
        <v>114</v>
      </c>
      <c r="B29" s="113"/>
      <c r="C29" s="94">
        <f>fact!E76</f>
        <v>0</v>
      </c>
      <c r="D29" s="95">
        <f>fact!F76</f>
        <v>0</v>
      </c>
    </row>
    <row r="30" spans="1:4" x14ac:dyDescent="0.2">
      <c r="A30" s="34" t="s">
        <v>42</v>
      </c>
      <c r="B30" s="112">
        <v>26</v>
      </c>
      <c r="C30" s="5">
        <f>fact!C78+fact!E78</f>
        <v>0</v>
      </c>
      <c r="D30" s="39">
        <f>fact!D78+fact!F78</f>
        <v>40</v>
      </c>
    </row>
    <row r="31" spans="1:4" x14ac:dyDescent="0.2">
      <c r="A31" s="93" t="s">
        <v>114</v>
      </c>
      <c r="B31" s="113"/>
      <c r="C31" s="94">
        <f>fact!E78</f>
        <v>0</v>
      </c>
      <c r="D31" s="95">
        <f>fact!F78</f>
        <v>0</v>
      </c>
    </row>
    <row r="32" spans="1:4" x14ac:dyDescent="0.2">
      <c r="A32" s="42" t="s">
        <v>89</v>
      </c>
      <c r="B32" s="6">
        <v>27</v>
      </c>
      <c r="C32" s="5">
        <f>C33-C34</f>
        <v>0</v>
      </c>
      <c r="D32" s="39">
        <f>D33-D34</f>
        <v>0</v>
      </c>
    </row>
    <row r="33" spans="1:4" x14ac:dyDescent="0.2">
      <c r="A33" s="34" t="s">
        <v>1</v>
      </c>
      <c r="B33" s="6">
        <v>28</v>
      </c>
      <c r="C33" s="5">
        <f>fact!C80</f>
        <v>0</v>
      </c>
      <c r="D33" s="39">
        <f>fact!D80</f>
        <v>0</v>
      </c>
    </row>
    <row r="34" spans="1:4" x14ac:dyDescent="0.2">
      <c r="A34" s="34" t="s">
        <v>2</v>
      </c>
      <c r="B34" s="6">
        <v>29</v>
      </c>
      <c r="C34" s="5">
        <f>fact!C81</f>
        <v>0</v>
      </c>
      <c r="D34" s="39">
        <f>fact!D81</f>
        <v>0</v>
      </c>
    </row>
    <row r="35" spans="1:4" x14ac:dyDescent="0.2">
      <c r="A35" s="42" t="s">
        <v>90</v>
      </c>
      <c r="B35" s="6">
        <v>30</v>
      </c>
      <c r="C35" s="5">
        <f>C36-C37</f>
        <v>0</v>
      </c>
      <c r="D35" s="39">
        <f>D36-D37</f>
        <v>0</v>
      </c>
    </row>
    <row r="36" spans="1:4" x14ac:dyDescent="0.2">
      <c r="A36" s="35" t="s">
        <v>1</v>
      </c>
      <c r="B36" s="6">
        <v>31</v>
      </c>
      <c r="C36" s="5">
        <f>fact!C83</f>
        <v>0</v>
      </c>
      <c r="D36" s="39">
        <f>fact!D83</f>
        <v>0</v>
      </c>
    </row>
    <row r="37" spans="1:4" x14ac:dyDescent="0.2">
      <c r="A37" s="35" t="s">
        <v>2</v>
      </c>
      <c r="B37" s="6">
        <v>32</v>
      </c>
      <c r="C37" s="5">
        <f>fact!C84</f>
        <v>0</v>
      </c>
      <c r="D37" s="39">
        <f>fact!D84</f>
        <v>0</v>
      </c>
    </row>
    <row r="38" spans="1:4" x14ac:dyDescent="0.2">
      <c r="A38" s="42" t="s">
        <v>91</v>
      </c>
      <c r="B38" s="6">
        <v>33</v>
      </c>
      <c r="C38" s="5">
        <f>C39-C40</f>
        <v>0</v>
      </c>
      <c r="D38" s="39">
        <f>D39-D40</f>
        <v>0</v>
      </c>
    </row>
    <row r="39" spans="1:4" x14ac:dyDescent="0.2">
      <c r="A39" s="35" t="s">
        <v>4</v>
      </c>
      <c r="B39" s="6">
        <v>34</v>
      </c>
      <c r="C39" s="5">
        <f>fact!C86</f>
        <v>0</v>
      </c>
      <c r="D39" s="39">
        <f>fact!D86</f>
        <v>0</v>
      </c>
    </row>
    <row r="40" spans="1:4" x14ac:dyDescent="0.2">
      <c r="A40" s="35" t="s">
        <v>5</v>
      </c>
      <c r="B40" s="6">
        <v>35</v>
      </c>
      <c r="C40" s="5">
        <f>fact!C87</f>
        <v>0</v>
      </c>
      <c r="D40" s="39">
        <f>fact!D87</f>
        <v>0</v>
      </c>
    </row>
    <row r="41" spans="1:4" ht="13.5" thickBot="1" x14ac:dyDescent="0.25">
      <c r="A41" s="43" t="s">
        <v>3</v>
      </c>
      <c r="B41" s="37">
        <v>36</v>
      </c>
      <c r="C41" s="44">
        <f>fact!C88</f>
        <v>0</v>
      </c>
      <c r="D41" s="45">
        <f>fact!D88</f>
        <v>0</v>
      </c>
    </row>
    <row r="42" spans="1:4" ht="15" customHeight="1" x14ac:dyDescent="0.2">
      <c r="A42" s="1"/>
      <c r="B42" s="8"/>
      <c r="C42" s="8"/>
      <c r="D42" s="9"/>
    </row>
    <row r="43" spans="1:4" x14ac:dyDescent="0.2">
      <c r="D43" s="3"/>
    </row>
    <row r="44" spans="1:4" x14ac:dyDescent="0.2">
      <c r="D44" s="3"/>
    </row>
    <row r="45" spans="1:4" x14ac:dyDescent="0.2">
      <c r="D45" s="3"/>
    </row>
    <row r="46" spans="1:4" x14ac:dyDescent="0.2">
      <c r="D46" s="3"/>
    </row>
    <row r="47" spans="1:4" x14ac:dyDescent="0.2">
      <c r="D47" s="3"/>
    </row>
    <row r="48" spans="1:4" x14ac:dyDescent="0.2">
      <c r="D48" s="3"/>
    </row>
    <row r="49" spans="4:4" x14ac:dyDescent="0.2">
      <c r="D49" s="3"/>
    </row>
    <row r="50" spans="4:4" x14ac:dyDescent="0.2">
      <c r="D50" s="3"/>
    </row>
    <row r="51" spans="4:4" x14ac:dyDescent="0.2">
      <c r="D51" s="3"/>
    </row>
    <row r="52" spans="4:4" x14ac:dyDescent="0.2">
      <c r="D52" s="3"/>
    </row>
    <row r="53" spans="4:4" x14ac:dyDescent="0.2">
      <c r="D53" s="3"/>
    </row>
    <row r="54" spans="4:4" x14ac:dyDescent="0.2">
      <c r="D54" s="3"/>
    </row>
    <row r="55" spans="4:4" x14ac:dyDescent="0.2">
      <c r="D55" s="3"/>
    </row>
    <row r="56" spans="4:4" x14ac:dyDescent="0.2">
      <c r="D56" s="3"/>
    </row>
    <row r="57" spans="4:4" x14ac:dyDescent="0.2">
      <c r="D57" s="3"/>
    </row>
    <row r="58" spans="4:4" x14ac:dyDescent="0.2">
      <c r="D58" s="3"/>
    </row>
    <row r="59" spans="4:4" x14ac:dyDescent="0.2">
      <c r="D59" s="3"/>
    </row>
    <row r="60" spans="4:4" x14ac:dyDescent="0.2">
      <c r="D60" s="3"/>
    </row>
    <row r="61" spans="4:4" x14ac:dyDescent="0.2">
      <c r="D61" s="3"/>
    </row>
    <row r="62" spans="4:4" x14ac:dyDescent="0.2">
      <c r="D62" s="3"/>
    </row>
    <row r="63" spans="4:4" x14ac:dyDescent="0.2">
      <c r="D63" s="3"/>
    </row>
    <row r="64" spans="4:4" x14ac:dyDescent="0.2">
      <c r="D64" s="3"/>
    </row>
    <row r="65" spans="4:4" x14ac:dyDescent="0.2">
      <c r="D65" s="3"/>
    </row>
    <row r="66" spans="4:4" x14ac:dyDescent="0.2">
      <c r="D66" s="3"/>
    </row>
    <row r="67" spans="4:4" x14ac:dyDescent="0.2">
      <c r="D67" s="3"/>
    </row>
    <row r="68" spans="4:4" x14ac:dyDescent="0.2">
      <c r="D68" s="3"/>
    </row>
    <row r="69" spans="4:4" x14ac:dyDescent="0.2">
      <c r="D69" s="3"/>
    </row>
    <row r="70" spans="4:4" x14ac:dyDescent="0.2">
      <c r="D70" s="3"/>
    </row>
    <row r="71" spans="4:4" x14ac:dyDescent="0.2">
      <c r="D71" s="3"/>
    </row>
    <row r="72" spans="4:4" x14ac:dyDescent="0.2">
      <c r="D72" s="3"/>
    </row>
    <row r="73" spans="4:4" x14ac:dyDescent="0.2">
      <c r="D73" s="3"/>
    </row>
    <row r="74" spans="4:4" x14ac:dyDescent="0.2">
      <c r="D74" s="3"/>
    </row>
    <row r="75" spans="4:4" x14ac:dyDescent="0.2">
      <c r="D75" s="3"/>
    </row>
    <row r="76" spans="4:4" x14ac:dyDescent="0.2">
      <c r="D76" s="3"/>
    </row>
    <row r="77" spans="4:4" x14ac:dyDescent="0.2">
      <c r="D77" s="3"/>
    </row>
    <row r="78" spans="4:4" x14ac:dyDescent="0.2">
      <c r="D78" s="3"/>
    </row>
    <row r="79" spans="4:4" x14ac:dyDescent="0.2">
      <c r="D79" s="3"/>
    </row>
    <row r="80" spans="4:4" x14ac:dyDescent="0.2">
      <c r="D80" s="3"/>
    </row>
    <row r="81" spans="4:4" x14ac:dyDescent="0.2">
      <c r="D81" s="3"/>
    </row>
    <row r="82" spans="4:4" x14ac:dyDescent="0.2">
      <c r="D82" s="3"/>
    </row>
    <row r="83" spans="4:4" x14ac:dyDescent="0.2">
      <c r="D83" s="3"/>
    </row>
    <row r="84" spans="4:4" x14ac:dyDescent="0.2">
      <c r="D84" s="3"/>
    </row>
    <row r="85" spans="4:4" x14ac:dyDescent="0.2">
      <c r="D85" s="3"/>
    </row>
    <row r="86" spans="4:4" x14ac:dyDescent="0.2">
      <c r="D86" s="3"/>
    </row>
    <row r="87" spans="4:4" x14ac:dyDescent="0.2">
      <c r="D87" s="3"/>
    </row>
    <row r="88" spans="4:4" x14ac:dyDescent="0.2">
      <c r="D88" s="3"/>
    </row>
    <row r="89" spans="4:4" x14ac:dyDescent="0.2">
      <c r="D89" s="3"/>
    </row>
    <row r="90" spans="4:4" x14ac:dyDescent="0.2">
      <c r="D90" s="3"/>
    </row>
    <row r="91" spans="4:4" x14ac:dyDescent="0.2">
      <c r="D91" s="3"/>
    </row>
    <row r="92" spans="4:4" x14ac:dyDescent="0.2">
      <c r="D92" s="3"/>
    </row>
    <row r="93" spans="4:4" x14ac:dyDescent="0.2">
      <c r="D93" s="3"/>
    </row>
    <row r="94" spans="4:4" x14ac:dyDescent="0.2">
      <c r="D94" s="3"/>
    </row>
    <row r="95" spans="4:4" x14ac:dyDescent="0.2">
      <c r="D95" s="3"/>
    </row>
    <row r="96" spans="4:4" x14ac:dyDescent="0.2">
      <c r="D96" s="3"/>
    </row>
    <row r="97" spans="4:4" x14ac:dyDescent="0.2">
      <c r="D97" s="3"/>
    </row>
    <row r="98" spans="4:4" x14ac:dyDescent="0.2">
      <c r="D98" s="3"/>
    </row>
    <row r="99" spans="4:4" x14ac:dyDescent="0.2">
      <c r="D99" s="3"/>
    </row>
    <row r="100" spans="4:4" x14ac:dyDescent="0.2">
      <c r="D100" s="3"/>
    </row>
    <row r="101" spans="4:4" x14ac:dyDescent="0.2">
      <c r="D101" s="3"/>
    </row>
    <row r="102" spans="4:4" x14ac:dyDescent="0.2">
      <c r="D102" s="3"/>
    </row>
    <row r="103" spans="4:4" x14ac:dyDescent="0.2">
      <c r="D103" s="3"/>
    </row>
    <row r="104" spans="4:4" x14ac:dyDescent="0.2">
      <c r="D104" s="3"/>
    </row>
    <row r="105" spans="4:4" x14ac:dyDescent="0.2">
      <c r="D105" s="3"/>
    </row>
    <row r="106" spans="4:4" x14ac:dyDescent="0.2">
      <c r="D106" s="3"/>
    </row>
    <row r="107" spans="4:4" x14ac:dyDescent="0.2">
      <c r="D107" s="3"/>
    </row>
    <row r="108" spans="4:4" x14ac:dyDescent="0.2">
      <c r="D108" s="3"/>
    </row>
    <row r="109" spans="4:4" x14ac:dyDescent="0.2">
      <c r="D109" s="3"/>
    </row>
    <row r="110" spans="4:4" x14ac:dyDescent="0.2">
      <c r="D110" s="3"/>
    </row>
    <row r="111" spans="4:4" x14ac:dyDescent="0.2">
      <c r="D111" s="3"/>
    </row>
    <row r="112" spans="4:4" x14ac:dyDescent="0.2">
      <c r="D112" s="3"/>
    </row>
    <row r="113" spans="4:4" x14ac:dyDescent="0.2">
      <c r="D113" s="3"/>
    </row>
    <row r="114" spans="4:4" x14ac:dyDescent="0.2">
      <c r="D114" s="3"/>
    </row>
    <row r="115" spans="4:4" x14ac:dyDescent="0.2">
      <c r="D115" s="3"/>
    </row>
    <row r="116" spans="4:4" x14ac:dyDescent="0.2">
      <c r="D116" s="3"/>
    </row>
    <row r="117" spans="4:4" x14ac:dyDescent="0.2">
      <c r="D117" s="3"/>
    </row>
    <row r="118" spans="4:4" x14ac:dyDescent="0.2">
      <c r="D118" s="3"/>
    </row>
    <row r="119" spans="4:4" x14ac:dyDescent="0.2">
      <c r="D119" s="3"/>
    </row>
    <row r="120" spans="4:4" x14ac:dyDescent="0.2">
      <c r="D120" s="3"/>
    </row>
    <row r="121" spans="4:4" x14ac:dyDescent="0.2">
      <c r="D121" s="3"/>
    </row>
    <row r="122" spans="4:4" x14ac:dyDescent="0.2">
      <c r="D122" s="3"/>
    </row>
    <row r="123" spans="4:4" x14ac:dyDescent="0.2">
      <c r="D123" s="3"/>
    </row>
    <row r="124" spans="4:4" x14ac:dyDescent="0.2">
      <c r="D124" s="3"/>
    </row>
    <row r="125" spans="4:4" x14ac:dyDescent="0.2">
      <c r="D125" s="3"/>
    </row>
    <row r="126" spans="4:4" x14ac:dyDescent="0.2">
      <c r="D126" s="3"/>
    </row>
    <row r="127" spans="4:4" x14ac:dyDescent="0.2">
      <c r="D127" s="3"/>
    </row>
    <row r="128" spans="4:4" x14ac:dyDescent="0.2">
      <c r="D128" s="3"/>
    </row>
    <row r="129" spans="4:4" x14ac:dyDescent="0.2">
      <c r="D129" s="3"/>
    </row>
    <row r="130" spans="4:4" x14ac:dyDescent="0.2">
      <c r="D130" s="3"/>
    </row>
    <row r="131" spans="4:4" x14ac:dyDescent="0.2">
      <c r="D131" s="3"/>
    </row>
    <row r="132" spans="4:4" x14ac:dyDescent="0.2">
      <c r="D132" s="3"/>
    </row>
    <row r="133" spans="4:4" x14ac:dyDescent="0.2">
      <c r="D133" s="3"/>
    </row>
    <row r="134" spans="4:4" x14ac:dyDescent="0.2">
      <c r="D134" s="3"/>
    </row>
    <row r="135" spans="4:4" x14ac:dyDescent="0.2">
      <c r="D135" s="3"/>
    </row>
    <row r="136" spans="4:4" x14ac:dyDescent="0.2">
      <c r="D136" s="3"/>
    </row>
    <row r="137" spans="4:4" x14ac:dyDescent="0.2">
      <c r="D137" s="3"/>
    </row>
    <row r="138" spans="4:4" x14ac:dyDescent="0.2">
      <c r="D138" s="3"/>
    </row>
    <row r="139" spans="4:4" x14ac:dyDescent="0.2">
      <c r="D139" s="3"/>
    </row>
    <row r="140" spans="4:4" x14ac:dyDescent="0.2">
      <c r="D140" s="3"/>
    </row>
    <row r="141" spans="4:4" x14ac:dyDescent="0.2">
      <c r="D141" s="3"/>
    </row>
    <row r="142" spans="4:4" x14ac:dyDescent="0.2">
      <c r="D142" s="3"/>
    </row>
    <row r="143" spans="4:4" x14ac:dyDescent="0.2">
      <c r="D143" s="3"/>
    </row>
    <row r="144" spans="4:4" x14ac:dyDescent="0.2">
      <c r="D144" s="3"/>
    </row>
    <row r="145" spans="4:4" x14ac:dyDescent="0.2">
      <c r="D145" s="3"/>
    </row>
    <row r="146" spans="4:4" x14ac:dyDescent="0.2">
      <c r="D146" s="3"/>
    </row>
    <row r="147" spans="4:4" x14ac:dyDescent="0.2">
      <c r="D147" s="3"/>
    </row>
    <row r="148" spans="4:4" x14ac:dyDescent="0.2">
      <c r="D148" s="3"/>
    </row>
    <row r="149" spans="4:4" x14ac:dyDescent="0.2">
      <c r="D149" s="3"/>
    </row>
    <row r="150" spans="4:4" x14ac:dyDescent="0.2">
      <c r="D150" s="3"/>
    </row>
    <row r="151" spans="4:4" x14ac:dyDescent="0.2">
      <c r="D151" s="3"/>
    </row>
    <row r="152" spans="4:4" x14ac:dyDescent="0.2">
      <c r="D152" s="3"/>
    </row>
    <row r="153" spans="4:4" x14ac:dyDescent="0.2">
      <c r="D153" s="3"/>
    </row>
    <row r="154" spans="4:4" x14ac:dyDescent="0.2">
      <c r="D154" s="3"/>
    </row>
    <row r="155" spans="4:4" x14ac:dyDescent="0.2">
      <c r="D155" s="3"/>
    </row>
    <row r="156" spans="4:4" x14ac:dyDescent="0.2">
      <c r="D156" s="3"/>
    </row>
    <row r="157" spans="4:4" x14ac:dyDescent="0.2">
      <c r="D157" s="3"/>
    </row>
    <row r="158" spans="4:4" x14ac:dyDescent="0.2">
      <c r="D158" s="3"/>
    </row>
    <row r="159" spans="4:4" x14ac:dyDescent="0.2">
      <c r="D159" s="3"/>
    </row>
    <row r="160" spans="4:4" x14ac:dyDescent="0.2">
      <c r="D160" s="3"/>
    </row>
    <row r="161" spans="4:4" x14ac:dyDescent="0.2">
      <c r="D161" s="3"/>
    </row>
    <row r="162" spans="4:4" x14ac:dyDescent="0.2">
      <c r="D162" s="3"/>
    </row>
    <row r="163" spans="4:4" x14ac:dyDescent="0.2">
      <c r="D163" s="3"/>
    </row>
    <row r="164" spans="4:4" x14ac:dyDescent="0.2">
      <c r="D164" s="3"/>
    </row>
    <row r="165" spans="4:4" x14ac:dyDescent="0.2">
      <c r="D165" s="3"/>
    </row>
    <row r="166" spans="4:4" x14ac:dyDescent="0.2">
      <c r="D166" s="3"/>
    </row>
    <row r="167" spans="4:4" x14ac:dyDescent="0.2">
      <c r="D167" s="3"/>
    </row>
    <row r="168" spans="4:4" x14ac:dyDescent="0.2">
      <c r="D168" s="3"/>
    </row>
    <row r="169" spans="4:4" x14ac:dyDescent="0.2">
      <c r="D169" s="3"/>
    </row>
    <row r="170" spans="4:4" x14ac:dyDescent="0.2">
      <c r="D170" s="3"/>
    </row>
    <row r="171" spans="4:4" x14ac:dyDescent="0.2">
      <c r="D171" s="3"/>
    </row>
    <row r="172" spans="4:4" x14ac:dyDescent="0.2">
      <c r="D172" s="3"/>
    </row>
    <row r="173" spans="4:4" x14ac:dyDescent="0.2">
      <c r="D173" s="3"/>
    </row>
    <row r="174" spans="4:4" x14ac:dyDescent="0.2">
      <c r="D174" s="3"/>
    </row>
    <row r="175" spans="4:4" x14ac:dyDescent="0.2">
      <c r="D175" s="3"/>
    </row>
    <row r="176" spans="4:4" x14ac:dyDescent="0.2">
      <c r="D176" s="3"/>
    </row>
    <row r="177" spans="4:4" x14ac:dyDescent="0.2">
      <c r="D177" s="3"/>
    </row>
    <row r="178" spans="4:4" x14ac:dyDescent="0.2">
      <c r="D178" s="3"/>
    </row>
    <row r="179" spans="4:4" x14ac:dyDescent="0.2">
      <c r="D179" s="3"/>
    </row>
    <row r="180" spans="4:4" x14ac:dyDescent="0.2">
      <c r="D180" s="3"/>
    </row>
    <row r="181" spans="4:4" x14ac:dyDescent="0.2">
      <c r="D181" s="3"/>
    </row>
    <row r="182" spans="4:4" x14ac:dyDescent="0.2">
      <c r="D182" s="3"/>
    </row>
    <row r="183" spans="4:4" x14ac:dyDescent="0.2">
      <c r="D183" s="3"/>
    </row>
    <row r="184" spans="4:4" x14ac:dyDescent="0.2">
      <c r="D184" s="3"/>
    </row>
    <row r="185" spans="4:4" x14ac:dyDescent="0.2">
      <c r="D185" s="3"/>
    </row>
    <row r="186" spans="4:4" x14ac:dyDescent="0.2">
      <c r="D186" s="3"/>
    </row>
    <row r="187" spans="4:4" x14ac:dyDescent="0.2">
      <c r="D187" s="3"/>
    </row>
    <row r="188" spans="4:4" x14ac:dyDescent="0.2">
      <c r="D188" s="3"/>
    </row>
    <row r="189" spans="4:4" x14ac:dyDescent="0.2">
      <c r="D189" s="3"/>
    </row>
    <row r="190" spans="4:4" x14ac:dyDescent="0.2">
      <c r="D190" s="3"/>
    </row>
    <row r="191" spans="4:4" x14ac:dyDescent="0.2">
      <c r="D191" s="3"/>
    </row>
    <row r="192" spans="4:4" x14ac:dyDescent="0.2">
      <c r="D192" s="3"/>
    </row>
    <row r="193" spans="4:4" x14ac:dyDescent="0.2">
      <c r="D193" s="3"/>
    </row>
    <row r="194" spans="4:4" x14ac:dyDescent="0.2">
      <c r="D194" s="3"/>
    </row>
    <row r="195" spans="4:4" x14ac:dyDescent="0.2">
      <c r="D195" s="3"/>
    </row>
    <row r="196" spans="4:4" x14ac:dyDescent="0.2">
      <c r="D196" s="3"/>
    </row>
    <row r="197" spans="4:4" x14ac:dyDescent="0.2">
      <c r="D197" s="3"/>
    </row>
    <row r="198" spans="4:4" x14ac:dyDescent="0.2">
      <c r="D198" s="3"/>
    </row>
    <row r="199" spans="4:4" x14ac:dyDescent="0.2">
      <c r="D199" s="3"/>
    </row>
    <row r="200" spans="4:4" x14ac:dyDescent="0.2">
      <c r="D200" s="3"/>
    </row>
    <row r="201" spans="4:4" x14ac:dyDescent="0.2">
      <c r="D201" s="3"/>
    </row>
    <row r="202" spans="4:4" x14ac:dyDescent="0.2">
      <c r="D202" s="3"/>
    </row>
    <row r="203" spans="4:4" x14ac:dyDescent="0.2">
      <c r="D203" s="3"/>
    </row>
    <row r="204" spans="4:4" x14ac:dyDescent="0.2">
      <c r="D204" s="3"/>
    </row>
    <row r="205" spans="4:4" x14ac:dyDescent="0.2">
      <c r="D205" s="3"/>
    </row>
    <row r="206" spans="4:4" x14ac:dyDescent="0.2">
      <c r="D206" s="3"/>
    </row>
    <row r="207" spans="4:4" x14ac:dyDescent="0.2">
      <c r="D207" s="3"/>
    </row>
    <row r="208" spans="4:4" x14ac:dyDescent="0.2">
      <c r="D208" s="3"/>
    </row>
    <row r="209" spans="4:4" x14ac:dyDescent="0.2">
      <c r="D209" s="3"/>
    </row>
    <row r="210" spans="4:4" x14ac:dyDescent="0.2">
      <c r="D210" s="3"/>
    </row>
    <row r="211" spans="4:4" x14ac:dyDescent="0.2">
      <c r="D211" s="3"/>
    </row>
    <row r="212" spans="4:4" x14ac:dyDescent="0.2">
      <c r="D212" s="3"/>
    </row>
    <row r="213" spans="4:4" x14ac:dyDescent="0.2">
      <c r="D213" s="3"/>
    </row>
    <row r="214" spans="4:4" x14ac:dyDescent="0.2">
      <c r="D214" s="3"/>
    </row>
    <row r="215" spans="4:4" x14ac:dyDescent="0.2">
      <c r="D215" s="3"/>
    </row>
    <row r="216" spans="4:4" x14ac:dyDescent="0.2">
      <c r="D216" s="3"/>
    </row>
    <row r="217" spans="4:4" x14ac:dyDescent="0.2">
      <c r="D217" s="3"/>
    </row>
    <row r="218" spans="4:4" x14ac:dyDescent="0.2">
      <c r="D218" s="3"/>
    </row>
    <row r="219" spans="4:4" x14ac:dyDescent="0.2">
      <c r="D219" s="3"/>
    </row>
    <row r="220" spans="4:4" x14ac:dyDescent="0.2">
      <c r="D220" s="3"/>
    </row>
    <row r="221" spans="4:4" x14ac:dyDescent="0.2">
      <c r="D221" s="3"/>
    </row>
    <row r="222" spans="4:4" x14ac:dyDescent="0.2">
      <c r="D222" s="3"/>
    </row>
    <row r="223" spans="4:4" x14ac:dyDescent="0.2">
      <c r="D223" s="3"/>
    </row>
    <row r="224" spans="4:4" x14ac:dyDescent="0.2">
      <c r="D224" s="3"/>
    </row>
    <row r="225" spans="4:4" x14ac:dyDescent="0.2">
      <c r="D225" s="3"/>
    </row>
    <row r="226" spans="4:4" x14ac:dyDescent="0.2">
      <c r="D226" s="3"/>
    </row>
    <row r="227" spans="4:4" x14ac:dyDescent="0.2">
      <c r="D227" s="3"/>
    </row>
    <row r="228" spans="4:4" x14ac:dyDescent="0.2">
      <c r="D228" s="3"/>
    </row>
    <row r="229" spans="4:4" x14ac:dyDescent="0.2">
      <c r="D229" s="3"/>
    </row>
    <row r="230" spans="4:4" x14ac:dyDescent="0.2">
      <c r="D230" s="3"/>
    </row>
    <row r="231" spans="4:4" x14ac:dyDescent="0.2">
      <c r="D231" s="3"/>
    </row>
    <row r="232" spans="4:4" x14ac:dyDescent="0.2">
      <c r="D232" s="3"/>
    </row>
    <row r="233" spans="4:4" x14ac:dyDescent="0.2">
      <c r="D233" s="3"/>
    </row>
    <row r="234" spans="4:4" x14ac:dyDescent="0.2">
      <c r="D234" s="3"/>
    </row>
    <row r="235" spans="4:4" x14ac:dyDescent="0.2">
      <c r="D235" s="3"/>
    </row>
    <row r="236" spans="4:4" x14ac:dyDescent="0.2">
      <c r="D236" s="3"/>
    </row>
    <row r="237" spans="4:4" x14ac:dyDescent="0.2">
      <c r="D237" s="3"/>
    </row>
    <row r="238" spans="4:4" x14ac:dyDescent="0.2">
      <c r="D238" s="3"/>
    </row>
    <row r="239" spans="4:4" x14ac:dyDescent="0.2">
      <c r="D239" s="3"/>
    </row>
    <row r="240" spans="4:4" x14ac:dyDescent="0.2">
      <c r="D240" s="3"/>
    </row>
    <row r="241" spans="4:4" x14ac:dyDescent="0.2">
      <c r="D241" s="3"/>
    </row>
    <row r="242" spans="4:4" x14ac:dyDescent="0.2">
      <c r="D242" s="3"/>
    </row>
    <row r="243" spans="4:4" x14ac:dyDescent="0.2">
      <c r="D243" s="3"/>
    </row>
    <row r="244" spans="4:4" x14ac:dyDescent="0.2">
      <c r="D244" s="3"/>
    </row>
    <row r="245" spans="4:4" x14ac:dyDescent="0.2">
      <c r="D245" s="3"/>
    </row>
    <row r="246" spans="4:4" x14ac:dyDescent="0.2">
      <c r="D246" s="3"/>
    </row>
    <row r="247" spans="4:4" x14ac:dyDescent="0.2">
      <c r="D247" s="3"/>
    </row>
    <row r="248" spans="4:4" x14ac:dyDescent="0.2">
      <c r="D248" s="3"/>
    </row>
    <row r="249" spans="4:4" x14ac:dyDescent="0.2">
      <c r="D249" s="3"/>
    </row>
    <row r="250" spans="4:4" x14ac:dyDescent="0.2">
      <c r="D250" s="3"/>
    </row>
    <row r="251" spans="4:4" x14ac:dyDescent="0.2">
      <c r="D251" s="3"/>
    </row>
    <row r="252" spans="4:4" x14ac:dyDescent="0.2">
      <c r="D252" s="3"/>
    </row>
    <row r="253" spans="4:4" x14ac:dyDescent="0.2">
      <c r="D253" s="3"/>
    </row>
    <row r="254" spans="4:4" x14ac:dyDescent="0.2">
      <c r="D254" s="3"/>
    </row>
    <row r="255" spans="4:4" x14ac:dyDescent="0.2">
      <c r="D255" s="3"/>
    </row>
    <row r="256" spans="4:4" x14ac:dyDescent="0.2">
      <c r="D256" s="3"/>
    </row>
    <row r="257" spans="4:4" x14ac:dyDescent="0.2">
      <c r="D257" s="3"/>
    </row>
    <row r="258" spans="4:4" x14ac:dyDescent="0.2">
      <c r="D258" s="3"/>
    </row>
    <row r="259" spans="4:4" x14ac:dyDescent="0.2">
      <c r="D259" s="3"/>
    </row>
    <row r="260" spans="4:4" x14ac:dyDescent="0.2">
      <c r="D260" s="3"/>
    </row>
    <row r="261" spans="4:4" x14ac:dyDescent="0.2">
      <c r="D261" s="3"/>
    </row>
    <row r="262" spans="4:4" x14ac:dyDescent="0.2">
      <c r="D262" s="3"/>
    </row>
    <row r="263" spans="4:4" x14ac:dyDescent="0.2">
      <c r="D263" s="3"/>
    </row>
    <row r="264" spans="4:4" x14ac:dyDescent="0.2">
      <c r="D264" s="3"/>
    </row>
    <row r="265" spans="4:4" x14ac:dyDescent="0.2">
      <c r="D265" s="3"/>
    </row>
    <row r="266" spans="4:4" x14ac:dyDescent="0.2">
      <c r="D266" s="3"/>
    </row>
    <row r="267" spans="4:4" x14ac:dyDescent="0.2">
      <c r="D267" s="3"/>
    </row>
    <row r="268" spans="4:4" x14ac:dyDescent="0.2">
      <c r="D268" s="3"/>
    </row>
    <row r="269" spans="4:4" x14ac:dyDescent="0.2">
      <c r="D269" s="3"/>
    </row>
    <row r="270" spans="4:4" x14ac:dyDescent="0.2">
      <c r="D270" s="3"/>
    </row>
    <row r="271" spans="4:4" x14ac:dyDescent="0.2">
      <c r="D271" s="3"/>
    </row>
    <row r="272" spans="4:4" x14ac:dyDescent="0.2">
      <c r="D272" s="3"/>
    </row>
    <row r="273" spans="4:4" x14ac:dyDescent="0.2">
      <c r="D273" s="3"/>
    </row>
    <row r="274" spans="4:4" x14ac:dyDescent="0.2">
      <c r="D274" s="3"/>
    </row>
    <row r="275" spans="4:4" x14ac:dyDescent="0.2">
      <c r="D275" s="3"/>
    </row>
    <row r="276" spans="4:4" x14ac:dyDescent="0.2">
      <c r="D276" s="3"/>
    </row>
    <row r="277" spans="4:4" x14ac:dyDescent="0.2">
      <c r="D277" s="3"/>
    </row>
    <row r="278" spans="4:4" x14ac:dyDescent="0.2">
      <c r="D278" s="3"/>
    </row>
    <row r="279" spans="4:4" x14ac:dyDescent="0.2">
      <c r="D279" s="3"/>
    </row>
    <row r="280" spans="4:4" x14ac:dyDescent="0.2">
      <c r="D280" s="3"/>
    </row>
    <row r="281" spans="4:4" x14ac:dyDescent="0.2">
      <c r="D281" s="3"/>
    </row>
    <row r="282" spans="4:4" x14ac:dyDescent="0.2">
      <c r="D282" s="3"/>
    </row>
    <row r="283" spans="4:4" x14ac:dyDescent="0.2">
      <c r="D283" s="3"/>
    </row>
    <row r="284" spans="4:4" x14ac:dyDescent="0.2">
      <c r="D284" s="3"/>
    </row>
    <row r="285" spans="4:4" x14ac:dyDescent="0.2">
      <c r="D285" s="3"/>
    </row>
    <row r="286" spans="4:4" x14ac:dyDescent="0.2">
      <c r="D286" s="3"/>
    </row>
    <row r="287" spans="4:4" x14ac:dyDescent="0.2">
      <c r="D287" s="3"/>
    </row>
    <row r="288" spans="4:4" x14ac:dyDescent="0.2">
      <c r="D288" s="3"/>
    </row>
    <row r="289" spans="4:4" x14ac:dyDescent="0.2">
      <c r="D289" s="3"/>
    </row>
    <row r="290" spans="4:4" x14ac:dyDescent="0.2">
      <c r="D290" s="3"/>
    </row>
    <row r="291" spans="4:4" x14ac:dyDescent="0.2">
      <c r="D291" s="3"/>
    </row>
    <row r="292" spans="4:4" x14ac:dyDescent="0.2">
      <c r="D292" s="3"/>
    </row>
    <row r="293" spans="4:4" x14ac:dyDescent="0.2">
      <c r="D293" s="3"/>
    </row>
    <row r="294" spans="4:4" x14ac:dyDescent="0.2">
      <c r="D294" s="3"/>
    </row>
    <row r="295" spans="4:4" x14ac:dyDescent="0.2">
      <c r="D295" s="3"/>
    </row>
    <row r="296" spans="4:4" x14ac:dyDescent="0.2">
      <c r="D296" s="3"/>
    </row>
    <row r="297" spans="4:4" x14ac:dyDescent="0.2">
      <c r="D297" s="3"/>
    </row>
    <row r="298" spans="4:4" x14ac:dyDescent="0.2">
      <c r="D298" s="3"/>
    </row>
    <row r="299" spans="4:4" x14ac:dyDescent="0.2">
      <c r="D299" s="3"/>
    </row>
    <row r="300" spans="4:4" x14ac:dyDescent="0.2">
      <c r="D300" s="3"/>
    </row>
    <row r="301" spans="4:4" x14ac:dyDescent="0.2">
      <c r="D301" s="3"/>
    </row>
    <row r="302" spans="4:4" x14ac:dyDescent="0.2">
      <c r="D302" s="3"/>
    </row>
    <row r="303" spans="4:4" x14ac:dyDescent="0.2">
      <c r="D303" s="3"/>
    </row>
    <row r="304" spans="4:4" x14ac:dyDescent="0.2">
      <c r="D304" s="3"/>
    </row>
    <row r="305" spans="4:4" x14ac:dyDescent="0.2">
      <c r="D305" s="3"/>
    </row>
    <row r="306" spans="4:4" x14ac:dyDescent="0.2">
      <c r="D306" s="3"/>
    </row>
    <row r="307" spans="4:4" x14ac:dyDescent="0.2">
      <c r="D307" s="3"/>
    </row>
    <row r="308" spans="4:4" x14ac:dyDescent="0.2">
      <c r="D308" s="3"/>
    </row>
    <row r="309" spans="4:4" x14ac:dyDescent="0.2">
      <c r="D309" s="3"/>
    </row>
    <row r="310" spans="4:4" x14ac:dyDescent="0.2">
      <c r="D310" s="3"/>
    </row>
    <row r="311" spans="4:4" x14ac:dyDescent="0.2">
      <c r="D311" s="3"/>
    </row>
    <row r="312" spans="4:4" x14ac:dyDescent="0.2">
      <c r="D312" s="3"/>
    </row>
    <row r="313" spans="4:4" x14ac:dyDescent="0.2">
      <c r="D313" s="3"/>
    </row>
    <row r="314" spans="4:4" x14ac:dyDescent="0.2">
      <c r="D314" s="3"/>
    </row>
    <row r="315" spans="4:4" x14ac:dyDescent="0.2">
      <c r="D315" s="3"/>
    </row>
    <row r="316" spans="4:4" x14ac:dyDescent="0.2">
      <c r="D316" s="3"/>
    </row>
    <row r="317" spans="4:4" x14ac:dyDescent="0.2">
      <c r="D317" s="3"/>
    </row>
    <row r="318" spans="4:4" x14ac:dyDescent="0.2">
      <c r="D318" s="3"/>
    </row>
    <row r="319" spans="4:4" x14ac:dyDescent="0.2">
      <c r="D319" s="3"/>
    </row>
    <row r="320" spans="4:4" x14ac:dyDescent="0.2">
      <c r="D320" s="3"/>
    </row>
    <row r="321" spans="4:4" x14ac:dyDescent="0.2">
      <c r="D321" s="3"/>
    </row>
    <row r="322" spans="4:4" x14ac:dyDescent="0.2">
      <c r="D322" s="3"/>
    </row>
    <row r="323" spans="4:4" x14ac:dyDescent="0.2">
      <c r="D323" s="3"/>
    </row>
    <row r="324" spans="4:4" x14ac:dyDescent="0.2">
      <c r="D324" s="3"/>
    </row>
    <row r="325" spans="4:4" x14ac:dyDescent="0.2">
      <c r="D325" s="3"/>
    </row>
    <row r="326" spans="4:4" x14ac:dyDescent="0.2">
      <c r="D326" s="3"/>
    </row>
    <row r="327" spans="4:4" x14ac:dyDescent="0.2">
      <c r="D327" s="3"/>
    </row>
    <row r="328" spans="4:4" x14ac:dyDescent="0.2">
      <c r="D328" s="3"/>
    </row>
    <row r="329" spans="4:4" x14ac:dyDescent="0.2">
      <c r="D329" s="3"/>
    </row>
    <row r="330" spans="4:4" x14ac:dyDescent="0.2">
      <c r="D330" s="3"/>
    </row>
    <row r="331" spans="4:4" x14ac:dyDescent="0.2">
      <c r="D331" s="3"/>
    </row>
    <row r="332" spans="4:4" x14ac:dyDescent="0.2">
      <c r="D332" s="3"/>
    </row>
    <row r="333" spans="4:4" x14ac:dyDescent="0.2">
      <c r="D333" s="3"/>
    </row>
    <row r="334" spans="4:4" x14ac:dyDescent="0.2">
      <c r="D334" s="3"/>
    </row>
    <row r="335" spans="4:4" x14ac:dyDescent="0.2">
      <c r="D335" s="3"/>
    </row>
    <row r="336" spans="4:4" x14ac:dyDescent="0.2">
      <c r="D336" s="3"/>
    </row>
    <row r="337" spans="4:4" x14ac:dyDescent="0.2">
      <c r="D337" s="3"/>
    </row>
    <row r="338" spans="4:4" x14ac:dyDescent="0.2">
      <c r="D338" s="3"/>
    </row>
    <row r="339" spans="4:4" x14ac:dyDescent="0.2">
      <c r="D339" s="3"/>
    </row>
    <row r="340" spans="4:4" x14ac:dyDescent="0.2">
      <c r="D340" s="3"/>
    </row>
    <row r="341" spans="4:4" x14ac:dyDescent="0.2">
      <c r="D341" s="3"/>
    </row>
    <row r="342" spans="4:4" x14ac:dyDescent="0.2">
      <c r="D342" s="3"/>
    </row>
    <row r="343" spans="4:4" x14ac:dyDescent="0.2">
      <c r="D343" s="3"/>
    </row>
    <row r="344" spans="4:4" x14ac:dyDescent="0.2">
      <c r="D344" s="3"/>
    </row>
    <row r="345" spans="4:4" x14ac:dyDescent="0.2">
      <c r="D345" s="3"/>
    </row>
    <row r="346" spans="4:4" x14ac:dyDescent="0.2">
      <c r="D346" s="3"/>
    </row>
    <row r="347" spans="4:4" x14ac:dyDescent="0.2">
      <c r="D347" s="3"/>
    </row>
    <row r="348" spans="4:4" x14ac:dyDescent="0.2">
      <c r="D348" s="3"/>
    </row>
    <row r="349" spans="4:4" x14ac:dyDescent="0.2">
      <c r="D349" s="3"/>
    </row>
    <row r="350" spans="4:4" x14ac:dyDescent="0.2">
      <c r="D350" s="3"/>
    </row>
    <row r="351" spans="4:4" x14ac:dyDescent="0.2">
      <c r="D351" s="3"/>
    </row>
    <row r="352" spans="4:4" x14ac:dyDescent="0.2">
      <c r="D352" s="3"/>
    </row>
    <row r="353" spans="4:4" x14ac:dyDescent="0.2">
      <c r="D353" s="3"/>
    </row>
    <row r="354" spans="4:4" x14ac:dyDescent="0.2">
      <c r="D354" s="3"/>
    </row>
    <row r="355" spans="4:4" x14ac:dyDescent="0.2">
      <c r="D355" s="3"/>
    </row>
    <row r="356" spans="4:4" x14ac:dyDescent="0.2">
      <c r="D356" s="3"/>
    </row>
    <row r="357" spans="4:4" x14ac:dyDescent="0.2">
      <c r="D357" s="3"/>
    </row>
    <row r="358" spans="4:4" x14ac:dyDescent="0.2">
      <c r="D358" s="3"/>
    </row>
    <row r="359" spans="4:4" x14ac:dyDescent="0.2">
      <c r="D359" s="3"/>
    </row>
    <row r="360" spans="4:4" x14ac:dyDescent="0.2">
      <c r="D360" s="3"/>
    </row>
    <row r="361" spans="4:4" x14ac:dyDescent="0.2">
      <c r="D361" s="3"/>
    </row>
    <row r="362" spans="4:4" x14ac:dyDescent="0.2">
      <c r="D362" s="3"/>
    </row>
    <row r="363" spans="4:4" x14ac:dyDescent="0.2">
      <c r="D363" s="3"/>
    </row>
    <row r="364" spans="4:4" x14ac:dyDescent="0.2">
      <c r="D364" s="3"/>
    </row>
    <row r="365" spans="4:4" x14ac:dyDescent="0.2">
      <c r="D365" s="3"/>
    </row>
    <row r="366" spans="4:4" x14ac:dyDescent="0.2">
      <c r="D366" s="3"/>
    </row>
    <row r="367" spans="4:4" x14ac:dyDescent="0.2">
      <c r="D367" s="3"/>
    </row>
    <row r="368" spans="4:4" x14ac:dyDescent="0.2">
      <c r="D368" s="3"/>
    </row>
    <row r="369" spans="4:4" x14ac:dyDescent="0.2">
      <c r="D369" s="3"/>
    </row>
    <row r="370" spans="4:4" x14ac:dyDescent="0.2">
      <c r="D370" s="3"/>
    </row>
    <row r="371" spans="4:4" x14ac:dyDescent="0.2">
      <c r="D371" s="3"/>
    </row>
    <row r="372" spans="4:4" x14ac:dyDescent="0.2">
      <c r="D372" s="3"/>
    </row>
    <row r="373" spans="4:4" x14ac:dyDescent="0.2">
      <c r="D373" s="3"/>
    </row>
    <row r="374" spans="4:4" x14ac:dyDescent="0.2">
      <c r="D374" s="3"/>
    </row>
    <row r="375" spans="4:4" x14ac:dyDescent="0.2">
      <c r="D375" s="3"/>
    </row>
    <row r="376" spans="4:4" x14ac:dyDescent="0.2">
      <c r="D376" s="3"/>
    </row>
    <row r="377" spans="4:4" x14ac:dyDescent="0.2">
      <c r="D377" s="3"/>
    </row>
    <row r="378" spans="4:4" x14ac:dyDescent="0.2">
      <c r="D378" s="3"/>
    </row>
    <row r="379" spans="4:4" x14ac:dyDescent="0.2">
      <c r="D379" s="3"/>
    </row>
    <row r="380" spans="4:4" x14ac:dyDescent="0.2">
      <c r="D380" s="3"/>
    </row>
    <row r="381" spans="4:4" x14ac:dyDescent="0.2">
      <c r="D381" s="3"/>
    </row>
    <row r="382" spans="4:4" x14ac:dyDescent="0.2">
      <c r="D382" s="3"/>
    </row>
    <row r="383" spans="4:4" x14ac:dyDescent="0.2">
      <c r="D383" s="3"/>
    </row>
    <row r="384" spans="4:4" x14ac:dyDescent="0.2">
      <c r="D384" s="3"/>
    </row>
    <row r="385" spans="4:4" x14ac:dyDescent="0.2">
      <c r="D385" s="3"/>
    </row>
    <row r="386" spans="4:4" x14ac:dyDescent="0.2">
      <c r="D386" s="3"/>
    </row>
    <row r="387" spans="4:4" x14ac:dyDescent="0.2">
      <c r="D387" s="3"/>
    </row>
    <row r="388" spans="4:4" x14ac:dyDescent="0.2">
      <c r="D388" s="3"/>
    </row>
    <row r="389" spans="4:4" x14ac:dyDescent="0.2">
      <c r="D389" s="3"/>
    </row>
    <row r="390" spans="4:4" x14ac:dyDescent="0.2">
      <c r="D390" s="3"/>
    </row>
    <row r="391" spans="4:4" x14ac:dyDescent="0.2">
      <c r="D391" s="3"/>
    </row>
    <row r="392" spans="4:4" x14ac:dyDescent="0.2">
      <c r="D392" s="3"/>
    </row>
    <row r="393" spans="4:4" x14ac:dyDescent="0.2">
      <c r="D393" s="3"/>
    </row>
    <row r="394" spans="4:4" x14ac:dyDescent="0.2">
      <c r="D394" s="3"/>
    </row>
    <row r="395" spans="4:4" x14ac:dyDescent="0.2">
      <c r="D395" s="3"/>
    </row>
    <row r="396" spans="4:4" x14ac:dyDescent="0.2">
      <c r="D396" s="3"/>
    </row>
    <row r="397" spans="4:4" x14ac:dyDescent="0.2">
      <c r="D397" s="3"/>
    </row>
    <row r="398" spans="4:4" x14ac:dyDescent="0.2">
      <c r="D398" s="3"/>
    </row>
    <row r="399" spans="4:4" x14ac:dyDescent="0.2">
      <c r="D399" s="3"/>
    </row>
    <row r="400" spans="4:4" x14ac:dyDescent="0.2">
      <c r="D400" s="3"/>
    </row>
    <row r="401" spans="4:4" x14ac:dyDescent="0.2">
      <c r="D401" s="3"/>
    </row>
    <row r="402" spans="4:4" x14ac:dyDescent="0.2">
      <c r="D402" s="3"/>
    </row>
    <row r="403" spans="4:4" x14ac:dyDescent="0.2">
      <c r="D403" s="3"/>
    </row>
    <row r="404" spans="4:4" x14ac:dyDescent="0.2">
      <c r="D404" s="3"/>
    </row>
    <row r="405" spans="4:4" x14ac:dyDescent="0.2">
      <c r="D405" s="3"/>
    </row>
    <row r="406" spans="4:4" x14ac:dyDescent="0.2">
      <c r="D406" s="3"/>
    </row>
    <row r="407" spans="4:4" x14ac:dyDescent="0.2">
      <c r="D407" s="3"/>
    </row>
    <row r="408" spans="4:4" x14ac:dyDescent="0.2">
      <c r="D408" s="3"/>
    </row>
    <row r="409" spans="4:4" x14ac:dyDescent="0.2">
      <c r="D409" s="3"/>
    </row>
    <row r="410" spans="4:4" x14ac:dyDescent="0.2">
      <c r="D410" s="3"/>
    </row>
    <row r="411" spans="4:4" x14ac:dyDescent="0.2">
      <c r="D411" s="3"/>
    </row>
    <row r="412" spans="4:4" x14ac:dyDescent="0.2">
      <c r="D412" s="3"/>
    </row>
    <row r="413" spans="4:4" x14ac:dyDescent="0.2">
      <c r="D413" s="3"/>
    </row>
    <row r="414" spans="4:4" x14ac:dyDescent="0.2">
      <c r="D414" s="3"/>
    </row>
    <row r="415" spans="4:4" x14ac:dyDescent="0.2">
      <c r="D415" s="3"/>
    </row>
    <row r="416" spans="4:4" x14ac:dyDescent="0.2">
      <c r="D416" s="3"/>
    </row>
    <row r="417" spans="4:4" x14ac:dyDescent="0.2">
      <c r="D417" s="3"/>
    </row>
    <row r="418" spans="4:4" x14ac:dyDescent="0.2">
      <c r="D418" s="3"/>
    </row>
    <row r="419" spans="4:4" x14ac:dyDescent="0.2">
      <c r="D419" s="3"/>
    </row>
    <row r="420" spans="4:4" x14ac:dyDescent="0.2">
      <c r="D420" s="3"/>
    </row>
    <row r="421" spans="4:4" x14ac:dyDescent="0.2">
      <c r="D421" s="3"/>
    </row>
    <row r="422" spans="4:4" x14ac:dyDescent="0.2">
      <c r="D422" s="3"/>
    </row>
    <row r="423" spans="4:4" x14ac:dyDescent="0.2">
      <c r="D423" s="3"/>
    </row>
    <row r="424" spans="4:4" x14ac:dyDescent="0.2">
      <c r="D424" s="3"/>
    </row>
    <row r="425" spans="4:4" x14ac:dyDescent="0.2">
      <c r="D425" s="3"/>
    </row>
    <row r="426" spans="4:4" x14ac:dyDescent="0.2">
      <c r="D426" s="3"/>
    </row>
    <row r="427" spans="4:4" x14ac:dyDescent="0.2">
      <c r="D427" s="3"/>
    </row>
    <row r="428" spans="4:4" x14ac:dyDescent="0.2">
      <c r="D428" s="3"/>
    </row>
    <row r="429" spans="4:4" x14ac:dyDescent="0.2">
      <c r="D429" s="3"/>
    </row>
    <row r="430" spans="4:4" x14ac:dyDescent="0.2">
      <c r="D430" s="3"/>
    </row>
    <row r="431" spans="4:4" x14ac:dyDescent="0.2">
      <c r="D431" s="3"/>
    </row>
    <row r="432" spans="4:4" x14ac:dyDescent="0.2">
      <c r="D432" s="3"/>
    </row>
    <row r="433" spans="4:4" x14ac:dyDescent="0.2">
      <c r="D433" s="3"/>
    </row>
    <row r="434" spans="4:4" x14ac:dyDescent="0.2">
      <c r="D434" s="3"/>
    </row>
    <row r="435" spans="4:4" x14ac:dyDescent="0.2">
      <c r="D435" s="3"/>
    </row>
    <row r="436" spans="4:4" x14ac:dyDescent="0.2">
      <c r="D436" s="3"/>
    </row>
    <row r="437" spans="4:4" x14ac:dyDescent="0.2">
      <c r="D437" s="3"/>
    </row>
    <row r="438" spans="4:4" x14ac:dyDescent="0.2">
      <c r="D438" s="3"/>
    </row>
    <row r="439" spans="4:4" x14ac:dyDescent="0.2">
      <c r="D439" s="3"/>
    </row>
    <row r="440" spans="4:4" x14ac:dyDescent="0.2">
      <c r="D440" s="3"/>
    </row>
    <row r="441" spans="4:4" x14ac:dyDescent="0.2">
      <c r="D441" s="3"/>
    </row>
    <row r="442" spans="4:4" x14ac:dyDescent="0.2">
      <c r="D442" s="3"/>
    </row>
    <row r="443" spans="4:4" x14ac:dyDescent="0.2">
      <c r="D443" s="3"/>
    </row>
    <row r="444" spans="4:4" x14ac:dyDescent="0.2">
      <c r="D444" s="3"/>
    </row>
    <row r="445" spans="4:4" x14ac:dyDescent="0.2">
      <c r="D445" s="3"/>
    </row>
    <row r="446" spans="4:4" x14ac:dyDescent="0.2">
      <c r="D446" s="3"/>
    </row>
    <row r="447" spans="4:4" x14ac:dyDescent="0.2">
      <c r="D447" s="3"/>
    </row>
    <row r="448" spans="4:4" x14ac:dyDescent="0.2">
      <c r="D448" s="3"/>
    </row>
    <row r="449" spans="4:4" x14ac:dyDescent="0.2">
      <c r="D449" s="3"/>
    </row>
    <row r="450" spans="4:4" x14ac:dyDescent="0.2">
      <c r="D450" s="3"/>
    </row>
    <row r="451" spans="4:4" x14ac:dyDescent="0.2">
      <c r="D451" s="3"/>
    </row>
    <row r="452" spans="4:4" x14ac:dyDescent="0.2">
      <c r="D452" s="3"/>
    </row>
    <row r="453" spans="4:4" x14ac:dyDescent="0.2">
      <c r="D453" s="3"/>
    </row>
    <row r="454" spans="4:4" x14ac:dyDescent="0.2">
      <c r="D454" s="3"/>
    </row>
    <row r="455" spans="4:4" x14ac:dyDescent="0.2">
      <c r="D455" s="3"/>
    </row>
    <row r="456" spans="4:4" x14ac:dyDescent="0.2">
      <c r="D456" s="3"/>
    </row>
    <row r="457" spans="4:4" x14ac:dyDescent="0.2">
      <c r="D457" s="3"/>
    </row>
    <row r="458" spans="4:4" x14ac:dyDescent="0.2">
      <c r="D458" s="3"/>
    </row>
    <row r="459" spans="4:4" x14ac:dyDescent="0.2">
      <c r="D459" s="3"/>
    </row>
    <row r="460" spans="4:4" x14ac:dyDescent="0.2">
      <c r="D460" s="3"/>
    </row>
    <row r="461" spans="4:4" x14ac:dyDescent="0.2">
      <c r="D461" s="3"/>
    </row>
    <row r="462" spans="4:4" x14ac:dyDescent="0.2">
      <c r="D462" s="3"/>
    </row>
    <row r="463" spans="4:4" x14ac:dyDescent="0.2">
      <c r="D463" s="3"/>
    </row>
    <row r="464" spans="4:4" x14ac:dyDescent="0.2">
      <c r="D464" s="3"/>
    </row>
    <row r="465" spans="4:4" x14ac:dyDescent="0.2">
      <c r="D465" s="3"/>
    </row>
    <row r="466" spans="4:4" x14ac:dyDescent="0.2">
      <c r="D466" s="3"/>
    </row>
    <row r="467" spans="4:4" x14ac:dyDescent="0.2">
      <c r="D467" s="3"/>
    </row>
    <row r="468" spans="4:4" x14ac:dyDescent="0.2">
      <c r="D468" s="3"/>
    </row>
    <row r="469" spans="4:4" x14ac:dyDescent="0.2">
      <c r="D469" s="3"/>
    </row>
    <row r="470" spans="4:4" x14ac:dyDescent="0.2">
      <c r="D470" s="3"/>
    </row>
    <row r="471" spans="4:4" x14ac:dyDescent="0.2">
      <c r="D471" s="3"/>
    </row>
    <row r="472" spans="4:4" x14ac:dyDescent="0.2">
      <c r="D472" s="3"/>
    </row>
    <row r="473" spans="4:4" x14ac:dyDescent="0.2">
      <c r="D473" s="3"/>
    </row>
    <row r="474" spans="4:4" x14ac:dyDescent="0.2">
      <c r="D474" s="3"/>
    </row>
    <row r="475" spans="4:4" x14ac:dyDescent="0.2">
      <c r="D475" s="3"/>
    </row>
    <row r="476" spans="4:4" x14ac:dyDescent="0.2">
      <c r="D476" s="3"/>
    </row>
    <row r="477" spans="4:4" x14ac:dyDescent="0.2">
      <c r="D477" s="3"/>
    </row>
    <row r="478" spans="4:4" x14ac:dyDescent="0.2">
      <c r="D478" s="3"/>
    </row>
    <row r="479" spans="4:4" x14ac:dyDescent="0.2">
      <c r="D479" s="3"/>
    </row>
    <row r="480" spans="4:4" x14ac:dyDescent="0.2">
      <c r="D480" s="3"/>
    </row>
    <row r="481" spans="4:4" x14ac:dyDescent="0.2">
      <c r="D481" s="3"/>
    </row>
    <row r="482" spans="4:4" x14ac:dyDescent="0.2">
      <c r="D482" s="3"/>
    </row>
    <row r="483" spans="4:4" x14ac:dyDescent="0.2">
      <c r="D483" s="3"/>
    </row>
    <row r="484" spans="4:4" x14ac:dyDescent="0.2">
      <c r="D484" s="3"/>
    </row>
    <row r="485" spans="4:4" x14ac:dyDescent="0.2">
      <c r="D485" s="3"/>
    </row>
    <row r="486" spans="4:4" x14ac:dyDescent="0.2">
      <c r="D486" s="3"/>
    </row>
    <row r="487" spans="4:4" x14ac:dyDescent="0.2">
      <c r="D487" s="3"/>
    </row>
    <row r="488" spans="4:4" x14ac:dyDescent="0.2">
      <c r="D488" s="3"/>
    </row>
    <row r="489" spans="4:4" x14ac:dyDescent="0.2">
      <c r="D489" s="3"/>
    </row>
    <row r="490" spans="4:4" x14ac:dyDescent="0.2">
      <c r="D490" s="3"/>
    </row>
    <row r="491" spans="4:4" x14ac:dyDescent="0.2">
      <c r="D491" s="3"/>
    </row>
    <row r="492" spans="4:4" x14ac:dyDescent="0.2">
      <c r="D492" s="3"/>
    </row>
    <row r="493" spans="4:4" x14ac:dyDescent="0.2">
      <c r="D493" s="3"/>
    </row>
    <row r="494" spans="4:4" x14ac:dyDescent="0.2">
      <c r="D494" s="3"/>
    </row>
    <row r="495" spans="4:4" x14ac:dyDescent="0.2">
      <c r="D495" s="3"/>
    </row>
    <row r="496" spans="4:4" x14ac:dyDescent="0.2">
      <c r="D496" s="3"/>
    </row>
    <row r="497" spans="4:4" x14ac:dyDescent="0.2">
      <c r="D497" s="3"/>
    </row>
    <row r="498" spans="4:4" x14ac:dyDescent="0.2">
      <c r="D498" s="3"/>
    </row>
    <row r="499" spans="4:4" x14ac:dyDescent="0.2">
      <c r="D499" s="3"/>
    </row>
    <row r="500" spans="4:4" x14ac:dyDescent="0.2">
      <c r="D500" s="3"/>
    </row>
    <row r="501" spans="4:4" x14ac:dyDescent="0.2">
      <c r="D501" s="3"/>
    </row>
    <row r="502" spans="4:4" x14ac:dyDescent="0.2">
      <c r="D502" s="3"/>
    </row>
    <row r="503" spans="4:4" x14ac:dyDescent="0.2">
      <c r="D503" s="3"/>
    </row>
    <row r="504" spans="4:4" x14ac:dyDescent="0.2">
      <c r="D504" s="3"/>
    </row>
    <row r="505" spans="4:4" x14ac:dyDescent="0.2">
      <c r="D505" s="3"/>
    </row>
    <row r="506" spans="4:4" x14ac:dyDescent="0.2">
      <c r="D506" s="3"/>
    </row>
    <row r="507" spans="4:4" x14ac:dyDescent="0.2">
      <c r="D507" s="3"/>
    </row>
    <row r="508" spans="4:4" x14ac:dyDescent="0.2">
      <c r="D508" s="3"/>
    </row>
    <row r="509" spans="4:4" x14ac:dyDescent="0.2">
      <c r="D509" s="3"/>
    </row>
    <row r="510" spans="4:4" x14ac:dyDescent="0.2">
      <c r="D510" s="3"/>
    </row>
    <row r="511" spans="4:4" x14ac:dyDescent="0.2">
      <c r="D511" s="3"/>
    </row>
    <row r="512" spans="4:4" x14ac:dyDescent="0.2">
      <c r="D512" s="3"/>
    </row>
    <row r="513" spans="4:4" x14ac:dyDescent="0.2">
      <c r="D513" s="3"/>
    </row>
    <row r="514" spans="4:4" x14ac:dyDescent="0.2">
      <c r="D514" s="3"/>
    </row>
    <row r="515" spans="4:4" x14ac:dyDescent="0.2">
      <c r="D515" s="3"/>
    </row>
    <row r="516" spans="4:4" x14ac:dyDescent="0.2">
      <c r="D516" s="3"/>
    </row>
    <row r="517" spans="4:4" x14ac:dyDescent="0.2">
      <c r="D517" s="3"/>
    </row>
    <row r="518" spans="4:4" x14ac:dyDescent="0.2">
      <c r="D518" s="3"/>
    </row>
    <row r="519" spans="4:4" x14ac:dyDescent="0.2">
      <c r="D519" s="3"/>
    </row>
    <row r="520" spans="4:4" x14ac:dyDescent="0.2">
      <c r="D520" s="3"/>
    </row>
    <row r="521" spans="4:4" x14ac:dyDescent="0.2">
      <c r="D521" s="3"/>
    </row>
    <row r="522" spans="4:4" x14ac:dyDescent="0.2">
      <c r="D522" s="3"/>
    </row>
    <row r="523" spans="4:4" x14ac:dyDescent="0.2">
      <c r="D523" s="3"/>
    </row>
    <row r="524" spans="4:4" x14ac:dyDescent="0.2">
      <c r="D524" s="3"/>
    </row>
    <row r="525" spans="4:4" x14ac:dyDescent="0.2">
      <c r="D525" s="3"/>
    </row>
    <row r="526" spans="4:4" x14ac:dyDescent="0.2">
      <c r="D526" s="3"/>
    </row>
    <row r="527" spans="4:4" x14ac:dyDescent="0.2">
      <c r="D527" s="3"/>
    </row>
    <row r="528" spans="4:4" x14ac:dyDescent="0.2">
      <c r="D528" s="3"/>
    </row>
    <row r="529" spans="4:4" x14ac:dyDescent="0.2">
      <c r="D529" s="3"/>
    </row>
    <row r="530" spans="4:4" x14ac:dyDescent="0.2">
      <c r="D530" s="3"/>
    </row>
    <row r="531" spans="4:4" x14ac:dyDescent="0.2">
      <c r="D531" s="3"/>
    </row>
    <row r="532" spans="4:4" x14ac:dyDescent="0.2">
      <c r="D532" s="3"/>
    </row>
    <row r="533" spans="4:4" x14ac:dyDescent="0.2">
      <c r="D533" s="3"/>
    </row>
    <row r="534" spans="4:4" x14ac:dyDescent="0.2">
      <c r="D534" s="3"/>
    </row>
    <row r="535" spans="4:4" x14ac:dyDescent="0.2">
      <c r="D535" s="3"/>
    </row>
    <row r="536" spans="4:4" x14ac:dyDescent="0.2">
      <c r="D536" s="3"/>
    </row>
    <row r="537" spans="4:4" x14ac:dyDescent="0.2">
      <c r="D537" s="3"/>
    </row>
    <row r="538" spans="4:4" x14ac:dyDescent="0.2">
      <c r="D538" s="3"/>
    </row>
    <row r="539" spans="4:4" x14ac:dyDescent="0.2">
      <c r="D539" s="3"/>
    </row>
    <row r="540" spans="4:4" x14ac:dyDescent="0.2">
      <c r="D540" s="3"/>
    </row>
    <row r="541" spans="4:4" x14ac:dyDescent="0.2">
      <c r="D541" s="3"/>
    </row>
    <row r="542" spans="4:4" x14ac:dyDescent="0.2">
      <c r="D542" s="3"/>
    </row>
    <row r="543" spans="4:4" x14ac:dyDescent="0.2">
      <c r="D543" s="3"/>
    </row>
    <row r="544" spans="4:4" x14ac:dyDescent="0.2">
      <c r="D544" s="3"/>
    </row>
    <row r="545" spans="4:4" x14ac:dyDescent="0.2">
      <c r="D545" s="3"/>
    </row>
    <row r="546" spans="4:4" x14ac:dyDescent="0.2">
      <c r="D546" s="3"/>
    </row>
    <row r="547" spans="4:4" x14ac:dyDescent="0.2">
      <c r="D547" s="3"/>
    </row>
    <row r="548" spans="4:4" x14ac:dyDescent="0.2">
      <c r="D548" s="3"/>
    </row>
    <row r="549" spans="4:4" x14ac:dyDescent="0.2">
      <c r="D549" s="3"/>
    </row>
    <row r="550" spans="4:4" x14ac:dyDescent="0.2">
      <c r="D550" s="3"/>
    </row>
    <row r="551" spans="4:4" x14ac:dyDescent="0.2">
      <c r="D551" s="3"/>
    </row>
    <row r="552" spans="4:4" x14ac:dyDescent="0.2">
      <c r="D552" s="3"/>
    </row>
    <row r="553" spans="4:4" x14ac:dyDescent="0.2">
      <c r="D553" s="3"/>
    </row>
    <row r="554" spans="4:4" x14ac:dyDescent="0.2">
      <c r="D554" s="3"/>
    </row>
    <row r="555" spans="4:4" x14ac:dyDescent="0.2">
      <c r="D555" s="3"/>
    </row>
    <row r="556" spans="4:4" x14ac:dyDescent="0.2">
      <c r="D556" s="3"/>
    </row>
    <row r="557" spans="4:4" x14ac:dyDescent="0.2">
      <c r="D557" s="3"/>
    </row>
    <row r="558" spans="4:4" x14ac:dyDescent="0.2">
      <c r="D558" s="3"/>
    </row>
    <row r="559" spans="4:4" x14ac:dyDescent="0.2">
      <c r="D559" s="3"/>
    </row>
    <row r="560" spans="4:4" x14ac:dyDescent="0.2">
      <c r="D560" s="3"/>
    </row>
    <row r="561" spans="4:4" x14ac:dyDescent="0.2">
      <c r="D561" s="3"/>
    </row>
    <row r="562" spans="4:4" x14ac:dyDescent="0.2">
      <c r="D562" s="3"/>
    </row>
    <row r="563" spans="4:4" x14ac:dyDescent="0.2">
      <c r="D563" s="3"/>
    </row>
    <row r="564" spans="4:4" x14ac:dyDescent="0.2">
      <c r="D564" s="3"/>
    </row>
    <row r="565" spans="4:4" x14ac:dyDescent="0.2">
      <c r="D565" s="3"/>
    </row>
    <row r="566" spans="4:4" x14ac:dyDescent="0.2">
      <c r="D566" s="3"/>
    </row>
    <row r="567" spans="4:4" x14ac:dyDescent="0.2">
      <c r="D567" s="3"/>
    </row>
    <row r="568" spans="4:4" x14ac:dyDescent="0.2">
      <c r="D568" s="3"/>
    </row>
    <row r="569" spans="4:4" x14ac:dyDescent="0.2">
      <c r="D569" s="3"/>
    </row>
    <row r="570" spans="4:4" x14ac:dyDescent="0.2">
      <c r="D570" s="3"/>
    </row>
    <row r="571" spans="4:4" x14ac:dyDescent="0.2">
      <c r="D571" s="3"/>
    </row>
    <row r="572" spans="4:4" x14ac:dyDescent="0.2">
      <c r="D572" s="3"/>
    </row>
    <row r="573" spans="4:4" x14ac:dyDescent="0.2">
      <c r="D573" s="3"/>
    </row>
    <row r="574" spans="4:4" x14ac:dyDescent="0.2">
      <c r="D574" s="3"/>
    </row>
    <row r="575" spans="4:4" x14ac:dyDescent="0.2">
      <c r="D575" s="3"/>
    </row>
    <row r="576" spans="4:4" x14ac:dyDescent="0.2">
      <c r="D576" s="3"/>
    </row>
    <row r="577" spans="4:4" x14ac:dyDescent="0.2">
      <c r="D577" s="3"/>
    </row>
    <row r="578" spans="4:4" x14ac:dyDescent="0.2">
      <c r="D578" s="3"/>
    </row>
    <row r="579" spans="4:4" x14ac:dyDescent="0.2">
      <c r="D579" s="3"/>
    </row>
    <row r="580" spans="4:4" x14ac:dyDescent="0.2">
      <c r="D580" s="3"/>
    </row>
    <row r="581" spans="4:4" x14ac:dyDescent="0.2">
      <c r="D581" s="3"/>
    </row>
    <row r="582" spans="4:4" x14ac:dyDescent="0.2">
      <c r="D582" s="3"/>
    </row>
    <row r="583" spans="4:4" x14ac:dyDescent="0.2">
      <c r="D583" s="3"/>
    </row>
    <row r="584" spans="4:4" x14ac:dyDescent="0.2">
      <c r="D584" s="3"/>
    </row>
    <row r="585" spans="4:4" x14ac:dyDescent="0.2">
      <c r="D585" s="3"/>
    </row>
    <row r="586" spans="4:4" x14ac:dyDescent="0.2">
      <c r="D586" s="3"/>
    </row>
    <row r="587" spans="4:4" x14ac:dyDescent="0.2">
      <c r="D587" s="3"/>
    </row>
    <row r="588" spans="4:4" x14ac:dyDescent="0.2">
      <c r="D588" s="3"/>
    </row>
    <row r="589" spans="4:4" x14ac:dyDescent="0.2">
      <c r="D589" s="3"/>
    </row>
    <row r="590" spans="4:4" x14ac:dyDescent="0.2">
      <c r="D590" s="3"/>
    </row>
    <row r="591" spans="4:4" x14ac:dyDescent="0.2">
      <c r="D591" s="3"/>
    </row>
    <row r="592" spans="4:4" x14ac:dyDescent="0.2">
      <c r="D592" s="3"/>
    </row>
    <row r="593" spans="4:4" x14ac:dyDescent="0.2">
      <c r="D593" s="3"/>
    </row>
    <row r="594" spans="4:4" x14ac:dyDescent="0.2">
      <c r="D594" s="3"/>
    </row>
    <row r="595" spans="4:4" x14ac:dyDescent="0.2">
      <c r="D595" s="3"/>
    </row>
    <row r="596" spans="4:4" x14ac:dyDescent="0.2">
      <c r="D596" s="3"/>
    </row>
    <row r="597" spans="4:4" x14ac:dyDescent="0.2">
      <c r="D597" s="3"/>
    </row>
    <row r="598" spans="4:4" x14ac:dyDescent="0.2">
      <c r="D598" s="3"/>
    </row>
    <row r="599" spans="4:4" x14ac:dyDescent="0.2">
      <c r="D599" s="3"/>
    </row>
    <row r="600" spans="4:4" x14ac:dyDescent="0.2">
      <c r="D600" s="3"/>
    </row>
    <row r="601" spans="4:4" x14ac:dyDescent="0.2">
      <c r="D601" s="3"/>
    </row>
    <row r="602" spans="4:4" x14ac:dyDescent="0.2">
      <c r="D602" s="3"/>
    </row>
    <row r="603" spans="4:4" x14ac:dyDescent="0.2">
      <c r="D603" s="3"/>
    </row>
    <row r="604" spans="4:4" x14ac:dyDescent="0.2">
      <c r="D604" s="3"/>
    </row>
    <row r="605" spans="4:4" x14ac:dyDescent="0.2">
      <c r="D605" s="3"/>
    </row>
    <row r="606" spans="4:4" x14ac:dyDescent="0.2">
      <c r="D606" s="3"/>
    </row>
    <row r="607" spans="4:4" x14ac:dyDescent="0.2">
      <c r="D607" s="3"/>
    </row>
    <row r="608" spans="4:4" x14ac:dyDescent="0.2">
      <c r="D608" s="3"/>
    </row>
    <row r="609" spans="4:4" x14ac:dyDescent="0.2">
      <c r="D609" s="3"/>
    </row>
    <row r="610" spans="4:4" x14ac:dyDescent="0.2">
      <c r="D610" s="3"/>
    </row>
    <row r="611" spans="4:4" x14ac:dyDescent="0.2">
      <c r="D611" s="3"/>
    </row>
    <row r="612" spans="4:4" x14ac:dyDescent="0.2">
      <c r="D612" s="3"/>
    </row>
    <row r="613" spans="4:4" x14ac:dyDescent="0.2">
      <c r="D613" s="3"/>
    </row>
    <row r="614" spans="4:4" x14ac:dyDescent="0.2">
      <c r="D614" s="3"/>
    </row>
    <row r="615" spans="4:4" x14ac:dyDescent="0.2">
      <c r="D615" s="3"/>
    </row>
    <row r="616" spans="4:4" x14ac:dyDescent="0.2">
      <c r="D616" s="3"/>
    </row>
    <row r="617" spans="4:4" x14ac:dyDescent="0.2">
      <c r="D617" s="3"/>
    </row>
    <row r="618" spans="4:4" x14ac:dyDescent="0.2">
      <c r="D618" s="3"/>
    </row>
  </sheetData>
  <sheetProtection password="CC09" sheet="1" sort="0" autoFilter="0" pivotTables="0"/>
  <mergeCells count="4">
    <mergeCell ref="A1:D1"/>
    <mergeCell ref="A2:D2"/>
    <mergeCell ref="B30:B31"/>
    <mergeCell ref="B28:B29"/>
  </mergeCells>
  <phoneticPr fontId="4" type="noConversion"/>
  <pageMargins left="0" right="0" top="0" bottom="0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fact</vt:lpstr>
      <vt:lpstr>без целевых мес</vt:lpstr>
      <vt:lpstr>без целевых кв</vt:lpstr>
      <vt:lpstr>fact!Область_печати</vt:lpstr>
      <vt:lpstr>'без целевых кв'!Область_печати</vt:lpstr>
      <vt:lpstr>'без целевых мес'!Область_печати</vt:lpstr>
    </vt:vector>
  </TitlesOfParts>
  <Company>GFU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Borisov</dc:creator>
  <cp:lastModifiedBy>Татьяна Федоровна</cp:lastModifiedBy>
  <cp:lastPrinted>2018-10-04T07:03:03Z</cp:lastPrinted>
  <dcterms:created xsi:type="dcterms:W3CDTF">2003-04-09T07:37:31Z</dcterms:created>
  <dcterms:modified xsi:type="dcterms:W3CDTF">2018-10-04T07:03:49Z</dcterms:modified>
</cp:coreProperties>
</file>