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25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'Лист1'!$A$1:$T$56</definedName>
  </definedNames>
  <calcPr fullCalcOnLoad="1"/>
</workbook>
</file>

<file path=xl/sharedStrings.xml><?xml version="1.0" encoding="utf-8"?>
<sst xmlns="http://schemas.openxmlformats.org/spreadsheetml/2006/main" count="536" uniqueCount="138">
  <si>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</si>
  <si>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НАЛОГИ НА ТОВАРЫ (РАБОТЫ, УСЛУГИ), РЕАЛИЗУЕМЫЕ НА ТЕРРИТОРИИ РОССИЙСКОЙ ФЕДЕРАЦИИ</t>
  </si>
  <si>
    <t>04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</si>
  <si>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</si>
  <si>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</si>
  <si>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</si>
  <si>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</si>
  <si>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</si>
  <si>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</si>
  <si>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</si>
  <si>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</si>
  <si>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</si>
  <si>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</si>
  <si>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</si>
  <si>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</si>
  <si>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000</t>
  </si>
  <si>
    <t>00</t>
  </si>
  <si>
    <t>0000</t>
  </si>
  <si>
    <t>182</t>
  </si>
  <si>
    <t>01</t>
  </si>
  <si>
    <t>НАЛОГИ НА ПРИБЫЛЬ, ДОХОДЫ</t>
  </si>
  <si>
    <t>110</t>
  </si>
  <si>
    <t>010</t>
  </si>
  <si>
    <t>02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</si>
  <si>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</si>
  <si>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</si>
  <si>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</si>
  <si>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</si>
  <si>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</si>
  <si>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</si>
  <si>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</si>
  <si>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</si>
  <si>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</si>
  <si>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</si>
  <si>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</si>
  <si>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</si>
  <si>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03</t>
  </si>
  <si>
    <t>Единый сельскохозяйственный налог</t>
  </si>
  <si>
    <t>08</t>
  </si>
  <si>
    <t>ГОСУДАРСТВЕННАЯ ПОШЛИНА</t>
  </si>
  <si>
    <t>140</t>
  </si>
  <si>
    <t>050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</si>
  <si>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</si>
  <si>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</si>
  <si>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015</t>
  </si>
  <si>
    <t>06</t>
  </si>
  <si>
    <t>100</t>
  </si>
  <si>
    <t>16</t>
  </si>
  <si>
    <t>ШТРАФЫ, САНКЦИИ, ВОЗМЕЩЕНИЕ УЩЕРБА</t>
  </si>
  <si>
    <t>Субвенции бюджетам на 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</si>
  <si>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230</t>
  </si>
  <si>
    <t>240</t>
  </si>
  <si>
    <t>250</t>
  </si>
  <si>
    <t>260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</si>
  <si>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</si>
  <si>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</si>
  <si>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</si>
  <si>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</si>
  <si>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</si>
  <si>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999</t>
  </si>
  <si>
    <t>Субвенции бюджетам субъектов Российской Федерации и муниципальных образований</t>
  </si>
  <si>
    <t>Дотации бюджетам на выравнивание уровня бюджетной обеспеченности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</si>
  <si>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</si>
  <si>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</si>
  <si>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</si>
  <si>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</si>
  <si>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</si>
  <si>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</si>
  <si>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</si>
  <si>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</si>
  <si>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</si>
  <si>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18</t>
  </si>
  <si>
    <t>17</t>
  </si>
  <si>
    <t>180</t>
  </si>
  <si>
    <t>Прочие неналоговые доходы</t>
  </si>
  <si>
    <t>Наименование кода классификации доходов бюджета</t>
  </si>
  <si>
    <t>Код классификации доходов бюджета</t>
  </si>
  <si>
    <t>код вида доходов бюджета</t>
  </si>
  <si>
    <t>код подвида доходов бюджета</t>
  </si>
  <si>
    <t>код группы подвида</t>
  </si>
  <si>
    <t>код аналитической группы подвида</t>
  </si>
  <si>
    <t>2018 год</t>
  </si>
  <si>
    <t>2019 год</t>
  </si>
  <si>
    <t>Показатели прогноза доходов бюджета</t>
  </si>
  <si>
    <t>Федеральная налоговая служба</t>
  </si>
  <si>
    <t>Управление Федерального казначейства по Красноярскому краю</t>
  </si>
  <si>
    <t xml:space="preserve"> </t>
  </si>
  <si>
    <t>НАЛОГ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</si>
  <si>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</si>
  <si>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</si>
  <si>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</si>
  <si>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</si>
  <si>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</si>
  <si>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</si>
  <si>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</si>
  <si>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</si>
  <si>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</si>
  <si>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</si>
  <si>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</si>
  <si>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</si>
  <si>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</si>
  <si>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</si>
  <si>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</t>
  </si>
  <si>
    <t>Прочие неналоговые доходы бюджетов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</si>
  <si>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</si>
  <si>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</si>
  <si>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</si>
  <si>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</si>
  <si>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</si>
  <si>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Реестр источников доходов бюджета Разъезженского сельсовета</t>
  </si>
  <si>
    <t>Нормативы распределения доходов в бюджет Разъезженского сельсовета, %</t>
  </si>
  <si>
    <t>Наименование главного администратора доходов бюджета Разъезженского сельсовета</t>
  </si>
  <si>
    <t>021</t>
  </si>
  <si>
    <t>Администрация Разъезженского сельсовета</t>
  </si>
  <si>
    <t>12</t>
  </si>
  <si>
    <t>14</t>
  </si>
  <si>
    <t>20</t>
  </si>
  <si>
    <t>22</t>
  </si>
  <si>
    <t>07</t>
  </si>
  <si>
    <t>Прочие безвозмездные поступления в бюджеты сельских поселений</t>
  </si>
  <si>
    <t>ПРОЧИЕ БЕЗВОЗМЕЗДНЫЕ ПОСТУПЛЕНИЯ</t>
  </si>
  <si>
    <t>24</t>
  </si>
  <si>
    <t>26</t>
  </si>
  <si>
    <t>28</t>
  </si>
  <si>
    <t>32</t>
  </si>
  <si>
    <t>34</t>
  </si>
  <si>
    <t>36</t>
  </si>
  <si>
    <t>38</t>
  </si>
  <si>
    <t>40</t>
  </si>
  <si>
    <t>42</t>
  </si>
  <si>
    <t>44</t>
  </si>
  <si>
    <t>45</t>
  </si>
  <si>
    <t>46</t>
  </si>
  <si>
    <t>47</t>
  </si>
  <si>
    <t>2020 год</t>
  </si>
  <si>
    <t>Показатели кассовых поступлений в 2018 году 
(по состоянию 
на 01.10.2018)</t>
  </si>
  <si>
    <t>Оценка 
2018 года</t>
  </si>
  <si>
    <t>2021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</si>
</sst>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justify" vertical="center" wrapText="1" shrinkToFi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justify" vertical="center" wrapText="1" shrinkToFi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 shrinkToFit="1"/>
    </xf>
    <xf numFmtId="0" fontId="9" fillId="0" borderId="10" xfId="0" applyFont="1" applyFill="1" applyBorder="1" applyAlignment="1">
      <alignment horizontal="justify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justify" vertical="center" wrapText="1" shrinkToFit="1"/>
    </xf>
    <xf numFmtId="0" fontId="2" fillId="0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top" wrapText="1" shrinkToFit="1"/>
    </xf>
    <xf numFmtId="0" fontId="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justify" vertical="center" wrapText="1" shrinkToFit="1"/>
    </xf>
    <xf numFmtId="49" fontId="3" fillId="0" borderId="19" xfId="61" applyNumberFormat="1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justify" vertical="center" wrapText="1" shrinkToFit="1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justify" vertical="center" wrapText="1" shrinkToFit="1"/>
    </xf>
    <xf numFmtId="168" fontId="1" fillId="0" borderId="12" xfId="0" applyNumberFormat="1" applyFont="1" applyFill="1" applyBorder="1" applyAlignment="1">
      <alignment horizontal="right" vertical="center" wrapText="1" shrinkToFit="1"/>
    </xf>
    <xf numFmtId="168" fontId="1" fillId="0" borderId="12" xfId="0" applyNumberFormat="1" applyFont="1" applyFill="1" applyBorder="1" applyAlignment="1">
      <alignment horizontal="right" vertical="center"/>
    </xf>
    <xf numFmtId="168" fontId="1" fillId="0" borderId="10" xfId="0" applyNumberFormat="1" applyFont="1" applyFill="1" applyBorder="1" applyAlignment="1">
      <alignment horizontal="right" vertical="center" wrapText="1" shrinkToFit="1"/>
    </xf>
    <xf numFmtId="168" fontId="11" fillId="0" borderId="12" xfId="0" applyNumberFormat="1" applyFont="1" applyFill="1" applyBorder="1" applyAlignment="1">
      <alignment horizontal="right" vertical="center"/>
    </xf>
    <xf numFmtId="168" fontId="1" fillId="0" borderId="10" xfId="0" applyNumberFormat="1" applyFont="1" applyFill="1" applyBorder="1" applyAlignment="1">
      <alignment horizontal="right" vertical="center"/>
    </xf>
    <xf numFmtId="168" fontId="1" fillId="0" borderId="16" xfId="0" applyNumberFormat="1" applyFont="1" applyFill="1" applyBorder="1" applyAlignment="1">
      <alignment horizontal="right" vertical="center"/>
    </xf>
    <xf numFmtId="168" fontId="1" fillId="0" borderId="12" xfId="53" applyNumberFormat="1" applyFont="1" applyFill="1" applyBorder="1" applyAlignment="1">
      <alignment horizontal="right" vertical="center"/>
      <protection/>
    </xf>
    <xf numFmtId="168" fontId="1" fillId="0" borderId="14" xfId="0" applyNumberFormat="1" applyFont="1" applyFill="1" applyBorder="1" applyAlignment="1">
      <alignment horizontal="right" vertical="center"/>
    </xf>
    <xf numFmtId="168" fontId="1" fillId="0" borderId="22" xfId="0" applyNumberFormat="1" applyFont="1" applyFill="1" applyBorder="1" applyAlignment="1">
      <alignment horizontal="right" vertical="center"/>
    </xf>
    <xf numFmtId="168" fontId="9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22" xfId="0" applyNumberFormat="1" applyFont="1" applyFill="1" applyBorder="1" applyAlignment="1">
      <alignment horizontal="center" vertical="center" wrapText="1" shrinkToFit="1"/>
    </xf>
    <xf numFmtId="0" fontId="2" fillId="0" borderId="18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1" fontId="3" fillId="0" borderId="19" xfId="61" applyNumberFormat="1" applyFont="1" applyFill="1" applyBorder="1" applyAlignment="1" applyProtection="1">
      <alignment horizontal="center" vertical="top" wrapText="1"/>
      <protection/>
    </xf>
    <xf numFmtId="49" fontId="1" fillId="0" borderId="10" xfId="53" applyNumberFormat="1" applyFont="1" applyFill="1" applyBorder="1" applyAlignment="1">
      <alignment horizont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justify" vertical="center" wrapText="1" shrinkToFi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justify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right" vertical="center" wrapText="1"/>
    </xf>
    <xf numFmtId="168" fontId="11" fillId="0" borderId="18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31" xfId="0" applyFont="1" applyFill="1" applyBorder="1" applyAlignment="1" quotePrefix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view="pageBreakPreview" zoomScale="80" zoomScaleSheetLayoutView="80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M6" sqref="M6"/>
    </sheetView>
  </sheetViews>
  <sheetFormatPr defaultColWidth="9.00390625" defaultRowHeight="12.75"/>
  <cols>
    <col min="1" max="1" width="3.875" style="7" customWidth="1"/>
    <col min="2" max="2" width="4.875" style="7" customWidth="1"/>
    <col min="3" max="3" width="2.125" style="7" customWidth="1"/>
    <col min="4" max="4" width="2.75390625" style="7" customWidth="1"/>
    <col min="5" max="5" width="3.00390625" style="7" customWidth="1"/>
    <col min="6" max="6" width="3.75390625" style="7" customWidth="1"/>
    <col min="7" max="7" width="2.625" style="7" customWidth="1"/>
    <col min="8" max="8" width="4.625" style="7" customWidth="1"/>
    <col min="9" max="9" width="12.625" style="7" customWidth="1"/>
    <col min="10" max="10" width="49.00390625" style="10" customWidth="1"/>
    <col min="11" max="11" width="27.75390625" style="10" customWidth="1"/>
    <col min="12" max="15" width="7.625" style="10" customWidth="1"/>
    <col min="16" max="16" width="17.00390625" style="10" customWidth="1"/>
    <col min="17" max="17" width="11.00390625" style="1" customWidth="1"/>
    <col min="18" max="18" width="10.125" style="2" customWidth="1"/>
    <col min="19" max="19" width="10.375" style="2" bestFit="1" customWidth="1"/>
    <col min="20" max="20" width="13.125" style="1" customWidth="1"/>
    <col min="21" max="16384" width="9.125" style="1" customWidth="1"/>
  </cols>
  <sheetData>
    <row r="1" ht="12.75">
      <c r="Q1" s="8"/>
    </row>
    <row r="2" spans="2:26" ht="15.75" customHeight="1">
      <c r="B2" s="58"/>
      <c r="C2" s="58"/>
      <c r="D2" s="58"/>
      <c r="E2" s="58"/>
      <c r="F2" s="58"/>
      <c r="G2" s="58"/>
      <c r="H2" s="58"/>
      <c r="I2" s="58"/>
      <c r="K2" s="58" t="s">
        <v>109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0" s="3" customFormat="1" ht="13.5" customHeight="1" thickBot="1">
      <c r="A3" s="23"/>
      <c r="B3" s="23"/>
      <c r="C3" s="23"/>
      <c r="D3" s="23"/>
      <c r="E3" s="23"/>
      <c r="F3" s="23"/>
      <c r="G3" s="23"/>
      <c r="H3" s="23"/>
      <c r="I3" s="23"/>
      <c r="J3" s="78" t="s">
        <v>4</v>
      </c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s="4" customFormat="1" ht="33" customHeight="1">
      <c r="A4" s="84" t="s">
        <v>5</v>
      </c>
      <c r="B4" s="79" t="s">
        <v>76</v>
      </c>
      <c r="C4" s="80"/>
      <c r="D4" s="80"/>
      <c r="E4" s="80"/>
      <c r="F4" s="80"/>
      <c r="G4" s="80"/>
      <c r="H4" s="80"/>
      <c r="I4" s="81"/>
      <c r="J4" s="82" t="s">
        <v>75</v>
      </c>
      <c r="K4" s="70" t="s">
        <v>111</v>
      </c>
      <c r="L4" s="72" t="s">
        <v>110</v>
      </c>
      <c r="M4" s="73"/>
      <c r="N4" s="73"/>
      <c r="O4" s="74"/>
      <c r="P4" s="70" t="s">
        <v>135</v>
      </c>
      <c r="Q4" s="70" t="s">
        <v>136</v>
      </c>
      <c r="R4" s="87" t="s">
        <v>83</v>
      </c>
      <c r="S4" s="88"/>
      <c r="T4" s="89"/>
    </row>
    <row r="5" spans="1:20" s="4" customFormat="1" ht="45" customHeight="1">
      <c r="A5" s="84"/>
      <c r="B5" s="86" t="s">
        <v>24</v>
      </c>
      <c r="C5" s="69" t="s">
        <v>77</v>
      </c>
      <c r="D5" s="69"/>
      <c r="E5" s="69"/>
      <c r="F5" s="69"/>
      <c r="G5" s="69"/>
      <c r="H5" s="69" t="s">
        <v>78</v>
      </c>
      <c r="I5" s="69"/>
      <c r="J5" s="82"/>
      <c r="K5" s="70"/>
      <c r="L5" s="75"/>
      <c r="M5" s="76"/>
      <c r="N5" s="76"/>
      <c r="O5" s="77"/>
      <c r="P5" s="70"/>
      <c r="Q5" s="70"/>
      <c r="R5" s="70" t="s">
        <v>82</v>
      </c>
      <c r="S5" s="70" t="s">
        <v>137</v>
      </c>
      <c r="T5" s="90" t="s">
        <v>137</v>
      </c>
    </row>
    <row r="6" spans="1:20" s="4" customFormat="1" ht="148.5" customHeight="1">
      <c r="A6" s="85"/>
      <c r="B6" s="86"/>
      <c r="C6" s="19" t="s">
        <v>25</v>
      </c>
      <c r="D6" s="19" t="s">
        <v>26</v>
      </c>
      <c r="E6" s="19" t="s">
        <v>27</v>
      </c>
      <c r="F6" s="19" t="s">
        <v>28</v>
      </c>
      <c r="G6" s="17" t="s">
        <v>29</v>
      </c>
      <c r="H6" s="17" t="s">
        <v>79</v>
      </c>
      <c r="I6" s="17" t="s">
        <v>80</v>
      </c>
      <c r="J6" s="83"/>
      <c r="K6" s="71"/>
      <c r="L6" s="27" t="s">
        <v>81</v>
      </c>
      <c r="M6" s="27" t="s">
        <v>82</v>
      </c>
      <c r="N6" s="27" t="s">
        <v>134</v>
      </c>
      <c r="O6" s="27" t="s">
        <v>137</v>
      </c>
      <c r="P6" s="71"/>
      <c r="Q6" s="71"/>
      <c r="R6" s="70"/>
      <c r="S6" s="70"/>
      <c r="T6" s="90"/>
    </row>
    <row r="7" spans="1:20" s="4" customFormat="1" ht="18.75" customHeight="1">
      <c r="A7" s="32"/>
      <c r="B7" s="33" t="s">
        <v>6</v>
      </c>
      <c r="C7" s="18" t="s">
        <v>7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8" t="s">
        <v>13</v>
      </c>
      <c r="J7" s="16">
        <v>9</v>
      </c>
      <c r="K7" s="25">
        <v>10</v>
      </c>
      <c r="L7" s="26">
        <v>11</v>
      </c>
      <c r="M7" s="26">
        <v>12</v>
      </c>
      <c r="N7" s="26">
        <v>13</v>
      </c>
      <c r="O7" s="26">
        <v>14</v>
      </c>
      <c r="P7" s="25">
        <v>15</v>
      </c>
      <c r="Q7" s="25">
        <v>16</v>
      </c>
      <c r="R7" s="24">
        <v>17</v>
      </c>
      <c r="S7" s="24">
        <v>18</v>
      </c>
      <c r="T7" s="28">
        <v>19</v>
      </c>
    </row>
    <row r="8" spans="1:20" s="5" customFormat="1" ht="15">
      <c r="A8" s="31" t="s">
        <v>6</v>
      </c>
      <c r="B8" s="11" t="s">
        <v>15</v>
      </c>
      <c r="C8" s="11" t="s">
        <v>6</v>
      </c>
      <c r="D8" s="11" t="s">
        <v>16</v>
      </c>
      <c r="E8" s="11" t="s">
        <v>16</v>
      </c>
      <c r="F8" s="11" t="s">
        <v>15</v>
      </c>
      <c r="G8" s="11" t="s">
        <v>16</v>
      </c>
      <c r="H8" s="11" t="s">
        <v>17</v>
      </c>
      <c r="I8" s="11" t="s">
        <v>15</v>
      </c>
      <c r="J8" s="12" t="s">
        <v>86</v>
      </c>
      <c r="K8" s="20"/>
      <c r="L8" s="50"/>
      <c r="M8" s="50"/>
      <c r="N8" s="50"/>
      <c r="O8" s="50"/>
      <c r="P8" s="43">
        <f>P9+P14+P20+P23+P31+P34+P37</f>
        <v>226.8</v>
      </c>
      <c r="Q8" s="43">
        <f>Q9+Q14+Q20+Q23+Q31+Q34+Q37</f>
        <v>301.5</v>
      </c>
      <c r="R8" s="43">
        <f>R9+R14+R20+R23+R31+R34+R37</f>
        <v>510.29999999999995</v>
      </c>
      <c r="S8" s="43">
        <f>S9+S14+S20+S23+S31+S34+S37</f>
        <v>553.4</v>
      </c>
      <c r="T8" s="43">
        <f>T9+T14+T20+T23+T31+T34+T37</f>
        <v>614.4</v>
      </c>
    </row>
    <row r="9" spans="1:20" s="6" customFormat="1" ht="12.75">
      <c r="A9" s="59">
        <v>2</v>
      </c>
      <c r="B9" s="11" t="s">
        <v>18</v>
      </c>
      <c r="C9" s="11" t="s">
        <v>6</v>
      </c>
      <c r="D9" s="11" t="s">
        <v>19</v>
      </c>
      <c r="E9" s="11" t="s">
        <v>16</v>
      </c>
      <c r="F9" s="11" t="s">
        <v>15</v>
      </c>
      <c r="G9" s="11" t="s">
        <v>16</v>
      </c>
      <c r="H9" s="11" t="s">
        <v>17</v>
      </c>
      <c r="I9" s="11" t="s">
        <v>15</v>
      </c>
      <c r="J9" s="12" t="s">
        <v>20</v>
      </c>
      <c r="K9" s="36" t="s">
        <v>84</v>
      </c>
      <c r="L9" s="50"/>
      <c r="M9" s="50"/>
      <c r="N9" s="50"/>
      <c r="O9" s="50"/>
      <c r="P9" s="41">
        <f>P10</f>
        <v>38.2</v>
      </c>
      <c r="Q9" s="41">
        <f>Q10</f>
        <v>55.1</v>
      </c>
      <c r="R9" s="41">
        <f>R10</f>
        <v>57.599999999999994</v>
      </c>
      <c r="S9" s="41">
        <f>S10</f>
        <v>59.599999999999994</v>
      </c>
      <c r="T9" s="41">
        <f>T10</f>
        <v>62</v>
      </c>
    </row>
    <row r="10" spans="1:20" s="6" customFormat="1" ht="12.75">
      <c r="A10" s="31" t="s">
        <v>8</v>
      </c>
      <c r="B10" s="11" t="s">
        <v>18</v>
      </c>
      <c r="C10" s="11" t="s">
        <v>6</v>
      </c>
      <c r="D10" s="11" t="s">
        <v>19</v>
      </c>
      <c r="E10" s="11" t="s">
        <v>23</v>
      </c>
      <c r="F10" s="11" t="s">
        <v>15</v>
      </c>
      <c r="G10" s="11" t="s">
        <v>19</v>
      </c>
      <c r="H10" s="11" t="s">
        <v>17</v>
      </c>
      <c r="I10" s="11" t="s">
        <v>21</v>
      </c>
      <c r="J10" s="12" t="s">
        <v>30</v>
      </c>
      <c r="K10" s="36" t="s">
        <v>84</v>
      </c>
      <c r="L10" s="50"/>
      <c r="M10" s="50"/>
      <c r="N10" s="50"/>
      <c r="O10" s="50"/>
      <c r="P10" s="41">
        <f>P11+P12+P13</f>
        <v>38.2</v>
      </c>
      <c r="Q10" s="41">
        <f>Q11+Q12+Q13</f>
        <v>55.1</v>
      </c>
      <c r="R10" s="41">
        <f>R11+R12+R13</f>
        <v>57.599999999999994</v>
      </c>
      <c r="S10" s="41">
        <f>S11+S12+S13</f>
        <v>59.599999999999994</v>
      </c>
      <c r="T10" s="41">
        <f>T11+T12+T13</f>
        <v>62</v>
      </c>
    </row>
    <row r="11" spans="1:20" ht="84.75" customHeight="1">
      <c r="A11" s="59">
        <v>3</v>
      </c>
      <c r="B11" s="11" t="s">
        <v>18</v>
      </c>
      <c r="C11" s="11" t="s">
        <v>6</v>
      </c>
      <c r="D11" s="11" t="s">
        <v>19</v>
      </c>
      <c r="E11" s="11" t="s">
        <v>23</v>
      </c>
      <c r="F11" s="11" t="s">
        <v>22</v>
      </c>
      <c r="G11" s="11" t="s">
        <v>19</v>
      </c>
      <c r="H11" s="11" t="s">
        <v>17</v>
      </c>
      <c r="I11" s="11" t="s">
        <v>21</v>
      </c>
      <c r="J11" s="12" t="s">
        <v>0</v>
      </c>
      <c r="K11" s="36" t="s">
        <v>84</v>
      </c>
      <c r="L11" s="36">
        <v>2</v>
      </c>
      <c r="M11" s="36">
        <v>2</v>
      </c>
      <c r="N11" s="36">
        <v>2</v>
      </c>
      <c r="O11" s="36">
        <v>2</v>
      </c>
      <c r="P11" s="40">
        <v>38.2</v>
      </c>
      <c r="Q11" s="41">
        <v>55.1</v>
      </c>
      <c r="R11" s="45">
        <v>56.8</v>
      </c>
      <c r="S11" s="44">
        <v>58.8</v>
      </c>
      <c r="T11" s="45">
        <v>61.2</v>
      </c>
    </row>
    <row r="12" spans="1:20" ht="108.75" customHeight="1">
      <c r="A12" s="31" t="s">
        <v>9</v>
      </c>
      <c r="B12" s="11" t="s">
        <v>18</v>
      </c>
      <c r="C12" s="11" t="s">
        <v>6</v>
      </c>
      <c r="D12" s="11" t="s">
        <v>19</v>
      </c>
      <c r="E12" s="11" t="s">
        <v>23</v>
      </c>
      <c r="F12" s="11" t="s">
        <v>31</v>
      </c>
      <c r="G12" s="11" t="s">
        <v>19</v>
      </c>
      <c r="H12" s="11" t="s">
        <v>17</v>
      </c>
      <c r="I12" s="11" t="s">
        <v>21</v>
      </c>
      <c r="J12" s="13" t="s">
        <v>42</v>
      </c>
      <c r="K12" s="36" t="s">
        <v>84</v>
      </c>
      <c r="L12" s="36">
        <v>2</v>
      </c>
      <c r="M12" s="36">
        <v>2</v>
      </c>
      <c r="N12" s="36">
        <v>2</v>
      </c>
      <c r="O12" s="36">
        <v>2</v>
      </c>
      <c r="P12" s="67">
        <v>0</v>
      </c>
      <c r="Q12" s="41">
        <v>0</v>
      </c>
      <c r="R12" s="45">
        <v>0.3</v>
      </c>
      <c r="S12" s="44">
        <v>0.3</v>
      </c>
      <c r="T12" s="45">
        <v>0.3</v>
      </c>
    </row>
    <row r="13" spans="1:20" s="6" customFormat="1" ht="54" customHeight="1">
      <c r="A13" s="59">
        <v>5</v>
      </c>
      <c r="B13" s="11" t="s">
        <v>18</v>
      </c>
      <c r="C13" s="11" t="s">
        <v>6</v>
      </c>
      <c r="D13" s="11" t="s">
        <v>19</v>
      </c>
      <c r="E13" s="11" t="s">
        <v>23</v>
      </c>
      <c r="F13" s="11" t="s">
        <v>32</v>
      </c>
      <c r="G13" s="11" t="s">
        <v>19</v>
      </c>
      <c r="H13" s="11" t="s">
        <v>17</v>
      </c>
      <c r="I13" s="11" t="s">
        <v>21</v>
      </c>
      <c r="J13" s="13" t="s">
        <v>43</v>
      </c>
      <c r="K13" s="36" t="s">
        <v>84</v>
      </c>
      <c r="L13" s="36">
        <v>2</v>
      </c>
      <c r="M13" s="36">
        <v>2</v>
      </c>
      <c r="N13" s="36">
        <v>2</v>
      </c>
      <c r="O13" s="36">
        <v>2</v>
      </c>
      <c r="P13" s="67">
        <v>0</v>
      </c>
      <c r="Q13" s="41">
        <v>0</v>
      </c>
      <c r="R13" s="45">
        <v>0.5</v>
      </c>
      <c r="S13" s="44">
        <v>0.5</v>
      </c>
      <c r="T13" s="45">
        <v>0.5</v>
      </c>
    </row>
    <row r="14" spans="1:20" ht="38.25">
      <c r="A14" s="31" t="s">
        <v>11</v>
      </c>
      <c r="B14" s="11" t="s">
        <v>15</v>
      </c>
      <c r="C14" s="11" t="s">
        <v>6</v>
      </c>
      <c r="D14" s="11" t="s">
        <v>36</v>
      </c>
      <c r="E14" s="11" t="s">
        <v>16</v>
      </c>
      <c r="F14" s="11" t="s">
        <v>15</v>
      </c>
      <c r="G14" s="11" t="s">
        <v>16</v>
      </c>
      <c r="H14" s="11" t="s">
        <v>17</v>
      </c>
      <c r="I14" s="11" t="s">
        <v>15</v>
      </c>
      <c r="J14" s="13" t="s">
        <v>1</v>
      </c>
      <c r="K14" s="21"/>
      <c r="L14" s="51"/>
      <c r="M14" s="51"/>
      <c r="N14" s="51"/>
      <c r="O14" s="51"/>
      <c r="P14" s="41">
        <f>P15</f>
        <v>72.9</v>
      </c>
      <c r="Q14" s="41">
        <f>Q15</f>
        <v>92.10000000000001</v>
      </c>
      <c r="R14" s="41">
        <f>R15</f>
        <v>102.99999999999999</v>
      </c>
      <c r="S14" s="41">
        <f>S15</f>
        <v>109.89999999999999</v>
      </c>
      <c r="T14" s="41">
        <f>T15</f>
        <v>124.89999999999999</v>
      </c>
    </row>
    <row r="15" spans="1:20" ht="38.25">
      <c r="A15" s="59">
        <v>7</v>
      </c>
      <c r="B15" s="11" t="s">
        <v>46</v>
      </c>
      <c r="C15" s="11" t="s">
        <v>6</v>
      </c>
      <c r="D15" s="11" t="s">
        <v>36</v>
      </c>
      <c r="E15" s="11" t="s">
        <v>23</v>
      </c>
      <c r="F15" s="11" t="s">
        <v>15</v>
      </c>
      <c r="G15" s="11" t="s">
        <v>19</v>
      </c>
      <c r="H15" s="11" t="s">
        <v>17</v>
      </c>
      <c r="I15" s="11" t="s">
        <v>21</v>
      </c>
      <c r="J15" s="13" t="s">
        <v>62</v>
      </c>
      <c r="K15" s="37" t="s">
        <v>85</v>
      </c>
      <c r="L15" s="51"/>
      <c r="M15" s="51"/>
      <c r="N15" s="51"/>
      <c r="O15" s="51"/>
      <c r="P15" s="41">
        <f>P16+P17+P18+P19</f>
        <v>72.9</v>
      </c>
      <c r="Q15" s="41">
        <f>Q16+Q17+Q18+Q19</f>
        <v>92.10000000000001</v>
      </c>
      <c r="R15" s="41">
        <f>R16+R17+R18+R19</f>
        <v>102.99999999999999</v>
      </c>
      <c r="S15" s="41">
        <f>S16+S17+S18+S19</f>
        <v>109.89999999999999</v>
      </c>
      <c r="T15" s="41">
        <f>T16+T17+T18+T19</f>
        <v>124.89999999999999</v>
      </c>
    </row>
    <row r="16" spans="1:20" ht="76.5">
      <c r="A16" s="31" t="s">
        <v>13</v>
      </c>
      <c r="B16" s="11" t="s">
        <v>46</v>
      </c>
      <c r="C16" s="11" t="s">
        <v>6</v>
      </c>
      <c r="D16" s="11" t="s">
        <v>36</v>
      </c>
      <c r="E16" s="11" t="s">
        <v>23</v>
      </c>
      <c r="F16" s="11" t="s">
        <v>50</v>
      </c>
      <c r="G16" s="11" t="s">
        <v>19</v>
      </c>
      <c r="H16" s="11" t="s">
        <v>17</v>
      </c>
      <c r="I16" s="11" t="s">
        <v>21</v>
      </c>
      <c r="J16" s="13" t="s">
        <v>63</v>
      </c>
      <c r="K16" s="37" t="s">
        <v>85</v>
      </c>
      <c r="L16" s="61">
        <v>0.1</v>
      </c>
      <c r="M16" s="61">
        <v>0.1</v>
      </c>
      <c r="N16" s="61">
        <v>0.1</v>
      </c>
      <c r="O16" s="61">
        <v>0.1</v>
      </c>
      <c r="P16" s="67">
        <v>31.7</v>
      </c>
      <c r="Q16" s="41">
        <v>34.2</v>
      </c>
      <c r="R16" s="45">
        <v>37.3</v>
      </c>
      <c r="S16" s="45">
        <v>39.8</v>
      </c>
      <c r="T16" s="45">
        <v>45.2</v>
      </c>
    </row>
    <row r="17" spans="1:20" ht="89.25">
      <c r="A17" s="59">
        <v>9</v>
      </c>
      <c r="B17" s="11" t="s">
        <v>46</v>
      </c>
      <c r="C17" s="11" t="s">
        <v>6</v>
      </c>
      <c r="D17" s="11" t="s">
        <v>36</v>
      </c>
      <c r="E17" s="11" t="s">
        <v>23</v>
      </c>
      <c r="F17" s="11" t="s">
        <v>51</v>
      </c>
      <c r="G17" s="11" t="s">
        <v>19</v>
      </c>
      <c r="H17" s="11" t="s">
        <v>17</v>
      </c>
      <c r="I17" s="11" t="s">
        <v>21</v>
      </c>
      <c r="J17" s="13" t="s">
        <v>64</v>
      </c>
      <c r="K17" s="37" t="s">
        <v>85</v>
      </c>
      <c r="L17" s="61">
        <v>0.1</v>
      </c>
      <c r="M17" s="61">
        <v>0.1</v>
      </c>
      <c r="N17" s="61">
        <v>0.1</v>
      </c>
      <c r="O17" s="61">
        <v>0.1</v>
      </c>
      <c r="P17" s="67">
        <v>0.3</v>
      </c>
      <c r="Q17" s="41">
        <v>0.3</v>
      </c>
      <c r="R17" s="45">
        <v>0.3</v>
      </c>
      <c r="S17" s="45">
        <v>0.3</v>
      </c>
      <c r="T17" s="45">
        <v>0.3</v>
      </c>
    </row>
    <row r="18" spans="1:20" ht="76.5">
      <c r="A18" s="31" t="s">
        <v>14</v>
      </c>
      <c r="B18" s="11" t="s">
        <v>46</v>
      </c>
      <c r="C18" s="11" t="s">
        <v>6</v>
      </c>
      <c r="D18" s="11" t="s">
        <v>36</v>
      </c>
      <c r="E18" s="11" t="s">
        <v>23</v>
      </c>
      <c r="F18" s="11" t="s">
        <v>52</v>
      </c>
      <c r="G18" s="11" t="s">
        <v>19</v>
      </c>
      <c r="H18" s="11" t="s">
        <v>17</v>
      </c>
      <c r="I18" s="11" t="s">
        <v>21</v>
      </c>
      <c r="J18" s="13" t="s">
        <v>65</v>
      </c>
      <c r="K18" s="37" t="s">
        <v>85</v>
      </c>
      <c r="L18" s="61">
        <v>0.1</v>
      </c>
      <c r="M18" s="61">
        <v>0.1</v>
      </c>
      <c r="N18" s="61">
        <v>0.1</v>
      </c>
      <c r="O18" s="61">
        <v>0.1</v>
      </c>
      <c r="P18" s="67">
        <v>48</v>
      </c>
      <c r="Q18" s="41">
        <v>62.9</v>
      </c>
      <c r="R18" s="45">
        <v>72.3</v>
      </c>
      <c r="S18" s="45">
        <v>77.2</v>
      </c>
      <c r="T18" s="45">
        <v>87.6</v>
      </c>
    </row>
    <row r="19" spans="1:20" ht="76.5">
      <c r="A19" s="59">
        <v>11</v>
      </c>
      <c r="B19" s="11" t="s">
        <v>46</v>
      </c>
      <c r="C19" s="11" t="s">
        <v>6</v>
      </c>
      <c r="D19" s="11" t="s">
        <v>36</v>
      </c>
      <c r="E19" s="11" t="s">
        <v>23</v>
      </c>
      <c r="F19" s="11" t="s">
        <v>53</v>
      </c>
      <c r="G19" s="11" t="s">
        <v>19</v>
      </c>
      <c r="H19" s="11" t="s">
        <v>17</v>
      </c>
      <c r="I19" s="11" t="s">
        <v>21</v>
      </c>
      <c r="J19" s="13" t="s">
        <v>66</v>
      </c>
      <c r="K19" s="37" t="s">
        <v>85</v>
      </c>
      <c r="L19" s="61">
        <v>0.1</v>
      </c>
      <c r="M19" s="61">
        <v>0.1</v>
      </c>
      <c r="N19" s="61">
        <v>0.1</v>
      </c>
      <c r="O19" s="61">
        <v>0.1</v>
      </c>
      <c r="P19" s="67">
        <v>-7.1</v>
      </c>
      <c r="Q19" s="41">
        <v>-5.3</v>
      </c>
      <c r="R19" s="45">
        <v>-6.9</v>
      </c>
      <c r="S19" s="45">
        <v>-7.4</v>
      </c>
      <c r="T19" s="45">
        <v>-8.2</v>
      </c>
    </row>
    <row r="20" spans="1:20" s="6" customFormat="1" ht="12.75">
      <c r="A20" s="31" t="s">
        <v>114</v>
      </c>
      <c r="B20" s="11" t="s">
        <v>18</v>
      </c>
      <c r="C20" s="11" t="s">
        <v>6</v>
      </c>
      <c r="D20" s="11" t="s">
        <v>34</v>
      </c>
      <c r="E20" s="11" t="s">
        <v>16</v>
      </c>
      <c r="F20" s="11" t="s">
        <v>15</v>
      </c>
      <c r="G20" s="11" t="s">
        <v>16</v>
      </c>
      <c r="H20" s="11" t="s">
        <v>17</v>
      </c>
      <c r="I20" s="11" t="s">
        <v>15</v>
      </c>
      <c r="J20" s="12" t="s">
        <v>35</v>
      </c>
      <c r="K20" s="36" t="s">
        <v>84</v>
      </c>
      <c r="L20" s="50"/>
      <c r="M20" s="50"/>
      <c r="N20" s="50"/>
      <c r="O20" s="50"/>
      <c r="P20" s="41">
        <f aca="true" t="shared" si="0" ref="P20:T21">P21</f>
        <v>7.6</v>
      </c>
      <c r="Q20" s="41">
        <f t="shared" si="0"/>
        <v>10.1</v>
      </c>
      <c r="R20" s="41">
        <f t="shared" si="0"/>
        <v>4.5</v>
      </c>
      <c r="S20" s="41">
        <f t="shared" si="0"/>
        <v>4.6</v>
      </c>
      <c r="T20" s="41">
        <f t="shared" si="0"/>
        <v>6.4</v>
      </c>
    </row>
    <row r="21" spans="1:20" ht="12.75">
      <c r="A21" s="59">
        <v>13</v>
      </c>
      <c r="B21" s="11" t="s">
        <v>18</v>
      </c>
      <c r="C21" s="11" t="s">
        <v>6</v>
      </c>
      <c r="D21" s="11" t="s">
        <v>34</v>
      </c>
      <c r="E21" s="11" t="s">
        <v>36</v>
      </c>
      <c r="F21" s="11" t="s">
        <v>15</v>
      </c>
      <c r="G21" s="11" t="s">
        <v>19</v>
      </c>
      <c r="H21" s="11" t="s">
        <v>17</v>
      </c>
      <c r="I21" s="11" t="s">
        <v>21</v>
      </c>
      <c r="J21" s="12" t="s">
        <v>37</v>
      </c>
      <c r="K21" s="36" t="s">
        <v>84</v>
      </c>
      <c r="L21" s="50"/>
      <c r="M21" s="50"/>
      <c r="N21" s="50"/>
      <c r="O21" s="50"/>
      <c r="P21" s="41">
        <f t="shared" si="0"/>
        <v>7.6</v>
      </c>
      <c r="Q21" s="41">
        <f t="shared" si="0"/>
        <v>10.1</v>
      </c>
      <c r="R21" s="41">
        <f t="shared" si="0"/>
        <v>4.5</v>
      </c>
      <c r="S21" s="41">
        <f t="shared" si="0"/>
        <v>4.6</v>
      </c>
      <c r="T21" s="41">
        <f t="shared" si="0"/>
        <v>6.4</v>
      </c>
    </row>
    <row r="22" spans="1:20" ht="12.75">
      <c r="A22" s="31" t="s">
        <v>115</v>
      </c>
      <c r="B22" s="11" t="s">
        <v>18</v>
      </c>
      <c r="C22" s="11" t="s">
        <v>6</v>
      </c>
      <c r="D22" s="11" t="s">
        <v>34</v>
      </c>
      <c r="E22" s="11" t="s">
        <v>36</v>
      </c>
      <c r="F22" s="11" t="s">
        <v>22</v>
      </c>
      <c r="G22" s="11" t="s">
        <v>19</v>
      </c>
      <c r="H22" s="11" t="s">
        <v>17</v>
      </c>
      <c r="I22" s="11" t="s">
        <v>21</v>
      </c>
      <c r="J22" s="12" t="s">
        <v>37</v>
      </c>
      <c r="K22" s="36" t="s">
        <v>84</v>
      </c>
      <c r="L22" s="36">
        <v>50</v>
      </c>
      <c r="M22" s="36">
        <v>50</v>
      </c>
      <c r="N22" s="36">
        <v>50</v>
      </c>
      <c r="O22" s="36">
        <v>50</v>
      </c>
      <c r="P22" s="40">
        <v>7.6</v>
      </c>
      <c r="Q22" s="40">
        <v>10.1</v>
      </c>
      <c r="R22" s="44">
        <v>4.5</v>
      </c>
      <c r="S22" s="44">
        <v>4.6</v>
      </c>
      <c r="T22" s="45">
        <v>6.4</v>
      </c>
    </row>
    <row r="23" spans="1:20" ht="12.75">
      <c r="A23" s="59">
        <v>15</v>
      </c>
      <c r="B23" s="11" t="s">
        <v>18</v>
      </c>
      <c r="C23" s="11" t="s">
        <v>6</v>
      </c>
      <c r="D23" s="11" t="s">
        <v>45</v>
      </c>
      <c r="E23" s="11" t="s">
        <v>16</v>
      </c>
      <c r="F23" s="11" t="s">
        <v>15</v>
      </c>
      <c r="G23" s="11" t="s">
        <v>16</v>
      </c>
      <c r="H23" s="11" t="s">
        <v>17</v>
      </c>
      <c r="I23" s="11" t="s">
        <v>15</v>
      </c>
      <c r="J23" s="12" t="s">
        <v>87</v>
      </c>
      <c r="K23" s="36" t="s">
        <v>84</v>
      </c>
      <c r="L23" s="36"/>
      <c r="M23" s="36"/>
      <c r="N23" s="36"/>
      <c r="O23" s="36"/>
      <c r="P23" s="40">
        <f>P24+P26</f>
        <v>104.30000000000001</v>
      </c>
      <c r="Q23" s="40">
        <f>Q24+Q26</f>
        <v>139.1</v>
      </c>
      <c r="R23" s="40">
        <f>R24+R26</f>
        <v>339.9</v>
      </c>
      <c r="S23" s="40">
        <f>S24+S26</f>
        <v>373.8</v>
      </c>
      <c r="T23" s="40">
        <f>T24+T26</f>
        <v>415.4</v>
      </c>
    </row>
    <row r="24" spans="1:20" ht="12.75">
      <c r="A24" s="31" t="s">
        <v>47</v>
      </c>
      <c r="B24" s="11" t="s">
        <v>18</v>
      </c>
      <c r="C24" s="11" t="s">
        <v>6</v>
      </c>
      <c r="D24" s="11" t="s">
        <v>45</v>
      </c>
      <c r="E24" s="11" t="s">
        <v>19</v>
      </c>
      <c r="F24" s="11" t="s">
        <v>17</v>
      </c>
      <c r="G24" s="11" t="s">
        <v>16</v>
      </c>
      <c r="H24" s="11" t="s">
        <v>17</v>
      </c>
      <c r="I24" s="11" t="s">
        <v>21</v>
      </c>
      <c r="J24" s="12" t="s">
        <v>88</v>
      </c>
      <c r="K24" s="36" t="s">
        <v>84</v>
      </c>
      <c r="L24" s="36"/>
      <c r="M24" s="36"/>
      <c r="N24" s="36"/>
      <c r="O24" s="36"/>
      <c r="P24" s="40">
        <f>P25</f>
        <v>38.9</v>
      </c>
      <c r="Q24" s="40">
        <f>Q25</f>
        <v>51.9</v>
      </c>
      <c r="R24" s="40">
        <f>R25</f>
        <v>184.1</v>
      </c>
      <c r="S24" s="40">
        <f>S25</f>
        <v>186.9</v>
      </c>
      <c r="T24" s="40">
        <f>T25</f>
        <v>191.1</v>
      </c>
    </row>
    <row r="25" spans="1:20" ht="38.25">
      <c r="A25" s="59">
        <v>17</v>
      </c>
      <c r="B25" s="11" t="s">
        <v>18</v>
      </c>
      <c r="C25" s="11" t="s">
        <v>6</v>
      </c>
      <c r="D25" s="11" t="s">
        <v>45</v>
      </c>
      <c r="E25" s="11" t="s">
        <v>19</v>
      </c>
      <c r="F25" s="11" t="s">
        <v>32</v>
      </c>
      <c r="G25" s="11" t="s">
        <v>14</v>
      </c>
      <c r="H25" s="11" t="s">
        <v>17</v>
      </c>
      <c r="I25" s="11" t="s">
        <v>21</v>
      </c>
      <c r="J25" s="12" t="s">
        <v>89</v>
      </c>
      <c r="K25" s="36" t="s">
        <v>84</v>
      </c>
      <c r="L25" s="36">
        <v>100</v>
      </c>
      <c r="M25" s="36">
        <v>100</v>
      </c>
      <c r="N25" s="36">
        <v>100</v>
      </c>
      <c r="O25" s="36">
        <v>100</v>
      </c>
      <c r="P25" s="40">
        <v>38.9</v>
      </c>
      <c r="Q25" s="41">
        <v>51.9</v>
      </c>
      <c r="R25" s="41">
        <v>184.1</v>
      </c>
      <c r="S25" s="41">
        <v>186.9</v>
      </c>
      <c r="T25" s="41">
        <v>191.1</v>
      </c>
    </row>
    <row r="26" spans="1:20" ht="12.75">
      <c r="A26" s="31" t="s">
        <v>71</v>
      </c>
      <c r="B26" s="11" t="s">
        <v>18</v>
      </c>
      <c r="C26" s="11" t="s">
        <v>6</v>
      </c>
      <c r="D26" s="11" t="s">
        <v>45</v>
      </c>
      <c r="E26" s="11" t="s">
        <v>45</v>
      </c>
      <c r="F26" s="11" t="s">
        <v>15</v>
      </c>
      <c r="G26" s="11" t="s">
        <v>16</v>
      </c>
      <c r="H26" s="11" t="s">
        <v>17</v>
      </c>
      <c r="I26" s="11" t="s">
        <v>21</v>
      </c>
      <c r="J26" s="12" t="s">
        <v>90</v>
      </c>
      <c r="K26" s="36" t="s">
        <v>84</v>
      </c>
      <c r="L26" s="36"/>
      <c r="M26" s="36"/>
      <c r="N26" s="36"/>
      <c r="O26" s="36"/>
      <c r="P26" s="40">
        <f>P27+P29</f>
        <v>65.4</v>
      </c>
      <c r="Q26" s="40">
        <f>Q27+Q29</f>
        <v>87.2</v>
      </c>
      <c r="R26" s="40">
        <f>R27+R29</f>
        <v>155.8</v>
      </c>
      <c r="S26" s="40">
        <f>S27+S29</f>
        <v>186.9</v>
      </c>
      <c r="T26" s="40">
        <f>T27+T29</f>
        <v>224.3</v>
      </c>
    </row>
    <row r="27" spans="1:20" ht="12.75">
      <c r="A27" s="59">
        <v>19</v>
      </c>
      <c r="B27" s="11" t="s">
        <v>18</v>
      </c>
      <c r="C27" s="11" t="s">
        <v>6</v>
      </c>
      <c r="D27" s="11" t="s">
        <v>45</v>
      </c>
      <c r="E27" s="11" t="s">
        <v>45</v>
      </c>
      <c r="F27" s="11" t="s">
        <v>32</v>
      </c>
      <c r="G27" s="11" t="s">
        <v>16</v>
      </c>
      <c r="H27" s="11" t="s">
        <v>17</v>
      </c>
      <c r="I27" s="11" t="s">
        <v>21</v>
      </c>
      <c r="J27" s="12" t="s">
        <v>91</v>
      </c>
      <c r="K27" s="36" t="s">
        <v>84</v>
      </c>
      <c r="L27" s="36"/>
      <c r="M27" s="36"/>
      <c r="N27" s="36"/>
      <c r="O27" s="36"/>
      <c r="P27" s="40">
        <f>P28</f>
        <v>29.8</v>
      </c>
      <c r="Q27" s="40">
        <f>Q28</f>
        <v>30.2</v>
      </c>
      <c r="R27" s="40">
        <f>R28</f>
        <v>28</v>
      </c>
      <c r="S27" s="40">
        <f>S28</f>
        <v>33.6</v>
      </c>
      <c r="T27" s="40">
        <f>T28</f>
        <v>40.4</v>
      </c>
    </row>
    <row r="28" spans="1:20" ht="38.25">
      <c r="A28" s="31" t="s">
        <v>116</v>
      </c>
      <c r="B28" s="11" t="s">
        <v>18</v>
      </c>
      <c r="C28" s="11" t="s">
        <v>6</v>
      </c>
      <c r="D28" s="11" t="s">
        <v>45</v>
      </c>
      <c r="E28" s="11" t="s">
        <v>45</v>
      </c>
      <c r="F28" s="11" t="s">
        <v>92</v>
      </c>
      <c r="G28" s="11" t="s">
        <v>14</v>
      </c>
      <c r="H28" s="11" t="s">
        <v>17</v>
      </c>
      <c r="I28" s="11" t="s">
        <v>21</v>
      </c>
      <c r="J28" s="12" t="s">
        <v>93</v>
      </c>
      <c r="K28" s="36" t="s">
        <v>84</v>
      </c>
      <c r="L28" s="36">
        <v>100</v>
      </c>
      <c r="M28" s="36">
        <v>100</v>
      </c>
      <c r="N28" s="36">
        <v>100</v>
      </c>
      <c r="O28" s="36">
        <v>100</v>
      </c>
      <c r="P28" s="40">
        <v>29.8</v>
      </c>
      <c r="Q28" s="41">
        <v>30.2</v>
      </c>
      <c r="R28" s="41">
        <v>28</v>
      </c>
      <c r="S28" s="41">
        <v>33.6</v>
      </c>
      <c r="T28" s="41">
        <v>40.4</v>
      </c>
    </row>
    <row r="29" spans="1:20" ht="12.75">
      <c r="A29" s="59">
        <v>21</v>
      </c>
      <c r="B29" s="11" t="s">
        <v>18</v>
      </c>
      <c r="C29" s="11" t="s">
        <v>6</v>
      </c>
      <c r="D29" s="11" t="s">
        <v>45</v>
      </c>
      <c r="E29" s="11" t="s">
        <v>45</v>
      </c>
      <c r="F29" s="11" t="s">
        <v>33</v>
      </c>
      <c r="G29" s="11" t="s">
        <v>16</v>
      </c>
      <c r="H29" s="11" t="s">
        <v>17</v>
      </c>
      <c r="I29" s="11" t="s">
        <v>21</v>
      </c>
      <c r="J29" s="12" t="s">
        <v>94</v>
      </c>
      <c r="K29" s="36" t="s">
        <v>84</v>
      </c>
      <c r="L29" s="36"/>
      <c r="M29" s="36"/>
      <c r="N29" s="36"/>
      <c r="O29" s="36"/>
      <c r="P29" s="40">
        <f>P30</f>
        <v>35.6</v>
      </c>
      <c r="Q29" s="40">
        <f>Q30</f>
        <v>57</v>
      </c>
      <c r="R29" s="40">
        <f>R30</f>
        <v>127.8</v>
      </c>
      <c r="S29" s="40">
        <f>S30</f>
        <v>153.3</v>
      </c>
      <c r="T29" s="40">
        <f>T30</f>
        <v>183.9</v>
      </c>
    </row>
    <row r="30" spans="1:20" ht="38.25">
      <c r="A30" s="31" t="s">
        <v>117</v>
      </c>
      <c r="B30" s="11" t="s">
        <v>18</v>
      </c>
      <c r="C30" s="11" t="s">
        <v>6</v>
      </c>
      <c r="D30" s="11" t="s">
        <v>45</v>
      </c>
      <c r="E30" s="11" t="s">
        <v>45</v>
      </c>
      <c r="F30" s="11" t="s">
        <v>96</v>
      </c>
      <c r="G30" s="11" t="s">
        <v>14</v>
      </c>
      <c r="H30" s="11" t="s">
        <v>17</v>
      </c>
      <c r="I30" s="11" t="s">
        <v>21</v>
      </c>
      <c r="J30" s="12" t="s">
        <v>95</v>
      </c>
      <c r="K30" s="36" t="s">
        <v>84</v>
      </c>
      <c r="L30" s="36">
        <v>100</v>
      </c>
      <c r="M30" s="36">
        <v>100</v>
      </c>
      <c r="N30" s="36">
        <v>100</v>
      </c>
      <c r="O30" s="36">
        <v>100</v>
      </c>
      <c r="P30" s="40">
        <v>35.6</v>
      </c>
      <c r="Q30" s="41">
        <v>57</v>
      </c>
      <c r="R30" s="41">
        <v>127.8</v>
      </c>
      <c r="S30" s="41">
        <v>153.3</v>
      </c>
      <c r="T30" s="41">
        <v>183.9</v>
      </c>
    </row>
    <row r="31" spans="1:20" s="6" customFormat="1" ht="12.75">
      <c r="A31" s="59">
        <v>23</v>
      </c>
      <c r="B31" s="11" t="s">
        <v>112</v>
      </c>
      <c r="C31" s="11" t="s">
        <v>6</v>
      </c>
      <c r="D31" s="11" t="s">
        <v>38</v>
      </c>
      <c r="E31" s="11" t="s">
        <v>16</v>
      </c>
      <c r="F31" s="11" t="s">
        <v>15</v>
      </c>
      <c r="G31" s="11" t="s">
        <v>16</v>
      </c>
      <c r="H31" s="11" t="s">
        <v>17</v>
      </c>
      <c r="I31" s="11" t="s">
        <v>15</v>
      </c>
      <c r="J31" s="12" t="s">
        <v>39</v>
      </c>
      <c r="K31" s="20"/>
      <c r="L31" s="50"/>
      <c r="M31" s="50"/>
      <c r="N31" s="50"/>
      <c r="O31" s="50"/>
      <c r="P31" s="41">
        <f aca="true" t="shared" si="1" ref="P31:T32">P32</f>
        <v>3.8</v>
      </c>
      <c r="Q31" s="41">
        <f t="shared" si="1"/>
        <v>5.1</v>
      </c>
      <c r="R31" s="41">
        <f t="shared" si="1"/>
        <v>5.3</v>
      </c>
      <c r="S31" s="41">
        <f t="shared" si="1"/>
        <v>5.5</v>
      </c>
      <c r="T31" s="41">
        <f t="shared" si="1"/>
        <v>5.7</v>
      </c>
    </row>
    <row r="32" spans="1:20" ht="38.25">
      <c r="A32" s="31" t="s">
        <v>121</v>
      </c>
      <c r="B32" s="60" t="s">
        <v>112</v>
      </c>
      <c r="C32" s="11" t="s">
        <v>6</v>
      </c>
      <c r="D32" s="11" t="s">
        <v>38</v>
      </c>
      <c r="E32" s="11" t="s">
        <v>2</v>
      </c>
      <c r="F32" s="11" t="s">
        <v>15</v>
      </c>
      <c r="G32" s="11" t="s">
        <v>19</v>
      </c>
      <c r="H32" s="11" t="s">
        <v>17</v>
      </c>
      <c r="I32" s="11" t="s">
        <v>21</v>
      </c>
      <c r="J32" s="12" t="s">
        <v>97</v>
      </c>
      <c r="K32" s="36" t="s">
        <v>113</v>
      </c>
      <c r="L32" s="50"/>
      <c r="M32" s="50"/>
      <c r="N32" s="50"/>
      <c r="O32" s="50"/>
      <c r="P32" s="46">
        <f t="shared" si="1"/>
        <v>3.8</v>
      </c>
      <c r="Q32" s="46">
        <f t="shared" si="1"/>
        <v>5.1</v>
      </c>
      <c r="R32" s="46">
        <f t="shared" si="1"/>
        <v>5.3</v>
      </c>
      <c r="S32" s="46">
        <f t="shared" si="1"/>
        <v>5.5</v>
      </c>
      <c r="T32" s="46">
        <f t="shared" si="1"/>
        <v>5.7</v>
      </c>
    </row>
    <row r="33" spans="1:20" ht="63.75">
      <c r="A33" s="59">
        <v>25</v>
      </c>
      <c r="B33" s="60" t="s">
        <v>112</v>
      </c>
      <c r="C33" s="11" t="s">
        <v>6</v>
      </c>
      <c r="D33" s="11" t="s">
        <v>38</v>
      </c>
      <c r="E33" s="11" t="s">
        <v>2</v>
      </c>
      <c r="F33" s="11" t="s">
        <v>31</v>
      </c>
      <c r="G33" s="11" t="s">
        <v>19</v>
      </c>
      <c r="H33" s="11" t="s">
        <v>17</v>
      </c>
      <c r="I33" s="11" t="s">
        <v>21</v>
      </c>
      <c r="J33" s="12" t="s">
        <v>98</v>
      </c>
      <c r="K33" s="36" t="s">
        <v>113</v>
      </c>
      <c r="L33" s="36">
        <v>100</v>
      </c>
      <c r="M33" s="36">
        <v>100</v>
      </c>
      <c r="N33" s="36">
        <v>100</v>
      </c>
      <c r="O33" s="36">
        <v>100</v>
      </c>
      <c r="P33" s="40">
        <v>3.8</v>
      </c>
      <c r="Q33" s="46">
        <v>5.1</v>
      </c>
      <c r="R33" s="44">
        <v>5.3</v>
      </c>
      <c r="S33" s="44">
        <v>5.5</v>
      </c>
      <c r="T33" s="45">
        <v>5.7</v>
      </c>
    </row>
    <row r="34" spans="1:20" ht="12.75">
      <c r="A34" s="31" t="s">
        <v>122</v>
      </c>
      <c r="B34" s="60" t="s">
        <v>112</v>
      </c>
      <c r="C34" s="11" t="s">
        <v>6</v>
      </c>
      <c r="D34" s="11" t="s">
        <v>47</v>
      </c>
      <c r="E34" s="11" t="s">
        <v>16</v>
      </c>
      <c r="F34" s="11" t="s">
        <v>15</v>
      </c>
      <c r="G34" s="11" t="s">
        <v>16</v>
      </c>
      <c r="H34" s="11" t="s">
        <v>17</v>
      </c>
      <c r="I34" s="11" t="s">
        <v>15</v>
      </c>
      <c r="J34" s="12" t="s">
        <v>48</v>
      </c>
      <c r="K34" s="39"/>
      <c r="L34" s="52"/>
      <c r="M34" s="52"/>
      <c r="N34" s="52"/>
      <c r="O34" s="52"/>
      <c r="P34" s="47">
        <f>P35</f>
        <v>0</v>
      </c>
      <c r="Q34" s="47">
        <f>Q35</f>
        <v>0</v>
      </c>
      <c r="R34" s="47"/>
      <c r="S34" s="47"/>
      <c r="T34" s="47"/>
    </row>
    <row r="35" spans="1:20" ht="38.25">
      <c r="A35" s="59">
        <v>27</v>
      </c>
      <c r="B35" s="60" t="s">
        <v>112</v>
      </c>
      <c r="C35" s="11" t="s">
        <v>6</v>
      </c>
      <c r="D35" s="11" t="s">
        <v>47</v>
      </c>
      <c r="E35" s="11" t="s">
        <v>99</v>
      </c>
      <c r="F35" s="11" t="s">
        <v>15</v>
      </c>
      <c r="G35" s="11" t="s">
        <v>23</v>
      </c>
      <c r="H35" s="11" t="s">
        <v>17</v>
      </c>
      <c r="I35" s="11" t="s">
        <v>40</v>
      </c>
      <c r="J35" s="12" t="s">
        <v>100</v>
      </c>
      <c r="K35" s="12"/>
      <c r="L35" s="54">
        <v>100</v>
      </c>
      <c r="M35" s="54">
        <v>100</v>
      </c>
      <c r="N35" s="54">
        <v>100</v>
      </c>
      <c r="O35" s="54">
        <v>100</v>
      </c>
      <c r="P35" s="42">
        <f>P36</f>
        <v>0</v>
      </c>
      <c r="Q35" s="42">
        <f>Q36</f>
        <v>0</v>
      </c>
      <c r="R35" s="44"/>
      <c r="S35" s="44"/>
      <c r="T35" s="44"/>
    </row>
    <row r="36" spans="1:20" ht="57.75" customHeight="1">
      <c r="A36" s="31" t="s">
        <v>123</v>
      </c>
      <c r="B36" s="60" t="s">
        <v>112</v>
      </c>
      <c r="C36" s="11" t="s">
        <v>6</v>
      </c>
      <c r="D36" s="11" t="s">
        <v>47</v>
      </c>
      <c r="E36" s="11" t="s">
        <v>99</v>
      </c>
      <c r="F36" s="11" t="s">
        <v>33</v>
      </c>
      <c r="G36" s="11" t="s">
        <v>23</v>
      </c>
      <c r="H36" s="11" t="s">
        <v>17</v>
      </c>
      <c r="I36" s="11" t="s">
        <v>40</v>
      </c>
      <c r="J36" s="12" t="s">
        <v>101</v>
      </c>
      <c r="K36" s="12"/>
      <c r="L36" s="54">
        <v>100</v>
      </c>
      <c r="M36" s="54">
        <v>100</v>
      </c>
      <c r="N36" s="54">
        <v>100</v>
      </c>
      <c r="O36" s="54">
        <v>100</v>
      </c>
      <c r="P36" s="40"/>
      <c r="Q36" s="41"/>
      <c r="R36" s="44"/>
      <c r="S36" s="44"/>
      <c r="T36" s="44"/>
    </row>
    <row r="37" spans="1:20" ht="28.5" customHeight="1">
      <c r="A37" s="59">
        <v>29</v>
      </c>
      <c r="B37" s="11" t="s">
        <v>112</v>
      </c>
      <c r="C37" s="11" t="s">
        <v>6</v>
      </c>
      <c r="D37" s="11" t="s">
        <v>72</v>
      </c>
      <c r="E37" s="11" t="s">
        <v>16</v>
      </c>
      <c r="F37" s="11" t="s">
        <v>15</v>
      </c>
      <c r="G37" s="11" t="s">
        <v>16</v>
      </c>
      <c r="H37" s="11" t="s">
        <v>17</v>
      </c>
      <c r="I37" s="11" t="s">
        <v>15</v>
      </c>
      <c r="J37" s="14" t="s">
        <v>74</v>
      </c>
      <c r="K37" s="22" t="s">
        <v>113</v>
      </c>
      <c r="L37" s="36"/>
      <c r="M37" s="36"/>
      <c r="N37" s="36"/>
      <c r="O37" s="36"/>
      <c r="P37" s="41">
        <f>P38</f>
        <v>0</v>
      </c>
      <c r="Q37" s="41">
        <f>Q38</f>
        <v>0</v>
      </c>
      <c r="R37" s="41"/>
      <c r="S37" s="41"/>
      <c r="T37" s="41"/>
    </row>
    <row r="38" spans="1:20" ht="25.5" customHeight="1">
      <c r="A38" s="31" t="s">
        <v>67</v>
      </c>
      <c r="B38" s="11" t="s">
        <v>112</v>
      </c>
      <c r="C38" s="11" t="s">
        <v>6</v>
      </c>
      <c r="D38" s="11" t="s">
        <v>72</v>
      </c>
      <c r="E38" s="11" t="s">
        <v>34</v>
      </c>
      <c r="F38" s="11" t="s">
        <v>15</v>
      </c>
      <c r="G38" s="11" t="s">
        <v>16</v>
      </c>
      <c r="H38" s="11" t="s">
        <v>17</v>
      </c>
      <c r="I38" s="11" t="s">
        <v>73</v>
      </c>
      <c r="J38" s="14" t="s">
        <v>102</v>
      </c>
      <c r="K38" s="22" t="s">
        <v>113</v>
      </c>
      <c r="L38" s="36"/>
      <c r="M38" s="36"/>
      <c r="N38" s="36"/>
      <c r="O38" s="36"/>
      <c r="P38" s="41">
        <f>P39</f>
        <v>0</v>
      </c>
      <c r="Q38" s="41">
        <f>Q39</f>
        <v>0</v>
      </c>
      <c r="R38" s="41"/>
      <c r="S38" s="41"/>
      <c r="T38" s="41"/>
    </row>
    <row r="39" spans="1:20" ht="29.25" customHeight="1">
      <c r="A39" s="59">
        <f>A38+1</f>
        <v>31</v>
      </c>
      <c r="B39" s="11" t="s">
        <v>112</v>
      </c>
      <c r="C39" s="11" t="s">
        <v>6</v>
      </c>
      <c r="D39" s="11" t="s">
        <v>72</v>
      </c>
      <c r="E39" s="11" t="s">
        <v>34</v>
      </c>
      <c r="F39" s="11" t="s">
        <v>41</v>
      </c>
      <c r="G39" s="11" t="s">
        <v>14</v>
      </c>
      <c r="H39" s="11" t="s">
        <v>17</v>
      </c>
      <c r="I39" s="11" t="s">
        <v>73</v>
      </c>
      <c r="J39" s="15" t="s">
        <v>103</v>
      </c>
      <c r="K39" s="22" t="s">
        <v>113</v>
      </c>
      <c r="L39" s="38">
        <v>100</v>
      </c>
      <c r="M39" s="38">
        <v>100</v>
      </c>
      <c r="N39" s="38">
        <v>100</v>
      </c>
      <c r="O39" s="38">
        <v>100</v>
      </c>
      <c r="P39" s="49"/>
      <c r="Q39" s="41"/>
      <c r="R39" s="44"/>
      <c r="S39" s="44"/>
      <c r="T39" s="45"/>
    </row>
    <row r="40" spans="1:20" s="6" customFormat="1" ht="31.5" customHeight="1">
      <c r="A40" s="31" t="s">
        <v>124</v>
      </c>
      <c r="B40" s="11" t="s">
        <v>112</v>
      </c>
      <c r="C40" s="11" t="s">
        <v>7</v>
      </c>
      <c r="D40" s="11" t="s">
        <v>16</v>
      </c>
      <c r="E40" s="11" t="s">
        <v>16</v>
      </c>
      <c r="F40" s="11" t="s">
        <v>15</v>
      </c>
      <c r="G40" s="11" t="s">
        <v>16</v>
      </c>
      <c r="H40" s="11" t="s">
        <v>17</v>
      </c>
      <c r="I40" s="11" t="s">
        <v>15</v>
      </c>
      <c r="J40" s="12" t="s">
        <v>55</v>
      </c>
      <c r="K40" s="38" t="s">
        <v>113</v>
      </c>
      <c r="L40" s="50"/>
      <c r="M40" s="50"/>
      <c r="N40" s="50"/>
      <c r="O40" s="50"/>
      <c r="P40" s="41">
        <f>P41+P53</f>
        <v>4876.5</v>
      </c>
      <c r="Q40" s="41">
        <f>Q41+Q53</f>
        <v>8100.5</v>
      </c>
      <c r="R40" s="41">
        <f>R41+R53</f>
        <v>6173.200000000001</v>
      </c>
      <c r="S40" s="41">
        <f>S41+S53</f>
        <v>5479.9</v>
      </c>
      <c r="T40" s="41">
        <f>T41+T53</f>
        <v>5361.999999999999</v>
      </c>
    </row>
    <row r="41" spans="1:20" ht="38.25">
      <c r="A41" s="59">
        <v>33</v>
      </c>
      <c r="B41" s="11" t="s">
        <v>112</v>
      </c>
      <c r="C41" s="11" t="s">
        <v>7</v>
      </c>
      <c r="D41" s="11" t="s">
        <v>23</v>
      </c>
      <c r="E41" s="11" t="s">
        <v>16</v>
      </c>
      <c r="F41" s="11" t="s">
        <v>15</v>
      </c>
      <c r="G41" s="11" t="s">
        <v>16</v>
      </c>
      <c r="H41" s="11" t="s">
        <v>17</v>
      </c>
      <c r="I41" s="11" t="s">
        <v>15</v>
      </c>
      <c r="J41" s="12" t="s">
        <v>56</v>
      </c>
      <c r="K41" s="38" t="s">
        <v>113</v>
      </c>
      <c r="L41" s="50"/>
      <c r="M41" s="50"/>
      <c r="N41" s="50"/>
      <c r="O41" s="50"/>
      <c r="P41" s="41">
        <f>P42+P45+P48</f>
        <v>4876.5</v>
      </c>
      <c r="Q41" s="41">
        <f>Q42+Q45+Q48</f>
        <v>8100.5</v>
      </c>
      <c r="R41" s="41">
        <f>R42+R45+R48</f>
        <v>6173.200000000001</v>
      </c>
      <c r="S41" s="41">
        <f>S42+S45+S48</f>
        <v>5331.4</v>
      </c>
      <c r="T41" s="41">
        <f>T42+T45+T48</f>
        <v>5064.299999999999</v>
      </c>
    </row>
    <row r="42" spans="1:20" ht="25.5">
      <c r="A42" s="31" t="s">
        <v>125</v>
      </c>
      <c r="B42" s="11" t="s">
        <v>112</v>
      </c>
      <c r="C42" s="11" t="s">
        <v>7</v>
      </c>
      <c r="D42" s="11" t="s">
        <v>23</v>
      </c>
      <c r="E42" s="11" t="s">
        <v>19</v>
      </c>
      <c r="F42" s="11" t="s">
        <v>15</v>
      </c>
      <c r="G42" s="11" t="s">
        <v>16</v>
      </c>
      <c r="H42" s="11" t="s">
        <v>17</v>
      </c>
      <c r="I42" s="11" t="s">
        <v>54</v>
      </c>
      <c r="J42" s="12" t="s">
        <v>57</v>
      </c>
      <c r="K42" s="38" t="s">
        <v>113</v>
      </c>
      <c r="L42" s="50"/>
      <c r="M42" s="50"/>
      <c r="N42" s="50"/>
      <c r="O42" s="50"/>
      <c r="P42" s="41">
        <f aca="true" t="shared" si="2" ref="P42:T43">P43</f>
        <v>1032.3</v>
      </c>
      <c r="Q42" s="41">
        <f t="shared" si="2"/>
        <v>1376.4</v>
      </c>
      <c r="R42" s="41">
        <f t="shared" si="2"/>
        <v>1767</v>
      </c>
      <c r="S42" s="41">
        <f t="shared" si="2"/>
        <v>1413.6</v>
      </c>
      <c r="T42" s="41">
        <f t="shared" si="2"/>
        <v>1413.6</v>
      </c>
    </row>
    <row r="43" spans="1:20" ht="25.5">
      <c r="A43" s="59">
        <v>35</v>
      </c>
      <c r="B43" s="11" t="s">
        <v>112</v>
      </c>
      <c r="C43" s="11" t="s">
        <v>7</v>
      </c>
      <c r="D43" s="11" t="s">
        <v>23</v>
      </c>
      <c r="E43" s="11" t="s">
        <v>19</v>
      </c>
      <c r="F43" s="11" t="s">
        <v>58</v>
      </c>
      <c r="G43" s="11" t="s">
        <v>16</v>
      </c>
      <c r="H43" s="11" t="s">
        <v>17</v>
      </c>
      <c r="I43" s="11" t="s">
        <v>54</v>
      </c>
      <c r="J43" s="12" t="s">
        <v>61</v>
      </c>
      <c r="K43" s="38" t="s">
        <v>113</v>
      </c>
      <c r="L43" s="36"/>
      <c r="M43" s="36"/>
      <c r="N43" s="36"/>
      <c r="O43" s="36"/>
      <c r="P43" s="41">
        <f t="shared" si="2"/>
        <v>1032.3</v>
      </c>
      <c r="Q43" s="41">
        <f t="shared" si="2"/>
        <v>1376.4</v>
      </c>
      <c r="R43" s="41">
        <f t="shared" si="2"/>
        <v>1767</v>
      </c>
      <c r="S43" s="41">
        <f t="shared" si="2"/>
        <v>1413.6</v>
      </c>
      <c r="T43" s="41">
        <f t="shared" si="2"/>
        <v>1413.6</v>
      </c>
    </row>
    <row r="44" spans="1:20" ht="25.5">
      <c r="A44" s="31" t="s">
        <v>126</v>
      </c>
      <c r="B44" s="11" t="s">
        <v>112</v>
      </c>
      <c r="C44" s="11" t="s">
        <v>7</v>
      </c>
      <c r="D44" s="11" t="s">
        <v>23</v>
      </c>
      <c r="E44" s="11" t="s">
        <v>19</v>
      </c>
      <c r="F44" s="11" t="s">
        <v>58</v>
      </c>
      <c r="G44" s="11" t="s">
        <v>14</v>
      </c>
      <c r="H44" s="11" t="s">
        <v>17</v>
      </c>
      <c r="I44" s="11" t="s">
        <v>54</v>
      </c>
      <c r="J44" s="12" t="s">
        <v>104</v>
      </c>
      <c r="K44" s="38" t="s">
        <v>113</v>
      </c>
      <c r="L44" s="36">
        <v>100</v>
      </c>
      <c r="M44" s="36">
        <v>100</v>
      </c>
      <c r="N44" s="36">
        <v>100</v>
      </c>
      <c r="O44" s="36">
        <v>100</v>
      </c>
      <c r="P44" s="41">
        <v>1032.3</v>
      </c>
      <c r="Q44" s="41">
        <v>1376.4</v>
      </c>
      <c r="R44" s="41">
        <v>1767</v>
      </c>
      <c r="S44" s="41">
        <v>1413.6</v>
      </c>
      <c r="T44" s="41">
        <v>1413.6</v>
      </c>
    </row>
    <row r="45" spans="1:20" ht="25.5">
      <c r="A45" s="59">
        <v>37</v>
      </c>
      <c r="B45" s="11" t="s">
        <v>112</v>
      </c>
      <c r="C45" s="11" t="s">
        <v>7</v>
      </c>
      <c r="D45" s="11" t="s">
        <v>23</v>
      </c>
      <c r="E45" s="11" t="s">
        <v>36</v>
      </c>
      <c r="F45" s="11" t="s">
        <v>15</v>
      </c>
      <c r="G45" s="11" t="s">
        <v>16</v>
      </c>
      <c r="H45" s="11" t="s">
        <v>17</v>
      </c>
      <c r="I45" s="11" t="s">
        <v>54</v>
      </c>
      <c r="J45" s="12" t="s">
        <v>60</v>
      </c>
      <c r="K45" s="38" t="s">
        <v>113</v>
      </c>
      <c r="L45" s="50"/>
      <c r="M45" s="50"/>
      <c r="N45" s="50"/>
      <c r="O45" s="50"/>
      <c r="P45" s="41">
        <f aca="true" t="shared" si="3" ref="P45:T46">P46</f>
        <v>53</v>
      </c>
      <c r="Q45" s="41">
        <f t="shared" si="3"/>
        <v>68.9</v>
      </c>
      <c r="R45" s="41">
        <f t="shared" si="3"/>
        <v>67.4</v>
      </c>
      <c r="S45" s="41">
        <f t="shared" si="3"/>
        <v>70.4</v>
      </c>
      <c r="T45" s="41">
        <f t="shared" si="3"/>
        <v>0</v>
      </c>
    </row>
    <row r="46" spans="1:20" ht="63.75">
      <c r="A46" s="31" t="s">
        <v>127</v>
      </c>
      <c r="B46" s="11" t="s">
        <v>112</v>
      </c>
      <c r="C46" s="11" t="s">
        <v>7</v>
      </c>
      <c r="D46" s="11" t="s">
        <v>23</v>
      </c>
      <c r="E46" s="11" t="s">
        <v>36</v>
      </c>
      <c r="F46" s="11" t="s">
        <v>44</v>
      </c>
      <c r="G46" s="11" t="s">
        <v>16</v>
      </c>
      <c r="H46" s="11" t="s">
        <v>17</v>
      </c>
      <c r="I46" s="11" t="s">
        <v>54</v>
      </c>
      <c r="J46" s="12" t="s">
        <v>49</v>
      </c>
      <c r="K46" s="38" t="s">
        <v>113</v>
      </c>
      <c r="L46" s="36"/>
      <c r="M46" s="36"/>
      <c r="N46" s="36"/>
      <c r="O46" s="36"/>
      <c r="P46" s="41">
        <f t="shared" si="3"/>
        <v>53</v>
      </c>
      <c r="Q46" s="41">
        <f t="shared" si="3"/>
        <v>68.9</v>
      </c>
      <c r="R46" s="41">
        <f t="shared" si="3"/>
        <v>67.4</v>
      </c>
      <c r="S46" s="41">
        <f>S47</f>
        <v>70.4</v>
      </c>
      <c r="T46" s="41">
        <f>T47</f>
        <v>0</v>
      </c>
    </row>
    <row r="47" spans="1:20" ht="38.25">
      <c r="A47" s="59">
        <v>39</v>
      </c>
      <c r="B47" s="11" t="s">
        <v>112</v>
      </c>
      <c r="C47" s="11" t="s">
        <v>7</v>
      </c>
      <c r="D47" s="11" t="s">
        <v>23</v>
      </c>
      <c r="E47" s="11" t="s">
        <v>36</v>
      </c>
      <c r="F47" s="11" t="s">
        <v>44</v>
      </c>
      <c r="G47" s="11" t="s">
        <v>14</v>
      </c>
      <c r="H47" s="11" t="s">
        <v>17</v>
      </c>
      <c r="I47" s="11" t="s">
        <v>54</v>
      </c>
      <c r="J47" s="12" t="s">
        <v>105</v>
      </c>
      <c r="K47" s="38" t="s">
        <v>113</v>
      </c>
      <c r="L47" s="36">
        <v>100</v>
      </c>
      <c r="M47" s="36">
        <v>100</v>
      </c>
      <c r="N47" s="36">
        <v>100</v>
      </c>
      <c r="O47" s="36">
        <v>100</v>
      </c>
      <c r="P47" s="40">
        <v>53</v>
      </c>
      <c r="Q47" s="41">
        <v>68.9</v>
      </c>
      <c r="R47" s="44">
        <v>67.4</v>
      </c>
      <c r="S47" s="44">
        <v>70.4</v>
      </c>
      <c r="T47" s="45">
        <v>0</v>
      </c>
    </row>
    <row r="48" spans="1:20" ht="25.5">
      <c r="A48" s="31" t="s">
        <v>128</v>
      </c>
      <c r="B48" s="11" t="s">
        <v>112</v>
      </c>
      <c r="C48" s="11" t="s">
        <v>7</v>
      </c>
      <c r="D48" s="11" t="s">
        <v>23</v>
      </c>
      <c r="E48" s="11" t="s">
        <v>2</v>
      </c>
      <c r="F48" s="11" t="s">
        <v>15</v>
      </c>
      <c r="G48" s="11" t="s">
        <v>16</v>
      </c>
      <c r="H48" s="11" t="s">
        <v>17</v>
      </c>
      <c r="I48" s="11" t="s">
        <v>54</v>
      </c>
      <c r="J48" s="12" t="s">
        <v>68</v>
      </c>
      <c r="K48" s="38" t="s">
        <v>113</v>
      </c>
      <c r="L48" s="53"/>
      <c r="M48" s="53"/>
      <c r="N48" s="53"/>
      <c r="O48" s="53"/>
      <c r="P48" s="41">
        <f>P49+P51</f>
        <v>3791.2</v>
      </c>
      <c r="Q48" s="41">
        <f>Q49+Q51</f>
        <v>6655.2</v>
      </c>
      <c r="R48" s="41">
        <f>R49+R51</f>
        <v>4338.8</v>
      </c>
      <c r="S48" s="41">
        <f>S49+S51</f>
        <v>3847.4</v>
      </c>
      <c r="T48" s="41">
        <f>T49+T51</f>
        <v>3650.7</v>
      </c>
    </row>
    <row r="49" spans="1:20" ht="62.25" customHeight="1">
      <c r="A49" s="59">
        <v>41</v>
      </c>
      <c r="B49" s="11" t="s">
        <v>112</v>
      </c>
      <c r="C49" s="11" t="s">
        <v>7</v>
      </c>
      <c r="D49" s="11" t="s">
        <v>23</v>
      </c>
      <c r="E49" s="11" t="s">
        <v>2</v>
      </c>
      <c r="F49" s="11" t="s">
        <v>69</v>
      </c>
      <c r="G49" s="11" t="s">
        <v>16</v>
      </c>
      <c r="H49" s="11" t="s">
        <v>17</v>
      </c>
      <c r="I49" s="11" t="s">
        <v>54</v>
      </c>
      <c r="J49" s="12" t="s">
        <v>70</v>
      </c>
      <c r="K49" s="38" t="s">
        <v>113</v>
      </c>
      <c r="L49" s="54"/>
      <c r="M49" s="54"/>
      <c r="N49" s="54"/>
      <c r="O49" s="54"/>
      <c r="P49" s="41">
        <f>P50</f>
        <v>67.1</v>
      </c>
      <c r="Q49" s="41">
        <f>Q50</f>
        <v>68.5</v>
      </c>
      <c r="R49" s="41"/>
      <c r="S49" s="41"/>
      <c r="T49" s="41"/>
    </row>
    <row r="50" spans="1:20" ht="63.75">
      <c r="A50" s="31" t="s">
        <v>129</v>
      </c>
      <c r="B50" s="11" t="s">
        <v>112</v>
      </c>
      <c r="C50" s="11" t="s">
        <v>7</v>
      </c>
      <c r="D50" s="11" t="s">
        <v>23</v>
      </c>
      <c r="E50" s="11" t="s">
        <v>2</v>
      </c>
      <c r="F50" s="11" t="s">
        <v>69</v>
      </c>
      <c r="G50" s="11" t="s">
        <v>14</v>
      </c>
      <c r="H50" s="11" t="s">
        <v>17</v>
      </c>
      <c r="I50" s="11" t="s">
        <v>54</v>
      </c>
      <c r="J50" s="12" t="s">
        <v>106</v>
      </c>
      <c r="K50" s="38" t="s">
        <v>113</v>
      </c>
      <c r="L50" s="36">
        <v>100</v>
      </c>
      <c r="M50" s="36">
        <v>100</v>
      </c>
      <c r="N50" s="36">
        <v>100</v>
      </c>
      <c r="O50" s="36">
        <v>100</v>
      </c>
      <c r="P50" s="40">
        <v>67.1</v>
      </c>
      <c r="Q50" s="41">
        <v>68.5</v>
      </c>
      <c r="R50" s="44"/>
      <c r="S50" s="44"/>
      <c r="T50" s="45"/>
    </row>
    <row r="51" spans="1:20" ht="25.5">
      <c r="A51" s="59">
        <v>43</v>
      </c>
      <c r="B51" s="11" t="s">
        <v>112</v>
      </c>
      <c r="C51" s="11" t="s">
        <v>7</v>
      </c>
      <c r="D51" s="11" t="s">
        <v>23</v>
      </c>
      <c r="E51" s="11" t="s">
        <v>2</v>
      </c>
      <c r="F51" s="11" t="s">
        <v>59</v>
      </c>
      <c r="G51" s="11" t="s">
        <v>16</v>
      </c>
      <c r="H51" s="11" t="s">
        <v>17</v>
      </c>
      <c r="I51" s="11" t="s">
        <v>54</v>
      </c>
      <c r="J51" s="12" t="s">
        <v>107</v>
      </c>
      <c r="K51" s="38" t="s">
        <v>113</v>
      </c>
      <c r="L51" s="55"/>
      <c r="M51" s="55"/>
      <c r="N51" s="55"/>
      <c r="O51" s="55"/>
      <c r="P51" s="48">
        <f>P52</f>
        <v>3724.1</v>
      </c>
      <c r="Q51" s="48">
        <f>Q52</f>
        <v>6586.7</v>
      </c>
      <c r="R51" s="48">
        <f>R52</f>
        <v>4338.8</v>
      </c>
      <c r="S51" s="48">
        <f>S52</f>
        <v>3847.4</v>
      </c>
      <c r="T51" s="48">
        <f>T52</f>
        <v>3650.7</v>
      </c>
    </row>
    <row r="52" spans="1:20" ht="25.5">
      <c r="A52" s="31" t="s">
        <v>130</v>
      </c>
      <c r="B52" s="11" t="s">
        <v>112</v>
      </c>
      <c r="C52" s="11" t="s">
        <v>7</v>
      </c>
      <c r="D52" s="11" t="s">
        <v>23</v>
      </c>
      <c r="E52" s="11" t="s">
        <v>2</v>
      </c>
      <c r="F52" s="11" t="s">
        <v>59</v>
      </c>
      <c r="G52" s="11" t="s">
        <v>14</v>
      </c>
      <c r="H52" s="11" t="s">
        <v>15</v>
      </c>
      <c r="I52" s="11" t="s">
        <v>54</v>
      </c>
      <c r="J52" s="12" t="s">
        <v>108</v>
      </c>
      <c r="K52" s="38" t="s">
        <v>113</v>
      </c>
      <c r="L52" s="55">
        <v>100</v>
      </c>
      <c r="M52" s="55">
        <v>100</v>
      </c>
      <c r="N52" s="55">
        <v>100</v>
      </c>
      <c r="O52" s="55">
        <v>100</v>
      </c>
      <c r="P52" s="48">
        <v>3724.1</v>
      </c>
      <c r="Q52" s="48">
        <v>6586.7</v>
      </c>
      <c r="R52" s="48">
        <v>4338.8</v>
      </c>
      <c r="S52" s="48">
        <v>3847.4</v>
      </c>
      <c r="T52" s="48">
        <v>3650.7</v>
      </c>
    </row>
    <row r="53" spans="1:20" ht="28.5" customHeight="1">
      <c r="A53" s="31" t="s">
        <v>131</v>
      </c>
      <c r="B53" s="66" t="s">
        <v>112</v>
      </c>
      <c r="C53" s="66" t="s">
        <v>7</v>
      </c>
      <c r="D53" s="66" t="s">
        <v>118</v>
      </c>
      <c r="E53" s="66" t="s">
        <v>16</v>
      </c>
      <c r="F53" s="66" t="s">
        <v>15</v>
      </c>
      <c r="G53" s="66" t="s">
        <v>16</v>
      </c>
      <c r="H53" s="66" t="s">
        <v>17</v>
      </c>
      <c r="I53" s="66" t="s">
        <v>73</v>
      </c>
      <c r="J53" s="63" t="s">
        <v>120</v>
      </c>
      <c r="K53" s="38" t="s">
        <v>113</v>
      </c>
      <c r="L53" s="55"/>
      <c r="M53" s="55"/>
      <c r="N53" s="55"/>
      <c r="O53" s="55"/>
      <c r="P53" s="48"/>
      <c r="Q53" s="48"/>
      <c r="R53" s="48"/>
      <c r="S53" s="48">
        <f>S54</f>
        <v>148.5</v>
      </c>
      <c r="T53" s="48">
        <f>T54</f>
        <v>297.7</v>
      </c>
    </row>
    <row r="54" spans="1:20" ht="26.25" customHeight="1">
      <c r="A54" s="31" t="s">
        <v>132</v>
      </c>
      <c r="B54" s="66" t="s">
        <v>112</v>
      </c>
      <c r="C54" s="66" t="s">
        <v>7</v>
      </c>
      <c r="D54" s="66" t="s">
        <v>118</v>
      </c>
      <c r="E54" s="66" t="s">
        <v>34</v>
      </c>
      <c r="F54" s="66" t="s">
        <v>15</v>
      </c>
      <c r="G54" s="66" t="s">
        <v>14</v>
      </c>
      <c r="H54" s="66" t="s">
        <v>17</v>
      </c>
      <c r="I54" s="66" t="s">
        <v>73</v>
      </c>
      <c r="J54" s="63" t="s">
        <v>119</v>
      </c>
      <c r="K54" s="38" t="s">
        <v>113</v>
      </c>
      <c r="L54" s="55"/>
      <c r="M54" s="55"/>
      <c r="N54" s="55"/>
      <c r="O54" s="55"/>
      <c r="P54" s="48"/>
      <c r="Q54" s="48"/>
      <c r="R54" s="48"/>
      <c r="S54" s="48">
        <f>S55</f>
        <v>148.5</v>
      </c>
      <c r="T54" s="48">
        <f>T55</f>
        <v>297.7</v>
      </c>
    </row>
    <row r="55" spans="1:20" ht="28.5" customHeight="1">
      <c r="A55" s="31" t="s">
        <v>133</v>
      </c>
      <c r="B55" s="64" t="s">
        <v>112</v>
      </c>
      <c r="C55" s="64" t="s">
        <v>7</v>
      </c>
      <c r="D55" s="64" t="s">
        <v>118</v>
      </c>
      <c r="E55" s="64" t="s">
        <v>34</v>
      </c>
      <c r="F55" s="64" t="s">
        <v>32</v>
      </c>
      <c r="G55" s="64" t="s">
        <v>14</v>
      </c>
      <c r="H55" s="64" t="s">
        <v>17</v>
      </c>
      <c r="I55" s="64" t="s">
        <v>73</v>
      </c>
      <c r="J55" s="65" t="s">
        <v>119</v>
      </c>
      <c r="K55" s="38" t="s">
        <v>113</v>
      </c>
      <c r="L55" s="55">
        <v>100</v>
      </c>
      <c r="M55" s="55">
        <v>100</v>
      </c>
      <c r="N55" s="55">
        <v>100</v>
      </c>
      <c r="O55" s="55">
        <v>100</v>
      </c>
      <c r="P55" s="48"/>
      <c r="Q55" s="48"/>
      <c r="R55" s="48"/>
      <c r="S55" s="48">
        <v>148.5</v>
      </c>
      <c r="T55" s="48">
        <v>297.7</v>
      </c>
    </row>
    <row r="56" spans="1:20" ht="15.75" thickBot="1">
      <c r="A56" s="29"/>
      <c r="B56" s="34"/>
      <c r="C56" s="34"/>
      <c r="D56" s="62"/>
      <c r="E56" s="34"/>
      <c r="F56" s="34"/>
      <c r="G56" s="34"/>
      <c r="H56" s="34"/>
      <c r="I56" s="34"/>
      <c r="J56" s="35" t="s">
        <v>3</v>
      </c>
      <c r="K56" s="30"/>
      <c r="L56" s="56"/>
      <c r="M56" s="56"/>
      <c r="N56" s="56"/>
      <c r="O56" s="56"/>
      <c r="P56" s="68">
        <f>P40+P8</f>
        <v>5103.3</v>
      </c>
      <c r="Q56" s="68">
        <f>Q40+Q8</f>
        <v>8402</v>
      </c>
      <c r="R56" s="68">
        <f>R40+R8</f>
        <v>6683.500000000001</v>
      </c>
      <c r="S56" s="68">
        <f>S40+S8</f>
        <v>6033.299999999999</v>
      </c>
      <c r="T56" s="68">
        <f>T40+T8</f>
        <v>5976.399999999999</v>
      </c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</sheetData>
  <sheetProtection/>
  <mergeCells count="15">
    <mergeCell ref="A4:A6"/>
    <mergeCell ref="B5:B6"/>
    <mergeCell ref="Q4:Q6"/>
    <mergeCell ref="R4:T4"/>
    <mergeCell ref="R5:R6"/>
    <mergeCell ref="S5:S6"/>
    <mergeCell ref="T5:T6"/>
    <mergeCell ref="C5:G5"/>
    <mergeCell ref="H5:I5"/>
    <mergeCell ref="K4:K6"/>
    <mergeCell ref="L4:O5"/>
    <mergeCell ref="P4:P6"/>
    <mergeCell ref="J3:T3"/>
    <mergeCell ref="B4:I4"/>
    <mergeCell ref="J4:J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Татьяна Федоровна</cp:lastModifiedBy>
  <cp:lastPrinted>2016-09-07T09:43:16Z</cp:lastPrinted>
  <dcterms:created xsi:type="dcterms:W3CDTF">2009-10-30T03:22:53Z</dcterms:created>
  <dcterms:modified xsi:type="dcterms:W3CDTF">2018-11-15T07:51:43Z</dcterms:modified>
  <cp:category/>
  <cp:version/>
  <cp:contentType/>
  <cp:contentStatus/>
</cp:coreProperties>
</file>