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Revision="1"/>
  <bookViews>
    <workbookView xWindow="-15" yWindow="-15" windowWidth="9600" windowHeight="6495" tabRatio="804"/>
  </bookViews>
  <sheets>
    <sheet name="стр.1 " sheetId="1" r:id="rId1"/>
    <sheet name="Раздел 1" sheetId="2" r:id="rId2"/>
    <sheet name="Раздел 2" sheetId="3" r:id="rId3"/>
    <sheet name="Раздел 3" sheetId="4" r:id="rId4"/>
    <sheet name="Разд.4, Подразд.4.1 за год" sheetId="5" r:id="rId5"/>
    <sheet name="Разд.4 Подразд.4.2 за год" sheetId="6" r:id="rId6"/>
    <sheet name="Раздел 5." sheetId="7" r:id="rId7"/>
    <sheet name="Раздел 6. с подписью" sheetId="8" r:id="rId8"/>
  </sheets>
  <definedNames>
    <definedName name="Z_5708BFFD_5404_4E92_A530_D9BFE80827EA_.wvu.PrintArea" localSheetId="5" hidden="1">'Разд.4 Подразд.4.2 за год'!$A$1:$F$156</definedName>
    <definedName name="Z_5708BFFD_5404_4E92_A530_D9BFE80827EA_.wvu.PrintArea" localSheetId="4" hidden="1">'Разд.4, Подразд.4.1 за год'!$A$1:$F$48</definedName>
    <definedName name="Z_5708BFFD_5404_4E92_A530_D9BFE80827EA_.wvu.PrintArea" localSheetId="1" hidden="1">'Раздел 1'!$A$1:$H$39</definedName>
    <definedName name="Z_5708BFFD_5404_4E92_A530_D9BFE80827EA_.wvu.PrintArea" localSheetId="2" hidden="1">'Раздел 2'!$A$1:$E$53</definedName>
    <definedName name="Z_5708BFFD_5404_4E92_A530_D9BFE80827EA_.wvu.PrintArea" localSheetId="3" hidden="1">'Раздел 3'!$A$1:$H$31</definedName>
    <definedName name="Z_5708BFFD_5404_4E92_A530_D9BFE80827EA_.wvu.PrintArea" localSheetId="6" hidden="1">'Раздел 5.'!$A$1:$P$30</definedName>
    <definedName name="Z_5708BFFD_5404_4E92_A530_D9BFE80827EA_.wvu.PrintArea" localSheetId="7" hidden="1">'Раздел 6. с подписью'!$A$1:$K$36</definedName>
    <definedName name="Z_5708BFFD_5404_4E92_A530_D9BFE80827EA_.wvu.PrintTitles" localSheetId="5" hidden="1">'Разд.4 Подразд.4.2 за год'!$3:$6</definedName>
    <definedName name="Z_5708BFFD_5404_4E92_A530_D9BFE80827EA_.wvu.PrintTitles" localSheetId="1" hidden="1">'Раздел 1'!$2:$5</definedName>
    <definedName name="Z_5708BFFD_5404_4E92_A530_D9BFE80827EA_.wvu.PrintTitles" localSheetId="2" hidden="1">'Раздел 2'!$2:$4</definedName>
    <definedName name="Z_5708BFFD_5404_4E92_A530_D9BFE80827EA_.wvu.PrintTitles" localSheetId="3" hidden="1">'Раздел 3'!$2:$5</definedName>
    <definedName name="Z_5708BFFD_5404_4E92_A530_D9BFE80827EA_.wvu.PrintTitles" localSheetId="6" hidden="1">'Раздел 5.'!$3:$6</definedName>
    <definedName name="Z_5708BFFD_5404_4E92_A530_D9BFE80827EA_.wvu.Rows" localSheetId="6" hidden="1">'Раздел 5.'!$15:$15</definedName>
    <definedName name="Z_731971AD_B941_492C_8C80_A603B88EF876_.wvu.PrintArea" localSheetId="5" hidden="1">'Разд.4 Подразд.4.2 за год'!$A$1:$F$150</definedName>
    <definedName name="Z_731971AD_B941_492C_8C80_A603B88EF876_.wvu.PrintArea" localSheetId="4" hidden="1">'Разд.4, Подразд.4.1 за год'!$A$1:$F$48</definedName>
    <definedName name="Z_731971AD_B941_492C_8C80_A603B88EF876_.wvu.PrintArea" localSheetId="1" hidden="1">'Раздел 1'!$A$1:$H$39</definedName>
    <definedName name="Z_731971AD_B941_492C_8C80_A603B88EF876_.wvu.PrintArea" localSheetId="2" hidden="1">'Раздел 2'!$A$1:$E$53</definedName>
    <definedName name="Z_731971AD_B941_492C_8C80_A603B88EF876_.wvu.PrintArea" localSheetId="3" hidden="1">'Раздел 3'!$A$1:$H$31</definedName>
    <definedName name="Z_731971AD_B941_492C_8C80_A603B88EF876_.wvu.PrintArea" localSheetId="6" hidden="1">'Раздел 5.'!$A$1:$P$30</definedName>
    <definedName name="Z_731971AD_B941_492C_8C80_A603B88EF876_.wvu.PrintArea" localSheetId="7" hidden="1">'Раздел 6. с подписью'!$A$1:$K$36</definedName>
    <definedName name="Z_731971AD_B941_492C_8C80_A603B88EF876_.wvu.PrintTitles" localSheetId="5" hidden="1">'Разд.4 Подразд.4.2 за год'!$3:$6</definedName>
    <definedName name="Z_731971AD_B941_492C_8C80_A603B88EF876_.wvu.PrintTitles" localSheetId="1" hidden="1">'Раздел 1'!$2:$5</definedName>
    <definedName name="Z_731971AD_B941_492C_8C80_A603B88EF876_.wvu.PrintTitles" localSheetId="2" hidden="1">'Раздел 2'!$2:$4</definedName>
    <definedName name="Z_731971AD_B941_492C_8C80_A603B88EF876_.wvu.PrintTitles" localSheetId="3" hidden="1">'Раздел 3'!$2:$5</definedName>
    <definedName name="Z_731971AD_B941_492C_8C80_A603B88EF876_.wvu.PrintTitles" localSheetId="6" hidden="1">'Раздел 5.'!$3:$6</definedName>
    <definedName name="Z_8D6C682C_29C1_494C_838D_C3564D132ED8_.wvu.PrintArea" localSheetId="5" hidden="1">'Разд.4 Подразд.4.2 за год'!$A$1:$F$156</definedName>
    <definedName name="Z_8D6C682C_29C1_494C_838D_C3564D132ED8_.wvu.PrintArea" localSheetId="4" hidden="1">'Разд.4, Подразд.4.1 за год'!$A$1:$F$48</definedName>
    <definedName name="Z_8D6C682C_29C1_494C_838D_C3564D132ED8_.wvu.PrintArea" localSheetId="1" hidden="1">'Раздел 1'!$A$1:$H$36</definedName>
    <definedName name="Z_8D6C682C_29C1_494C_838D_C3564D132ED8_.wvu.PrintArea" localSheetId="2" hidden="1">'Раздел 2'!$A$1:$E$47</definedName>
    <definedName name="Z_8D6C682C_29C1_494C_838D_C3564D132ED8_.wvu.PrintArea" localSheetId="3" hidden="1">'Раздел 3'!$A$1:$H$25</definedName>
    <definedName name="Z_8D6C682C_29C1_494C_838D_C3564D132ED8_.wvu.PrintArea" localSheetId="6" hidden="1">'Раздел 5.'!$A$1:$P$21</definedName>
    <definedName name="Z_8D6C682C_29C1_494C_838D_C3564D132ED8_.wvu.PrintArea" localSheetId="7" hidden="1">'Раздел 6. с подписью'!$A$1:$K$36</definedName>
    <definedName name="Z_8D6C682C_29C1_494C_838D_C3564D132ED8_.wvu.PrintTitles" localSheetId="5" hidden="1">'Разд.4 Подразд.4.2 за год'!$3:$6</definedName>
    <definedName name="Z_8D6C682C_29C1_494C_838D_C3564D132ED8_.wvu.PrintTitles" localSheetId="1" hidden="1">'Раздел 1'!$2:$5</definedName>
    <definedName name="Z_8D6C682C_29C1_494C_838D_C3564D132ED8_.wvu.PrintTitles" localSheetId="2" hidden="1">'Раздел 2'!$2:$4</definedName>
    <definedName name="Z_8D6C682C_29C1_494C_838D_C3564D132ED8_.wvu.PrintTitles" localSheetId="3" hidden="1">'Раздел 3'!$2:$5</definedName>
    <definedName name="Z_8D6C682C_29C1_494C_838D_C3564D132ED8_.wvu.PrintTitles" localSheetId="6" hidden="1">'Раздел 5.'!$3:$6</definedName>
    <definedName name="Z_8D6C682C_29C1_494C_838D_C3564D132ED8_.wvu.Rows" localSheetId="6" hidden="1">'Раздел 5.'!$15:$15</definedName>
    <definedName name="Z_E9DC4DEA_9A87_451B_BFD2_8DCFA62CEEBF_.wvu.PrintArea" localSheetId="5" hidden="1">'Разд.4 Подразд.4.2 за год'!$A$1:$F$156</definedName>
    <definedName name="Z_E9DC4DEA_9A87_451B_BFD2_8DCFA62CEEBF_.wvu.PrintArea" localSheetId="4" hidden="1">'Разд.4, Подразд.4.1 за год'!$A$1:$F$48</definedName>
    <definedName name="Z_E9DC4DEA_9A87_451B_BFD2_8DCFA62CEEBF_.wvu.PrintArea" localSheetId="1" hidden="1">'Раздел 1'!$A$1:$H$39</definedName>
    <definedName name="Z_E9DC4DEA_9A87_451B_BFD2_8DCFA62CEEBF_.wvu.PrintArea" localSheetId="2" hidden="1">'Раздел 2'!$A$1:$E$53</definedName>
    <definedName name="Z_E9DC4DEA_9A87_451B_BFD2_8DCFA62CEEBF_.wvu.PrintArea" localSheetId="3" hidden="1">'Раздел 3'!$A$1:$H$31</definedName>
    <definedName name="Z_E9DC4DEA_9A87_451B_BFD2_8DCFA62CEEBF_.wvu.PrintArea" localSheetId="6" hidden="1">'Раздел 5.'!$A$1:$P$30</definedName>
    <definedName name="Z_E9DC4DEA_9A87_451B_BFD2_8DCFA62CEEBF_.wvu.PrintArea" localSheetId="7" hidden="1">'Раздел 6. с подписью'!$A$1:$K$36</definedName>
    <definedName name="Z_E9DC4DEA_9A87_451B_BFD2_8DCFA62CEEBF_.wvu.PrintTitles" localSheetId="5" hidden="1">'Разд.4 Подразд.4.2 за год'!$3:$6</definedName>
    <definedName name="Z_E9DC4DEA_9A87_451B_BFD2_8DCFA62CEEBF_.wvu.PrintTitles" localSheetId="1" hidden="1">'Раздел 1'!$2:$5</definedName>
    <definedName name="Z_E9DC4DEA_9A87_451B_BFD2_8DCFA62CEEBF_.wvu.PrintTitles" localSheetId="2" hidden="1">'Раздел 2'!$2:$4</definedName>
    <definedName name="Z_E9DC4DEA_9A87_451B_BFD2_8DCFA62CEEBF_.wvu.PrintTitles" localSheetId="3" hidden="1">'Раздел 3'!$2:$5</definedName>
    <definedName name="Z_E9DC4DEA_9A87_451B_BFD2_8DCFA62CEEBF_.wvu.PrintTitles" localSheetId="6" hidden="1">'Раздел 5.'!$3:$6</definedName>
    <definedName name="Z_E9DC4DEA_9A87_451B_BFD2_8DCFA62CEEBF_.wvu.Rows" localSheetId="6" hidden="1">'Раздел 5.'!$15:$15,'Раздел 5.'!#REF!</definedName>
    <definedName name="Z_E9DC4DEA_9A87_451B_BFD2_8DCFA62CEEBF_.wvu.Rows" localSheetId="7" hidden="1">'Раздел 6. с подписью'!#REF!</definedName>
    <definedName name="Z_F2305C97_FE37_448B_9008_C10C48B5994E_.wvu.PrintArea" localSheetId="5" hidden="1">'Разд.4 Подразд.4.2 за год'!$A$1:$F$156</definedName>
    <definedName name="Z_F2305C97_FE37_448B_9008_C10C48B5994E_.wvu.PrintArea" localSheetId="4" hidden="1">'Разд.4, Подразд.4.1 за год'!$A$1:$F$27</definedName>
    <definedName name="Z_F2305C97_FE37_448B_9008_C10C48B5994E_.wvu.PrintArea" localSheetId="1" hidden="1">'Раздел 1'!$A$1:$H$36</definedName>
    <definedName name="Z_F2305C97_FE37_448B_9008_C10C48B5994E_.wvu.PrintArea" localSheetId="2" hidden="1">'Раздел 2'!$A$1:$E$47</definedName>
    <definedName name="Z_F2305C97_FE37_448B_9008_C10C48B5994E_.wvu.PrintArea" localSheetId="3" hidden="1">'Раздел 3'!$A$1:$H$25</definedName>
    <definedName name="Z_F2305C97_FE37_448B_9008_C10C48B5994E_.wvu.PrintArea" localSheetId="6" hidden="1">'Раздел 5.'!$A$1:$P$21</definedName>
    <definedName name="Z_F2305C97_FE37_448B_9008_C10C48B5994E_.wvu.PrintArea" localSheetId="7" hidden="1">'Раздел 6. с подписью'!$A$1:$K$36</definedName>
    <definedName name="Z_F2305C97_FE37_448B_9008_C10C48B5994E_.wvu.PrintTitles" localSheetId="5" hidden="1">'Разд.4 Подразд.4.2 за год'!$3:$6</definedName>
    <definedName name="Z_F2305C97_FE37_448B_9008_C10C48B5994E_.wvu.PrintTitles" localSheetId="1" hidden="1">'Раздел 1'!$2:$5</definedName>
    <definedName name="Z_F2305C97_FE37_448B_9008_C10C48B5994E_.wvu.PrintTitles" localSheetId="2" hidden="1">'Раздел 2'!$2:$4</definedName>
    <definedName name="Z_F2305C97_FE37_448B_9008_C10C48B5994E_.wvu.PrintTitles" localSheetId="3" hidden="1">'Раздел 3'!$2:$5</definedName>
    <definedName name="Z_F2305C97_FE37_448B_9008_C10C48B5994E_.wvu.PrintTitles" localSheetId="6" hidden="1">'Раздел 5.'!$3:$6</definedName>
    <definedName name="Z_F2305C97_FE37_448B_9008_C10C48B5994E_.wvu.Rows" localSheetId="6" hidden="1">'Раздел 5.'!$15:$15</definedName>
    <definedName name="Z_FC8DB34E_DEEF_4532_857D_4A0E85E49522_.wvu.PrintArea" localSheetId="5" hidden="1">'Разд.4 Подразд.4.2 за год'!$A$1:$F$156</definedName>
    <definedName name="Z_FC8DB34E_DEEF_4532_857D_4A0E85E49522_.wvu.PrintArea" localSheetId="4" hidden="1">'Разд.4, Подразд.4.1 за год'!$A$1:$F$48</definedName>
    <definedName name="Z_FC8DB34E_DEEF_4532_857D_4A0E85E49522_.wvu.PrintArea" localSheetId="1" hidden="1">'Раздел 1'!$A$1:$H$36</definedName>
    <definedName name="Z_FC8DB34E_DEEF_4532_857D_4A0E85E49522_.wvu.PrintArea" localSheetId="2" hidden="1">'Раздел 2'!$A$1:$E$47</definedName>
    <definedName name="Z_FC8DB34E_DEEF_4532_857D_4A0E85E49522_.wvu.PrintArea" localSheetId="3" hidden="1">'Раздел 3'!$A$1:$H$25</definedName>
    <definedName name="Z_FC8DB34E_DEEF_4532_857D_4A0E85E49522_.wvu.PrintArea" localSheetId="6" hidden="1">'Раздел 5.'!$A$1:$P$21</definedName>
    <definedName name="Z_FC8DB34E_DEEF_4532_857D_4A0E85E49522_.wvu.PrintArea" localSheetId="7" hidden="1">'Раздел 6. с подписью'!$A$1:$K$36</definedName>
    <definedName name="Z_FC8DB34E_DEEF_4532_857D_4A0E85E49522_.wvu.PrintTitles" localSheetId="5" hidden="1">'Разд.4 Подразд.4.2 за год'!$3:$6</definedName>
    <definedName name="Z_FC8DB34E_DEEF_4532_857D_4A0E85E49522_.wvu.PrintTitles" localSheetId="1" hidden="1">'Раздел 1'!$2:$5</definedName>
    <definedName name="Z_FC8DB34E_DEEF_4532_857D_4A0E85E49522_.wvu.PrintTitles" localSheetId="2" hidden="1">'Раздел 2'!$2:$4</definedName>
    <definedName name="Z_FC8DB34E_DEEF_4532_857D_4A0E85E49522_.wvu.PrintTitles" localSheetId="3" hidden="1">'Раздел 3'!$2:$5</definedName>
    <definedName name="Z_FC8DB34E_DEEF_4532_857D_4A0E85E49522_.wvu.PrintTitles" localSheetId="6" hidden="1">'Раздел 5.'!$3:$6</definedName>
    <definedName name="Z_FC8DB34E_DEEF_4532_857D_4A0E85E49522_.wvu.Rows" localSheetId="6" hidden="1">'Раздел 5.'!$15:$15</definedName>
    <definedName name="_xlnm.Print_Titles" localSheetId="5">'Разд.4 Подразд.4.2 за год'!$3:$6</definedName>
    <definedName name="_xlnm.Print_Titles" localSheetId="1">'Раздел 1'!$2:$5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 за год'!$A$1:$F$156</definedName>
    <definedName name="_xlnm.Print_Area" localSheetId="4">'Разд.4, Подразд.4.1 за год'!$A$1:$F$27</definedName>
    <definedName name="_xlnm.Print_Area" localSheetId="1">'Раздел 1'!$A$1:$H$36</definedName>
    <definedName name="_xlnm.Print_Area" localSheetId="2">'Раздел 2'!$A$1:$E$47</definedName>
    <definedName name="_xlnm.Print_Area" localSheetId="3">'Раздел 3'!$A$1:$H$25</definedName>
    <definedName name="_xlnm.Print_Area" localSheetId="6">'Раздел 5.'!$A$1:$P$21</definedName>
    <definedName name="_xlnm.Print_Area" localSheetId="7">'Раздел 6. с подписью'!$A$1:$K$36</definedName>
  </definedNames>
  <calcPr calcId="145621"/>
  <customWorkbookViews>
    <customWorkbookView name="Татьяна Федоровна - Личное представление" guid="{F2305C97-FE37-448B-9008-C10C48B5994E}" mergeInterval="0" personalView="1" maximized="1" windowWidth="1596" windowHeight="675" tabRatio="804" activeSheetId="1"/>
    <customWorkbookView name="S311-2 - Личное представление" guid="{FC8DB34E-DEEF-4532-857D-4A0E85E49522}" mergeInterval="0" personalView="1" maximized="1" windowWidth="1436" windowHeight="675" tabRatio="804" activeSheetId="2"/>
    <customWorkbookView name="Наталья - Личное представление" guid="{5708BFFD-5404-4E92-A530-D9BFE80827EA}" mergeInterval="0" personalView="1" maximized="1" xWindow="1" yWindow="1" windowWidth="1280" windowHeight="528" tabRatio="835" activeSheetId="2"/>
    <customWorkbookView name="Чушникова - Личное представление" guid="{E9DC4DEA-9A87-451B-BFD2-8DCFA62CEEBF}" mergeInterval="0" personalView="1" maximized="1" xWindow="1" yWindow="1" windowWidth="1440" windowHeight="640" activeSheetId="2" showComments="commIndAndComment"/>
    <customWorkbookView name="Яковлев - Личное представление" guid="{E48146D5-2AD1-4D30-AEAC-FCC208E7972E}" mergeInterval="0" personalView="1" maximized="1" windowWidth="1631" windowHeight="849" activeSheetId="6"/>
    <customWorkbookView name="Баранова  - Личное представление" guid="{731971AD-B941-492C-8C80-A603B88EF876}" mergeInterval="0" personalView="1" maximized="1" xWindow="1" yWindow="1" windowWidth="1020" windowHeight="505" activeSheetId="7"/>
    <customWorkbookView name="User - Личное представление" guid="{67EFE052-9016-4B63-97AC-635946502AD9}" mergeInterval="0" personalView="1" maximized="1" xWindow="1" yWindow="1" windowWidth="1276" windowHeight="730" activeSheetId="5"/>
    <customWorkbookView name="Журавлева - Личное представление" guid="{45AFE3A9-A42A-4AEF-87C2-2DBDC11F8C54}" mergeInterval="0" personalView="1" maximized="1" xWindow="1" yWindow="1" windowWidth="1280" windowHeight="431" activeSheetId="6"/>
    <customWorkbookView name="XTreme - Личное представление" guid="{8D6C682C-29C1-494C-838D-C3564D132ED8}" mergeInterval="0" personalView="1" maximized="1" windowWidth="1276" windowHeight="558" tabRatio="804" activeSheetId="4"/>
  </customWorkbookViews>
</workbook>
</file>

<file path=xl/calcChain.xml><?xml version="1.0" encoding="utf-8"?>
<calcChain xmlns="http://schemas.openxmlformats.org/spreadsheetml/2006/main">
  <c r="E10" i="2" l="1"/>
  <c r="E21" i="2"/>
  <c r="H9" i="2" l="1"/>
  <c r="E7" i="4" l="1"/>
  <c r="E10" i="4" l="1"/>
  <c r="F10" i="4"/>
  <c r="H8" i="7"/>
  <c r="I8" i="7"/>
  <c r="J8" i="7"/>
  <c r="K8" i="7"/>
  <c r="L8" i="7"/>
  <c r="M8" i="7"/>
  <c r="N8" i="7"/>
  <c r="O8" i="7"/>
  <c r="P8" i="7"/>
  <c r="E85" i="6"/>
  <c r="E83" i="6" s="1"/>
  <c r="E88" i="6"/>
  <c r="E86" i="6" s="1"/>
  <c r="C10" i="4"/>
  <c r="D10" i="4"/>
  <c r="H10" i="4"/>
  <c r="G13" i="4"/>
  <c r="G15" i="4"/>
  <c r="G19" i="4"/>
  <c r="G20" i="4"/>
  <c r="G21" i="4"/>
  <c r="G22" i="4"/>
  <c r="F23" i="4"/>
  <c r="G23" i="4"/>
  <c r="H23" i="4"/>
  <c r="C7" i="3"/>
  <c r="D7" i="3"/>
  <c r="G11" i="4" s="1"/>
  <c r="E7" i="3"/>
  <c r="C15" i="3"/>
  <c r="D15" i="3"/>
  <c r="E15" i="3"/>
  <c r="C18" i="3"/>
  <c r="C14" i="3" s="1"/>
  <c r="C12" i="3" s="1"/>
  <c r="D18" i="3"/>
  <c r="E18" i="3"/>
  <c r="C33" i="3"/>
  <c r="D37" i="3"/>
  <c r="G18" i="4" s="1"/>
  <c r="D7" i="2"/>
  <c r="C9" i="2"/>
  <c r="C7" i="2" s="1"/>
  <c r="F9" i="2"/>
  <c r="F7" i="2" s="1"/>
  <c r="F8" i="4" s="1"/>
  <c r="G9" i="2"/>
  <c r="G7" i="2" s="1"/>
  <c r="G8" i="4" s="1"/>
  <c r="E14" i="3" l="1"/>
  <c r="E12" i="3" s="1"/>
  <c r="E6" i="3" s="1"/>
  <c r="H7" i="2"/>
  <c r="D14" i="3"/>
  <c r="C6" i="3"/>
  <c r="E9" i="2"/>
  <c r="E7" i="2" s="1"/>
  <c r="G14" i="4"/>
  <c r="G12" i="4" s="1"/>
  <c r="G10" i="4" s="1"/>
  <c r="D12" i="3"/>
  <c r="D6" i="3" s="1"/>
</calcChain>
</file>

<file path=xl/sharedStrings.xml><?xml version="1.0" encoding="utf-8"?>
<sst xmlns="http://schemas.openxmlformats.org/spreadsheetml/2006/main" count="865" uniqueCount="471">
  <si>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</si>
  <si>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</si>
  <si>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</si>
  <si>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</si>
  <si>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</si>
  <si>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</si>
  <si>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</si>
  <si>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</si>
  <si>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</si>
  <si>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</si>
  <si>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</si>
  <si>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</si>
  <si>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</si>
  <si>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</si>
  <si>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</si>
  <si>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</si>
  <si>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</si>
  <si>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</si>
  <si>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</si>
  <si>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</si>
  <si>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</si>
  <si>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</si>
  <si>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</si>
  <si>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</si>
  <si>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</si>
  <si>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</si>
  <si>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</si>
  <si>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</si>
  <si>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</si>
  <si>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</si>
  <si>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</si>
  <si>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</si>
  <si>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</si>
  <si>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</si>
  <si>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</si>
  <si>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</si>
  <si>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</si>
  <si>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</si>
  <si>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</si>
  <si>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</si>
  <si>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</si>
  <si>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</si>
  <si>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</si>
  <si>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</si>
  <si>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</si>
  <si>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</si>
  <si>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</si>
  <si>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</si>
  <si>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</si>
  <si>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</si>
  <si>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</si>
  <si>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</si>
  <si>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</si>
  <si>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</si>
  <si>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</si>
  <si>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</si>
  <si>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</si>
  <si>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</si>
  <si>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</si>
  <si>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</si>
  <si>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</si>
  <si>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</si>
  <si>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</si>
  <si>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</si>
  <si>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</si>
  <si>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</si>
  <si>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</si>
  <si>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</si>
  <si>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</si>
  <si>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</si>
  <si>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</si>
  <si>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</si>
  <si>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</si>
  <si>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</si>
  <si>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</si>
  <si>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</si>
  <si>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</si>
  <si>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</si>
  <si>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</si>
  <si>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</si>
  <si>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</si>
  <si>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</si>
  <si>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</si>
  <si>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</si>
  <si>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</si>
  <si>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</si>
  <si>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</si>
  <si>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</si>
  <si>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</si>
  <si>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</si>
  <si>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</si>
  <si>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</si>
  <si>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</si>
  <si>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</si>
  <si>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</si>
  <si>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</si>
  <si>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</si>
  <si>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</si>
  <si>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</si>
  <si>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</si>
  <si>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</si>
  <si>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</si>
  <si>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</si>
  <si>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</si>
  <si>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</si>
  <si>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</si>
  <si>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</si>
  <si>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</si>
  <si>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</si>
  <si>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</si>
  <si>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</si>
  <si>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</si>
  <si>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</si>
  <si>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</si>
  <si>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</si>
  <si>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</si>
  <si>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</si>
  <si>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</si>
  <si>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</si>
  <si>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</si>
  <si>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</si>
  <si>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</si>
  <si>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</si>
  <si>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</si>
  <si>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</si>
  <si>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</si>
  <si>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</si>
  <si>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</si>
  <si>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</si>
  <si>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км </t>
    </r>
    <r>
      <rPr>
        <sz val="9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</si>
  <si>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9"/>
        <rFont val="Times New Roman"/>
        <family val="1"/>
        <charset val="204"/>
      </rPr>
      <t>пог. м.</t>
    </r>
    <r>
      <rPr>
        <sz val="9"/>
        <rFont val="Times New Roman"/>
        <family val="1"/>
        <charset val="204"/>
      </rPr>
      <t xml:space="preserve"> искусст. соор.</t>
    </r>
  </si>
  <si>
    <t>8 (391 38)   2-24-18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</si>
  <si>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</si>
  <si>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прошлый квартал</t>
  </si>
  <si>
    <t>прощлый квартал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</si>
  <si>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</si>
  <si>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 xml:space="preserve">(сумма строк 29 - 31), </t>
    </r>
  </si>
  <si>
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</si>
  <si>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</si>
  <si>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</si>
  <si>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</si>
  <si>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</si>
  <si>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</si>
  <si>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</si>
  <si>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</si>
  <si>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</si>
  <si>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</si>
  <si>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</si>
  <si>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</si>
  <si>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</si>
  <si>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/>
        <sz val="10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  <charset val="204"/>
      </rPr>
      <t xml:space="preserve">   </t>
    </r>
    <r>
      <rPr>
        <sz val="10"/>
        <color indexed="10"/>
        <rFont val="Times New Roman"/>
        <family val="1"/>
        <charset val="204"/>
      </rPr>
      <t>(* Заполняется по итогам за год)</t>
    </r>
    <r>
      <rPr>
        <b/>
        <u/>
        <sz val="14"/>
        <rFont val="Times New Roman"/>
        <family val="1"/>
        <charset val="204"/>
      </rPr>
      <t xml:space="preserve">
Подраздел 4.1.</t>
    </r>
    <r>
      <rPr>
        <b/>
        <sz val="14"/>
        <rFont val="Times New Roman"/>
        <family val="1"/>
        <charset val="204"/>
      </rPr>
      <t xml:space="preserve"> Показатели транспортно-эксплуатационного состояния автомобильных дорог общего пользования</t>
    </r>
  </si>
  <si>
    <t>Примечание: Данные в части средств, израсходованных за отчетный период, фиксируются в столбце "На конец отчетного периода"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</si>
  <si>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  <charset val="204"/>
      </rPr>
      <t xml:space="preserve">  </t>
    </r>
    <r>
      <rPr>
        <sz val="10"/>
        <color indexed="10"/>
        <rFont val="Times New Roman"/>
        <family val="1"/>
        <charset val="204"/>
      </rPr>
      <t>(* Заполняется по итогам за год)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Подраздел 4.2.</t>
    </r>
    <r>
      <rPr>
        <b/>
        <sz val="14"/>
        <rFont val="Times New Roman"/>
        <family val="1"/>
        <charset val="204"/>
      </rPr>
      <t xml:space="preserve"> Работы по развитию и приведению в нормативное состояние автомобильных дорог общего пользования</t>
    </r>
  </si>
  <si>
    <r>
      <t>Всего по переходящим объектам</t>
    </r>
    <r>
      <rPr>
        <sz val="11"/>
        <rFont val="Times New Roman"/>
        <family val="1"/>
        <charset val="204"/>
      </rPr>
      <t>:</t>
    </r>
  </si>
  <si>
    <t>факт</t>
  </si>
  <si>
    <t xml:space="preserve"> кассовый план  по доходам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</si>
  <si>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</si>
  <si>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</si>
  <si>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</si>
  <si>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</si>
  <si>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</si>
  <si>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</si>
  <si>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</si>
  <si>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</si>
  <si>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</si>
  <si>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</si>
  <si>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</si>
  <si>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</si>
  <si>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</si>
  <si>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</si>
  <si>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</si>
  <si>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</si>
  <si>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</si>
  <si>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</si>
  <si>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</si>
  <si>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</si>
  <si>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</si>
  <si>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</si>
  <si>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</si>
  <si>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</si>
  <si>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</si>
  <si>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</si>
  <si>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</si>
  <si>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</si>
  <si>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</si>
  <si>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</si>
  <si>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</si>
  <si>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</si>
  <si>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</si>
  <si>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</si>
  <si>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</si>
  <si>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</si>
  <si>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</si>
  <si>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</si>
  <si>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</si>
  <si>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</si>
  <si>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</si>
  <si>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</si>
  <si>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</si>
  <si>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</si>
  <si>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</si>
  <si>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</si>
  <si>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</si>
  <si>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</si>
  <si>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I кв.</t>
  </si>
  <si>
    <t>II кв.</t>
  </si>
  <si>
    <t>III кв.</t>
  </si>
  <si>
    <t>IV кв.</t>
  </si>
  <si>
    <t>ГОД</t>
  </si>
  <si>
    <t>Сводные сведения о доходах и расходах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</si>
  <si>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</si>
  <si>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</si>
  <si>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</si>
  <si>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</si>
  <si>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</si>
  <si>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</si>
  <si>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</si>
  <si>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</si>
  <si>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</si>
  <si>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</si>
  <si>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</si>
  <si>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</si>
  <si>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</si>
  <si>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</si>
  <si>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</si>
  <si>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</si>
  <si>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</si>
  <si>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</si>
  <si>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</si>
  <si>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</si>
  <si>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</si>
  <si>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</si>
  <si>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</si>
  <si>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</si>
  <si>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</si>
  <si>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</si>
  <si>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</si>
  <si>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</si>
  <si>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</si>
  <si>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</si>
  <si>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</si>
  <si>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</si>
  <si>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</si>
  <si>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</si>
  <si>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</si>
  <si>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</si>
  <si>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</si>
  <si>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</si>
  <si>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</si>
  <si>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</si>
  <si>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</si>
  <si>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</si>
  <si>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</si>
  <si>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</si>
  <si>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</si>
  <si>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</si>
  <si>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</si>
  <si>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</si>
  <si>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</si>
  <si>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</si>
  <si>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</si>
  <si>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</si>
  <si>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</si>
  <si>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</si>
  <si>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</si>
  <si>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</si>
  <si>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</si>
  <si>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</si>
  <si>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</si>
  <si>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</si>
  <si>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</si>
  <si>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</si>
  <si>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</si>
  <si>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</si>
  <si>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</si>
  <si>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</si>
  <si>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</si>
  <si>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</si>
  <si>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</si>
  <si>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</si>
  <si>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</si>
  <si>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</si>
  <si>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</si>
  <si>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дорожный фонд субъекта Российской Федерации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</si>
  <si>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</si>
  <si>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</si>
  <si>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</si>
  <si>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</si>
  <si>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</si>
  <si>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</si>
  <si>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</si>
  <si>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</si>
  <si>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</si>
  <si>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</si>
  <si>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</si>
  <si>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</si>
  <si>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</si>
  <si>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</si>
  <si>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</si>
  <si>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</si>
  <si>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</si>
  <si>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</si>
  <si>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</si>
  <si>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</si>
  <si>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</si>
  <si>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</si>
  <si>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</si>
  <si>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</si>
  <si>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</si>
  <si>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</si>
  <si>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</si>
  <si>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</si>
  <si>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</si>
  <si>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</si>
  <si>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</si>
  <si>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</si>
  <si>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</si>
  <si>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</si>
  <si>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</si>
  <si>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</si>
  <si>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</si>
  <si>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</si>
  <si>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</si>
  <si>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</si>
  <si>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</si>
  <si>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</si>
  <si>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</si>
  <si>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</si>
  <si>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</si>
  <si>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</si>
  <si>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</si>
  <si>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</si>
  <si>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</si>
  <si>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</si>
  <si>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</si>
  <si>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</si>
  <si>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</si>
  <si>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</si>
  <si>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</si>
  <si>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</si>
  <si>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</si>
  <si>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</si>
  <si>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</si>
  <si>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</si>
  <si>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</si>
  <si>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</si>
  <si>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</si>
  <si>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</si>
  <si>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</si>
  <si>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</si>
  <si>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</si>
  <si>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</si>
  <si>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</si>
  <si>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 xml:space="preserve"> - </t>
  </si>
  <si>
    <t xml:space="preserve"> -</t>
  </si>
  <si>
    <t xml:space="preserve">Красноярский край </t>
  </si>
  <si>
    <t>Красноярский край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</si>
  <si>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</si>
  <si>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</si>
  <si>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r>
      <t>тыс. м</t>
    </r>
    <r>
      <rPr>
        <b/>
        <vertAlign val="superscript"/>
        <sz val="11"/>
        <rFont val="Times New Roman"/>
        <family val="1"/>
        <charset val="204"/>
      </rPr>
      <t>2</t>
    </r>
  </si>
  <si>
    <t>Глава администрации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</si>
  <si>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</si>
  <si>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</si>
  <si>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</si>
  <si>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</si>
  <si>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</si>
  <si>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662833, Красноярский край, Ермаковский район, село Разъезжее</t>
  </si>
  <si>
    <t>04092424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</si>
  <si>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</si>
  <si>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</si>
  <si>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</si>
  <si>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</si>
  <si>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</si>
  <si>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</si>
  <si>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</si>
  <si>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</si>
  <si>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</si>
  <si>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</si>
  <si>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</si>
  <si>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</si>
  <si>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</si>
  <si>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</si>
  <si>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</si>
  <si>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</si>
  <si>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</si>
  <si>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</si>
  <si>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</si>
  <si>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</si>
  <si>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</si>
  <si>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</si>
  <si>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</si>
  <si>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</si>
  <si>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</si>
  <si>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</si>
  <si>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</si>
  <si>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</si>
  <si>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</si>
  <si>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</si>
  <si>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</si>
  <si>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</si>
  <si>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</si>
  <si>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</si>
  <si>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</si>
  <si>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</si>
  <si>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</si>
  <si>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</si>
  <si>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</si>
  <si>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</si>
  <si>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</si>
  <si>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</si>
  <si>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</si>
  <si>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</si>
  <si>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</si>
  <si>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</si>
  <si>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</si>
  <si>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</si>
  <si>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>Итого по всем объектам:</t>
  </si>
  <si>
    <t>Всего по объектам строительства:</t>
  </si>
  <si>
    <t>Всего по объектам реконструкции: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</si>
  <si>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</si>
  <si>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</si>
  <si>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</si>
  <si>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</si>
  <si>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</si>
  <si>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</si>
  <si>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</si>
  <si>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</si>
  <si>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</si>
  <si>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</si>
  <si>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</si>
  <si>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</si>
  <si>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</si>
  <si>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</si>
  <si>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</si>
  <si>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</si>
  <si>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</si>
  <si>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</si>
  <si>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</si>
  <si>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</si>
  <si>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</si>
  <si>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</si>
  <si>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</si>
  <si>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</si>
  <si>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</si>
  <si>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</si>
  <si>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</si>
  <si>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</si>
  <si>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</si>
  <si>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</si>
  <si>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</si>
  <si>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</si>
  <si>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</si>
  <si>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</si>
  <si>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</si>
  <si>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</si>
  <si>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</si>
  <si>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акцизы</t>
  </si>
  <si>
    <t>край на содержание</t>
  </si>
  <si>
    <t>Вербовская Т.Ф.</t>
  </si>
  <si>
    <t>в расходах показываем все что прошло по 0409</t>
  </si>
  <si>
    <t>остаток здесь показываем, данные графы 5 из отчета за 2 квартал, т.к. конец 2го квартала это начало 3го</t>
  </si>
  <si>
    <t>поступление без остатка</t>
  </si>
  <si>
    <t>софин</t>
  </si>
  <si>
    <t>остаток на начало года</t>
  </si>
  <si>
    <t>Администрация Разъезженского сельсовета Нрмаковского района Красноярского края</t>
  </si>
  <si>
    <t>июнь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</si>
  <si>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/>
        <sz val="14"/>
        <rFont val="Times New Roman"/>
        <family val="1"/>
        <charset val="204"/>
      </rPr>
      <t xml:space="preserve"> январь-июнь </t>
    </r>
    <r>
      <rPr>
        <b/>
        <sz val="14"/>
        <rFont val="Times New Roman"/>
        <family val="1"/>
        <charset val="204"/>
      </rPr>
      <t>2020 год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</si>
  <si>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январь-июнь</t>
    </r>
    <r>
      <rPr>
        <b/>
        <sz val="12"/>
        <rFont val="Times New Roman"/>
        <family val="1"/>
        <charset val="204"/>
      </rPr>
      <t xml:space="preserve"> 2020 год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</si>
  <si>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</r>
    <r>
      <rPr>
        <b/>
        <u/>
        <sz val="14"/>
        <rFont val="Times New Roman"/>
        <family val="1"/>
        <charset val="204"/>
      </rPr>
      <t xml:space="preserve">январь-июнь </t>
    </r>
    <r>
      <rPr>
        <b/>
        <sz val="14"/>
        <rFont val="Times New Roman"/>
        <family val="1"/>
        <charset val="204"/>
      </rPr>
      <t>2020 год</t>
    </r>
    <r>
      <rPr>
        <sz val="14"/>
        <rFont val="Times New Roman"/>
        <family val="1"/>
        <charset val="204"/>
      </rPr>
      <t xml:space="preserve"> 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</si>
  <si>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январь-июнь  2020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</si>
  <si>
    <t>" 09 " июля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</si>
</sst>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#,##0.0"/>
    <numFmt numFmtId="167" formatCode="#,##0.0_р_."/>
    <numFmt numFmtId="168" formatCode="#,##0_р_."/>
    <numFmt numFmtId="169" formatCode="#,##0.000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Arial Cyr"/>
      <charset val="204"/>
    </font>
    <font>
      <sz val="11"/>
      <color indexed="10"/>
      <name val="Times New Roman"/>
      <family val="1"/>
      <charset val="204"/>
    </font>
    <font>
      <u/>
      <sz val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4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92D05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72">
    <xf numFmtId="0" fontId="0" fillId="0" borderId="0" xfId="0"/>
    <xf numFmtId="0" fontId="2" fillId="0" borderId="0" xfId="0" applyFont="1"/>
    <xf numFmtId="0" fontId="2" fillId="24" borderId="10" xfId="0" applyFont="1" applyFill="1" applyBorder="1"/>
    <xf numFmtId="0" fontId="2" fillId="24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4" borderId="12" xfId="0" applyFont="1" applyFill="1" applyBorder="1"/>
    <xf numFmtId="0" fontId="2" fillId="24" borderId="0" xfId="0" applyFont="1" applyFill="1" applyBorder="1"/>
    <xf numFmtId="0" fontId="2" fillId="24" borderId="0" xfId="0" applyFont="1" applyFill="1" applyBorder="1" applyAlignment="1">
      <alignment horizontal="right"/>
    </xf>
    <xf numFmtId="49" fontId="2" fillId="24" borderId="0" xfId="0" applyNumberFormat="1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13" xfId="0" applyFont="1" applyFill="1" applyBorder="1"/>
    <xf numFmtId="0" fontId="2" fillId="24" borderId="14" xfId="0" applyFont="1" applyFill="1" applyBorder="1"/>
    <xf numFmtId="0" fontId="2" fillId="24" borderId="15" xfId="0" applyFont="1" applyFill="1" applyBorder="1"/>
    <xf numFmtId="0" fontId="2" fillId="24" borderId="16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Border="1"/>
    <xf numFmtId="0" fontId="3" fillId="0" borderId="20" xfId="0" applyFont="1" applyBorder="1" applyAlignment="1"/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/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7" fillId="0" borderId="25" xfId="0" applyNumberFormat="1" applyFont="1" applyBorder="1" applyAlignment="1">
      <alignment horizontal="center" vertical="center" wrapText="1"/>
    </xf>
    <xf numFmtId="166" fontId="7" fillId="0" borderId="2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166" fontId="5" fillId="0" borderId="2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166" fontId="5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left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/>
    </xf>
    <xf numFmtId="0" fontId="2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left" vertical="center" wrapText="1"/>
    </xf>
    <xf numFmtId="17" fontId="2" fillId="0" borderId="25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center"/>
    </xf>
    <xf numFmtId="0" fontId="37" fillId="0" borderId="0" xfId="0" applyFont="1" applyAlignment="1">
      <alignment wrapText="1"/>
    </xf>
    <xf numFmtId="0" fontId="33" fillId="0" borderId="25" xfId="0" applyFont="1" applyBorder="1" applyAlignment="1">
      <alignment vertical="center" wrapText="1"/>
    </xf>
    <xf numFmtId="49" fontId="33" fillId="0" borderId="25" xfId="0" applyNumberFormat="1" applyFont="1" applyBorder="1" applyAlignment="1">
      <alignment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7" fontId="7" fillId="0" borderId="25" xfId="0" applyNumberFormat="1" applyFont="1" applyBorder="1" applyAlignment="1">
      <alignment horizontal="center" vertical="center" wrapText="1"/>
    </xf>
    <xf numFmtId="167" fontId="7" fillId="0" borderId="25" xfId="0" applyNumberFormat="1" applyFont="1" applyBorder="1" applyAlignment="1">
      <alignment horizontal="center" vertical="center"/>
    </xf>
    <xf numFmtId="167" fontId="5" fillId="0" borderId="25" xfId="0" applyNumberFormat="1" applyFont="1" applyBorder="1" applyAlignment="1">
      <alignment horizontal="center" vertical="center"/>
    </xf>
    <xf numFmtId="167" fontId="38" fillId="0" borderId="25" xfId="0" applyNumberFormat="1" applyFont="1" applyBorder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9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/>
    <xf numFmtId="0" fontId="2" fillId="25" borderId="0" xfId="0" applyFont="1" applyFill="1"/>
    <xf numFmtId="0" fontId="7" fillId="25" borderId="0" xfId="0" applyFont="1" applyFill="1" applyAlignment="1">
      <alignment vertical="center"/>
    </xf>
    <xf numFmtId="166" fontId="5" fillId="0" borderId="25" xfId="0" applyNumberFormat="1" applyFont="1" applyBorder="1" applyAlignment="1">
      <alignment horizontal="center" vertical="center" wrapText="1"/>
    </xf>
    <xf numFmtId="9" fontId="7" fillId="0" borderId="25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0" fontId="7" fillId="26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66" fontId="5" fillId="0" borderId="2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26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5" fontId="5" fillId="28" borderId="25" xfId="0" applyNumberFormat="1" applyFont="1" applyFill="1" applyBorder="1" applyAlignment="1">
      <alignment horizontal="center" vertical="center"/>
    </xf>
    <xf numFmtId="166" fontId="5" fillId="28" borderId="26" xfId="0" applyNumberFormat="1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2" fontId="46" fillId="0" borderId="0" xfId="0" applyNumberFormat="1" applyFont="1" applyAlignment="1">
      <alignment vertical="center"/>
    </xf>
    <xf numFmtId="166" fontId="5" fillId="28" borderId="18" xfId="0" applyNumberFormat="1" applyFont="1" applyFill="1" applyBorder="1" applyAlignment="1">
      <alignment horizontal="center" vertical="center"/>
    </xf>
    <xf numFmtId="165" fontId="5" fillId="28" borderId="18" xfId="0" applyNumberFormat="1" applyFont="1" applyFill="1" applyBorder="1" applyAlignment="1">
      <alignment horizontal="center" vertical="center"/>
    </xf>
    <xf numFmtId="165" fontId="7" fillId="28" borderId="18" xfId="0" applyNumberFormat="1" applyFont="1" applyFill="1" applyBorder="1" applyAlignment="1">
      <alignment horizontal="center" vertical="center"/>
    </xf>
    <xf numFmtId="166" fontId="45" fillId="0" borderId="35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6" fontId="45" fillId="0" borderId="19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0" fontId="7" fillId="26" borderId="46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vertical="center" wrapText="1"/>
    </xf>
    <xf numFmtId="166" fontId="7" fillId="0" borderId="46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165" fontId="7" fillId="0" borderId="46" xfId="0" applyNumberFormat="1" applyFont="1" applyBorder="1" applyAlignment="1">
      <alignment horizontal="center" vertical="center"/>
    </xf>
    <xf numFmtId="166" fontId="7" fillId="0" borderId="46" xfId="0" applyNumberFormat="1" applyFont="1" applyFill="1" applyBorder="1" applyAlignment="1">
      <alignment horizontal="center" vertical="center"/>
    </xf>
    <xf numFmtId="169" fontId="7" fillId="0" borderId="46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166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wrapText="1"/>
    </xf>
    <xf numFmtId="49" fontId="5" fillId="0" borderId="48" xfId="0" applyNumberFormat="1" applyFont="1" applyBorder="1" applyAlignment="1">
      <alignment horizontal="center" vertical="center"/>
    </xf>
    <xf numFmtId="166" fontId="5" fillId="0" borderId="48" xfId="0" applyNumberFormat="1" applyFont="1" applyBorder="1" applyAlignment="1">
      <alignment horizontal="center" vertical="center"/>
    </xf>
    <xf numFmtId="167" fontId="5" fillId="0" borderId="48" xfId="0" applyNumberFormat="1" applyFont="1" applyBorder="1" applyAlignment="1">
      <alignment horizontal="center" vertical="center"/>
    </xf>
    <xf numFmtId="166" fontId="5" fillId="0" borderId="49" xfId="0" applyNumberFormat="1" applyFont="1" applyBorder="1" applyAlignment="1">
      <alignment horizontal="center" vertical="center"/>
    </xf>
    <xf numFmtId="166" fontId="7" fillId="0" borderId="35" xfId="0" applyNumberFormat="1" applyFont="1" applyBorder="1" applyAlignment="1">
      <alignment horizontal="center" vertical="center" wrapText="1"/>
    </xf>
    <xf numFmtId="166" fontId="7" fillId="0" borderId="19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 wrapText="1"/>
    </xf>
    <xf numFmtId="166" fontId="7" fillId="27" borderId="19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66" fontId="7" fillId="0" borderId="46" xfId="0" applyNumberFormat="1" applyFont="1" applyBorder="1" applyAlignment="1">
      <alignment horizontal="center" vertical="center" wrapText="1"/>
    </xf>
    <xf numFmtId="166" fontId="7" fillId="0" borderId="46" xfId="0" applyNumberFormat="1" applyFont="1" applyFill="1" applyBorder="1" applyAlignment="1">
      <alignment horizontal="center" vertical="center" wrapText="1"/>
    </xf>
    <xf numFmtId="4" fontId="7" fillId="0" borderId="46" xfId="0" applyNumberFormat="1" applyFont="1" applyBorder="1" applyAlignment="1">
      <alignment horizontal="center" vertical="center" wrapText="1"/>
    </xf>
    <xf numFmtId="166" fontId="5" fillId="0" borderId="46" xfId="0" applyNumberFormat="1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26" borderId="35" xfId="0" applyFont="1" applyFill="1" applyBorder="1" applyAlignment="1">
      <alignment horizontal="center" vertical="center" wrapText="1"/>
    </xf>
    <xf numFmtId="0" fontId="4" fillId="26" borderId="19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65" fontId="4" fillId="0" borderId="35" xfId="0" applyNumberFormat="1" applyFont="1" applyBorder="1" applyAlignment="1">
      <alignment horizontal="center" vertical="center"/>
    </xf>
    <xf numFmtId="166" fontId="42" fillId="0" borderId="19" xfId="0" applyNumberFormat="1" applyFont="1" applyBorder="1" applyAlignment="1">
      <alignment horizontal="center" vertical="center"/>
    </xf>
    <xf numFmtId="165" fontId="42" fillId="0" borderId="19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26" borderId="46" xfId="0" applyNumberFormat="1" applyFont="1" applyFill="1" applyBorder="1" applyAlignment="1">
      <alignment horizontal="center" vertical="center"/>
    </xf>
    <xf numFmtId="165" fontId="5" fillId="0" borderId="46" xfId="0" applyNumberFormat="1" applyFont="1" applyBorder="1" applyAlignment="1">
      <alignment horizontal="center" vertical="center"/>
    </xf>
    <xf numFmtId="165" fontId="7" fillId="0" borderId="46" xfId="0" applyNumberFormat="1" applyFont="1" applyFill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165" fontId="7" fillId="0" borderId="48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165" fontId="5" fillId="0" borderId="49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165" fontId="2" fillId="0" borderId="46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/>
    </xf>
    <xf numFmtId="0" fontId="5" fillId="0" borderId="47" xfId="0" applyFont="1" applyBorder="1" applyAlignment="1">
      <alignment horizontal="right"/>
    </xf>
    <xf numFmtId="0" fontId="7" fillId="0" borderId="48" xfId="0" applyFont="1" applyBorder="1"/>
    <xf numFmtId="0" fontId="7" fillId="0" borderId="48" xfId="0" applyFont="1" applyBorder="1" applyAlignment="1">
      <alignment horizontal="left"/>
    </xf>
    <xf numFmtId="166" fontId="7" fillId="0" borderId="48" xfId="0" applyNumberFormat="1" applyFont="1" applyBorder="1"/>
    <xf numFmtId="166" fontId="7" fillId="0" borderId="48" xfId="0" applyNumberFormat="1" applyFont="1" applyBorder="1" applyAlignment="1">
      <alignment horizontal="center" vertical="center"/>
    </xf>
    <xf numFmtId="166" fontId="7" fillId="0" borderId="49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wrapText="1"/>
    </xf>
    <xf numFmtId="0" fontId="33" fillId="0" borderId="45" xfId="0" applyFont="1" applyBorder="1" applyAlignment="1">
      <alignment horizontal="left" vertical="center" wrapText="1"/>
    </xf>
    <xf numFmtId="166" fontId="33" fillId="0" borderId="46" xfId="0" applyNumberFormat="1" applyFont="1" applyBorder="1" applyAlignment="1">
      <alignment horizontal="center" vertical="center" wrapText="1"/>
    </xf>
    <xf numFmtId="164" fontId="33" fillId="0" borderId="46" xfId="0" applyNumberFormat="1" applyFont="1" applyBorder="1" applyAlignment="1">
      <alignment horizontal="left" vertical="center" wrapText="1"/>
    </xf>
    <xf numFmtId="0" fontId="33" fillId="0" borderId="47" xfId="0" applyFont="1" applyBorder="1" applyAlignment="1">
      <alignment horizontal="left" vertical="center" wrapText="1"/>
    </xf>
    <xf numFmtId="49" fontId="33" fillId="0" borderId="48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2" fontId="33" fillId="0" borderId="48" xfId="0" applyNumberFormat="1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left" vertical="center" wrapText="1"/>
    </xf>
    <xf numFmtId="49" fontId="33" fillId="0" borderId="48" xfId="0" applyNumberFormat="1" applyFont="1" applyBorder="1" applyAlignment="1">
      <alignment vertical="center" wrapText="1"/>
    </xf>
    <xf numFmtId="164" fontId="33" fillId="0" borderId="4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2" fillId="24" borderId="31" xfId="0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0" fontId="3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49" fontId="2" fillId="24" borderId="19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28" xfId="0" applyFont="1" applyBorder="1" applyAlignment="1"/>
    <xf numFmtId="0" fontId="2" fillId="0" borderId="17" xfId="0" applyFont="1" applyBorder="1" applyAlignment="1">
      <alignment horizontal="center"/>
    </xf>
    <xf numFmtId="0" fontId="0" fillId="0" borderId="0" xfId="0" applyAlignment="1"/>
    <xf numFmtId="0" fontId="0" fillId="0" borderId="28" xfId="0" applyBorder="1" applyAlignment="1"/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left"/>
    </xf>
    <xf numFmtId="49" fontId="2" fillId="0" borderId="35" xfId="0" applyNumberFormat="1" applyFont="1" applyBorder="1" applyAlignment="1">
      <alignment horizontal="center"/>
    </xf>
    <xf numFmtId="0" fontId="3" fillId="0" borderId="35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24" borderId="2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2" fillId="0" borderId="21" xfId="0" applyFont="1" applyBorder="1" applyAlignment="1">
      <alignment horizontal="left"/>
    </xf>
    <xf numFmtId="49" fontId="3" fillId="0" borderId="35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11" xfId="0" applyFont="1" applyBorder="1"/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4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/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1.xml"/><Relationship Id="rId5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8C5F379-0FA0-41ED-8B6B-A3FC31A2B529}" diskRevisions="1" revisionId="1630" version="51" protected="1">
  <header guid="{BC166D83-13AA-47EC-8351-2244F3A5599C}" dateTime="2020-07-09T20:30:19" maxSheetId="9" userName="Татьяна Федоровна" r:id="rId51" minRId="1588" maxRId="1604">
    <sheetIdMap count="8">
      <sheetId val="1"/>
      <sheetId val="2"/>
      <sheetId val="3"/>
      <sheetId val="4"/>
      <sheetId val="5"/>
      <sheetId val="6"/>
      <sheetId val="7"/>
      <sheetId val="8"/>
    </sheetIdMap>
  </header>
  <header guid="{C8C5F379-0FA0-41ED-8B6B-A3FC31A2B529}" dateTime="2020-07-09T20:32:14" maxSheetId="9" userName="Татьяна Федоровна" r:id="rId52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8" sId="1">
    <oc r="BW10" t="inlineStr">
      <is>
        <t>март</t>
      </is>
    </oc>
    <nc r="BW10" t="inlineStr">
      <is>
        <t>июнь</t>
      </is>
    </nc>
  </rcc>
  <rcc rId="1589" sId="2">
    <oc r="A1" t="inlineStr">
      <is>
        <r>
    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1.</t>
        </r>
        <r>
          <rPr>
            <b/>
            <sz val="14"/>
            <rFont val="Times New Roman"/>
            <family val="1"/>
            <charset val="204"/>
          </rPr>
    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    </r>
        <r>
          <rPr>
            <b/>
            <u/>
            <sz val="14"/>
            <rFont val="Times New Roman"/>
            <family val="1"/>
            <charset val="204"/>
          </rPr>
          <t xml:space="preserve"> январь-март </t>
        </r>
        <r>
          <rPr>
            <b/>
            <sz val="14"/>
            <rFont val="Times New Roman"/>
            <family val="1"/>
            <charset val="204"/>
          </rPr>
          <t>2020 год</t>
        </r>
        <r>
          <rPr>
            <sz val="14"/>
            <rFont val="Times New Roman"/>
            <family val="1"/>
            <charset val="204"/>
          </rPr>
          <t xml:space="preserve"> </t>
        </r>
        <r>
          <rPr>
            <sz val="11"/>
            <rFont val="Times New Roman"/>
            <family val="1"/>
            <charset val="204"/>
          </rPr>
          <t>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1.</t>
        </r>
        <r>
          <rPr>
            <b/>
            <sz val="14"/>
            <rFont val="Times New Roman"/>
            <family val="1"/>
            <charset val="204"/>
          </rPr>
    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    </r>
        <r>
          <rPr>
            <b/>
            <u/>
            <sz val="14"/>
            <rFont val="Times New Roman"/>
            <family val="1"/>
            <charset val="204"/>
          </rPr>
          <t xml:space="preserve"> январь-июнь </t>
        </r>
        <r>
          <rPr>
            <b/>
            <sz val="14"/>
            <rFont val="Times New Roman"/>
            <family val="1"/>
            <charset val="204"/>
          </rPr>
          <t>2020 год</t>
        </r>
        <r>
          <rPr>
            <sz val="14"/>
            <rFont val="Times New Roman"/>
            <family val="1"/>
            <charset val="204"/>
          </rPr>
          <t xml:space="preserve"> </t>
        </r>
        <r>
          <rPr>
            <sz val="11"/>
            <rFont val="Times New Roman"/>
            <family val="1"/>
            <charset val="204"/>
          </rPr>
          <t>(нарастающим итогом, ежеквартально)</t>
        </r>
      </is>
    </nc>
  </rcc>
  <rcc rId="1590" sId="3">
    <oc r="A1" t="inlineStr">
      <is>
        <r>
          <t xml:space="preserve">                                    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    </r>
        <r>
          <rPr>
            <b/>
            <sz val="12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2.</t>
        </r>
        <r>
          <rPr>
            <b/>
            <sz val="14"/>
            <rFont val="Times New Roman"/>
            <family val="1"/>
            <charset val="204"/>
          </rPr>
    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январь-март</t>
        </r>
        <r>
          <rPr>
            <b/>
            <sz val="12"/>
            <rFont val="Times New Roman"/>
            <family val="1"/>
            <charset val="204"/>
          </rPr>
          <t xml:space="preserve"> 2019 год </t>
        </r>
        <r>
          <rPr>
            <sz val="10"/>
            <rFont val="Times New Roman"/>
            <family val="1"/>
            <charset val="204"/>
          </rPr>
          <t>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    </r>
        <r>
          <rPr>
            <b/>
            <sz val="12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2.</t>
        </r>
        <r>
          <rPr>
            <b/>
            <sz val="14"/>
            <rFont val="Times New Roman"/>
            <family val="1"/>
            <charset val="204"/>
          </rPr>
    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январь-июнь</t>
        </r>
        <r>
          <rPr>
            <b/>
            <sz val="12"/>
            <rFont val="Times New Roman"/>
            <family val="1"/>
            <charset val="204"/>
          </rPr>
          <t xml:space="preserve"> 2020 год </t>
        </r>
        <r>
          <rPr>
            <sz val="10"/>
            <rFont val="Times New Roman"/>
            <family val="1"/>
            <charset val="204"/>
          </rPr>
          <t>(нарастающим итогом, ежеквартально)</t>
        </r>
      </is>
    </nc>
  </rcc>
  <rcc rId="1591" sId="4">
    <oc r="A1" t="inlineStr">
      <is>
        <r>
    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    </r>
        <r>
          <rPr>
            <b/>
            <u/>
            <sz val="14"/>
            <rFont val="Times New Roman"/>
            <family val="1"/>
            <charset val="204"/>
          </rPr>
          <t xml:space="preserve">январь-март </t>
        </r>
        <r>
          <rPr>
            <b/>
            <sz val="14"/>
            <rFont val="Times New Roman"/>
            <family val="1"/>
            <charset val="204"/>
          </rPr>
          <t>2020 год</t>
        </r>
        <r>
          <rPr>
            <sz val="14"/>
            <rFont val="Times New Roman"/>
            <family val="1"/>
            <charset val="204"/>
          </rPr>
          <t xml:space="preserve"> 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    </r>
        <r>
          <rPr>
            <b/>
            <u/>
            <sz val="14"/>
            <rFont val="Times New Roman"/>
            <family val="1"/>
            <charset val="204"/>
          </rPr>
          <t xml:space="preserve">январь-июнь </t>
        </r>
        <r>
          <rPr>
            <b/>
            <sz val="14"/>
            <rFont val="Times New Roman"/>
            <family val="1"/>
            <charset val="204"/>
          </rPr>
          <t>2020 год</t>
        </r>
        <r>
          <rPr>
            <sz val="14"/>
            <rFont val="Times New Roman"/>
            <family val="1"/>
            <charset val="204"/>
          </rPr>
          <t xml:space="preserve"> (нарастающим итогом, ежеквартально)</t>
        </r>
      </is>
    </nc>
  </rcc>
  <rcc rId="1592" sId="7">
    <oc r="A1" t="inlineStr">
      <is>
        <r>
          <t xml:space="preserve">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январь-март  2020 года</t>
        </r>
        <r>
          <rPr>
            <sz val="10"/>
            <rFont val="Times New Roman"/>
            <family val="1"/>
            <charset val="204"/>
          </rPr>
          <t xml:space="preserve"> 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январь-июнь  2020 года</t>
        </r>
        <r>
          <rPr>
            <sz val="10"/>
            <rFont val="Times New Roman"/>
            <family val="1"/>
            <charset val="204"/>
          </rPr>
          <t xml:space="preserve"> (нарастающим итогом, ежеквартально)</t>
        </r>
      </is>
    </nc>
  </rcc>
  <rcc rId="1593" sId="8">
    <oc r="F19" t="inlineStr">
      <is>
        <t>" 09 " апреля 2020 года</t>
      </is>
    </oc>
    <nc r="F19" t="inlineStr">
      <is>
        <t>" 09 " июля 2020 года</t>
      </is>
    </nc>
  </rcc>
  <rcc rId="1594" sId="2" numFmtId="4">
    <oc r="I10">
      <v>0</v>
    </oc>
    <nc r="I10">
      <v>25.4</v>
    </nc>
  </rcc>
  <rcc rId="1595" sId="2" numFmtId="4">
    <oc r="I9">
      <v>0</v>
    </oc>
    <nc r="I9">
      <v>25.4</v>
    </nc>
  </rcc>
  <rcc rId="1596" sId="2" numFmtId="4">
    <oc r="I7">
      <v>0</v>
    </oc>
    <nc r="I7">
      <v>54.8</v>
    </nc>
  </rcc>
  <rcc rId="1597" sId="2" numFmtId="4">
    <oc r="H10">
      <v>25.4</v>
    </oc>
    <nc r="H10">
      <v>47.5</v>
    </nc>
  </rcc>
  <rcc rId="1598" sId="3" numFmtId="4">
    <oc r="E10">
      <v>0</v>
    </oc>
    <nc r="E10">
      <v>86.5</v>
    </nc>
  </rcc>
  <rcc rId="1599" sId="4" numFmtId="4">
    <oc r="I8">
      <v>0</v>
    </oc>
    <nc r="I8">
      <v>25.4</v>
    </nc>
  </rcc>
  <rcc rId="1600" sId="4" numFmtId="4">
    <oc r="H8">
      <v>25.4</v>
    </oc>
    <nc r="H8">
      <v>47.5</v>
    </nc>
  </rcc>
  <rcc rId="1601" sId="4" numFmtId="4">
    <oc r="I9">
      <v>0</v>
    </oc>
    <nc r="I9">
      <v>923.8</v>
    </nc>
  </rcc>
  <rcc rId="1602" sId="4" numFmtId="4">
    <oc r="H9">
      <v>923.8</v>
    </oc>
    <nc r="H9">
      <v>987.8</v>
    </nc>
  </rcc>
  <rcc rId="1603" sId="4" numFmtId="4">
    <oc r="E9">
      <v>116.8</v>
    </oc>
    <nc r="E9">
      <v>923.8</v>
    </nc>
  </rcc>
  <rcc rId="1604" sId="4" numFmtId="4">
    <oc r="H11">
      <v>0</v>
    </oc>
    <nc r="H11">
      <v>86.5</v>
    </nc>
  </rcc>
  <rcv guid="{F2305C97-FE37-448B-9008-C10C48B5994E}" action="delete"/>
  <rdn rId="0" localSheetId="2" customView="1" name="Z_F2305C97_FE37_448B_9008_C10C48B5994E_.wvu.PrintArea" hidden="1" oldHidden="1">
    <formula>'Раздел 1'!$A$1:$H$36</formula>
    <oldFormula>'Раздел 1'!$A$1:$H$36</oldFormula>
  </rdn>
  <rdn rId="0" localSheetId="2" customView="1" name="Z_F2305C97_FE37_448B_9008_C10C48B5994E_.wvu.PrintTitles" hidden="1" oldHidden="1">
    <formula>'Раздел 1'!$2:$5</formula>
    <oldFormula>'Раздел 1'!$2:$5</oldFormula>
  </rdn>
  <rdn rId="0" localSheetId="3" customView="1" name="Z_F2305C97_FE37_448B_9008_C10C48B5994E_.wvu.PrintArea" hidden="1" oldHidden="1">
    <formula>'Раздел 2'!$A$1:$E$47</formula>
    <oldFormula>'Раздел 2'!$A$1:$E$47</oldFormula>
  </rdn>
  <rdn rId="0" localSheetId="3" customView="1" name="Z_F2305C97_FE37_448B_9008_C10C48B5994E_.wvu.PrintTitles" hidden="1" oldHidden="1">
    <formula>'Раздел 2'!$2:$4</formula>
    <oldFormula>'Раздел 2'!$2:$4</oldFormula>
  </rdn>
  <rdn rId="0" localSheetId="4" customView="1" name="Z_F2305C97_FE37_448B_9008_C10C48B5994E_.wvu.PrintArea" hidden="1" oldHidden="1">
    <formula>'Раздел 3'!$A$1:$H$25</formula>
    <oldFormula>'Раздел 3'!$A$1:$H$25</oldFormula>
  </rdn>
  <rdn rId="0" localSheetId="4" customView="1" name="Z_F2305C97_FE37_448B_9008_C10C48B5994E_.wvu.PrintTitles" hidden="1" oldHidden="1">
    <formula>'Раздел 3'!$2:$5</formula>
    <oldFormula>'Раздел 3'!$2:$5</oldFormula>
  </rdn>
  <rdn rId="0" localSheetId="5" customView="1" name="Z_F2305C97_FE37_448B_9008_C10C48B5994E_.wvu.PrintArea" hidden="1" oldHidden="1">
    <formula>'Разд.4, Подразд.4.1 за год'!$A$1:$F$27</formula>
    <oldFormula>'Разд.4, Подразд.4.1 за год'!$A$1:$F$27</oldFormula>
  </rdn>
  <rdn rId="0" localSheetId="6" customView="1" name="Z_F2305C97_FE37_448B_9008_C10C48B5994E_.wvu.PrintArea" hidden="1" oldHidden="1">
    <formula>'Разд.4 Подразд.4.2 за год'!$A$1:$F$156</formula>
    <oldFormula>'Разд.4 Подразд.4.2 за год'!$A$1:$F$156</oldFormula>
  </rdn>
  <rdn rId="0" localSheetId="6" customView="1" name="Z_F2305C97_FE37_448B_9008_C10C48B5994E_.wvu.PrintTitles" hidden="1" oldHidden="1">
    <formula>'Разд.4 Подразд.4.2 за год'!$3:$6</formula>
    <oldFormula>'Разд.4 Подразд.4.2 за год'!$3:$6</oldFormula>
  </rdn>
  <rdn rId="0" localSheetId="7" customView="1" name="Z_F2305C97_FE37_448B_9008_C10C48B5994E_.wvu.PrintArea" hidden="1" oldHidden="1">
    <formula>'Раздел 5.'!$A$1:$P$21</formula>
    <oldFormula>'Раздел 5.'!$A$1:$P$21</oldFormula>
  </rdn>
  <rdn rId="0" localSheetId="7" customView="1" name="Z_F2305C97_FE37_448B_9008_C10C48B5994E_.wvu.PrintTitles" hidden="1" oldHidden="1">
    <formula>'Раздел 5.'!$3:$6</formula>
    <oldFormula>'Раздел 5.'!$3:$6</oldFormula>
  </rdn>
  <rdn rId="0" localSheetId="7" customView="1" name="Z_F2305C97_FE37_448B_9008_C10C48B5994E_.wvu.Rows" hidden="1" oldHidden="1">
    <formula>'Раздел 5.'!$15:$15</formula>
    <oldFormula>'Раздел 5.'!$15:$15</oldFormula>
  </rdn>
  <rdn rId="0" localSheetId="8" customView="1" name="Z_F2305C97_FE37_448B_9008_C10C48B5994E_.wvu.PrintArea" hidden="1" oldHidden="1">
    <formula>'Раздел 6. с подписью'!$A$1:$K$36</formula>
    <oldFormula>'Раздел 6. с подписью'!$A$1:$K$36</oldFormula>
  </rdn>
  <rcv guid="{F2305C97-FE37-448B-9008-C10C48B5994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2305C97-FE37-448B-9008-C10C48B5994E}" action="delete"/>
  <rdn rId="0" localSheetId="2" customView="1" name="Z_F2305C97_FE37_448B_9008_C10C48B5994E_.wvu.PrintArea" hidden="1" oldHidden="1">
    <formula>'Раздел 1'!$A$1:$H$36</formula>
    <oldFormula>'Раздел 1'!$A$1:$H$36</oldFormula>
  </rdn>
  <rdn rId="0" localSheetId="2" customView="1" name="Z_F2305C97_FE37_448B_9008_C10C48B5994E_.wvu.PrintTitles" hidden="1" oldHidden="1">
    <formula>'Раздел 1'!$2:$5</formula>
    <oldFormula>'Раздел 1'!$2:$5</oldFormula>
  </rdn>
  <rdn rId="0" localSheetId="3" customView="1" name="Z_F2305C97_FE37_448B_9008_C10C48B5994E_.wvu.PrintArea" hidden="1" oldHidden="1">
    <formula>'Раздел 2'!$A$1:$E$47</formula>
    <oldFormula>'Раздел 2'!$A$1:$E$47</oldFormula>
  </rdn>
  <rdn rId="0" localSheetId="3" customView="1" name="Z_F2305C97_FE37_448B_9008_C10C48B5994E_.wvu.PrintTitles" hidden="1" oldHidden="1">
    <formula>'Раздел 2'!$2:$4</formula>
    <oldFormula>'Раздел 2'!$2:$4</oldFormula>
  </rdn>
  <rdn rId="0" localSheetId="4" customView="1" name="Z_F2305C97_FE37_448B_9008_C10C48B5994E_.wvu.PrintArea" hidden="1" oldHidden="1">
    <formula>'Раздел 3'!$A$1:$H$25</formula>
    <oldFormula>'Раздел 3'!$A$1:$H$25</oldFormula>
  </rdn>
  <rdn rId="0" localSheetId="4" customView="1" name="Z_F2305C97_FE37_448B_9008_C10C48B5994E_.wvu.PrintTitles" hidden="1" oldHidden="1">
    <formula>'Раздел 3'!$2:$5</formula>
    <oldFormula>'Раздел 3'!$2:$5</oldFormula>
  </rdn>
  <rdn rId="0" localSheetId="5" customView="1" name="Z_F2305C97_FE37_448B_9008_C10C48B5994E_.wvu.PrintArea" hidden="1" oldHidden="1">
    <formula>'Разд.4, Подразд.4.1 за год'!$A$1:$F$27</formula>
    <oldFormula>'Разд.4, Подразд.4.1 за год'!$A$1:$F$27</oldFormula>
  </rdn>
  <rdn rId="0" localSheetId="6" customView="1" name="Z_F2305C97_FE37_448B_9008_C10C48B5994E_.wvu.PrintArea" hidden="1" oldHidden="1">
    <formula>'Разд.4 Подразд.4.2 за год'!$A$1:$F$156</formula>
    <oldFormula>'Разд.4 Подразд.4.2 за год'!$A$1:$F$156</oldFormula>
  </rdn>
  <rdn rId="0" localSheetId="6" customView="1" name="Z_F2305C97_FE37_448B_9008_C10C48B5994E_.wvu.PrintTitles" hidden="1" oldHidden="1">
    <formula>'Разд.4 Подразд.4.2 за год'!$3:$6</formula>
    <oldFormula>'Разд.4 Подразд.4.2 за год'!$3:$6</oldFormula>
  </rdn>
  <rdn rId="0" localSheetId="7" customView="1" name="Z_F2305C97_FE37_448B_9008_C10C48B5994E_.wvu.PrintArea" hidden="1" oldHidden="1">
    <formula>'Раздел 5.'!$A$1:$P$21</formula>
    <oldFormula>'Раздел 5.'!$A$1:$P$21</oldFormula>
  </rdn>
  <rdn rId="0" localSheetId="7" customView="1" name="Z_F2305C97_FE37_448B_9008_C10C48B5994E_.wvu.PrintTitles" hidden="1" oldHidden="1">
    <formula>'Раздел 5.'!$3:$6</formula>
    <oldFormula>'Раздел 5.'!$3:$6</oldFormula>
  </rdn>
  <rdn rId="0" localSheetId="7" customView="1" name="Z_F2305C97_FE37_448B_9008_C10C48B5994E_.wvu.Rows" hidden="1" oldHidden="1">
    <formula>'Раздел 5.'!$15:$15</formula>
    <oldFormula>'Раздел 5.'!$15:$15</oldFormula>
  </rdn>
  <rdn rId="0" localSheetId="8" customView="1" name="Z_F2305C97_FE37_448B_9008_C10C48B5994E_.wvu.PrintArea" hidden="1" oldHidden="1">
    <formula>'Раздел 6. с подписью'!$A$1:$K$36</formula>
    <oldFormula>'Раздел 6. с подписью'!$A$1:$K$36</oldFormula>
  </rdn>
  <rcv guid="{F2305C97-FE37-448B-9008-C10C48B5994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Y32"/>
  <sheetViews>
    <sheetView tabSelected="1" view="pageBreakPreview" zoomScaleNormal="100" zoomScaleSheetLayoutView="100" workbookViewId="0">
      <selection activeCell="CG21" sqref="CG21:DL22"/>
    </sheetView>
  </sheetViews>
  <sheetFormatPr defaultColWidth="0.85546875" defaultRowHeight="12.75" x14ac:dyDescent="0.2"/>
  <sheetData>
    <row r="1" spans="1:155" s="1" customFormat="1" ht="15" customHeight="1" thickBot="1" x14ac:dyDescent="0.25">
      <c r="T1" s="251" t="s">
        <v>4</v>
      </c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3"/>
    </row>
    <row r="2" spans="1:155" s="1" customFormat="1" ht="7.5" customHeight="1" thickBot="1" x14ac:dyDescent="0.25"/>
    <row r="3" spans="1:155" s="1" customFormat="1" ht="15" customHeight="1" thickBot="1" x14ac:dyDescent="0.25">
      <c r="T3" s="254" t="s">
        <v>5</v>
      </c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3"/>
    </row>
    <row r="4" spans="1:155" s="1" customFormat="1" ht="12.75" customHeight="1" thickBot="1" x14ac:dyDescent="0.25"/>
    <row r="5" spans="1:155" s="1" customFormat="1" ht="54" customHeight="1" thickBot="1" x14ac:dyDescent="0.25">
      <c r="O5" s="2"/>
      <c r="P5" s="255" t="s">
        <v>6</v>
      </c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3"/>
    </row>
    <row r="6" spans="1:155" s="1" customFormat="1" ht="12.75" customHeight="1" thickBot="1" x14ac:dyDescent="0.25"/>
    <row r="7" spans="1:155" s="1" customFormat="1" ht="15" customHeight="1" thickBot="1" x14ac:dyDescent="0.25">
      <c r="T7" s="254" t="s">
        <v>7</v>
      </c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3"/>
    </row>
    <row r="8" spans="1:155" s="1" customFormat="1" ht="12.75" customHeight="1" thickBot="1" x14ac:dyDescent="0.25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1:155" s="1" customFormat="1" ht="40.5" customHeight="1" x14ac:dyDescent="0.2">
      <c r="AC9" s="256" t="s">
        <v>8</v>
      </c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8"/>
    </row>
    <row r="10" spans="1:155" s="1" customFormat="1" ht="11.25" customHeight="1" x14ac:dyDescent="0.2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9</v>
      </c>
      <c r="BW10" s="259" t="s">
        <v>465</v>
      </c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7"/>
      <c r="CJ10" s="260">
        <v>20</v>
      </c>
      <c r="CK10" s="260"/>
      <c r="CL10" s="260"/>
      <c r="CM10" s="273" t="s">
        <v>61</v>
      </c>
      <c r="CN10" s="273"/>
      <c r="CO10" s="273"/>
      <c r="CP10" s="9" t="s">
        <v>10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1:155" s="1" customFormat="1" ht="15" customHeight="1" thickBot="1" x14ac:dyDescent="0.25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272" t="s">
        <v>11</v>
      </c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pans="1:155" s="1" customFormat="1" ht="28.5" customHeight="1" thickBot="1" x14ac:dyDescent="0.25"/>
    <row r="13" spans="1:155" s="1" customFormat="1" ht="3" customHeight="1" thickBot="1" x14ac:dyDescent="0.25">
      <c r="DV13" s="262" t="s">
        <v>14</v>
      </c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4"/>
    </row>
    <row r="14" spans="1:155" s="1" customFormat="1" ht="15" customHeight="1" thickBot="1" x14ac:dyDescent="0.25">
      <c r="A14" s="268" t="s">
        <v>12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9" t="s">
        <v>13</v>
      </c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1"/>
      <c r="DR14" s="15"/>
      <c r="DV14" s="265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7"/>
    </row>
    <row r="15" spans="1:155" s="1" customFormat="1" ht="13.5" customHeight="1" x14ac:dyDescent="0.2">
      <c r="A15" s="16"/>
      <c r="B15" s="275" t="s">
        <v>3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6"/>
      <c r="CG15" s="277" t="s">
        <v>455</v>
      </c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9"/>
      <c r="DP15" s="280" t="s">
        <v>15</v>
      </c>
      <c r="DQ15" s="280"/>
      <c r="DR15" s="280"/>
      <c r="DS15" s="280"/>
      <c r="DT15" s="280"/>
      <c r="DU15" s="280"/>
      <c r="DV15" s="280"/>
      <c r="DW15" s="280"/>
      <c r="DX15" s="280"/>
      <c r="DY15" s="280"/>
      <c r="DZ15" s="280"/>
      <c r="EA15" s="280"/>
      <c r="EB15" s="280"/>
      <c r="EC15" s="280"/>
      <c r="ED15" s="280"/>
      <c r="EE15" s="280"/>
      <c r="EF15" s="280"/>
      <c r="EG15" s="280"/>
      <c r="EH15" s="280"/>
      <c r="EI15" s="280"/>
      <c r="EJ15" s="280"/>
      <c r="EK15" s="280"/>
      <c r="EL15" s="280"/>
      <c r="EM15" s="280"/>
      <c r="EN15" s="280"/>
      <c r="EO15" s="280"/>
      <c r="EP15" s="280"/>
      <c r="EQ15" s="280"/>
      <c r="ER15" s="280"/>
      <c r="ES15" s="280"/>
      <c r="ET15" s="280"/>
      <c r="EU15" s="280"/>
      <c r="EV15" s="280"/>
      <c r="EW15" s="280"/>
      <c r="EX15" s="280"/>
      <c r="EY15" s="280"/>
    </row>
    <row r="16" spans="1:155" s="1" customFormat="1" ht="12" customHeight="1" x14ac:dyDescent="0.2">
      <c r="A16" s="16"/>
      <c r="B16" s="21"/>
      <c r="C16" s="21"/>
      <c r="D16" s="274" t="s">
        <v>16</v>
      </c>
      <c r="E16" s="274"/>
      <c r="F16" s="290" t="s">
        <v>17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1"/>
      <c r="CG16" s="287" t="s">
        <v>454</v>
      </c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3"/>
      <c r="DP16" s="280"/>
      <c r="DQ16" s="280"/>
      <c r="DR16" s="280"/>
      <c r="DS16" s="280"/>
      <c r="DT16" s="280"/>
      <c r="DU16" s="280"/>
      <c r="DV16" s="280"/>
      <c r="DW16" s="280"/>
      <c r="DX16" s="280"/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0"/>
      <c r="EJ16" s="280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0"/>
    </row>
    <row r="17" spans="1:155" s="1" customFormat="1" ht="12" customHeight="1" x14ac:dyDescent="0.2">
      <c r="A17" s="16"/>
      <c r="B17" s="22"/>
      <c r="C17" s="22"/>
      <c r="D17" s="22"/>
      <c r="E17" s="22"/>
      <c r="F17" s="285" t="s">
        <v>18</v>
      </c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6"/>
      <c r="CG17" s="287" t="s">
        <v>0</v>
      </c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288"/>
      <c r="DE17" s="288"/>
      <c r="DF17" s="288"/>
      <c r="DG17" s="288"/>
      <c r="DH17" s="288"/>
      <c r="DI17" s="288"/>
      <c r="DJ17" s="288"/>
      <c r="DK17" s="288"/>
      <c r="DL17" s="289"/>
      <c r="DP17" s="280"/>
      <c r="DQ17" s="280"/>
      <c r="DR17" s="280"/>
      <c r="DS17" s="280"/>
      <c r="DT17" s="280"/>
      <c r="DU17" s="280"/>
      <c r="DV17" s="280"/>
      <c r="DW17" s="280"/>
      <c r="DX17" s="280"/>
      <c r="DY17" s="280"/>
      <c r="DZ17" s="280"/>
      <c r="EA17" s="280"/>
      <c r="EB17" s="280"/>
      <c r="EC17" s="280"/>
      <c r="ED17" s="280"/>
      <c r="EE17" s="280"/>
      <c r="EF17" s="280"/>
      <c r="EG17" s="280"/>
      <c r="EH17" s="280"/>
      <c r="EI17" s="280"/>
      <c r="EJ17" s="280"/>
      <c r="EK17" s="280"/>
      <c r="EL17" s="280"/>
      <c r="EM17" s="280"/>
      <c r="EN17" s="280"/>
      <c r="EO17" s="280"/>
      <c r="EP17" s="280"/>
      <c r="EQ17" s="280"/>
      <c r="ER17" s="280"/>
      <c r="ES17" s="280"/>
      <c r="ET17" s="280"/>
      <c r="EU17" s="280"/>
      <c r="EV17" s="280"/>
      <c r="EW17" s="280"/>
      <c r="EX17" s="280"/>
      <c r="EY17" s="280"/>
    </row>
    <row r="18" spans="1:155" s="1" customFormat="1" ht="16.5" customHeight="1" x14ac:dyDescent="0.2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281" t="s">
        <v>1</v>
      </c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3"/>
      <c r="DP18" s="280"/>
      <c r="DQ18" s="280"/>
      <c r="DR18" s="280"/>
      <c r="DS18" s="280"/>
      <c r="DT18" s="280"/>
      <c r="DU18" s="280"/>
      <c r="DV18" s="280"/>
      <c r="DW18" s="280"/>
      <c r="DX18" s="280"/>
      <c r="DY18" s="280"/>
      <c r="DZ18" s="280"/>
      <c r="EA18" s="280"/>
      <c r="EB18" s="280"/>
      <c r="EC18" s="280"/>
      <c r="ED18" s="280"/>
      <c r="EE18" s="280"/>
      <c r="EF18" s="280"/>
      <c r="EG18" s="280"/>
      <c r="EH18" s="280"/>
      <c r="EI18" s="280"/>
      <c r="EJ18" s="280"/>
      <c r="EK18" s="280"/>
      <c r="EL18" s="280"/>
      <c r="EM18" s="280"/>
      <c r="EN18" s="280"/>
      <c r="EO18" s="280"/>
      <c r="EP18" s="280"/>
      <c r="EQ18" s="280"/>
      <c r="ER18" s="280"/>
      <c r="ES18" s="280"/>
      <c r="ET18" s="280"/>
      <c r="EU18" s="280"/>
      <c r="EV18" s="280"/>
      <c r="EW18" s="280"/>
      <c r="EX18" s="280"/>
      <c r="EY18" s="280"/>
    </row>
    <row r="19" spans="1:155" s="1" customFormat="1" ht="12" customHeight="1" x14ac:dyDescent="0.2">
      <c r="A19" s="16"/>
      <c r="B19" s="285" t="s">
        <v>19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6"/>
      <c r="CG19" s="287" t="s">
        <v>453</v>
      </c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3"/>
      <c r="DQ19" s="25"/>
      <c r="DR19" s="18"/>
      <c r="DS19" s="18"/>
      <c r="DT19" s="18"/>
      <c r="DU19" s="18"/>
      <c r="DV19" s="284" t="s">
        <v>20</v>
      </c>
      <c r="DW19" s="284"/>
      <c r="DX19" s="284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94" t="s">
        <v>21</v>
      </c>
      <c r="EL19" s="294"/>
      <c r="EM19" s="294"/>
      <c r="EN19" s="294"/>
      <c r="EO19" s="261"/>
      <c r="EP19" s="261"/>
      <c r="EQ19" s="261"/>
      <c r="ER19" s="261"/>
      <c r="ES19" s="261"/>
      <c r="EV19" s="18"/>
      <c r="EW19" s="18"/>
      <c r="EX19" s="18"/>
      <c r="EY19" s="18"/>
    </row>
    <row r="20" spans="1:155" s="1" customFormat="1" ht="12" customHeight="1" x14ac:dyDescent="0.2">
      <c r="A20" s="16"/>
      <c r="B20" s="285" t="s">
        <v>22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6"/>
      <c r="CG20" s="287" t="s">
        <v>454</v>
      </c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3"/>
      <c r="DQ20" s="25"/>
      <c r="DR20" s="25"/>
      <c r="DS20" s="25"/>
      <c r="DT20" s="25"/>
      <c r="DU20" s="25"/>
      <c r="DV20" s="284" t="s">
        <v>20</v>
      </c>
      <c r="DW20" s="284"/>
      <c r="DX20" s="284"/>
      <c r="DY20" s="296"/>
      <c r="DZ20" s="296"/>
      <c r="EA20" s="296"/>
      <c r="EB20" s="296"/>
      <c r="EC20" s="296"/>
      <c r="ED20" s="296"/>
      <c r="EE20" s="296"/>
      <c r="EF20" s="296"/>
      <c r="EG20" s="296"/>
      <c r="EH20" s="296"/>
      <c r="EI20" s="296"/>
      <c r="EJ20" s="296"/>
      <c r="EK20" s="294" t="s">
        <v>21</v>
      </c>
      <c r="EL20" s="294"/>
      <c r="EM20" s="294"/>
      <c r="EN20" s="294"/>
      <c r="EO20" s="296"/>
      <c r="EP20" s="296"/>
      <c r="EQ20" s="296"/>
      <c r="ER20" s="296"/>
      <c r="ES20" s="296"/>
      <c r="EW20" s="25"/>
      <c r="EX20" s="25"/>
      <c r="EY20" s="25"/>
    </row>
    <row r="21" spans="1:155" s="1" customFormat="1" ht="8.25" customHeight="1" thickBot="1" x14ac:dyDescent="0.25">
      <c r="A21" s="16"/>
      <c r="B21" s="24"/>
      <c r="C21" s="24"/>
      <c r="D21" s="274" t="s">
        <v>16</v>
      </c>
      <c r="E21" s="274"/>
      <c r="F21" s="290" t="s">
        <v>23</v>
      </c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1"/>
      <c r="CG21" s="298" t="s">
        <v>2</v>
      </c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300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 x14ac:dyDescent="0.2">
      <c r="A22" s="16"/>
      <c r="B22" s="24"/>
      <c r="C22" s="24"/>
      <c r="D22" s="274"/>
      <c r="E22" s="274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1"/>
      <c r="CG22" s="298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300"/>
      <c r="DQ22" s="25"/>
      <c r="DR22" s="25"/>
      <c r="DS22" s="25"/>
      <c r="DT22" s="25"/>
      <c r="DU22" s="301" t="s">
        <v>24</v>
      </c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4"/>
      <c r="EW22" s="25"/>
      <c r="EX22" s="25"/>
      <c r="EY22" s="25"/>
    </row>
    <row r="23" spans="1:155" s="1" customFormat="1" ht="14.25" customHeight="1" thickBot="1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302" t="s">
        <v>1</v>
      </c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4"/>
      <c r="DQ23" s="25"/>
      <c r="DR23" s="25"/>
      <c r="DS23" s="25"/>
      <c r="DT23" s="25"/>
      <c r="DU23" s="265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7"/>
      <c r="EW23" s="25"/>
      <c r="EX23" s="25"/>
      <c r="EY23" s="25"/>
    </row>
    <row r="24" spans="1:155" s="1" customFormat="1" ht="24" customHeight="1" x14ac:dyDescent="0.2"/>
    <row r="25" spans="1:155" s="1" customFormat="1" ht="27.75" customHeight="1" x14ac:dyDescent="0.2">
      <c r="A25" s="29"/>
      <c r="B25" s="295" t="s">
        <v>25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7" t="s">
        <v>464</v>
      </c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7"/>
      <c r="DB25" s="297"/>
      <c r="DC25" s="297"/>
      <c r="DD25" s="297"/>
      <c r="DE25" s="297"/>
      <c r="DF25" s="297"/>
      <c r="DG25" s="297"/>
      <c r="DH25" s="297"/>
      <c r="DI25" s="297"/>
      <c r="DJ25" s="297"/>
      <c r="DK25" s="297"/>
      <c r="DL25" s="297"/>
      <c r="DM25" s="297"/>
      <c r="DN25" s="297"/>
      <c r="DO25" s="297"/>
      <c r="DP25" s="297"/>
      <c r="DQ25" s="297"/>
      <c r="DR25" s="297"/>
      <c r="DS25" s="297"/>
      <c r="DT25" s="297"/>
      <c r="DU25" s="297"/>
      <c r="DV25" s="297"/>
      <c r="DW25" s="297"/>
      <c r="DX25" s="297"/>
      <c r="DY25" s="297"/>
      <c r="DZ25" s="297"/>
      <c r="EA25" s="297"/>
      <c r="EB25" s="297"/>
      <c r="EC25" s="297"/>
      <c r="ED25" s="297"/>
      <c r="EE25" s="297"/>
      <c r="EF25" s="297"/>
      <c r="EG25" s="297"/>
      <c r="EH25" s="297"/>
      <c r="EI25" s="297"/>
      <c r="EJ25" s="297"/>
      <c r="EK25" s="297"/>
      <c r="EL25" s="297"/>
      <c r="EM25" s="297"/>
      <c r="EN25" s="297"/>
      <c r="EO25" s="297"/>
      <c r="EP25" s="297"/>
      <c r="EQ25" s="297"/>
      <c r="ER25" s="297"/>
      <c r="ES25" s="297"/>
      <c r="ET25" s="297"/>
      <c r="EU25" s="297"/>
      <c r="EV25" s="30"/>
      <c r="EW25" s="30"/>
      <c r="EX25" s="30"/>
      <c r="EY25" s="31"/>
    </row>
    <row r="26" spans="1:155" s="1" customFormat="1" ht="4.5" customHeight="1" x14ac:dyDescent="0.2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32"/>
    </row>
    <row r="27" spans="1:155" s="1" customFormat="1" ht="14.25" customHeight="1" x14ac:dyDescent="0.2">
      <c r="A27" s="33"/>
      <c r="B27" s="295" t="s">
        <v>26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4"/>
      <c r="T27" s="306" t="s">
        <v>366</v>
      </c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4"/>
      <c r="EW27" s="34"/>
      <c r="EX27" s="34"/>
      <c r="EY27" s="35"/>
    </row>
    <row r="28" spans="1:155" s="1" customFormat="1" ht="4.5" customHeight="1" thickBot="1" x14ac:dyDescent="0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6"/>
    </row>
    <row r="29" spans="1:155" s="1" customFormat="1" ht="21" customHeight="1" thickBot="1" x14ac:dyDescent="0.25">
      <c r="A29" s="307" t="s">
        <v>27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12" t="s">
        <v>28</v>
      </c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  <c r="DF29" s="313"/>
      <c r="DG29" s="313"/>
      <c r="DH29" s="313"/>
      <c r="DI29" s="313"/>
      <c r="DJ29" s="313"/>
      <c r="DK29" s="313"/>
      <c r="DL29" s="313"/>
      <c r="DM29" s="313"/>
      <c r="DN29" s="313"/>
      <c r="DO29" s="313"/>
      <c r="DP29" s="313"/>
      <c r="DQ29" s="313"/>
      <c r="DR29" s="313"/>
      <c r="DS29" s="313"/>
      <c r="DT29" s="313"/>
      <c r="DU29" s="313"/>
      <c r="DV29" s="313"/>
      <c r="DW29" s="313"/>
      <c r="DX29" s="313"/>
      <c r="DY29" s="313"/>
      <c r="DZ29" s="313"/>
      <c r="EA29" s="313"/>
      <c r="EB29" s="313"/>
      <c r="EC29" s="313"/>
      <c r="ED29" s="313"/>
      <c r="EE29" s="313"/>
      <c r="EF29" s="313"/>
      <c r="EG29" s="313"/>
      <c r="EH29" s="313"/>
      <c r="EI29" s="313"/>
      <c r="EJ29" s="313"/>
      <c r="EK29" s="313"/>
      <c r="EL29" s="313"/>
      <c r="EM29" s="313"/>
      <c r="EN29" s="313"/>
      <c r="EO29" s="313"/>
      <c r="EP29" s="313"/>
      <c r="EQ29" s="313"/>
      <c r="ER29" s="313"/>
      <c r="ES29" s="313"/>
      <c r="ET29" s="313"/>
      <c r="EU29" s="313"/>
      <c r="EV29" s="313"/>
      <c r="EW29" s="314"/>
      <c r="EX29" s="315"/>
      <c r="EY29" s="316"/>
    </row>
    <row r="30" spans="1:155" s="1" customFormat="1" ht="27" customHeight="1" x14ac:dyDescent="0.2">
      <c r="A30" s="309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1"/>
      <c r="V30" s="317" t="s">
        <v>29</v>
      </c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9"/>
      <c r="BM30" s="320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321"/>
      <c r="DF30" s="321"/>
      <c r="DG30" s="322"/>
      <c r="DH30" s="320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1"/>
      <c r="DU30" s="321"/>
      <c r="DV30" s="321"/>
      <c r="DW30" s="321"/>
      <c r="DX30" s="321"/>
      <c r="DY30" s="321"/>
      <c r="DZ30" s="321"/>
      <c r="EA30" s="321"/>
      <c r="EB30" s="321"/>
      <c r="EC30" s="321"/>
      <c r="ED30" s="321"/>
      <c r="EE30" s="321"/>
      <c r="EF30" s="321"/>
      <c r="EG30" s="321"/>
      <c r="EH30" s="321"/>
      <c r="EI30" s="321"/>
      <c r="EJ30" s="321"/>
      <c r="EK30" s="321"/>
      <c r="EL30" s="321"/>
      <c r="EM30" s="321"/>
      <c r="EN30" s="321"/>
      <c r="EO30" s="321"/>
      <c r="EP30" s="321"/>
      <c r="EQ30" s="321"/>
      <c r="ER30" s="321"/>
      <c r="ES30" s="321"/>
      <c r="ET30" s="321"/>
      <c r="EU30" s="321"/>
      <c r="EV30" s="321"/>
      <c r="EW30" s="321"/>
      <c r="EX30" s="321"/>
      <c r="EY30" s="322"/>
    </row>
    <row r="31" spans="1:155" s="1" customFormat="1" ht="13.5" thickBot="1" x14ac:dyDescent="0.25">
      <c r="A31" s="328">
        <v>1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8">
        <v>2</v>
      </c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30"/>
      <c r="BM31" s="328">
        <v>3</v>
      </c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  <c r="CX31" s="329"/>
      <c r="CY31" s="329"/>
      <c r="CZ31" s="329"/>
      <c r="DA31" s="329"/>
      <c r="DB31" s="329"/>
      <c r="DC31" s="329"/>
      <c r="DD31" s="329"/>
      <c r="DE31" s="329"/>
      <c r="DF31" s="329"/>
      <c r="DG31" s="330"/>
      <c r="DH31" s="328">
        <v>4</v>
      </c>
      <c r="DI31" s="329"/>
      <c r="DJ31" s="329"/>
      <c r="DK31" s="329"/>
      <c r="DL31" s="329"/>
      <c r="DM31" s="329"/>
      <c r="DN31" s="329"/>
      <c r="DO31" s="329"/>
      <c r="DP31" s="329"/>
      <c r="DQ31" s="329"/>
      <c r="DR31" s="329"/>
      <c r="DS31" s="329"/>
      <c r="DT31" s="329"/>
      <c r="DU31" s="329"/>
      <c r="DV31" s="329"/>
      <c r="DW31" s="329"/>
      <c r="DX31" s="329"/>
      <c r="DY31" s="329"/>
      <c r="DZ31" s="329"/>
      <c r="EA31" s="329"/>
      <c r="EB31" s="329"/>
      <c r="EC31" s="329"/>
      <c r="ED31" s="329"/>
      <c r="EE31" s="329"/>
      <c r="EF31" s="329"/>
      <c r="EG31" s="329"/>
      <c r="EH31" s="329"/>
      <c r="EI31" s="329"/>
      <c r="EJ31" s="329"/>
      <c r="EK31" s="329"/>
      <c r="EL31" s="329"/>
      <c r="EM31" s="329"/>
      <c r="EN31" s="329"/>
      <c r="EO31" s="329"/>
      <c r="EP31" s="329"/>
      <c r="EQ31" s="329"/>
      <c r="ER31" s="329"/>
      <c r="ES31" s="329"/>
      <c r="ET31" s="329"/>
      <c r="EU31" s="329"/>
      <c r="EV31" s="329"/>
      <c r="EW31" s="329"/>
      <c r="EX31" s="329"/>
      <c r="EY31" s="330"/>
    </row>
    <row r="32" spans="1:155" s="37" customFormat="1" ht="13.5" thickBot="1" x14ac:dyDescent="0.25">
      <c r="A32" s="323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5" t="s">
        <v>367</v>
      </c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7"/>
      <c r="BM32" s="325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  <c r="CM32" s="326"/>
      <c r="CN32" s="326"/>
      <c r="CO32" s="326"/>
      <c r="CP32" s="326"/>
      <c r="CQ32" s="326"/>
      <c r="CR32" s="326"/>
      <c r="CS32" s="326"/>
      <c r="CT32" s="326"/>
      <c r="CU32" s="326"/>
      <c r="CV32" s="326"/>
      <c r="CW32" s="326"/>
      <c r="CX32" s="326"/>
      <c r="CY32" s="326"/>
      <c r="CZ32" s="326"/>
      <c r="DA32" s="326"/>
      <c r="DB32" s="326"/>
      <c r="DC32" s="326"/>
      <c r="DD32" s="326"/>
      <c r="DE32" s="326"/>
      <c r="DF32" s="326"/>
      <c r="DG32" s="327"/>
      <c r="DH32" s="325"/>
      <c r="DI32" s="326"/>
      <c r="DJ32" s="326"/>
      <c r="DK32" s="326"/>
      <c r="DL32" s="326"/>
      <c r="DM32" s="326"/>
      <c r="DN32" s="326"/>
      <c r="DO32" s="326"/>
      <c r="DP32" s="326"/>
      <c r="DQ32" s="326"/>
      <c r="DR32" s="326"/>
      <c r="DS32" s="326"/>
      <c r="DT32" s="326"/>
      <c r="DU32" s="326"/>
      <c r="DV32" s="326"/>
      <c r="DW32" s="326"/>
      <c r="DX32" s="326"/>
      <c r="DY32" s="326"/>
      <c r="DZ32" s="326"/>
      <c r="EA32" s="326"/>
      <c r="EB32" s="326"/>
      <c r="EC32" s="326"/>
      <c r="ED32" s="326"/>
      <c r="EE32" s="326"/>
      <c r="EF32" s="326"/>
      <c r="EG32" s="326"/>
      <c r="EH32" s="326"/>
      <c r="EI32" s="326"/>
      <c r="EJ32" s="326"/>
      <c r="EK32" s="326"/>
      <c r="EL32" s="326"/>
      <c r="EM32" s="326"/>
      <c r="EN32" s="326"/>
      <c r="EO32" s="326"/>
      <c r="EP32" s="326"/>
      <c r="EQ32" s="326"/>
      <c r="ER32" s="326"/>
      <c r="ES32" s="326"/>
      <c r="ET32" s="326"/>
      <c r="EU32" s="326"/>
      <c r="EV32" s="326"/>
      <c r="EW32" s="326"/>
      <c r="EX32" s="326"/>
      <c r="EY32" s="327"/>
    </row>
  </sheetData>
  <customSheetViews>
    <customSheetView guid="{F2305C97-FE37-448B-9008-C10C48B5994E}" showPageBreaks="1" view="pageBreakPreview">
      <selection activeCell="CG21" sqref="CG21:DL22"/>
      <pageMargins left="0.78740157480314965" right="0.70866141732283472" top="0.78740157480314965" bottom="0.39370078740157483" header="0.19685039370078741" footer="0.19685039370078741"/>
      <pageSetup paperSize="9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FC8DB34E-DEEF-4532-857D-4A0E85E49522}" showPageBreaks="1" view="pageBreakPreview">
      <selection activeCell="DW8" sqref="DW8"/>
      <pageMargins left="0.78740157480314965" right="0.70866141732283472" top="0.78740157480314965" bottom="0.39370078740157483" header="0.19685039370078741" footer="0.19685039370078741"/>
      <pageSetup paperSize="9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708BFFD-5404-4E92-A530-D9BFE80827EA}" showPageBreaks="1" view="pageBreakPreview" topLeftCell="A10">
      <selection activeCell="F21" sqref="F21:CF22"/>
      <pageMargins left="0.78740157480314965" right="0.70866141732283472" top="0.78740157480314965" bottom="0.39370078740157483" header="0.19685039370078741" footer="0.19685039370078741"/>
      <pageSetup paperSize="9" orientation="landscape" r:id="rId3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E9DC4DEA-9A87-451B-BFD2-8DCFA62CEEBF}" showPageBreaks="1" view="pageBreakPreview">
      <selection activeCell="AW25" sqref="AW25:EU25"/>
      <pageMargins left="0.78740157480314965" right="0.70866141732283472" top="0.78740157480314965" bottom="0.39370078740157483" header="0.19685039370078741" footer="0.19685039370078741"/>
      <pageSetup paperSize="9" orientation="landscape" r:id="rId4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E48146D5-2AD1-4D30-AEAC-FCC208E7972E}" showPageBreaks="1" view="pageBreakPreview" showRuler="0" topLeftCell="A10">
      <selection activeCell="BL11" sqref="BL11:CR11"/>
      <pageMargins left="0.78740157480314965" right="0.70866141732283472" top="0.78740157480314965" bottom="0.39370078740157483" header="0.19685039370078741" footer="0.19685039370078741"/>
      <pageSetup paperSize="9" orientation="landscape" r:id="rId5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731971AD-B941-492C-8C80-A603B88EF876}" showPageBreaks="1" view="pageBreakPreview" topLeftCell="A13">
      <selection activeCell="A29" sqref="A29:U30"/>
      <pageMargins left="0.78740157480314965" right="0.70866141732283472" top="0.78740157480314965" bottom="0.39370078740157483" header="0.19685039370078741" footer="0.19685039370078741"/>
      <pageSetup paperSize="9" orientation="landscape" r:id="rId6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67EFE052-9016-4B63-97AC-635946502AD9}" showPageBreaks="1" view="pageBreakPreview" topLeftCell="A13">
      <selection sqref="A1:F1"/>
      <pageMargins left="0.78740157480314965" right="0.70866141732283472" top="0.78740157480314965" bottom="0.39370078740157483" header="0.19685039370078741" footer="0.19685039370078741"/>
      <pageSetup paperSize="9" orientation="landscape" r:id="rId7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45AFE3A9-A42A-4AEF-87C2-2DBDC11F8C54}" showPageBreaks="1" view="pageBreakPreview" topLeftCell="A13">
      <selection sqref="A1:F1"/>
      <pageMargins left="0.78740157480314965" right="0.70866141732283472" top="0.78740157480314965" bottom="0.39370078740157483" header="0.19685039370078741" footer="0.19685039370078741"/>
      <pageSetup paperSize="9" orientation="landscape" r:id="rId8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8D6C682C-29C1-494C-838D-C3564D132ED8}" showPageBreaks="1" view="pageBreakPreview" showRuler="0">
      <selection activeCell="CG17" sqref="CG17:DL17"/>
      <pageMargins left="0.78740157480314965" right="0.70866141732283472" top="0.78740157480314965" bottom="0.39370078740157483" header="0.19685039370078741" footer="0.19685039370078741"/>
      <pageSetup paperSize="9" orientation="landscape" r:id="rId9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5">
    <mergeCell ref="A32:U32"/>
    <mergeCell ref="V32:BL32"/>
    <mergeCell ref="BM32:DG32"/>
    <mergeCell ref="DH32:EY32"/>
    <mergeCell ref="A31:U31"/>
    <mergeCell ref="V31:BL31"/>
    <mergeCell ref="BM31:DG31"/>
    <mergeCell ref="DH31:EY31"/>
    <mergeCell ref="B27:R27"/>
    <mergeCell ref="T27:EU27"/>
    <mergeCell ref="A29:U30"/>
    <mergeCell ref="V29:EY29"/>
    <mergeCell ref="V30:BL30"/>
    <mergeCell ref="BM30:DG30"/>
    <mergeCell ref="DH30:EY30"/>
    <mergeCell ref="D21:E22"/>
    <mergeCell ref="F21:CF22"/>
    <mergeCell ref="B25:AV25"/>
    <mergeCell ref="B20:CF20"/>
    <mergeCell ref="DY20:EJ20"/>
    <mergeCell ref="AW25:EU25"/>
    <mergeCell ref="CG21:DL22"/>
    <mergeCell ref="DU22:ET23"/>
    <mergeCell ref="CG23:DL23"/>
    <mergeCell ref="EO20:ES20"/>
    <mergeCell ref="EK20:EN20"/>
    <mergeCell ref="CG20:DL20"/>
    <mergeCell ref="DV20:DX20"/>
    <mergeCell ref="F16:CF16"/>
    <mergeCell ref="CG16:DL16"/>
    <mergeCell ref="CG19:DL19"/>
    <mergeCell ref="DY19:EJ19"/>
    <mergeCell ref="EK19:EN19"/>
    <mergeCell ref="B19:CF19"/>
    <mergeCell ref="BW10:CH10"/>
    <mergeCell ref="CJ10:CL10"/>
    <mergeCell ref="EO19:ES19"/>
    <mergeCell ref="DV13:ES14"/>
    <mergeCell ref="A14:CF14"/>
    <mergeCell ref="CG14:DL14"/>
    <mergeCell ref="BL11:CR11"/>
    <mergeCell ref="CM10:CO10"/>
    <mergeCell ref="D16:E16"/>
    <mergeCell ref="B15:CF15"/>
    <mergeCell ref="CG15:DL15"/>
    <mergeCell ref="DP15:EY18"/>
    <mergeCell ref="CG18:DL18"/>
    <mergeCell ref="DV19:DX19"/>
    <mergeCell ref="F17:CF17"/>
    <mergeCell ref="CG17:DL17"/>
    <mergeCell ref="T1:EH1"/>
    <mergeCell ref="T3:EH3"/>
    <mergeCell ref="P5:EL5"/>
    <mergeCell ref="T7:EH7"/>
    <mergeCell ref="AC9:DY9"/>
  </mergeCells>
  <phoneticPr fontId="6" type="noConversion"/>
  <pageMargins left="0.78740157480314965" right="0.70866141732283472" top="0.78740157480314965" bottom="0.39370078740157483" header="0.19685039370078741" footer="0.19685039370078741"/>
  <pageSetup paperSize="9" orientation="landscape" r:id="rId10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R36"/>
  <sheetViews>
    <sheetView view="pageBreakPreview"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2" sqref="H12"/>
    </sheetView>
  </sheetViews>
  <sheetFormatPr defaultRowHeight="15" x14ac:dyDescent="0.2"/>
  <cols>
    <col min="1" max="1" width="87.7109375" style="39" customWidth="1"/>
    <col min="2" max="2" width="7" style="39" customWidth="1"/>
    <col min="3" max="3" width="9" style="39" customWidth="1"/>
    <col min="4" max="4" width="13.85546875" style="39" customWidth="1"/>
    <col min="5" max="5" width="9.85546875" style="39" customWidth="1"/>
    <col min="6" max="6" width="10.140625" style="39" customWidth="1"/>
    <col min="7" max="7" width="14" style="113" customWidth="1"/>
    <col min="8" max="8" width="13.140625" style="39" customWidth="1"/>
    <col min="9" max="9" width="18" style="127" customWidth="1"/>
    <col min="10" max="14" width="6.140625" style="132" customWidth="1"/>
    <col min="15" max="16384" width="9.140625" style="39"/>
  </cols>
  <sheetData>
    <row r="1" spans="1:70" s="38" customFormat="1" ht="120.75" customHeight="1" x14ac:dyDescent="0.2">
      <c r="A1" s="331" t="s">
        <v>466</v>
      </c>
      <c r="B1" s="332"/>
      <c r="C1" s="332"/>
      <c r="D1" s="332"/>
      <c r="E1" s="332"/>
      <c r="F1" s="332"/>
      <c r="G1" s="332"/>
      <c r="H1" s="332"/>
      <c r="I1" s="141"/>
      <c r="J1" s="51"/>
      <c r="K1" s="51"/>
      <c r="L1" s="51"/>
      <c r="M1" s="51"/>
      <c r="N1" s="51"/>
    </row>
    <row r="2" spans="1:70" s="47" customFormat="1" ht="18.75" customHeight="1" thickBot="1" x14ac:dyDescent="0.25">
      <c r="A2" s="338" t="s">
        <v>30</v>
      </c>
      <c r="B2" s="338"/>
      <c r="C2" s="338"/>
      <c r="D2" s="338"/>
      <c r="E2" s="338"/>
      <c r="F2" s="338"/>
      <c r="G2" s="338"/>
      <c r="H2" s="338"/>
      <c r="I2" s="142"/>
      <c r="J2" s="131"/>
      <c r="K2" s="131"/>
      <c r="L2" s="131"/>
      <c r="M2" s="131"/>
      <c r="N2" s="131"/>
    </row>
    <row r="3" spans="1:70" ht="39" customHeight="1" x14ac:dyDescent="0.2">
      <c r="A3" s="335" t="s">
        <v>31</v>
      </c>
      <c r="B3" s="333" t="s">
        <v>32</v>
      </c>
      <c r="C3" s="333" t="s">
        <v>451</v>
      </c>
      <c r="D3" s="333"/>
      <c r="E3" s="333"/>
      <c r="F3" s="333" t="s">
        <v>71</v>
      </c>
      <c r="G3" s="333"/>
      <c r="H3" s="337"/>
      <c r="I3" s="143"/>
    </row>
    <row r="4" spans="1:70" ht="65.25" customHeight="1" x14ac:dyDescent="0.2">
      <c r="A4" s="336"/>
      <c r="B4" s="334"/>
      <c r="C4" s="156" t="s">
        <v>33</v>
      </c>
      <c r="D4" s="156" t="s">
        <v>35</v>
      </c>
      <c r="E4" s="125" t="s">
        <v>34</v>
      </c>
      <c r="F4" s="156" t="s">
        <v>33</v>
      </c>
      <c r="G4" s="109" t="s">
        <v>35</v>
      </c>
      <c r="H4" s="170" t="s">
        <v>34</v>
      </c>
      <c r="I4" s="140" t="s">
        <v>133</v>
      </c>
    </row>
    <row r="5" spans="1:70" s="59" customFormat="1" ht="18" customHeight="1" x14ac:dyDescent="0.2">
      <c r="A5" s="171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4">
        <v>7</v>
      </c>
      <c r="H5" s="172">
        <v>8</v>
      </c>
      <c r="I5" s="139"/>
      <c r="J5" s="127"/>
      <c r="K5" s="127"/>
      <c r="L5" s="127"/>
      <c r="M5" s="127"/>
      <c r="N5" s="127"/>
    </row>
    <row r="6" spans="1:70" s="38" customFormat="1" ht="14.25" x14ac:dyDescent="0.2">
      <c r="A6" s="173" t="s">
        <v>70</v>
      </c>
      <c r="B6" s="48"/>
      <c r="C6" s="48"/>
      <c r="D6" s="48"/>
      <c r="E6" s="48"/>
      <c r="F6" s="48"/>
      <c r="G6" s="111"/>
      <c r="H6" s="174"/>
      <c r="I6" s="144"/>
      <c r="J6" s="51"/>
      <c r="K6" s="51"/>
      <c r="L6" s="51"/>
      <c r="M6" s="51"/>
      <c r="N6" s="51"/>
    </row>
    <row r="7" spans="1:70" ht="28.5" x14ac:dyDescent="0.2">
      <c r="A7" s="175" t="s">
        <v>452</v>
      </c>
      <c r="B7" s="42" t="s">
        <v>36</v>
      </c>
      <c r="C7" s="44">
        <f>C9+C29</f>
        <v>0</v>
      </c>
      <c r="D7" s="44">
        <f>D9+D29</f>
        <v>0</v>
      </c>
      <c r="E7" s="44">
        <f>E9+E29</f>
        <v>22.1</v>
      </c>
      <c r="F7" s="44">
        <f>F9+F29+F30</f>
        <v>0</v>
      </c>
      <c r="G7" s="110">
        <f>G9+G29+G30</f>
        <v>0</v>
      </c>
      <c r="H7" s="176">
        <f>H9+H29+H30</f>
        <v>76.900000000000006</v>
      </c>
      <c r="I7" s="165">
        <v>54.8</v>
      </c>
      <c r="J7" s="133"/>
      <c r="K7" s="128"/>
      <c r="L7" s="128"/>
      <c r="M7" s="128"/>
      <c r="N7" s="128"/>
      <c r="V7" s="39">
        <v>0</v>
      </c>
      <c r="AN7" s="39">
        <v>0</v>
      </c>
      <c r="BC7" s="39">
        <v>9269839.9000000004</v>
      </c>
      <c r="BR7" s="39">
        <v>0</v>
      </c>
    </row>
    <row r="8" spans="1:70" x14ac:dyDescent="0.2">
      <c r="A8" s="177" t="s">
        <v>45</v>
      </c>
      <c r="B8" s="42"/>
      <c r="C8" s="43"/>
      <c r="D8" s="44"/>
      <c r="E8" s="43"/>
      <c r="F8" s="43"/>
      <c r="G8" s="110"/>
      <c r="H8" s="178"/>
      <c r="I8" s="166"/>
      <c r="J8" s="133"/>
    </row>
    <row r="9" spans="1:70" ht="28.5" x14ac:dyDescent="0.2">
      <c r="A9" s="175" t="s">
        <v>69</v>
      </c>
      <c r="B9" s="42" t="s">
        <v>37</v>
      </c>
      <c r="C9" s="44">
        <f>C10+C12+C13+C14+C15+C16+C17+C18+C19+C20+C21+C22+C23+C24+C25+C26+C27</f>
        <v>0</v>
      </c>
      <c r="D9" s="44"/>
      <c r="E9" s="44">
        <f>E10+E11+E12+E13+E14+E16+E18+E19+E20+E21+E22+E23+E24+E25+E26+E27+E28</f>
        <v>22.1</v>
      </c>
      <c r="F9" s="44">
        <f>F10+F11+F12+F13+F14+F16+F18+F19+F20+F21+F22+F23+F24+F25+F26+F27+F15+F17</f>
        <v>0</v>
      </c>
      <c r="G9" s="110">
        <f>G10+G11+G12+G13+G14+G16+G18+G19+G20+G21+G22+G23+G24+G25+G26+G27+G15+G17</f>
        <v>0</v>
      </c>
      <c r="H9" s="176">
        <f>H10+H11+H12+H13+H14+H16+H18+H19+H20+H21+H22+H23+H24+H25+H26+H27+H28</f>
        <v>47.5</v>
      </c>
      <c r="I9" s="167">
        <v>25.4</v>
      </c>
      <c r="J9" s="133"/>
      <c r="K9" s="128"/>
      <c r="L9" s="128"/>
      <c r="M9" s="128"/>
      <c r="N9" s="128"/>
    </row>
    <row r="10" spans="1:70" ht="45" x14ac:dyDescent="0.2">
      <c r="A10" s="177" t="s">
        <v>448</v>
      </c>
      <c r="B10" s="42" t="s">
        <v>38</v>
      </c>
      <c r="C10" s="43"/>
      <c r="D10" s="44"/>
      <c r="E10" s="43">
        <f>H10-I10</f>
        <v>22.1</v>
      </c>
      <c r="F10" s="43"/>
      <c r="G10" s="110"/>
      <c r="H10" s="178">
        <v>47.5</v>
      </c>
      <c r="I10" s="166">
        <v>25.4</v>
      </c>
      <c r="J10" s="133"/>
    </row>
    <row r="11" spans="1:70" x14ac:dyDescent="0.2">
      <c r="A11" s="177" t="s">
        <v>46</v>
      </c>
      <c r="B11" s="42" t="s">
        <v>39</v>
      </c>
      <c r="C11" s="43" t="s">
        <v>50</v>
      </c>
      <c r="D11" s="44"/>
      <c r="E11" s="43"/>
      <c r="F11" s="43"/>
      <c r="G11" s="110"/>
      <c r="H11" s="178"/>
      <c r="I11" s="166"/>
      <c r="J11" s="133"/>
    </row>
    <row r="12" spans="1:70" ht="30" x14ac:dyDescent="0.2">
      <c r="A12" s="177" t="s">
        <v>47</v>
      </c>
      <c r="B12" s="42" t="s">
        <v>40</v>
      </c>
      <c r="C12" s="43"/>
      <c r="D12" s="44"/>
      <c r="E12" s="43"/>
      <c r="F12" s="43"/>
      <c r="G12" s="110"/>
      <c r="H12" s="178"/>
      <c r="I12" s="166"/>
      <c r="J12" s="133"/>
    </row>
    <row r="13" spans="1:70" ht="31.5" customHeight="1" x14ac:dyDescent="0.2">
      <c r="A13" s="177" t="s">
        <v>449</v>
      </c>
      <c r="B13" s="42" t="s">
        <v>41</v>
      </c>
      <c r="C13" s="43"/>
      <c r="D13" s="44"/>
      <c r="E13" s="43"/>
      <c r="F13" s="43"/>
      <c r="G13" s="110"/>
      <c r="H13" s="178"/>
      <c r="I13" s="166"/>
      <c r="J13" s="133"/>
    </row>
    <row r="14" spans="1:70" ht="30" x14ac:dyDescent="0.2">
      <c r="A14" s="177" t="s">
        <v>48</v>
      </c>
      <c r="B14" s="42" t="s">
        <v>42</v>
      </c>
      <c r="C14" s="43"/>
      <c r="D14" s="44"/>
      <c r="E14" s="43"/>
      <c r="F14" s="43"/>
      <c r="G14" s="110"/>
      <c r="H14" s="178"/>
      <c r="I14" s="166"/>
      <c r="J14" s="133"/>
    </row>
    <row r="15" spans="1:70" ht="30" x14ac:dyDescent="0.2">
      <c r="A15" s="177" t="s">
        <v>450</v>
      </c>
      <c r="B15" s="42" t="s">
        <v>43</v>
      </c>
      <c r="C15" s="43"/>
      <c r="D15" s="44" t="s">
        <v>50</v>
      </c>
      <c r="E15" s="43" t="s">
        <v>50</v>
      </c>
      <c r="F15" s="43"/>
      <c r="G15" s="110"/>
      <c r="H15" s="178" t="s">
        <v>50</v>
      </c>
      <c r="I15" s="166" t="s">
        <v>50</v>
      </c>
      <c r="J15" s="133"/>
    </row>
    <row r="16" spans="1:70" ht="45" x14ac:dyDescent="0.2">
      <c r="A16" s="177" t="s">
        <v>49</v>
      </c>
      <c r="B16" s="42" t="s">
        <v>44</v>
      </c>
      <c r="C16" s="43"/>
      <c r="D16" s="44"/>
      <c r="E16" s="43"/>
      <c r="F16" s="43"/>
      <c r="G16" s="110"/>
      <c r="H16" s="178"/>
      <c r="I16" s="166"/>
      <c r="J16" s="133"/>
    </row>
    <row r="17" spans="1:14" ht="45" x14ac:dyDescent="0.2">
      <c r="A17" s="177" t="s">
        <v>437</v>
      </c>
      <c r="B17" s="42" t="s">
        <v>51</v>
      </c>
      <c r="C17" s="44"/>
      <c r="D17" s="44" t="s">
        <v>50</v>
      </c>
      <c r="E17" s="44" t="s">
        <v>50</v>
      </c>
      <c r="F17" s="44"/>
      <c r="G17" s="110">
        <v>0</v>
      </c>
      <c r="H17" s="176" t="s">
        <v>50</v>
      </c>
      <c r="I17" s="168" t="s">
        <v>50</v>
      </c>
      <c r="J17" s="133"/>
    </row>
    <row r="18" spans="1:14" ht="30" x14ac:dyDescent="0.2">
      <c r="A18" s="177" t="s">
        <v>438</v>
      </c>
      <c r="B18" s="42" t="s">
        <v>52</v>
      </c>
      <c r="C18" s="44"/>
      <c r="D18" s="44"/>
      <c r="E18" s="44"/>
      <c r="F18" s="44"/>
      <c r="G18" s="110"/>
      <c r="H18" s="176"/>
      <c r="I18" s="168"/>
      <c r="J18" s="133"/>
    </row>
    <row r="19" spans="1:14" ht="30" x14ac:dyDescent="0.2">
      <c r="A19" s="177" t="s">
        <v>439</v>
      </c>
      <c r="B19" s="42" t="s">
        <v>53</v>
      </c>
      <c r="C19" s="44"/>
      <c r="D19" s="44"/>
      <c r="E19" s="44"/>
      <c r="F19" s="44"/>
      <c r="G19" s="110"/>
      <c r="H19" s="176"/>
      <c r="I19" s="168"/>
      <c r="J19" s="133"/>
    </row>
    <row r="20" spans="1:14" ht="45" x14ac:dyDescent="0.2">
      <c r="A20" s="177" t="s">
        <v>440</v>
      </c>
      <c r="B20" s="42" t="s">
        <v>54</v>
      </c>
      <c r="C20" s="44"/>
      <c r="D20" s="44"/>
      <c r="E20" s="44"/>
      <c r="F20" s="44"/>
      <c r="G20" s="110"/>
      <c r="H20" s="176"/>
      <c r="I20" s="168"/>
      <c r="J20" s="133"/>
    </row>
    <row r="21" spans="1:14" ht="47.25" customHeight="1" x14ac:dyDescent="0.2">
      <c r="A21" s="177" t="s">
        <v>441</v>
      </c>
      <c r="B21" s="42" t="s">
        <v>55</v>
      </c>
      <c r="C21" s="44"/>
      <c r="D21" s="44"/>
      <c r="E21" s="43">
        <f>H21-I21</f>
        <v>0</v>
      </c>
      <c r="F21" s="44"/>
      <c r="G21" s="110"/>
      <c r="H21" s="179">
        <v>0</v>
      </c>
      <c r="I21" s="168"/>
      <c r="J21" s="133"/>
    </row>
    <row r="22" spans="1:14" ht="45" x14ac:dyDescent="0.2">
      <c r="A22" s="177" t="s">
        <v>442</v>
      </c>
      <c r="B22" s="42" t="s">
        <v>56</v>
      </c>
      <c r="C22" s="44"/>
      <c r="D22" s="44"/>
      <c r="E22" s="44"/>
      <c r="F22" s="44"/>
      <c r="G22" s="110"/>
      <c r="H22" s="176"/>
      <c r="I22" s="168"/>
      <c r="J22" s="133"/>
    </row>
    <row r="23" spans="1:14" ht="75" x14ac:dyDescent="0.2">
      <c r="A23" s="177" t="s">
        <v>444</v>
      </c>
      <c r="B23" s="42" t="s">
        <v>57</v>
      </c>
      <c r="C23" s="44"/>
      <c r="D23" s="44"/>
      <c r="E23" s="44"/>
      <c r="F23" s="44"/>
      <c r="G23" s="110"/>
      <c r="H23" s="176"/>
      <c r="I23" s="168"/>
      <c r="J23" s="133"/>
    </row>
    <row r="24" spans="1:14" ht="75" x14ac:dyDescent="0.2">
      <c r="A24" s="177" t="s">
        <v>445</v>
      </c>
      <c r="B24" s="42" t="s">
        <v>58</v>
      </c>
      <c r="C24" s="44"/>
      <c r="D24" s="44"/>
      <c r="E24" s="44"/>
      <c r="F24" s="44"/>
      <c r="G24" s="110"/>
      <c r="H24" s="176"/>
      <c r="I24" s="168"/>
      <c r="J24" s="133"/>
    </row>
    <row r="25" spans="1:14" ht="60" x14ac:dyDescent="0.2">
      <c r="A25" s="177" t="s">
        <v>446</v>
      </c>
      <c r="B25" s="42" t="s">
        <v>59</v>
      </c>
      <c r="C25" s="44"/>
      <c r="D25" s="44"/>
      <c r="E25" s="44"/>
      <c r="F25" s="44"/>
      <c r="G25" s="110"/>
      <c r="H25" s="176"/>
      <c r="I25" s="168"/>
      <c r="J25" s="133"/>
    </row>
    <row r="26" spans="1:14" ht="45" x14ac:dyDescent="0.2">
      <c r="A26" s="177" t="s">
        <v>447</v>
      </c>
      <c r="B26" s="42" t="s">
        <v>60</v>
      </c>
      <c r="C26" s="44"/>
      <c r="D26" s="44"/>
      <c r="E26" s="44"/>
      <c r="F26" s="44"/>
      <c r="G26" s="112"/>
      <c r="H26" s="176"/>
      <c r="I26" s="168"/>
      <c r="J26" s="133"/>
    </row>
    <row r="27" spans="1:14" x14ac:dyDescent="0.2">
      <c r="A27" s="177" t="s">
        <v>65</v>
      </c>
      <c r="B27" s="42" t="s">
        <v>61</v>
      </c>
      <c r="C27" s="44"/>
      <c r="D27" s="44"/>
      <c r="E27" s="44"/>
      <c r="F27" s="44"/>
      <c r="G27" s="110"/>
      <c r="H27" s="179"/>
      <c r="I27" s="168"/>
      <c r="J27" s="133"/>
    </row>
    <row r="28" spans="1:14" x14ac:dyDescent="0.2">
      <c r="A28" s="177" t="s">
        <v>66</v>
      </c>
      <c r="B28" s="42" t="s">
        <v>62</v>
      </c>
      <c r="C28" s="44" t="s">
        <v>50</v>
      </c>
      <c r="D28" s="44"/>
      <c r="E28" s="44"/>
      <c r="F28" s="44" t="s">
        <v>50</v>
      </c>
      <c r="G28" s="110"/>
      <c r="H28" s="180"/>
      <c r="I28" s="168"/>
      <c r="J28" s="133"/>
    </row>
    <row r="29" spans="1:14" s="38" customFormat="1" x14ac:dyDescent="0.2">
      <c r="A29" s="181" t="s">
        <v>67</v>
      </c>
      <c r="B29" s="98" t="s">
        <v>63</v>
      </c>
      <c r="C29" s="57"/>
      <c r="D29" s="57"/>
      <c r="E29" s="57"/>
      <c r="F29" s="57"/>
      <c r="G29" s="111"/>
      <c r="H29" s="182"/>
      <c r="I29" s="169"/>
      <c r="J29" s="133"/>
      <c r="K29" s="51"/>
      <c r="L29" s="51"/>
      <c r="M29" s="51"/>
      <c r="N29" s="51"/>
    </row>
    <row r="30" spans="1:14" s="38" customFormat="1" ht="29.25" thickBot="1" x14ac:dyDescent="0.25">
      <c r="A30" s="183" t="s">
        <v>68</v>
      </c>
      <c r="B30" s="184" t="s">
        <v>64</v>
      </c>
      <c r="C30" s="185" t="s">
        <v>50</v>
      </c>
      <c r="D30" s="185" t="s">
        <v>50</v>
      </c>
      <c r="E30" s="185" t="s">
        <v>50</v>
      </c>
      <c r="F30" s="185"/>
      <c r="G30" s="186"/>
      <c r="H30" s="187">
        <v>29.4</v>
      </c>
      <c r="I30" s="169"/>
      <c r="J30" s="133"/>
      <c r="K30" s="51"/>
      <c r="L30" s="51"/>
      <c r="M30" s="51"/>
      <c r="N30" s="51"/>
    </row>
    <row r="31" spans="1:14" x14ac:dyDescent="0.2">
      <c r="I31" s="59"/>
    </row>
    <row r="32" spans="1:14" x14ac:dyDescent="0.2">
      <c r="I32" s="59"/>
    </row>
    <row r="33" spans="9:9" x14ac:dyDescent="0.2">
      <c r="I33" s="59"/>
    </row>
    <row r="34" spans="9:9" x14ac:dyDescent="0.2">
      <c r="I34" s="59"/>
    </row>
    <row r="35" spans="9:9" x14ac:dyDescent="0.2">
      <c r="I35" s="59"/>
    </row>
    <row r="36" spans="9:9" x14ac:dyDescent="0.2">
      <c r="I36" s="59"/>
    </row>
  </sheetData>
  <customSheetViews>
    <customSheetView guid="{F2305C97-FE37-448B-9008-C10C48B5994E}" showPageBreaks="1" printArea="1" view="pageBreakPreview">
      <pane xSplit="1" ySplit="5" topLeftCell="B6" activePane="bottomRight" state="frozen"/>
      <selection pane="bottomRight" activeCell="H12" sqref="H12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1"/>
      <headerFooter alignWithMargins="0">
        <oddFooter>&amp;C&amp;8&amp;P</oddFooter>
      </headerFooter>
    </customSheetView>
    <customSheetView guid="{FC8DB34E-DEEF-4532-857D-4A0E85E49522}" scale="80" showPageBreaks="1" printArea="1" view="pageBreakPreview">
      <pane xSplit="1" ySplit="5" topLeftCell="B6" activePane="bottomRight" state="frozen"/>
      <selection pane="bottomRight" activeCell="H21" sqref="H21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2"/>
      <headerFooter alignWithMargins="0">
        <oddFooter>&amp;C&amp;8&amp;P</oddFooter>
      </headerFooter>
    </customSheetView>
    <customSheetView guid="{5708BFFD-5404-4E92-A530-D9BFE80827EA}" scale="80" showPageBreaks="1" printArea="1" view="pageBreakPreview">
      <pane xSplit="2" ySplit="5" topLeftCell="C6" activePane="bottomRight" state="frozen"/>
      <selection pane="bottomRight" activeCell="D10" sqref="D10"/>
      <pageMargins left="0.31496062992125984" right="0.23622047244094491" top="0.23622047244094491" bottom="0.39370078740157483" header="0.16" footer="0.19685039370078741"/>
      <pageSetup paperSize="9" scale="58" orientation="portrait" r:id="rId3"/>
      <headerFooter alignWithMargins="0">
        <oddFooter>&amp;C&amp;8&amp;P</oddFooter>
      </headerFooter>
    </customSheetView>
    <customSheetView guid="{E9DC4DEA-9A87-451B-BFD2-8DCFA62CEEBF}" showPageBreaks="1" printArea="1" view="pageBreakPreview" topLeftCell="A21">
      <selection activeCell="G30" sqref="G30"/>
      <pageMargins left="0.31496062992125984" right="0.23622047244094491" top="0.23622047244094491" bottom="0.39370078740157483" header="0.16" footer="0.19685039370078741"/>
      <pageSetup paperSize="9" scale="58" orientation="portrait" r:id="rId4"/>
      <headerFooter alignWithMargins="0">
        <oddFooter>&amp;C&amp;8&amp;P</oddFooter>
      </headerFooter>
    </customSheetView>
    <customSheetView guid="{E48146D5-2AD1-4D30-AEAC-FCC208E7972E}" showPageBreaks="1" view="pageBreakPreview" showRuler="0" topLeftCell="A26">
      <selection activeCell="G18" sqref="G18"/>
      <pageMargins left="0.31496062992125984" right="0.23622047244094491" top="0.23622047244094491" bottom="0.39370078740157483" header="0.16" footer="0.19685039370078741"/>
      <pageSetup paperSize="9" scale="59" orientation="portrait" r:id="rId5"/>
      <headerFooter alignWithMargins="0">
        <oddFooter>&amp;C&amp;8&amp;P</oddFooter>
      </headerFooter>
    </customSheetView>
    <customSheetView guid="{731971AD-B941-492C-8C80-A603B88EF876}" showPageBreaks="1" printArea="1" view="pageBreakPreview">
      <selection activeCell="G18" sqref="G18:G19"/>
      <pageMargins left="0.31496062992125984" right="0.23622047244094491" top="0.23622047244094491" bottom="0.39370078740157483" header="0.16" footer="0.19685039370078741"/>
      <pageSetup paperSize="9" scale="59" orientation="portrait" r:id="rId6"/>
      <headerFooter alignWithMargins="0">
        <oddFooter>&amp;C&amp;8&amp;P</oddFooter>
      </headerFooter>
    </customSheetView>
    <customSheetView guid="{67EFE052-9016-4B63-97AC-635946502AD9}" showPageBreaks="1" view="pageBreakPreview" topLeftCell="A30">
      <selection activeCell="A39" sqref="A39"/>
      <pageMargins left="0.31496062992125984" right="0.23622047244094491" top="0.23622047244094491" bottom="0.39370078740157483" header="0.16" footer="0.19685039370078741"/>
      <pageSetup paperSize="9" scale="60" orientation="portrait" r:id="rId7"/>
      <headerFooter alignWithMargins="0">
        <oddFooter>&amp;C&amp;8&amp;P</oddFooter>
      </headerFooter>
    </customSheetView>
    <customSheetView guid="{45AFE3A9-A42A-4AEF-87C2-2DBDC11F8C54}" showPageBreaks="1" view="pageBreakPreview">
      <selection activeCell="A39" sqref="A39"/>
      <pageMargins left="0.31496062992125984" right="0.23622047244094491" top="0.23622047244094491" bottom="0.39370078740157483" header="0.16" footer="0.19685039370078741"/>
      <pageSetup paperSize="9" scale="60" orientation="portrait" r:id="rId8"/>
      <headerFooter alignWithMargins="0">
        <oddFooter>&amp;C&amp;8&amp;P</oddFooter>
      </headerFooter>
    </customSheetView>
    <customSheetView guid="{8D6C682C-29C1-494C-838D-C3564D132ED8}" showPageBreaks="1" printArea="1" view="pageBreakPreview" showRuler="0">
      <pane xSplit="2" ySplit="5" topLeftCell="E6" activePane="bottomRight" state="frozen"/>
      <selection pane="bottomRight" activeCell="I22" sqref="I22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9"/>
      <headerFooter alignWithMargins="0">
        <oddFooter>&amp;C&amp;8&amp;P</oddFooter>
      </headerFooter>
    </customSheetView>
  </customSheetViews>
  <mergeCells count="6">
    <mergeCell ref="A1:H1"/>
    <mergeCell ref="B3:B4"/>
    <mergeCell ref="A3:A4"/>
    <mergeCell ref="C3:E3"/>
    <mergeCell ref="F3:H3"/>
    <mergeCell ref="A2:H2"/>
  </mergeCells>
  <phoneticPr fontId="6" type="noConversion"/>
  <pageMargins left="0.31496062992125984" right="0.23622047244094491" top="0.23622047244094491" bottom="0.39370078740157483" header="0.16" footer="0.19685039370078741"/>
  <pageSetup paperSize="9" scale="80" orientation="landscape" r:id="rId10"/>
  <headerFooter alignWithMargins="0">
    <oddFooter>&amp;C&amp;8&amp;P</oddFooter>
  </headerFooter>
  <colBreaks count="1" manualBreakCount="1">
    <brk id="8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53"/>
  <sheetViews>
    <sheetView view="pageBreakPreview" zoomScaleNormal="10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1" sqref="E11"/>
    </sheetView>
  </sheetViews>
  <sheetFormatPr defaultRowHeight="12.75" x14ac:dyDescent="0.2"/>
  <cols>
    <col min="1" max="1" width="108.5703125" style="49" customWidth="1"/>
    <col min="2" max="2" width="8.5703125" style="49" customWidth="1"/>
    <col min="3" max="3" width="12.140625" style="49" customWidth="1"/>
    <col min="4" max="4" width="19.7109375" style="49" customWidth="1"/>
    <col min="5" max="5" width="14.140625" style="49" customWidth="1"/>
    <col min="6" max="6" width="8.7109375" style="58" customWidth="1"/>
    <col min="7" max="7" width="21.5703125" style="49" customWidth="1"/>
    <col min="8" max="16384" width="9.140625" style="49"/>
  </cols>
  <sheetData>
    <row r="1" spans="1:9" ht="120" customHeight="1" x14ac:dyDescent="0.2">
      <c r="A1" s="339" t="s">
        <v>467</v>
      </c>
      <c r="B1" s="339"/>
      <c r="C1" s="339"/>
      <c r="D1" s="339"/>
      <c r="E1" s="339"/>
    </row>
    <row r="2" spans="1:9" ht="13.5" thickBot="1" x14ac:dyDescent="0.25">
      <c r="A2" s="338" t="s">
        <v>30</v>
      </c>
      <c r="B2" s="338"/>
      <c r="C2" s="338"/>
      <c r="D2" s="338"/>
      <c r="E2" s="338"/>
    </row>
    <row r="3" spans="1:9" s="39" customFormat="1" ht="60" x14ac:dyDescent="0.2">
      <c r="A3" s="193" t="s">
        <v>31</v>
      </c>
      <c r="B3" s="194" t="s">
        <v>32</v>
      </c>
      <c r="C3" s="194" t="s">
        <v>72</v>
      </c>
      <c r="D3" s="194" t="s">
        <v>73</v>
      </c>
      <c r="E3" s="195" t="s">
        <v>74</v>
      </c>
      <c r="F3" s="140" t="s">
        <v>133</v>
      </c>
    </row>
    <row r="4" spans="1:9" s="59" customFormat="1" ht="16.5" customHeight="1" x14ac:dyDescent="0.2">
      <c r="A4" s="196">
        <v>1</v>
      </c>
      <c r="B4" s="126">
        <v>2</v>
      </c>
      <c r="C4" s="126">
        <v>3</v>
      </c>
      <c r="D4" s="126">
        <v>4</v>
      </c>
      <c r="E4" s="197">
        <v>5</v>
      </c>
      <c r="F4" s="140"/>
      <c r="G4" s="127"/>
      <c r="H4" s="127"/>
      <c r="I4" s="127"/>
    </row>
    <row r="5" spans="1:9" s="38" customFormat="1" ht="14.25" x14ac:dyDescent="0.2">
      <c r="A5" s="173" t="s">
        <v>70</v>
      </c>
      <c r="B5" s="48"/>
      <c r="C5" s="48"/>
      <c r="D5" s="48"/>
      <c r="E5" s="174"/>
      <c r="F5" s="50"/>
      <c r="G5" s="50"/>
      <c r="H5" s="50"/>
      <c r="I5" s="51"/>
    </row>
    <row r="6" spans="1:9" s="38" customFormat="1" ht="42.75" x14ac:dyDescent="0.2">
      <c r="A6" s="181" t="s">
        <v>75</v>
      </c>
      <c r="B6" s="52" t="s">
        <v>36</v>
      </c>
      <c r="C6" s="53">
        <f>C7+C12+C32+C33+C41+C42+C43+C44+C45+C46</f>
        <v>0</v>
      </c>
      <c r="D6" s="53">
        <f>D7+D12+D37+D41+D42+D43+D44+D45+D46</f>
        <v>0</v>
      </c>
      <c r="E6" s="198">
        <f>E7+E12+E41+E42+E43+E44+E45+E46</f>
        <v>86.5</v>
      </c>
      <c r="F6" s="188">
        <v>0</v>
      </c>
      <c r="G6" s="51"/>
      <c r="H6" s="51"/>
      <c r="I6" s="51"/>
    </row>
    <row r="7" spans="1:9" s="39" customFormat="1" ht="43.5" x14ac:dyDescent="0.2">
      <c r="A7" s="177" t="s">
        <v>126</v>
      </c>
      <c r="B7" s="52" t="s">
        <v>37</v>
      </c>
      <c r="C7" s="54">
        <f>SUM(C8:C11)</f>
        <v>0</v>
      </c>
      <c r="D7" s="53">
        <f>SUM(D8:D11)</f>
        <v>0</v>
      </c>
      <c r="E7" s="198">
        <f>SUM(E8:E11)</f>
        <v>86.5</v>
      </c>
      <c r="F7" s="189">
        <v>0</v>
      </c>
    </row>
    <row r="8" spans="1:9" s="39" customFormat="1" ht="15" x14ac:dyDescent="0.2">
      <c r="A8" s="177" t="s">
        <v>76</v>
      </c>
      <c r="B8" s="52" t="s">
        <v>38</v>
      </c>
      <c r="C8" s="53"/>
      <c r="D8" s="53"/>
      <c r="E8" s="198"/>
      <c r="F8" s="189"/>
      <c r="G8" s="1"/>
    </row>
    <row r="9" spans="1:9" s="39" customFormat="1" ht="15" x14ac:dyDescent="0.2">
      <c r="A9" s="177" t="s">
        <v>77</v>
      </c>
      <c r="B9" s="52" t="s">
        <v>39</v>
      </c>
      <c r="C9" s="53"/>
      <c r="D9" s="53"/>
      <c r="E9" s="198"/>
      <c r="F9" s="189">
        <v>0</v>
      </c>
      <c r="G9" s="1"/>
    </row>
    <row r="10" spans="1:9" s="39" customFormat="1" ht="22.5" customHeight="1" x14ac:dyDescent="0.2">
      <c r="A10" s="177" t="s">
        <v>78</v>
      </c>
      <c r="B10" s="52" t="s">
        <v>40</v>
      </c>
      <c r="C10" s="53"/>
      <c r="D10" s="53"/>
      <c r="E10" s="199">
        <v>86.5</v>
      </c>
      <c r="F10" s="189">
        <v>0</v>
      </c>
      <c r="G10" s="149" t="s">
        <v>459</v>
      </c>
    </row>
    <row r="11" spans="1:9" s="39" customFormat="1" ht="15" x14ac:dyDescent="0.2">
      <c r="A11" s="177" t="s">
        <v>79</v>
      </c>
      <c r="B11" s="52" t="s">
        <v>41</v>
      </c>
      <c r="C11" s="53"/>
      <c r="D11" s="53"/>
      <c r="E11" s="198"/>
      <c r="F11" s="189"/>
      <c r="G11" s="1"/>
    </row>
    <row r="12" spans="1:9" s="39" customFormat="1" ht="30" customHeight="1" x14ac:dyDescent="0.2">
      <c r="A12" s="177" t="s">
        <v>127</v>
      </c>
      <c r="B12" s="52" t="s">
        <v>42</v>
      </c>
      <c r="C12" s="54">
        <f>C13+C14+C31</f>
        <v>0</v>
      </c>
      <c r="D12" s="53">
        <f>D13+D14+D31</f>
        <v>0</v>
      </c>
      <c r="E12" s="200">
        <f>E13+E14+E31</f>
        <v>0</v>
      </c>
      <c r="F12" s="190">
        <v>0</v>
      </c>
    </row>
    <row r="13" spans="1:9" s="39" customFormat="1" ht="30" x14ac:dyDescent="0.2">
      <c r="A13" s="177" t="s">
        <v>80</v>
      </c>
      <c r="B13" s="52" t="s">
        <v>43</v>
      </c>
      <c r="C13" s="53"/>
      <c r="D13" s="53"/>
      <c r="E13" s="198"/>
      <c r="F13" s="189"/>
      <c r="G13" s="1"/>
    </row>
    <row r="14" spans="1:9" s="39" customFormat="1" ht="29.25" x14ac:dyDescent="0.2">
      <c r="A14" s="177" t="s">
        <v>128</v>
      </c>
      <c r="B14" s="52" t="s">
        <v>44</v>
      </c>
      <c r="C14" s="53">
        <f>C15+C18+C24+C25+C26+C27+C28+C29+C30</f>
        <v>0</v>
      </c>
      <c r="D14" s="53">
        <f>D15+D18+D24+D25+D26+D27+D28+D29+D30</f>
        <v>0</v>
      </c>
      <c r="E14" s="198">
        <f>E15+E18+E24+E25+E26+E27+E28+E29+E30</f>
        <v>0</v>
      </c>
      <c r="F14" s="189">
        <v>0</v>
      </c>
    </row>
    <row r="15" spans="1:9" s="39" customFormat="1" ht="44.25" x14ac:dyDescent="0.2">
      <c r="A15" s="177" t="s">
        <v>132</v>
      </c>
      <c r="B15" s="52" t="s">
        <v>51</v>
      </c>
      <c r="C15" s="53">
        <f>C16+C17</f>
        <v>0</v>
      </c>
      <c r="D15" s="53">
        <f>D16+D17</f>
        <v>0</v>
      </c>
      <c r="E15" s="198">
        <f>E16+E17</f>
        <v>0</v>
      </c>
      <c r="F15" s="189">
        <v>0</v>
      </c>
    </row>
    <row r="16" spans="1:9" s="39" customFormat="1" ht="15" x14ac:dyDescent="0.2">
      <c r="A16" s="177" t="s">
        <v>81</v>
      </c>
      <c r="B16" s="52" t="s">
        <v>52</v>
      </c>
      <c r="C16" s="53"/>
      <c r="D16" s="53"/>
      <c r="E16" s="198"/>
      <c r="F16" s="189"/>
    </row>
    <row r="17" spans="1:6" s="39" customFormat="1" ht="45" x14ac:dyDescent="0.2">
      <c r="A17" s="177" t="s">
        <v>443</v>
      </c>
      <c r="B17" s="52" t="s">
        <v>53</v>
      </c>
      <c r="C17" s="53"/>
      <c r="D17" s="53"/>
      <c r="E17" s="198"/>
      <c r="F17" s="189"/>
    </row>
    <row r="18" spans="1:6" s="39" customFormat="1" ht="44.25" x14ac:dyDescent="0.2">
      <c r="A18" s="177" t="s">
        <v>135</v>
      </c>
      <c r="B18" s="52" t="s">
        <v>54</v>
      </c>
      <c r="C18" s="53">
        <f>SUM(C20:C23)</f>
        <v>0</v>
      </c>
      <c r="D18" s="53">
        <f>SUM(D20:D23)</f>
        <v>0</v>
      </c>
      <c r="E18" s="198">
        <f>SUM(E20:E23)</f>
        <v>0</v>
      </c>
      <c r="F18" s="189">
        <v>0</v>
      </c>
    </row>
    <row r="19" spans="1:6" s="39" customFormat="1" ht="30" x14ac:dyDescent="0.2">
      <c r="A19" s="177" t="s">
        <v>82</v>
      </c>
      <c r="B19" s="42" t="s">
        <v>55</v>
      </c>
      <c r="C19" s="44"/>
      <c r="D19" s="44"/>
      <c r="E19" s="176"/>
      <c r="F19" s="168"/>
    </row>
    <row r="20" spans="1:6" s="39" customFormat="1" ht="30" x14ac:dyDescent="0.2">
      <c r="A20" s="177" t="s">
        <v>83</v>
      </c>
      <c r="B20" s="52" t="s">
        <v>56</v>
      </c>
      <c r="C20" s="53"/>
      <c r="D20" s="53"/>
      <c r="E20" s="198"/>
      <c r="F20" s="189"/>
    </row>
    <row r="21" spans="1:6" s="39" customFormat="1" ht="19.5" customHeight="1" x14ac:dyDescent="0.2">
      <c r="A21" s="177" t="s">
        <v>84</v>
      </c>
      <c r="B21" s="52" t="s">
        <v>57</v>
      </c>
      <c r="C21" s="53"/>
      <c r="D21" s="53"/>
      <c r="E21" s="198"/>
      <c r="F21" s="189"/>
    </row>
    <row r="22" spans="1:6" s="39" customFormat="1" ht="19.5" customHeight="1" x14ac:dyDescent="0.2">
      <c r="A22" s="177" t="s">
        <v>85</v>
      </c>
      <c r="B22" s="52" t="s">
        <v>58</v>
      </c>
      <c r="C22" s="53"/>
      <c r="D22" s="53"/>
      <c r="E22" s="198"/>
      <c r="F22" s="189"/>
    </row>
    <row r="23" spans="1:6" s="39" customFormat="1" ht="45" x14ac:dyDescent="0.2">
      <c r="A23" s="177" t="s">
        <v>86</v>
      </c>
      <c r="B23" s="42" t="s">
        <v>59</v>
      </c>
      <c r="C23" s="44"/>
      <c r="D23" s="44"/>
      <c r="E23" s="176"/>
      <c r="F23" s="168"/>
    </row>
    <row r="24" spans="1:6" s="39" customFormat="1" ht="30" x14ac:dyDescent="0.2">
      <c r="A24" s="177" t="s">
        <v>87</v>
      </c>
      <c r="B24" s="42" t="s">
        <v>60</v>
      </c>
      <c r="C24" s="44"/>
      <c r="D24" s="44"/>
      <c r="E24" s="176"/>
      <c r="F24" s="168"/>
    </row>
    <row r="25" spans="1:6" s="39" customFormat="1" ht="21" customHeight="1" x14ac:dyDescent="0.2">
      <c r="A25" s="177" t="s">
        <v>88</v>
      </c>
      <c r="B25" s="52" t="s">
        <v>61</v>
      </c>
      <c r="C25" s="53"/>
      <c r="D25" s="53"/>
      <c r="E25" s="198"/>
      <c r="F25" s="189"/>
    </row>
    <row r="26" spans="1:6" s="39" customFormat="1" ht="30" x14ac:dyDescent="0.2">
      <c r="A26" s="177" t="s">
        <v>89</v>
      </c>
      <c r="B26" s="42" t="s">
        <v>62</v>
      </c>
      <c r="C26" s="44"/>
      <c r="D26" s="44"/>
      <c r="E26" s="176"/>
      <c r="F26" s="168"/>
    </row>
    <row r="27" spans="1:6" s="39" customFormat="1" ht="15" x14ac:dyDescent="0.2">
      <c r="A27" s="177" t="s">
        <v>90</v>
      </c>
      <c r="B27" s="52" t="s">
        <v>63</v>
      </c>
      <c r="C27" s="53"/>
      <c r="D27" s="53"/>
      <c r="E27" s="198"/>
      <c r="F27" s="189"/>
    </row>
    <row r="28" spans="1:6" s="39" customFormat="1" ht="15" x14ac:dyDescent="0.2">
      <c r="A28" s="177" t="s">
        <v>91</v>
      </c>
      <c r="B28" s="52" t="s">
        <v>64</v>
      </c>
      <c r="C28" s="53"/>
      <c r="D28" s="53"/>
      <c r="E28" s="198"/>
      <c r="F28" s="189"/>
    </row>
    <row r="29" spans="1:6" s="39" customFormat="1" ht="15" x14ac:dyDescent="0.2">
      <c r="A29" s="177" t="s">
        <v>92</v>
      </c>
      <c r="B29" s="52" t="s">
        <v>93</v>
      </c>
      <c r="C29" s="53"/>
      <c r="D29" s="53"/>
      <c r="E29" s="198"/>
      <c r="F29" s="189"/>
    </row>
    <row r="30" spans="1:6" s="39" customFormat="1" ht="15" x14ac:dyDescent="0.2">
      <c r="A30" s="177" t="s">
        <v>94</v>
      </c>
      <c r="B30" s="52" t="s">
        <v>95</v>
      </c>
      <c r="C30" s="53"/>
      <c r="D30" s="53"/>
      <c r="E30" s="198"/>
      <c r="F30" s="189"/>
    </row>
    <row r="31" spans="1:6" s="39" customFormat="1" ht="15" x14ac:dyDescent="0.2">
      <c r="A31" s="177" t="s">
        <v>96</v>
      </c>
      <c r="B31" s="52" t="s">
        <v>97</v>
      </c>
      <c r="C31" s="53"/>
      <c r="D31" s="53"/>
      <c r="E31" s="198"/>
      <c r="F31" s="189"/>
    </row>
    <row r="32" spans="1:6" s="39" customFormat="1" ht="30" x14ac:dyDescent="0.2">
      <c r="A32" s="177" t="s">
        <v>98</v>
      </c>
      <c r="B32" s="52" t="s">
        <v>99</v>
      </c>
      <c r="C32" s="53"/>
      <c r="D32" s="53" t="s">
        <v>50</v>
      </c>
      <c r="E32" s="198" t="s">
        <v>50</v>
      </c>
      <c r="F32" s="189" t="s">
        <v>50</v>
      </c>
    </row>
    <row r="33" spans="1:10" s="39" customFormat="1" ht="59.25" x14ac:dyDescent="0.2">
      <c r="A33" s="177" t="s">
        <v>136</v>
      </c>
      <c r="B33" s="42" t="s">
        <v>100</v>
      </c>
      <c r="C33" s="44">
        <f>SUM(C34:C36)</f>
        <v>0</v>
      </c>
      <c r="D33" s="53" t="s">
        <v>50</v>
      </c>
      <c r="E33" s="198" t="s">
        <v>50</v>
      </c>
      <c r="F33" s="189" t="s">
        <v>50</v>
      </c>
    </row>
    <row r="34" spans="1:10" s="39" customFormat="1" ht="15" x14ac:dyDescent="0.2">
      <c r="A34" s="177" t="s">
        <v>101</v>
      </c>
      <c r="B34" s="52" t="s">
        <v>102</v>
      </c>
      <c r="C34" s="53"/>
      <c r="D34" s="53"/>
      <c r="E34" s="198"/>
      <c r="F34" s="189"/>
    </row>
    <row r="35" spans="1:10" s="39" customFormat="1" ht="30" x14ac:dyDescent="0.2">
      <c r="A35" s="177" t="s">
        <v>103</v>
      </c>
      <c r="B35" s="52" t="s">
        <v>104</v>
      </c>
      <c r="C35" s="53"/>
      <c r="D35" s="53"/>
      <c r="E35" s="198"/>
      <c r="F35" s="189"/>
    </row>
    <row r="36" spans="1:10" s="39" customFormat="1" ht="15" x14ac:dyDescent="0.2">
      <c r="A36" s="177" t="s">
        <v>105</v>
      </c>
      <c r="B36" s="52" t="s">
        <v>106</v>
      </c>
      <c r="C36" s="53"/>
      <c r="D36" s="53"/>
      <c r="E36" s="198"/>
      <c r="F36" s="189"/>
    </row>
    <row r="37" spans="1:10" s="38" customFormat="1" ht="42.75" x14ac:dyDescent="0.2">
      <c r="A37" s="181" t="s">
        <v>137</v>
      </c>
      <c r="B37" s="98" t="s">
        <v>107</v>
      </c>
      <c r="C37" s="120" t="s">
        <v>50</v>
      </c>
      <c r="D37" s="57">
        <f>SUM(D38:D40)</f>
        <v>0</v>
      </c>
      <c r="E37" s="201" t="s">
        <v>50</v>
      </c>
      <c r="F37" s="191" t="s">
        <v>50</v>
      </c>
    </row>
    <row r="38" spans="1:10" s="39" customFormat="1" ht="47.25" customHeight="1" x14ac:dyDescent="0.2">
      <c r="A38" s="177" t="s">
        <v>108</v>
      </c>
      <c r="B38" s="42" t="s">
        <v>109</v>
      </c>
      <c r="C38" s="53" t="s">
        <v>50</v>
      </c>
      <c r="D38" s="44"/>
      <c r="E38" s="198" t="s">
        <v>50</v>
      </c>
      <c r="F38" s="189" t="s">
        <v>50</v>
      </c>
    </row>
    <row r="39" spans="1:10" s="105" customFormat="1" ht="15" x14ac:dyDescent="0.2">
      <c r="A39" s="202" t="s">
        <v>110</v>
      </c>
      <c r="B39" s="102" t="s">
        <v>111</v>
      </c>
      <c r="C39" s="103" t="s">
        <v>50</v>
      </c>
      <c r="D39" s="103"/>
      <c r="E39" s="199" t="s">
        <v>50</v>
      </c>
      <c r="F39" s="189" t="s">
        <v>50</v>
      </c>
    </row>
    <row r="40" spans="1:10" s="39" customFormat="1" ht="30" x14ac:dyDescent="0.2">
      <c r="A40" s="177" t="s">
        <v>112</v>
      </c>
      <c r="B40" s="42" t="s">
        <v>113</v>
      </c>
      <c r="C40" s="53" t="s">
        <v>50</v>
      </c>
      <c r="D40" s="44"/>
      <c r="E40" s="198" t="s">
        <v>50</v>
      </c>
      <c r="F40" s="189" t="s">
        <v>50</v>
      </c>
    </row>
    <row r="41" spans="1:10" s="39" customFormat="1" ht="15" x14ac:dyDescent="0.2">
      <c r="A41" s="177" t="s">
        <v>114</v>
      </c>
      <c r="B41" s="52" t="s">
        <v>115</v>
      </c>
      <c r="C41" s="53"/>
      <c r="D41" s="53"/>
      <c r="E41" s="198"/>
      <c r="F41" s="189"/>
    </row>
    <row r="42" spans="1:10" s="119" customFormat="1" ht="15" x14ac:dyDescent="0.2">
      <c r="A42" s="202" t="s">
        <v>116</v>
      </c>
      <c r="B42" s="102" t="s">
        <v>117</v>
      </c>
      <c r="C42" s="103"/>
      <c r="D42" s="103"/>
      <c r="E42" s="199"/>
      <c r="F42" s="192"/>
      <c r="G42" s="118"/>
      <c r="H42" s="118"/>
      <c r="I42" s="118"/>
      <c r="J42" s="118"/>
    </row>
    <row r="43" spans="1:10" s="39" customFormat="1" ht="30" x14ac:dyDescent="0.2">
      <c r="A43" s="177" t="s">
        <v>118</v>
      </c>
      <c r="B43" s="52" t="s">
        <v>119</v>
      </c>
      <c r="C43" s="53"/>
      <c r="D43" s="53"/>
      <c r="E43" s="198"/>
      <c r="F43" s="189"/>
      <c r="G43" s="1"/>
      <c r="H43" s="1"/>
      <c r="I43" s="1"/>
      <c r="J43" s="1"/>
    </row>
    <row r="44" spans="1:10" s="105" customFormat="1" ht="30" x14ac:dyDescent="0.2">
      <c r="A44" s="202" t="s">
        <v>120</v>
      </c>
      <c r="B44" s="102" t="s">
        <v>121</v>
      </c>
      <c r="C44" s="103"/>
      <c r="D44" s="103"/>
      <c r="E44" s="199"/>
      <c r="F44" s="189"/>
      <c r="G44" s="104"/>
      <c r="H44" s="104"/>
      <c r="I44" s="104"/>
      <c r="J44" s="104"/>
    </row>
    <row r="45" spans="1:10" s="39" customFormat="1" ht="30" x14ac:dyDescent="0.2">
      <c r="A45" s="177" t="s">
        <v>122</v>
      </c>
      <c r="B45" s="52" t="s">
        <v>123</v>
      </c>
      <c r="C45" s="53"/>
      <c r="D45" s="53"/>
      <c r="E45" s="198"/>
      <c r="F45" s="189"/>
    </row>
    <row r="46" spans="1:10" s="39" customFormat="1" ht="45" x14ac:dyDescent="0.2">
      <c r="A46" s="177" t="s">
        <v>124</v>
      </c>
      <c r="B46" s="42" t="s">
        <v>125</v>
      </c>
      <c r="C46" s="44"/>
      <c r="D46" s="44"/>
      <c r="E46" s="176"/>
      <c r="F46" s="168"/>
    </row>
    <row r="47" spans="1:10" ht="13.5" thickBot="1" x14ac:dyDescent="0.25">
      <c r="A47" s="203"/>
      <c r="B47" s="204"/>
      <c r="C47" s="204"/>
      <c r="D47" s="204"/>
      <c r="E47" s="205"/>
      <c r="F47" s="49"/>
    </row>
    <row r="53" spans="1:1" ht="15" x14ac:dyDescent="0.2">
      <c r="A53" s="39"/>
    </row>
  </sheetData>
  <customSheetViews>
    <customSheetView guid="{F2305C97-FE37-448B-9008-C10C48B5994E}" showPageBreaks="1" printArea="1" view="pageBreakPreview">
      <pane xSplit="1" ySplit="3" topLeftCell="B4" activePane="bottomRight" state="frozen"/>
      <selection pane="bottomRight" activeCell="E11" sqref="E11"/>
      <pageMargins left="0.31496062992125984" right="0.27559055118110237" top="0.35433070866141736" bottom="0.16" header="0.19685039370078741" footer="0.15748031496062992"/>
      <pageSetup paperSize="9" scale="88" orientation="landscape" r:id="rId1"/>
      <headerFooter alignWithMargins="0">
        <oddFooter>&amp;C&amp;P</oddFooter>
      </headerFooter>
    </customSheetView>
    <customSheetView guid="{FC8DB34E-DEEF-4532-857D-4A0E85E49522}" showPageBreaks="1" printArea="1" view="pageBreakPreview">
      <pane xSplit="1" ySplit="3" topLeftCell="B4" activePane="bottomRight" state="frozen"/>
      <selection pane="bottomRight" activeCell="G13" sqref="G13"/>
      <pageMargins left="0.31496062992125984" right="0.27559055118110237" top="0.35433070866141736" bottom="0.16" header="0.19685039370078741" footer="0.15748031496062992"/>
      <pageSetup paperSize="9" scale="88" orientation="landscape" r:id="rId2"/>
      <headerFooter alignWithMargins="0">
        <oddFooter>&amp;C&amp;P</oddFooter>
      </headerFooter>
    </customSheetView>
    <customSheetView guid="{5708BFFD-5404-4E92-A530-D9BFE80827EA}" scale="70" showPageBreaks="1" printArea="1" view="pageBreakPreview">
      <pane xSplit="2" ySplit="3" topLeftCell="C4" activePane="bottomRight" state="frozen"/>
      <selection pane="bottomRight" activeCell="C4" sqref="C4"/>
      <pageMargins left="0.31496062992125984" right="0.27559055118110237" top="0.35433070866141736" bottom="0.16" header="0.19685039370078741" footer="0.15748031496062992"/>
      <pageSetup paperSize="9" scale="53" orientation="portrait" r:id="rId3"/>
      <headerFooter alignWithMargins="0">
        <oddFooter>&amp;C&amp;P</oddFooter>
      </headerFooter>
    </customSheetView>
    <customSheetView guid="{E9DC4DEA-9A87-451B-BFD2-8DCFA62CEEBF}" showPageBreaks="1" printArea="1" view="pageBreakPreview" topLeftCell="A18">
      <selection activeCell="D16" sqref="D16:D17"/>
      <pageMargins left="0.31496062992125984" right="0.27559055118110237" top="0.35433070866141736" bottom="0.16" header="0.19685039370078741" footer="0.15748031496062992"/>
      <pageSetup paperSize="9" scale="53" orientation="portrait" r:id="rId4"/>
      <headerFooter alignWithMargins="0">
        <oddFooter>&amp;C&amp;P</oddFooter>
      </headerFooter>
    </customSheetView>
    <customSheetView guid="{E48146D5-2AD1-4D30-AEAC-FCC208E7972E}" showPageBreaks="1" view="pageBreakPreview" showRuler="0" topLeftCell="A37">
      <selection activeCell="D55" sqref="D55"/>
      <pageMargins left="0.31496062992125984" right="0.27559055118110237" top="0.35433070866141736" bottom="0.16" header="0.19685039370078741" footer="0.15748031496062992"/>
      <pageSetup paperSize="9" scale="53" orientation="portrait" r:id="rId5"/>
      <headerFooter alignWithMargins="0">
        <oddFooter>&amp;C&amp;P</oddFooter>
      </headerFooter>
    </customSheetView>
    <customSheetView guid="{731971AD-B941-492C-8C80-A603B88EF876}" showPageBreaks="1" printArea="1" view="pageBreakPreview" topLeftCell="A31">
      <selection activeCell="D8" sqref="D8"/>
      <pageMargins left="0.31496062992125984" right="0.27559055118110237" top="0.35433070866141736" bottom="0.16" header="0.19685039370078741" footer="0.15748031496062992"/>
      <pageSetup paperSize="9" scale="53" orientation="portrait" r:id="rId6"/>
      <headerFooter alignWithMargins="0">
        <oddFooter>&amp;C&amp;P</oddFooter>
      </headerFooter>
    </customSheetView>
    <customSheetView guid="{67EFE052-9016-4B63-97AC-635946502AD9}" showPageBreaks="1" view="pageBreakPreview" topLeftCell="A46">
      <selection activeCell="A53" sqref="A53"/>
      <pageMargins left="0.31496062992125984" right="0.27559055118110237" top="0.35433070866141736" bottom="0.16" header="0.19685039370078741" footer="0.15748031496062992"/>
      <pageSetup paperSize="9" scale="60" orientation="portrait" r:id="rId7"/>
      <headerFooter alignWithMargins="0">
        <oddFooter>&amp;C&amp;P</oddFooter>
      </headerFooter>
    </customSheetView>
    <customSheetView guid="{45AFE3A9-A42A-4AEF-87C2-2DBDC11F8C54}" showPageBreaks="1" view="pageBreakPreview" topLeftCell="A46">
      <selection activeCell="A53" sqref="A53"/>
      <pageMargins left="0.31496062992125984" right="0.27559055118110237" top="0.35433070866141736" bottom="0.16" header="0.19685039370078741" footer="0.15748031496062992"/>
      <pageSetup paperSize="9" scale="60" orientation="portrait" r:id="rId8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pane xSplit="2" ySplit="3" topLeftCell="D4" activePane="bottomRight" state="frozen"/>
      <selection pane="bottomRight" activeCell="F6" sqref="F6"/>
      <pageMargins left="0.31496062992125984" right="0.27559055118110237" top="0.35433070866141736" bottom="0.16" header="0.19685039370078741" footer="0.15748031496062992"/>
      <pageSetup paperSize="9" scale="88" orientation="landscape" r:id="rId9"/>
      <headerFooter alignWithMargins="0">
        <oddFooter>&amp;C&amp;P</oddFooter>
      </headerFooter>
    </customSheetView>
  </customSheetViews>
  <mergeCells count="2">
    <mergeCell ref="A2:E2"/>
    <mergeCell ref="A1:E1"/>
  </mergeCells>
  <phoneticPr fontId="6" type="noConversion"/>
  <pageMargins left="0.31496062992125984" right="0.27559055118110237" top="0.35433070866141736" bottom="0.16" header="0.19685039370078741" footer="0.15748031496062992"/>
  <pageSetup paperSize="9" scale="88" orientation="landscape" r:id="rId10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31"/>
  <sheetViews>
    <sheetView view="pageBreakPreview"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2" sqref="H12"/>
    </sheetView>
  </sheetViews>
  <sheetFormatPr defaultRowHeight="12.75" x14ac:dyDescent="0.2"/>
  <cols>
    <col min="1" max="1" width="64.85546875" style="49" customWidth="1"/>
    <col min="2" max="2" width="6.7109375" style="49" customWidth="1"/>
    <col min="3" max="3" width="10" style="49" customWidth="1"/>
    <col min="4" max="4" width="13" style="49" customWidth="1"/>
    <col min="5" max="5" width="9.28515625" style="49" customWidth="1"/>
    <col min="6" max="6" width="13" style="49" customWidth="1"/>
    <col min="7" max="7" width="14.85546875" style="49" customWidth="1"/>
    <col min="8" max="8" width="10.140625" style="49" customWidth="1"/>
    <col min="9" max="9" width="6.28515625" style="127" customWidth="1"/>
    <col min="10" max="10" width="8.5703125" style="49" customWidth="1"/>
    <col min="11" max="11" width="10.140625" style="49" customWidth="1"/>
    <col min="12" max="12" width="9.42578125" style="49" customWidth="1"/>
    <col min="13" max="14" width="5.5703125" style="49" customWidth="1"/>
    <col min="15" max="15" width="8.28515625" style="49" customWidth="1"/>
    <col min="16" max="16384" width="9.140625" style="49"/>
  </cols>
  <sheetData>
    <row r="1" spans="1:16" s="129" customFormat="1" ht="78.75" customHeight="1" x14ac:dyDescent="0.2">
      <c r="A1" s="340" t="s">
        <v>468</v>
      </c>
      <c r="B1" s="341"/>
      <c r="C1" s="341"/>
      <c r="D1" s="341"/>
      <c r="E1" s="341"/>
      <c r="F1" s="341"/>
      <c r="G1" s="341"/>
      <c r="H1" s="341"/>
      <c r="I1" s="145"/>
    </row>
    <row r="2" spans="1:16" ht="13.5" thickBot="1" x14ac:dyDescent="0.25">
      <c r="A2" s="342" t="s">
        <v>30</v>
      </c>
      <c r="B2" s="342"/>
      <c r="C2" s="342"/>
      <c r="D2" s="342"/>
      <c r="E2" s="342"/>
      <c r="F2" s="342"/>
      <c r="G2" s="342"/>
      <c r="H2" s="342"/>
      <c r="I2" s="146"/>
    </row>
    <row r="3" spans="1:16" s="39" customFormat="1" ht="23.25" customHeight="1" x14ac:dyDescent="0.2">
      <c r="A3" s="335" t="s">
        <v>31</v>
      </c>
      <c r="B3" s="333" t="s">
        <v>32</v>
      </c>
      <c r="C3" s="333" t="s">
        <v>138</v>
      </c>
      <c r="D3" s="333"/>
      <c r="E3" s="333"/>
      <c r="F3" s="333" t="s">
        <v>139</v>
      </c>
      <c r="G3" s="333"/>
      <c r="H3" s="337"/>
      <c r="I3" s="140"/>
      <c r="J3" s="49"/>
    </row>
    <row r="4" spans="1:16" s="39" customFormat="1" ht="68.25" customHeight="1" x14ac:dyDescent="0.2">
      <c r="A4" s="336"/>
      <c r="B4" s="334"/>
      <c r="C4" s="156" t="s">
        <v>33</v>
      </c>
      <c r="D4" s="156" t="s">
        <v>35</v>
      </c>
      <c r="E4" s="125" t="s">
        <v>34</v>
      </c>
      <c r="F4" s="156" t="s">
        <v>140</v>
      </c>
      <c r="G4" s="156" t="s">
        <v>35</v>
      </c>
      <c r="H4" s="170" t="s">
        <v>34</v>
      </c>
      <c r="I4" s="206" t="s">
        <v>134</v>
      </c>
      <c r="J4" s="134" t="s">
        <v>209</v>
      </c>
      <c r="K4" s="153" t="s">
        <v>208</v>
      </c>
      <c r="L4" s="153" t="s">
        <v>204</v>
      </c>
      <c r="M4" s="39" t="s">
        <v>205</v>
      </c>
      <c r="N4" s="39" t="s">
        <v>206</v>
      </c>
      <c r="O4" s="39" t="s">
        <v>207</v>
      </c>
    </row>
    <row r="5" spans="1:16" s="39" customFormat="1" ht="12.75" customHeight="1" x14ac:dyDescent="0.2">
      <c r="A5" s="213">
        <v>1</v>
      </c>
      <c r="B5" s="55">
        <v>2</v>
      </c>
      <c r="C5" s="55">
        <v>3</v>
      </c>
      <c r="D5" s="55">
        <v>4</v>
      </c>
      <c r="E5" s="138">
        <v>5</v>
      </c>
      <c r="F5" s="55">
        <v>6</v>
      </c>
      <c r="G5" s="55">
        <v>7</v>
      </c>
      <c r="H5" s="214">
        <v>8</v>
      </c>
      <c r="I5" s="207">
        <v>8</v>
      </c>
      <c r="J5" s="49"/>
    </row>
    <row r="6" spans="1:16" s="38" customFormat="1" ht="14.25" x14ac:dyDescent="0.2">
      <c r="A6" s="173" t="s">
        <v>70</v>
      </c>
      <c r="B6" s="48"/>
      <c r="C6" s="48"/>
      <c r="D6" s="48"/>
      <c r="E6" s="48"/>
      <c r="F6" s="48"/>
      <c r="G6" s="48"/>
      <c r="H6" s="174"/>
      <c r="I6" s="208"/>
      <c r="J6" s="135"/>
    </row>
    <row r="7" spans="1:16" s="39" customFormat="1" ht="42.75" x14ac:dyDescent="0.2">
      <c r="A7" s="181" t="s">
        <v>141</v>
      </c>
      <c r="B7" s="42" t="s">
        <v>36</v>
      </c>
      <c r="C7" s="56"/>
      <c r="D7" s="57"/>
      <c r="E7" s="150">
        <f>'Раздел 1'!H30</f>
        <v>29.4</v>
      </c>
      <c r="F7" s="44" t="s">
        <v>50</v>
      </c>
      <c r="G7" s="43" t="s">
        <v>50</v>
      </c>
      <c r="H7" s="178" t="s">
        <v>50</v>
      </c>
      <c r="I7" s="209" t="s">
        <v>50</v>
      </c>
      <c r="J7" s="49" t="s">
        <v>460</v>
      </c>
    </row>
    <row r="8" spans="1:16" s="39" customFormat="1" ht="34.5" customHeight="1" x14ac:dyDescent="0.2">
      <c r="A8" s="181" t="s">
        <v>142</v>
      </c>
      <c r="B8" s="42" t="s">
        <v>37</v>
      </c>
      <c r="C8" s="56"/>
      <c r="D8" s="57"/>
      <c r="E8" s="162">
        <v>0</v>
      </c>
      <c r="F8" s="57">
        <f>'Раздел 1'!F7</f>
        <v>0</v>
      </c>
      <c r="G8" s="57">
        <f>'Раздел 1'!G7</f>
        <v>0</v>
      </c>
      <c r="H8" s="182">
        <v>47.5</v>
      </c>
      <c r="I8" s="210">
        <v>25.4</v>
      </c>
      <c r="J8" s="136" t="s">
        <v>154</v>
      </c>
      <c r="K8" s="39" t="s">
        <v>461</v>
      </c>
    </row>
    <row r="9" spans="1:16" s="39" customFormat="1" ht="54.75" customHeight="1" x14ac:dyDescent="0.2">
      <c r="A9" s="181" t="s">
        <v>143</v>
      </c>
      <c r="B9" s="42" t="s">
        <v>38</v>
      </c>
      <c r="C9" s="56"/>
      <c r="D9" s="57"/>
      <c r="E9" s="163">
        <v>923.8</v>
      </c>
      <c r="F9" s="56"/>
      <c r="G9" s="57"/>
      <c r="H9" s="215">
        <v>987.8</v>
      </c>
      <c r="I9" s="211">
        <v>923.8</v>
      </c>
      <c r="J9" s="137" t="s">
        <v>155</v>
      </c>
      <c r="K9" s="155"/>
      <c r="L9" s="155"/>
      <c r="M9" s="155"/>
      <c r="N9" s="155"/>
      <c r="O9" s="155"/>
    </row>
    <row r="10" spans="1:16" s="39" customFormat="1" ht="28.5" x14ac:dyDescent="0.2">
      <c r="A10" s="181" t="s">
        <v>144</v>
      </c>
      <c r="B10" s="42" t="s">
        <v>39</v>
      </c>
      <c r="C10" s="57">
        <f>C11+C12+C16+C17+C19+C20+C21+C22</f>
        <v>0</v>
      </c>
      <c r="D10" s="57">
        <f>D11+D12+D18+D19+D20+D21+D22</f>
        <v>0</v>
      </c>
      <c r="E10" s="151">
        <f t="shared" ref="E10:G10" si="0">E11+E12+E18+E19+E20+E21+E22</f>
        <v>0</v>
      </c>
      <c r="F10" s="130">
        <f t="shared" si="0"/>
        <v>0</v>
      </c>
      <c r="G10" s="130">
        <f t="shared" si="0"/>
        <v>0</v>
      </c>
      <c r="H10" s="182">
        <f>H11+H12+H18+H19+H20+H21+H22</f>
        <v>86.5</v>
      </c>
      <c r="I10" s="210">
        <v>0</v>
      </c>
      <c r="J10" s="49"/>
      <c r="K10" s="160">
        <v>8330.01</v>
      </c>
      <c r="L10" s="39" t="s">
        <v>463</v>
      </c>
    </row>
    <row r="11" spans="1:16" s="39" customFormat="1" ht="30" x14ac:dyDescent="0.2">
      <c r="A11" s="177" t="s">
        <v>145</v>
      </c>
      <c r="B11" s="42" t="s">
        <v>40</v>
      </c>
      <c r="C11" s="43"/>
      <c r="D11" s="44"/>
      <c r="E11" s="164">
        <v>0</v>
      </c>
      <c r="F11" s="43"/>
      <c r="G11" s="44">
        <f>'Раздел 2'!D7</f>
        <v>0</v>
      </c>
      <c r="H11" s="178">
        <v>86.5</v>
      </c>
      <c r="I11" s="212">
        <v>0</v>
      </c>
      <c r="J11" s="49"/>
      <c r="K11" s="161">
        <v>103000</v>
      </c>
      <c r="L11" s="39" t="s">
        <v>456</v>
      </c>
    </row>
    <row r="12" spans="1:16" s="39" customFormat="1" ht="30" x14ac:dyDescent="0.2">
      <c r="A12" s="177" t="s">
        <v>146</v>
      </c>
      <c r="B12" s="42" t="s">
        <v>41</v>
      </c>
      <c r="C12" s="43"/>
      <c r="D12" s="44"/>
      <c r="E12" s="147"/>
      <c r="F12" s="43"/>
      <c r="G12" s="44">
        <f>SUM(G13:G15)</f>
        <v>0</v>
      </c>
      <c r="H12" s="178"/>
      <c r="I12" s="212"/>
      <c r="J12" s="49"/>
      <c r="K12" s="161">
        <v>171200</v>
      </c>
      <c r="L12" s="39" t="s">
        <v>457</v>
      </c>
      <c r="O12" s="161">
        <v>2100</v>
      </c>
      <c r="P12" s="39" t="s">
        <v>462</v>
      </c>
    </row>
    <row r="13" spans="1:16" s="39" customFormat="1" ht="45" x14ac:dyDescent="0.2">
      <c r="A13" s="177" t="s">
        <v>147</v>
      </c>
      <c r="B13" s="42" t="s">
        <v>42</v>
      </c>
      <c r="C13" s="43"/>
      <c r="D13" s="44"/>
      <c r="E13" s="147"/>
      <c r="F13" s="43"/>
      <c r="G13" s="44">
        <f>'Раздел 2'!D13</f>
        <v>0</v>
      </c>
      <c r="H13" s="178"/>
      <c r="I13" s="212"/>
      <c r="J13" s="49"/>
      <c r="K13" s="161"/>
      <c r="O13" s="161"/>
    </row>
    <row r="14" spans="1:16" s="39" customFormat="1" ht="15" x14ac:dyDescent="0.2">
      <c r="A14" s="177" t="s">
        <v>148</v>
      </c>
      <c r="B14" s="42" t="s">
        <v>43</v>
      </c>
      <c r="C14" s="43"/>
      <c r="D14" s="44"/>
      <c r="E14" s="147"/>
      <c r="F14" s="43"/>
      <c r="G14" s="44">
        <f>'Раздел 2'!D14</f>
        <v>0</v>
      </c>
      <c r="H14" s="178"/>
      <c r="I14" s="212"/>
      <c r="J14" s="49"/>
    </row>
    <row r="15" spans="1:16" s="39" customFormat="1" ht="30" x14ac:dyDescent="0.2">
      <c r="A15" s="177" t="s">
        <v>96</v>
      </c>
      <c r="B15" s="42" t="s">
        <v>44</v>
      </c>
      <c r="C15" s="43"/>
      <c r="D15" s="44"/>
      <c r="E15" s="147"/>
      <c r="F15" s="43"/>
      <c r="G15" s="44">
        <f>'Раздел 2'!D31</f>
        <v>0</v>
      </c>
      <c r="H15" s="178"/>
      <c r="I15" s="212"/>
      <c r="J15" s="49"/>
    </row>
    <row r="16" spans="1:16" s="39" customFormat="1" ht="45" x14ac:dyDescent="0.2">
      <c r="A16" s="177" t="s">
        <v>98</v>
      </c>
      <c r="B16" s="42" t="s">
        <v>51</v>
      </c>
      <c r="C16" s="43"/>
      <c r="D16" s="44" t="s">
        <v>50</v>
      </c>
      <c r="E16" s="147" t="s">
        <v>50</v>
      </c>
      <c r="F16" s="43"/>
      <c r="G16" s="44" t="s">
        <v>50</v>
      </c>
      <c r="H16" s="178" t="s">
        <v>50</v>
      </c>
      <c r="I16" s="212" t="s">
        <v>50</v>
      </c>
      <c r="J16" s="49"/>
    </row>
    <row r="17" spans="1:10" s="39" customFormat="1" ht="60" x14ac:dyDescent="0.2">
      <c r="A17" s="177" t="s">
        <v>149</v>
      </c>
      <c r="B17" s="42" t="s">
        <v>52</v>
      </c>
      <c r="C17" s="43"/>
      <c r="D17" s="44" t="s">
        <v>50</v>
      </c>
      <c r="E17" s="147" t="s">
        <v>50</v>
      </c>
      <c r="F17" s="43"/>
      <c r="G17" s="44" t="s">
        <v>50</v>
      </c>
      <c r="H17" s="178" t="s">
        <v>50</v>
      </c>
      <c r="I17" s="212" t="s">
        <v>50</v>
      </c>
      <c r="J17" s="49"/>
    </row>
    <row r="18" spans="1:10" s="39" customFormat="1" ht="45" x14ac:dyDescent="0.2">
      <c r="A18" s="177" t="s">
        <v>156</v>
      </c>
      <c r="B18" s="42" t="s">
        <v>53</v>
      </c>
      <c r="C18" s="43" t="s">
        <v>50</v>
      </c>
      <c r="D18" s="44">
        <v>0</v>
      </c>
      <c r="E18" s="147"/>
      <c r="F18" s="43"/>
      <c r="G18" s="44">
        <f>'Раздел 2'!D37</f>
        <v>0</v>
      </c>
      <c r="H18" s="178"/>
      <c r="I18" s="212"/>
      <c r="J18" s="49"/>
    </row>
    <row r="19" spans="1:10" s="39" customFormat="1" ht="30" x14ac:dyDescent="0.2">
      <c r="A19" s="177" t="s">
        <v>114</v>
      </c>
      <c r="B19" s="42" t="s">
        <v>54</v>
      </c>
      <c r="C19" s="43"/>
      <c r="D19" s="44">
        <v>0</v>
      </c>
      <c r="E19" s="147"/>
      <c r="F19" s="43"/>
      <c r="G19" s="44">
        <f>'Раздел 2'!D41</f>
        <v>0</v>
      </c>
      <c r="H19" s="178"/>
      <c r="I19" s="212"/>
      <c r="J19" s="49"/>
    </row>
    <row r="20" spans="1:10" s="39" customFormat="1" ht="30" x14ac:dyDescent="0.2">
      <c r="A20" s="177" t="s">
        <v>116</v>
      </c>
      <c r="B20" s="42" t="s">
        <v>55</v>
      </c>
      <c r="C20" s="43"/>
      <c r="D20" s="44"/>
      <c r="E20" s="154"/>
      <c r="F20" s="43"/>
      <c r="G20" s="44">
        <f>'Раздел 2'!D42</f>
        <v>0</v>
      </c>
      <c r="H20" s="216"/>
      <c r="I20" s="212"/>
      <c r="J20" s="49"/>
    </row>
    <row r="21" spans="1:10" s="39" customFormat="1" ht="30" x14ac:dyDescent="0.2">
      <c r="A21" s="177" t="s">
        <v>118</v>
      </c>
      <c r="B21" s="42" t="s">
        <v>56</v>
      </c>
      <c r="C21" s="43"/>
      <c r="D21" s="44"/>
      <c r="E21" s="147"/>
      <c r="F21" s="43"/>
      <c r="G21" s="44">
        <f>'Раздел 2'!D43</f>
        <v>0</v>
      </c>
      <c r="H21" s="178"/>
      <c r="I21" s="212"/>
      <c r="J21" s="49"/>
    </row>
    <row r="22" spans="1:10" s="39" customFormat="1" ht="45" x14ac:dyDescent="0.2">
      <c r="A22" s="177" t="s">
        <v>120</v>
      </c>
      <c r="B22" s="42" t="s">
        <v>57</v>
      </c>
      <c r="C22" s="43"/>
      <c r="D22" s="44"/>
      <c r="E22" s="147"/>
      <c r="F22" s="43"/>
      <c r="G22" s="44">
        <f>'Раздел 2'!D44</f>
        <v>0</v>
      </c>
      <c r="H22" s="178"/>
      <c r="I22" s="212"/>
      <c r="J22" s="49"/>
    </row>
    <row r="23" spans="1:10" s="39" customFormat="1" ht="43.5" thickBot="1" x14ac:dyDescent="0.25">
      <c r="A23" s="183" t="s">
        <v>157</v>
      </c>
      <c r="B23" s="217" t="s">
        <v>58</v>
      </c>
      <c r="C23" s="218" t="s">
        <v>50</v>
      </c>
      <c r="D23" s="218" t="s">
        <v>50</v>
      </c>
      <c r="E23" s="218" t="s">
        <v>50</v>
      </c>
      <c r="F23" s="219">
        <f>C9-F9</f>
        <v>0</v>
      </c>
      <c r="G23" s="185">
        <f>D9-G9</f>
        <v>0</v>
      </c>
      <c r="H23" s="220">
        <f>E9-H9</f>
        <v>-64</v>
      </c>
      <c r="I23" s="211"/>
      <c r="J23" s="49"/>
    </row>
    <row r="24" spans="1:10" x14ac:dyDescent="0.2">
      <c r="A24" s="49" t="s">
        <v>151</v>
      </c>
      <c r="I24" s="59"/>
    </row>
    <row r="25" spans="1:10" x14ac:dyDescent="0.2">
      <c r="I25" s="59"/>
    </row>
    <row r="31" spans="1:10" ht="15" x14ac:dyDescent="0.2">
      <c r="A31" s="39"/>
    </row>
  </sheetData>
  <customSheetViews>
    <customSheetView guid="{F2305C97-FE37-448B-9008-C10C48B5994E}" showPageBreaks="1" printArea="1" view="pageBreakPreview">
      <pane xSplit="1" ySplit="4" topLeftCell="B5" activePane="bottomRight" state="frozen"/>
      <selection pane="bottomRight" activeCell="H12" sqref="H12"/>
      <pageMargins left="0.35433070866141736" right="0.27559055118110237" top="0.35433070866141736" bottom="0.39370078740157483" header="0.23622047244094491" footer="0.19685039370078741"/>
      <pageSetup paperSize="9" orientation="landscape" r:id="rId1"/>
      <headerFooter alignWithMargins="0">
        <oddFooter>&amp;C&amp;8&amp;P</oddFooter>
      </headerFooter>
    </customSheetView>
    <customSheetView guid="{FC8DB34E-DEEF-4532-857D-4A0E85E49522}" showPageBreaks="1" printArea="1" view="pageBreakPreview">
      <pane xSplit="1" ySplit="4" topLeftCell="B5" activePane="bottomRight" state="frozen"/>
      <selection pane="bottomRight" activeCell="K9" sqref="K9"/>
      <pageMargins left="0.35433070866141736" right="0.27559055118110237" top="0.35433070866141736" bottom="0.39370078740157483" header="0.23622047244094491" footer="0.19685039370078741"/>
      <pageSetup paperSize="9" orientation="landscape" r:id="rId2"/>
      <headerFooter alignWithMargins="0">
        <oddFooter>&amp;C&amp;8&amp;P</oddFooter>
      </headerFooter>
    </customSheetView>
    <customSheetView guid="{5708BFFD-5404-4E92-A530-D9BFE80827EA}" scale="80" showPageBreaks="1" printArea="1" view="pageBreakPreview">
      <pane xSplit="2" ySplit="5" topLeftCell="C6" activePane="bottomRight" state="frozen"/>
      <selection pane="bottomRight" activeCell="H10" sqref="H10"/>
      <pageMargins left="0.35433070866141736" right="0.27559055118110237" top="0.35433070866141736" bottom="0.39370078740157483" header="0.23622047244094491" footer="0.19685039370078741"/>
      <pageSetup paperSize="9" scale="70" orientation="portrait" r:id="rId3"/>
      <headerFooter alignWithMargins="0">
        <oddFooter>&amp;C&amp;8&amp;P</oddFooter>
      </headerFooter>
    </customSheetView>
    <customSheetView guid="{E9DC4DEA-9A87-451B-BFD2-8DCFA62CEEBF}" showPageBreaks="1" printArea="1" view="pageBreakPreview">
      <selection activeCell="A5" sqref="A5"/>
      <pageMargins left="0.35433070866141736" right="0.27559055118110237" top="0.35433070866141736" bottom="0.39370078740157483" header="0.23622047244094491" footer="0.19685039370078741"/>
      <pageSetup paperSize="9" scale="70" orientation="portrait" r:id="rId4"/>
      <headerFooter alignWithMargins="0">
        <oddFooter>&amp;C&amp;8&amp;P</oddFooter>
      </headerFooter>
    </customSheetView>
    <customSheetView guid="{E48146D5-2AD1-4D30-AEAC-FCC208E7972E}" showPageBreaks="1" view="pageBreakPreview" showRuler="0" topLeftCell="A13">
      <selection activeCell="G9" sqref="G9"/>
      <pageMargins left="0.35433070866141736" right="0.27559055118110237" top="0.35433070866141736" bottom="0.39370078740157483" header="0.23622047244094491" footer="0.19685039370078741"/>
      <pageSetup paperSize="9" scale="70" orientation="portrait" r:id="rId5"/>
      <headerFooter alignWithMargins="0">
        <oddFooter>&amp;C&amp;8&amp;P</oddFooter>
      </headerFooter>
    </customSheetView>
    <customSheetView guid="{731971AD-B941-492C-8C80-A603B88EF876}" showPageBreaks="1" printArea="1" view="pageBreakPreview" topLeftCell="B16">
      <selection activeCell="D11" sqref="D11:D13"/>
      <pageMargins left="0.35433070866141736" right="0.27559055118110237" top="0.35433070866141736" bottom="0.39370078740157483" header="0.23622047244094491" footer="0.19685039370078741"/>
      <pageSetup paperSize="9" scale="70" orientation="portrait" r:id="rId6"/>
      <headerFooter alignWithMargins="0">
        <oddFooter>&amp;C&amp;8&amp;P</oddFooter>
      </headerFooter>
    </customSheetView>
    <customSheetView guid="{67EFE052-9016-4B63-97AC-635946502AD9}" showPageBreaks="1" view="pageBreakPreview" topLeftCell="A25">
      <selection activeCell="A31" sqref="A31"/>
      <pageMargins left="0.35433070866141736" right="0.27559055118110237" top="0.35433070866141736" bottom="0.39370078740157483" header="0.23622047244094491" footer="0.19685039370078741"/>
      <pageSetup paperSize="9" scale="70" orientation="portrait" r:id="rId7"/>
      <headerFooter alignWithMargins="0">
        <oddFooter>&amp;C&amp;8&amp;P</oddFooter>
      </headerFooter>
    </customSheetView>
    <customSheetView guid="{45AFE3A9-A42A-4AEF-87C2-2DBDC11F8C54}" showPageBreaks="1" view="pageBreakPreview" topLeftCell="A25">
      <selection activeCell="A31" sqref="A31"/>
      <pageMargins left="0.35433070866141736" right="0.27559055118110237" top="0.35433070866141736" bottom="0.39370078740157483" header="0.23622047244094491" footer="0.19685039370078741"/>
      <pageSetup paperSize="9" scale="70" orientation="portrait" r:id="rId8"/>
      <headerFooter alignWithMargins="0">
        <oddFooter>&amp;C&amp;8&amp;P</oddFooter>
      </headerFooter>
    </customSheetView>
    <customSheetView guid="{8D6C682C-29C1-494C-838D-C3564D132ED8}" showPageBreaks="1" printArea="1" view="pageBreakPreview" showRuler="0" topLeftCell="A3">
      <pane xSplit="2" ySplit="3" topLeftCell="D6" activePane="bottomRight" state="frozen"/>
      <selection pane="bottomRight" activeCell="K12" sqref="K12"/>
      <pageMargins left="0.35433070866141736" right="0.27559055118110237" top="0.35433070866141736" bottom="0.39370078740157483" header="0.23622047244094491" footer="0.19685039370078741"/>
      <pageSetup paperSize="9" orientation="landscape" r:id="rId9"/>
      <headerFooter alignWithMargins="0">
        <oddFooter>&amp;C&amp;8&amp;P</oddFooter>
      </headerFooter>
    </customSheetView>
  </customSheetViews>
  <mergeCells count="6">
    <mergeCell ref="A1:H1"/>
    <mergeCell ref="A2:H2"/>
    <mergeCell ref="C3:E3"/>
    <mergeCell ref="F3:H3"/>
    <mergeCell ref="A3:A4"/>
    <mergeCell ref="B3:B4"/>
  </mergeCells>
  <phoneticPr fontId="6" type="noConversion"/>
  <pageMargins left="0.35433070866141736" right="0.27559055118110237" top="0.35433070866141736" bottom="0.39370078740157483" header="0.23622047244094491" footer="0.19685039370078741"/>
  <pageSetup paperSize="9" orientation="landscape" r:id="rId10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H48"/>
  <sheetViews>
    <sheetView view="pageBreakPreview" zoomScaleNormal="100" zoomScaleSheetLayoutView="100" workbookViewId="0">
      <selection activeCell="A20" sqref="A20"/>
    </sheetView>
  </sheetViews>
  <sheetFormatPr defaultColWidth="0.85546875" defaultRowHeight="12.75" x14ac:dyDescent="0.2"/>
  <cols>
    <col min="1" max="1" width="89.85546875" style="49" customWidth="1"/>
    <col min="2" max="2" width="7.42578125" style="49" customWidth="1"/>
    <col min="3" max="3" width="9" style="49" customWidth="1"/>
    <col min="4" max="4" width="13.7109375" style="49" customWidth="1"/>
    <col min="5" max="5" width="15" style="49" customWidth="1"/>
    <col min="6" max="6" width="12.85546875" style="49" customWidth="1"/>
    <col min="7" max="16384" width="0.85546875" style="49"/>
  </cols>
  <sheetData>
    <row r="1" spans="1:8" ht="111" customHeight="1" x14ac:dyDescent="0.2">
      <c r="A1" s="344" t="s">
        <v>150</v>
      </c>
      <c r="B1" s="345"/>
      <c r="C1" s="345"/>
      <c r="D1" s="345"/>
      <c r="E1" s="345"/>
      <c r="F1" s="345"/>
    </row>
    <row r="2" spans="1:8" x14ac:dyDescent="0.2">
      <c r="A2" s="348"/>
      <c r="B2" s="348"/>
      <c r="C2" s="348"/>
      <c r="D2" s="348"/>
      <c r="E2" s="348"/>
      <c r="F2" s="348"/>
    </row>
    <row r="3" spans="1:8" x14ac:dyDescent="0.2">
      <c r="A3" s="346" t="s">
        <v>158</v>
      </c>
      <c r="B3" s="346"/>
      <c r="C3" s="346"/>
      <c r="D3" s="346"/>
      <c r="E3" s="346"/>
      <c r="F3" s="346"/>
    </row>
    <row r="4" spans="1:8" ht="15" customHeight="1" x14ac:dyDescent="0.2">
      <c r="A4" s="347" t="s">
        <v>31</v>
      </c>
      <c r="B4" s="334" t="s">
        <v>32</v>
      </c>
      <c r="C4" s="334" t="s">
        <v>159</v>
      </c>
      <c r="D4" s="334" t="s">
        <v>160</v>
      </c>
      <c r="E4" s="334"/>
      <c r="F4" s="334"/>
    </row>
    <row r="5" spans="1:8" ht="75" x14ac:dyDescent="0.2">
      <c r="A5" s="347"/>
      <c r="B5" s="334"/>
      <c r="C5" s="334"/>
      <c r="D5" s="40" t="s">
        <v>161</v>
      </c>
      <c r="E5" s="40" t="s">
        <v>162</v>
      </c>
      <c r="F5" s="40" t="s">
        <v>163</v>
      </c>
    </row>
    <row r="6" spans="1:8" ht="15" x14ac:dyDescent="0.2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58"/>
      <c r="H6" s="58"/>
    </row>
    <row r="7" spans="1:8" s="38" customFormat="1" ht="14.25" x14ac:dyDescent="0.2">
      <c r="A7" s="48" t="s">
        <v>70</v>
      </c>
      <c r="B7" s="48"/>
      <c r="C7" s="48"/>
      <c r="D7" s="48"/>
      <c r="E7" s="48"/>
      <c r="F7" s="48"/>
      <c r="G7" s="50"/>
      <c r="H7" s="51"/>
    </row>
    <row r="8" spans="1:8" ht="30" x14ac:dyDescent="0.2">
      <c r="A8" s="45" t="s">
        <v>164</v>
      </c>
      <c r="B8" s="42"/>
      <c r="C8" s="41"/>
      <c r="D8" s="55"/>
      <c r="E8" s="106"/>
      <c r="F8" s="55"/>
      <c r="G8" s="58"/>
      <c r="H8" s="58"/>
    </row>
    <row r="9" spans="1:8" ht="15" x14ac:dyDescent="0.2">
      <c r="A9" s="45" t="s">
        <v>165</v>
      </c>
      <c r="B9" s="42" t="s">
        <v>36</v>
      </c>
      <c r="C9" s="41" t="s">
        <v>166</v>
      </c>
      <c r="D9" s="55"/>
      <c r="E9" s="106"/>
      <c r="F9" s="55">
        <v>0</v>
      </c>
    </row>
    <row r="10" spans="1:8" ht="15" x14ac:dyDescent="0.2">
      <c r="A10" s="45" t="s">
        <v>167</v>
      </c>
      <c r="B10" s="42" t="s">
        <v>37</v>
      </c>
      <c r="C10" s="41" t="s">
        <v>166</v>
      </c>
      <c r="D10" s="55"/>
      <c r="E10" s="106"/>
      <c r="F10" s="55">
        <v>0</v>
      </c>
    </row>
    <row r="11" spans="1:8" ht="30" x14ac:dyDescent="0.2">
      <c r="A11" s="45" t="s">
        <v>168</v>
      </c>
      <c r="B11" s="42"/>
      <c r="C11" s="41"/>
      <c r="D11" s="55"/>
      <c r="E11" s="106"/>
      <c r="F11" s="55"/>
    </row>
    <row r="12" spans="1:8" ht="15" x14ac:dyDescent="0.2">
      <c r="A12" s="45" t="s">
        <v>165</v>
      </c>
      <c r="B12" s="42" t="s">
        <v>38</v>
      </c>
      <c r="C12" s="41" t="s">
        <v>169</v>
      </c>
      <c r="D12" s="55"/>
      <c r="E12" s="107"/>
      <c r="F12" s="121">
        <v>0</v>
      </c>
    </row>
    <row r="13" spans="1:8" ht="15" x14ac:dyDescent="0.2">
      <c r="A13" s="45" t="s">
        <v>167</v>
      </c>
      <c r="B13" s="42" t="s">
        <v>39</v>
      </c>
      <c r="C13" s="41" t="s">
        <v>169</v>
      </c>
      <c r="D13" s="55"/>
      <c r="E13" s="107"/>
      <c r="F13" s="152">
        <v>0</v>
      </c>
    </row>
    <row r="14" spans="1:8" ht="15" x14ac:dyDescent="0.2">
      <c r="A14" s="45" t="s">
        <v>170</v>
      </c>
      <c r="B14" s="42"/>
      <c r="C14" s="41"/>
      <c r="D14" s="55"/>
      <c r="E14" s="106"/>
      <c r="F14" s="55"/>
    </row>
    <row r="15" spans="1:8" ht="15" x14ac:dyDescent="0.2">
      <c r="A15" s="45" t="s">
        <v>165</v>
      </c>
      <c r="B15" s="42" t="s">
        <v>40</v>
      </c>
      <c r="C15" s="41" t="s">
        <v>166</v>
      </c>
      <c r="D15" s="55"/>
      <c r="E15" s="106"/>
      <c r="F15" s="55">
        <v>0</v>
      </c>
    </row>
    <row r="16" spans="1:8" ht="15" x14ac:dyDescent="0.2">
      <c r="A16" s="45" t="s">
        <v>167</v>
      </c>
      <c r="B16" s="42" t="s">
        <v>41</v>
      </c>
      <c r="C16" s="41" t="s">
        <v>166</v>
      </c>
      <c r="D16" s="55"/>
      <c r="E16" s="106"/>
      <c r="F16" s="55">
        <v>0</v>
      </c>
    </row>
    <row r="17" spans="1:6" ht="15" x14ac:dyDescent="0.2">
      <c r="A17" s="45" t="s">
        <v>171</v>
      </c>
      <c r="B17" s="42"/>
      <c r="C17" s="41"/>
      <c r="D17" s="55"/>
      <c r="E17" s="106"/>
      <c r="F17" s="55"/>
    </row>
    <row r="18" spans="1:6" ht="15" x14ac:dyDescent="0.2">
      <c r="A18" s="45" t="s">
        <v>165</v>
      </c>
      <c r="B18" s="42" t="s">
        <v>42</v>
      </c>
      <c r="C18" s="41" t="s">
        <v>169</v>
      </c>
      <c r="D18" s="55"/>
      <c r="E18" s="108"/>
      <c r="F18" s="55">
        <v>0</v>
      </c>
    </row>
    <row r="19" spans="1:6" ht="15" x14ac:dyDescent="0.2">
      <c r="A19" s="45" t="s">
        <v>167</v>
      </c>
      <c r="B19" s="42" t="s">
        <v>43</v>
      </c>
      <c r="C19" s="41" t="s">
        <v>169</v>
      </c>
      <c r="D19" s="55"/>
      <c r="E19" s="108"/>
      <c r="F19" s="55">
        <v>0</v>
      </c>
    </row>
    <row r="20" spans="1:6" ht="29.25" x14ac:dyDescent="0.2">
      <c r="A20" s="45" t="s">
        <v>174</v>
      </c>
      <c r="B20" s="42"/>
      <c r="C20" s="41"/>
      <c r="D20" s="55"/>
      <c r="E20" s="106"/>
      <c r="F20" s="55"/>
    </row>
    <row r="21" spans="1:6" ht="15" x14ac:dyDescent="0.2">
      <c r="A21" s="45" t="s">
        <v>165</v>
      </c>
      <c r="B21" s="42" t="s">
        <v>44</v>
      </c>
      <c r="C21" s="41" t="s">
        <v>166</v>
      </c>
      <c r="D21" s="55"/>
      <c r="E21" s="106"/>
      <c r="F21" s="55">
        <v>0</v>
      </c>
    </row>
    <row r="22" spans="1:6" ht="15" x14ac:dyDescent="0.2">
      <c r="A22" s="45" t="s">
        <v>167</v>
      </c>
      <c r="B22" s="42" t="s">
        <v>51</v>
      </c>
      <c r="C22" s="41" t="s">
        <v>166</v>
      </c>
      <c r="D22" s="55"/>
      <c r="E22" s="106"/>
      <c r="F22" s="55">
        <v>0</v>
      </c>
    </row>
    <row r="23" spans="1:6" ht="29.25" x14ac:dyDescent="0.2">
      <c r="A23" s="45" t="s">
        <v>175</v>
      </c>
      <c r="B23" s="42"/>
      <c r="C23" s="41"/>
      <c r="D23" s="55"/>
      <c r="E23" s="106"/>
      <c r="F23" s="55"/>
    </row>
    <row r="24" spans="1:6" ht="15" x14ac:dyDescent="0.2">
      <c r="A24" s="45" t="s">
        <v>165</v>
      </c>
      <c r="B24" s="42" t="s">
        <v>52</v>
      </c>
      <c r="C24" s="41" t="s">
        <v>166</v>
      </c>
      <c r="D24" s="55"/>
      <c r="E24" s="106"/>
      <c r="F24" s="55">
        <v>0</v>
      </c>
    </row>
    <row r="25" spans="1:6" ht="15" x14ac:dyDescent="0.2">
      <c r="A25" s="45" t="s">
        <v>172</v>
      </c>
      <c r="B25" s="42" t="s">
        <v>53</v>
      </c>
      <c r="C25" s="41" t="s">
        <v>166</v>
      </c>
      <c r="D25" s="55"/>
      <c r="E25" s="106"/>
      <c r="F25" s="55">
        <v>0</v>
      </c>
    </row>
    <row r="26" spans="1:6" s="59" customFormat="1" ht="12" x14ac:dyDescent="0.2">
      <c r="A26" s="343" t="s">
        <v>173</v>
      </c>
      <c r="B26" s="343"/>
      <c r="C26" s="343"/>
      <c r="D26" s="343"/>
      <c r="E26" s="343"/>
      <c r="F26" s="343"/>
    </row>
    <row r="44" spans="1:3" x14ac:dyDescent="0.2">
      <c r="A44" s="1"/>
      <c r="B44" s="1"/>
      <c r="C44" s="1"/>
    </row>
    <row r="45" spans="1:3" x14ac:dyDescent="0.2">
      <c r="A45" s="1"/>
      <c r="B45" s="1"/>
      <c r="C45" s="1"/>
    </row>
    <row r="46" spans="1:3" x14ac:dyDescent="0.2">
      <c r="A46" s="1"/>
      <c r="B46" s="1"/>
      <c r="C46" s="1"/>
    </row>
    <row r="47" spans="1:3" x14ac:dyDescent="0.2">
      <c r="A47" s="1"/>
      <c r="B47" s="1"/>
      <c r="C47" s="1"/>
    </row>
    <row r="48" spans="1:3" x14ac:dyDescent="0.2">
      <c r="A48" s="1"/>
      <c r="B48" s="1"/>
      <c r="C48" s="1"/>
    </row>
  </sheetData>
  <customSheetViews>
    <customSheetView guid="{F2305C97-FE37-448B-9008-C10C48B5994E}" showPageBreaks="1" printArea="1" view="pageBreakPreview">
      <selection activeCell="A20" sqref="A20"/>
      <rowBreaks count="1" manualBreakCount="1">
        <brk id="27" max="5" man="1"/>
      </rowBreaks>
      <pageMargins left="0.39370078740157483" right="0.31496062992125984" top="0.23622047244094491" bottom="0.35433070866141736" header="0.15748031496062992" footer="0.15748031496062992"/>
      <pageSetup paperSize="9" scale="90" orientation="landscape" r:id="rId1"/>
      <headerFooter alignWithMargins="0">
        <oddFooter>&amp;C&amp;P</oddFooter>
      </headerFooter>
    </customSheetView>
    <customSheetView guid="{FC8DB34E-DEEF-4532-857D-4A0E85E49522}" showPageBreaks="1" fitToPage="1" printArea="1" view="pageBreakPreview">
      <selection sqref="A1:F1"/>
      <pageMargins left="0.39370078740157483" right="0.31496062992125984" top="0.23622047244094491" bottom="0.35433070866141736" header="0.15748031496062992" footer="0.15748031496062992"/>
      <pageSetup paperSize="9" scale="64" orientation="landscape" r:id="rId2"/>
      <headerFooter alignWithMargins="0">
        <oddFooter>&amp;C&amp;P</oddFooter>
      </headerFooter>
    </customSheetView>
    <customSheetView guid="{5708BFFD-5404-4E92-A530-D9BFE80827EA}" showPageBreaks="1" printArea="1" view="pageBreakPreview" topLeftCell="A7">
      <selection activeCell="E8" sqref="E8:E25"/>
      <pageMargins left="0.39370078740157483" right="0.31496062992125984" top="0.23622047244094491" bottom="0.35433070866141736" header="0.15748031496062992" footer="0.15748031496062992"/>
      <pageSetup paperSize="9" scale="63" orientation="portrait" r:id="rId3"/>
      <headerFooter alignWithMargins="0">
        <oddFooter>&amp;C&amp;P</oddFooter>
      </headerFooter>
    </customSheetView>
    <customSheetView guid="{E9DC4DEA-9A87-451B-BFD2-8DCFA62CEEBF}" showPageBreaks="1" printArea="1" view="pageBreakPreview" topLeftCell="A13">
      <selection activeCell="E23" sqref="E23"/>
      <pageMargins left="0.39370078740157483" right="0.31496062992125984" top="0.23622047244094491" bottom="0.35433070866141736" header="0.15748031496062992" footer="0.15748031496062992"/>
      <pageSetup paperSize="9" scale="63" orientation="portrait" r:id="rId4"/>
      <headerFooter alignWithMargins="0">
        <oddFooter>&amp;C&amp;P</oddFooter>
      </headerFooter>
    </customSheetView>
    <customSheetView guid="{E48146D5-2AD1-4D30-AEAC-FCC208E7972E}" showPageBreaks="1" view="pageBreakPreview" showRuler="0" topLeftCell="A4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5"/>
      <headerFooter alignWithMargins="0">
        <oddFooter>&amp;C&amp;P</oddFooter>
      </headerFooter>
    </customSheetView>
    <customSheetView guid="{731971AD-B941-492C-8C80-A603B88EF876}" showPageBreaks="1" printArea="1" view="pageBreakPreview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6"/>
      <headerFooter alignWithMargins="0">
        <oddFooter>&amp;C&amp;P</oddFooter>
      </headerFooter>
    </customSheetView>
    <customSheetView guid="{67EFE052-9016-4B63-97AC-635946502AD9}" showPageBreaks="1" view="pageBreakPreview" topLeftCell="A4">
      <selection activeCell="F23" sqref="F23"/>
      <pageMargins left="0.39370078740157483" right="0.31496062992125984" top="0.23622047244094491" bottom="0.35433070866141736" header="0.15748031496062992" footer="0.15748031496062992"/>
      <pageSetup paperSize="9" scale="63" orientation="portrait" r:id="rId7"/>
      <headerFooter alignWithMargins="0">
        <oddFooter>&amp;C&amp;P</oddFooter>
      </headerFooter>
    </customSheetView>
    <customSheetView guid="{45AFE3A9-A42A-4AEF-87C2-2DBDC11F8C54}" showPageBreaks="1" view="pageBreakPreview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8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selection activeCell="E9" sqref="E9"/>
      <pageMargins left="0.39370078740157483" right="0.31496062992125984" top="0.23622047244094491" bottom="0.35433070866141736" header="0.15748031496062992" footer="0.15748031496062992"/>
      <pageSetup paperSize="9" scale="63" orientation="portrait" r:id="rId9"/>
      <headerFooter alignWithMargins="0">
        <oddFooter>&amp;C&amp;P</oddFooter>
      </headerFooter>
    </customSheetView>
  </customSheetViews>
  <mergeCells count="8">
    <mergeCell ref="D4:F4"/>
    <mergeCell ref="A26:F26"/>
    <mergeCell ref="A1:F1"/>
    <mergeCell ref="A3:F3"/>
    <mergeCell ref="A4:A5"/>
    <mergeCell ref="A2:F2"/>
    <mergeCell ref="B4:B5"/>
    <mergeCell ref="C4:C5"/>
  </mergeCells>
  <phoneticPr fontId="6" type="noConversion"/>
  <pageMargins left="0.39370078740157483" right="0.31496062992125984" top="0.23622047244094491" bottom="0.35433070866141736" header="0.15748031496062992" footer="0.15748031496062992"/>
  <pageSetup paperSize="9" scale="90" orientation="landscape" r:id="rId10"/>
  <headerFooter alignWithMargins="0">
    <oddFooter>&amp;C&amp;P</oddFooter>
  </headerFooter>
  <rowBreaks count="1" manualBreakCount="1">
    <brk id="2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150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0" sqref="E10"/>
    </sheetView>
  </sheetViews>
  <sheetFormatPr defaultColWidth="0.85546875" defaultRowHeight="12.75" x14ac:dyDescent="0.2"/>
  <cols>
    <col min="1" max="1" width="89.85546875" style="49" customWidth="1"/>
    <col min="2" max="2" width="7.42578125" style="49" customWidth="1"/>
    <col min="3" max="3" width="9" style="49" customWidth="1"/>
    <col min="4" max="4" width="13.7109375" style="49" customWidth="1"/>
    <col min="5" max="5" width="15" style="49" customWidth="1"/>
    <col min="6" max="6" width="12.85546875" style="49" customWidth="1"/>
    <col min="7" max="16384" width="0.85546875" style="49"/>
  </cols>
  <sheetData>
    <row r="1" spans="1:6" ht="132.75" customHeight="1" x14ac:dyDescent="0.2">
      <c r="A1" s="345" t="s">
        <v>152</v>
      </c>
      <c r="B1" s="345"/>
      <c r="C1" s="345"/>
      <c r="D1" s="345"/>
      <c r="E1" s="345"/>
      <c r="F1" s="345"/>
    </row>
    <row r="2" spans="1:6" x14ac:dyDescent="0.2">
      <c r="A2" s="348"/>
      <c r="B2" s="348"/>
      <c r="C2" s="348"/>
      <c r="D2" s="348"/>
      <c r="E2" s="348"/>
      <c r="F2" s="348"/>
    </row>
    <row r="3" spans="1:6" x14ac:dyDescent="0.2">
      <c r="A3" s="349" t="s">
        <v>158</v>
      </c>
      <c r="B3" s="349"/>
      <c r="C3" s="349"/>
      <c r="D3" s="349"/>
      <c r="E3" s="349"/>
      <c r="F3" s="349"/>
    </row>
    <row r="4" spans="1:6" s="39" customFormat="1" ht="15" x14ac:dyDescent="0.2">
      <c r="A4" s="334" t="s">
        <v>31</v>
      </c>
      <c r="B4" s="334" t="s">
        <v>32</v>
      </c>
      <c r="C4" s="334" t="s">
        <v>159</v>
      </c>
      <c r="D4" s="334" t="s">
        <v>160</v>
      </c>
      <c r="E4" s="334"/>
      <c r="F4" s="334"/>
    </row>
    <row r="5" spans="1:6" s="39" customFormat="1" ht="60" x14ac:dyDescent="0.2">
      <c r="A5" s="334"/>
      <c r="B5" s="334"/>
      <c r="C5" s="334"/>
      <c r="D5" s="40" t="s">
        <v>161</v>
      </c>
      <c r="E5" s="40" t="s">
        <v>176</v>
      </c>
      <c r="F5" s="40" t="s">
        <v>163</v>
      </c>
    </row>
    <row r="6" spans="1:6" s="39" customFormat="1" ht="15" x14ac:dyDescent="0.2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</row>
    <row r="7" spans="1:6" s="38" customFormat="1" ht="14.25" x14ac:dyDescent="0.2">
      <c r="A7" s="48" t="s">
        <v>70</v>
      </c>
      <c r="B7" s="48"/>
      <c r="C7" s="48"/>
      <c r="D7" s="48"/>
      <c r="E7" s="48"/>
      <c r="F7" s="48"/>
    </row>
    <row r="8" spans="1:6" s="39" customFormat="1" ht="15" x14ac:dyDescent="0.2">
      <c r="A8" s="45" t="s">
        <v>177</v>
      </c>
      <c r="B8" s="42" t="s">
        <v>36</v>
      </c>
      <c r="C8" s="41" t="s">
        <v>166</v>
      </c>
      <c r="D8" s="55"/>
      <c r="E8" s="55"/>
      <c r="F8" s="55"/>
    </row>
    <row r="9" spans="1:6" s="38" customFormat="1" ht="28.5" x14ac:dyDescent="0.2">
      <c r="A9" s="46" t="s">
        <v>178</v>
      </c>
      <c r="B9" s="98" t="s">
        <v>37</v>
      </c>
      <c r="C9" s="48" t="s">
        <v>166</v>
      </c>
      <c r="D9" s="122"/>
      <c r="E9" s="122"/>
      <c r="F9" s="122"/>
    </row>
    <row r="10" spans="1:6" s="39" customFormat="1" ht="15" x14ac:dyDescent="0.2">
      <c r="A10" s="45" t="s">
        <v>179</v>
      </c>
      <c r="B10" s="42" t="s">
        <v>38</v>
      </c>
      <c r="C10" s="41" t="s">
        <v>166</v>
      </c>
      <c r="D10" s="55"/>
      <c r="E10" s="55"/>
      <c r="F10" s="55"/>
    </row>
    <row r="11" spans="1:6" s="39" customFormat="1" ht="15" x14ac:dyDescent="0.2">
      <c r="A11" s="45" t="s">
        <v>180</v>
      </c>
      <c r="B11" s="42" t="s">
        <v>39</v>
      </c>
      <c r="C11" s="41" t="s">
        <v>166</v>
      </c>
      <c r="D11" s="55"/>
      <c r="E11" s="55"/>
      <c r="F11" s="55"/>
    </row>
    <row r="12" spans="1:6" s="39" customFormat="1" ht="15" x14ac:dyDescent="0.2">
      <c r="A12" s="45" t="s">
        <v>181</v>
      </c>
      <c r="B12" s="42" t="s">
        <v>40</v>
      </c>
      <c r="C12" s="41" t="s">
        <v>166</v>
      </c>
      <c r="D12" s="55"/>
      <c r="E12" s="55"/>
      <c r="F12" s="55"/>
    </row>
    <row r="13" spans="1:6" s="38" customFormat="1" ht="28.5" x14ac:dyDescent="0.2">
      <c r="A13" s="46" t="s">
        <v>182</v>
      </c>
      <c r="B13" s="98" t="s">
        <v>41</v>
      </c>
      <c r="C13" s="48" t="s">
        <v>166</v>
      </c>
      <c r="D13" s="122"/>
      <c r="E13" s="122"/>
      <c r="F13" s="122"/>
    </row>
    <row r="14" spans="1:6" s="38" customFormat="1" ht="42.75" x14ac:dyDescent="0.2">
      <c r="A14" s="46" t="s">
        <v>183</v>
      </c>
      <c r="B14" s="98" t="s">
        <v>42</v>
      </c>
      <c r="C14" s="48" t="s">
        <v>359</v>
      </c>
      <c r="D14" s="122"/>
      <c r="E14" s="122"/>
      <c r="F14" s="122"/>
    </row>
    <row r="15" spans="1:6" s="39" customFormat="1" ht="18" x14ac:dyDescent="0.2">
      <c r="A15" s="45" t="s">
        <v>179</v>
      </c>
      <c r="B15" s="42" t="s">
        <v>43</v>
      </c>
      <c r="C15" s="41" t="s">
        <v>403</v>
      </c>
      <c r="D15" s="55"/>
      <c r="E15" s="55"/>
      <c r="F15" s="55"/>
    </row>
    <row r="16" spans="1:6" s="39" customFormat="1" ht="18" x14ac:dyDescent="0.2">
      <c r="A16" s="45" t="s">
        <v>180</v>
      </c>
      <c r="B16" s="42" t="s">
        <v>44</v>
      </c>
      <c r="C16" s="41" t="s">
        <v>403</v>
      </c>
      <c r="D16" s="55"/>
      <c r="E16" s="55"/>
      <c r="F16" s="55"/>
    </row>
    <row r="17" spans="1:6" s="39" customFormat="1" ht="15" x14ac:dyDescent="0.2">
      <c r="A17" s="45" t="s">
        <v>184</v>
      </c>
      <c r="B17" s="42" t="s">
        <v>51</v>
      </c>
      <c r="C17" s="41" t="s">
        <v>166</v>
      </c>
      <c r="D17" s="55"/>
      <c r="E17" s="106"/>
      <c r="F17" s="55"/>
    </row>
    <row r="18" spans="1:6" s="39" customFormat="1" ht="15" customHeight="1" x14ac:dyDescent="0.2">
      <c r="A18" s="45" t="s">
        <v>185</v>
      </c>
      <c r="B18" s="42" t="s">
        <v>52</v>
      </c>
      <c r="C18" s="41" t="s">
        <v>186</v>
      </c>
      <c r="D18" s="55"/>
      <c r="E18" s="55"/>
      <c r="F18" s="55"/>
    </row>
    <row r="19" spans="1:6" s="39" customFormat="1" ht="30" x14ac:dyDescent="0.2">
      <c r="A19" s="45" t="s">
        <v>187</v>
      </c>
      <c r="B19" s="42" t="s">
        <v>53</v>
      </c>
      <c r="C19" s="41" t="s">
        <v>186</v>
      </c>
      <c r="D19" s="55"/>
      <c r="E19" s="55"/>
      <c r="F19" s="55"/>
    </row>
    <row r="20" spans="1:6" s="39" customFormat="1" ht="15" x14ac:dyDescent="0.2">
      <c r="A20" s="45" t="s">
        <v>188</v>
      </c>
      <c r="B20" s="42" t="s">
        <v>54</v>
      </c>
      <c r="C20" s="41" t="s">
        <v>186</v>
      </c>
      <c r="D20" s="55"/>
      <c r="E20" s="55"/>
      <c r="F20" s="55"/>
    </row>
    <row r="21" spans="1:6" s="39" customFormat="1" ht="15" x14ac:dyDescent="0.2">
      <c r="A21" s="45" t="s">
        <v>189</v>
      </c>
      <c r="B21" s="42" t="s">
        <v>55</v>
      </c>
      <c r="C21" s="41" t="s">
        <v>186</v>
      </c>
      <c r="D21" s="55"/>
      <c r="E21" s="55"/>
      <c r="F21" s="55"/>
    </row>
    <row r="22" spans="1:6" s="39" customFormat="1" ht="15" x14ac:dyDescent="0.2">
      <c r="A22" s="45" t="s">
        <v>190</v>
      </c>
      <c r="B22" s="42" t="s">
        <v>56</v>
      </c>
      <c r="C22" s="41" t="s">
        <v>186</v>
      </c>
      <c r="D22" s="55"/>
      <c r="E22" s="55"/>
      <c r="F22" s="55"/>
    </row>
    <row r="23" spans="1:6" s="39" customFormat="1" ht="15" x14ac:dyDescent="0.2">
      <c r="A23" s="45" t="s">
        <v>191</v>
      </c>
      <c r="B23" s="42" t="s">
        <v>57</v>
      </c>
      <c r="C23" s="41" t="s">
        <v>192</v>
      </c>
      <c r="D23" s="55"/>
      <c r="E23" s="55"/>
      <c r="F23" s="55"/>
    </row>
    <row r="24" spans="1:6" s="39" customFormat="1" ht="30" x14ac:dyDescent="0.2">
      <c r="A24" s="45" t="s">
        <v>193</v>
      </c>
      <c r="B24" s="42" t="s">
        <v>58</v>
      </c>
      <c r="C24" s="41" t="s">
        <v>192</v>
      </c>
      <c r="D24" s="55"/>
      <c r="E24" s="55"/>
      <c r="F24" s="55"/>
    </row>
    <row r="25" spans="1:6" s="39" customFormat="1" ht="15" x14ac:dyDescent="0.2">
      <c r="A25" s="45" t="s">
        <v>188</v>
      </c>
      <c r="B25" s="42" t="s">
        <v>59</v>
      </c>
      <c r="C25" s="41" t="s">
        <v>192</v>
      </c>
      <c r="D25" s="55"/>
      <c r="E25" s="55"/>
      <c r="F25" s="55"/>
    </row>
    <row r="26" spans="1:6" s="39" customFormat="1" ht="15" x14ac:dyDescent="0.2">
      <c r="A26" s="45" t="s">
        <v>189</v>
      </c>
      <c r="B26" s="42" t="s">
        <v>60</v>
      </c>
      <c r="C26" s="41" t="s">
        <v>192</v>
      </c>
      <c r="D26" s="55"/>
      <c r="E26" s="55"/>
      <c r="F26" s="55"/>
    </row>
    <row r="27" spans="1:6" s="39" customFormat="1" ht="15" x14ac:dyDescent="0.2">
      <c r="A27" s="45" t="s">
        <v>190</v>
      </c>
      <c r="B27" s="42" t="s">
        <v>61</v>
      </c>
      <c r="C27" s="41" t="s">
        <v>192</v>
      </c>
      <c r="D27" s="55"/>
      <c r="E27" s="55"/>
      <c r="F27" s="55"/>
    </row>
    <row r="28" spans="1:6" s="39" customFormat="1" ht="33.75" customHeight="1" x14ac:dyDescent="0.2">
      <c r="A28" s="45" t="s">
        <v>194</v>
      </c>
      <c r="B28" s="42" t="s">
        <v>62</v>
      </c>
      <c r="C28" s="41" t="s">
        <v>192</v>
      </c>
      <c r="D28" s="45"/>
      <c r="E28" s="40"/>
      <c r="F28" s="45"/>
    </row>
    <row r="29" spans="1:6" s="39" customFormat="1" ht="33.75" customHeight="1" x14ac:dyDescent="0.2">
      <c r="A29" s="45" t="s">
        <v>195</v>
      </c>
      <c r="B29" s="42" t="s">
        <v>63</v>
      </c>
      <c r="C29" s="41" t="s">
        <v>404</v>
      </c>
      <c r="D29" s="45"/>
      <c r="E29" s="40"/>
      <c r="F29" s="45"/>
    </row>
    <row r="30" spans="1:6" s="39" customFormat="1" ht="18" x14ac:dyDescent="0.2">
      <c r="A30" s="45" t="s">
        <v>188</v>
      </c>
      <c r="B30" s="42" t="s">
        <v>64</v>
      </c>
      <c r="C30" s="41" t="s">
        <v>404</v>
      </c>
      <c r="D30" s="45"/>
      <c r="E30" s="40"/>
      <c r="F30" s="45"/>
    </row>
    <row r="31" spans="1:6" s="39" customFormat="1" ht="18" x14ac:dyDescent="0.2">
      <c r="A31" s="45" t="s">
        <v>189</v>
      </c>
      <c r="B31" s="42" t="s">
        <v>93</v>
      </c>
      <c r="C31" s="41" t="s">
        <v>404</v>
      </c>
      <c r="D31" s="45"/>
      <c r="E31" s="40"/>
      <c r="F31" s="45"/>
    </row>
    <row r="32" spans="1:6" s="39" customFormat="1" ht="18" x14ac:dyDescent="0.2">
      <c r="A32" s="45" t="s">
        <v>190</v>
      </c>
      <c r="B32" s="42" t="s">
        <v>95</v>
      </c>
      <c r="C32" s="41" t="s">
        <v>404</v>
      </c>
      <c r="D32" s="45"/>
      <c r="E32" s="40"/>
      <c r="F32" s="45"/>
    </row>
    <row r="33" spans="1:6" s="39" customFormat="1" ht="15" x14ac:dyDescent="0.2">
      <c r="A33" s="45" t="s">
        <v>196</v>
      </c>
      <c r="B33" s="42" t="s">
        <v>97</v>
      </c>
      <c r="C33" s="41" t="s">
        <v>186</v>
      </c>
      <c r="D33" s="45"/>
      <c r="E33" s="40"/>
      <c r="F33" s="45"/>
    </row>
    <row r="34" spans="1:6" s="39" customFormat="1" ht="30" x14ac:dyDescent="0.2">
      <c r="A34" s="45" t="s">
        <v>197</v>
      </c>
      <c r="B34" s="42" t="s">
        <v>99</v>
      </c>
      <c r="C34" s="41" t="s">
        <v>186</v>
      </c>
      <c r="D34" s="45"/>
      <c r="E34" s="40"/>
      <c r="F34" s="45"/>
    </row>
    <row r="35" spans="1:6" s="39" customFormat="1" ht="30" x14ac:dyDescent="0.2">
      <c r="A35" s="45" t="s">
        <v>198</v>
      </c>
      <c r="B35" s="42" t="s">
        <v>100</v>
      </c>
      <c r="C35" s="41" t="s">
        <v>404</v>
      </c>
      <c r="D35" s="45"/>
      <c r="E35" s="40"/>
      <c r="F35" s="45"/>
    </row>
    <row r="36" spans="1:6" s="39" customFormat="1" ht="30" x14ac:dyDescent="0.2">
      <c r="A36" s="45" t="s">
        <v>199</v>
      </c>
      <c r="B36" s="42" t="s">
        <v>102</v>
      </c>
      <c r="C36" s="41" t="s">
        <v>186</v>
      </c>
      <c r="D36" s="45"/>
      <c r="E36" s="40"/>
      <c r="F36" s="45"/>
    </row>
    <row r="37" spans="1:6" s="39" customFormat="1" ht="15" x14ac:dyDescent="0.2">
      <c r="A37" s="45" t="s">
        <v>200</v>
      </c>
      <c r="B37" s="42" t="s">
        <v>104</v>
      </c>
      <c r="C37" s="41" t="s">
        <v>186</v>
      </c>
      <c r="D37" s="45"/>
      <c r="E37" s="40"/>
      <c r="F37" s="45"/>
    </row>
    <row r="38" spans="1:6" s="39" customFormat="1" ht="15" x14ac:dyDescent="0.2">
      <c r="A38" s="45" t="s">
        <v>201</v>
      </c>
      <c r="B38" s="42" t="s">
        <v>106</v>
      </c>
      <c r="C38" s="41" t="s">
        <v>186</v>
      </c>
      <c r="D38" s="45"/>
      <c r="E38" s="40"/>
      <c r="F38" s="45"/>
    </row>
    <row r="39" spans="1:6" s="39" customFormat="1" ht="30" x14ac:dyDescent="0.2">
      <c r="A39" s="45" t="s">
        <v>202</v>
      </c>
      <c r="B39" s="42" t="s">
        <v>107</v>
      </c>
      <c r="C39" s="41" t="s">
        <v>192</v>
      </c>
      <c r="D39" s="45"/>
      <c r="E39" s="40"/>
      <c r="F39" s="45"/>
    </row>
    <row r="40" spans="1:6" s="39" customFormat="1" ht="15" x14ac:dyDescent="0.2">
      <c r="A40" s="45" t="s">
        <v>200</v>
      </c>
      <c r="B40" s="42" t="s">
        <v>109</v>
      </c>
      <c r="C40" s="41" t="s">
        <v>192</v>
      </c>
      <c r="D40" s="45"/>
      <c r="E40" s="40"/>
      <c r="F40" s="45"/>
    </row>
    <row r="41" spans="1:6" s="39" customFormat="1" ht="15" x14ac:dyDescent="0.2">
      <c r="A41" s="45" t="s">
        <v>201</v>
      </c>
      <c r="B41" s="42" t="s">
        <v>111</v>
      </c>
      <c r="C41" s="41" t="s">
        <v>192</v>
      </c>
      <c r="D41" s="45"/>
      <c r="E41" s="40"/>
      <c r="F41" s="45"/>
    </row>
    <row r="42" spans="1:6" s="39" customFormat="1" ht="45" x14ac:dyDescent="0.2">
      <c r="A42" s="45" t="s">
        <v>203</v>
      </c>
      <c r="B42" s="42" t="s">
        <v>113</v>
      </c>
      <c r="C42" s="41" t="s">
        <v>404</v>
      </c>
      <c r="D42" s="45"/>
      <c r="E42" s="40"/>
      <c r="F42" s="45"/>
    </row>
    <row r="43" spans="1:6" s="39" customFormat="1" ht="18" x14ac:dyDescent="0.2">
      <c r="A43" s="45" t="s">
        <v>200</v>
      </c>
      <c r="B43" s="42" t="s">
        <v>115</v>
      </c>
      <c r="C43" s="41" t="s">
        <v>404</v>
      </c>
      <c r="D43" s="45"/>
      <c r="E43" s="40"/>
      <c r="F43" s="45"/>
    </row>
    <row r="44" spans="1:6" s="39" customFormat="1" ht="18" x14ac:dyDescent="0.2">
      <c r="A44" s="45" t="s">
        <v>201</v>
      </c>
      <c r="B44" s="42" t="s">
        <v>117</v>
      </c>
      <c r="C44" s="41" t="s">
        <v>404</v>
      </c>
      <c r="D44" s="45"/>
      <c r="E44" s="40"/>
      <c r="F44" s="45"/>
    </row>
    <row r="45" spans="1:6" s="39" customFormat="1" ht="30" x14ac:dyDescent="0.2">
      <c r="A45" s="45" t="s">
        <v>210</v>
      </c>
      <c r="B45" s="42" t="s">
        <v>119</v>
      </c>
      <c r="C45" s="41" t="s">
        <v>186</v>
      </c>
      <c r="D45" s="45"/>
      <c r="E45" s="40"/>
      <c r="F45" s="45"/>
    </row>
    <row r="46" spans="1:6" s="39" customFormat="1" ht="45" x14ac:dyDescent="0.2">
      <c r="A46" s="45" t="s">
        <v>211</v>
      </c>
      <c r="B46" s="42" t="s">
        <v>121</v>
      </c>
      <c r="C46" s="41" t="s">
        <v>186</v>
      </c>
      <c r="D46" s="45"/>
      <c r="E46" s="40"/>
      <c r="F46" s="45"/>
    </row>
    <row r="47" spans="1:6" s="39" customFormat="1" ht="30" x14ac:dyDescent="0.2">
      <c r="A47" s="45" t="s">
        <v>212</v>
      </c>
      <c r="B47" s="42" t="s">
        <v>123</v>
      </c>
      <c r="C47" s="41" t="s">
        <v>192</v>
      </c>
      <c r="D47" s="45"/>
      <c r="E47" s="40"/>
      <c r="F47" s="45"/>
    </row>
    <row r="48" spans="1:6" s="39" customFormat="1" ht="45" x14ac:dyDescent="0.2">
      <c r="A48" s="45" t="s">
        <v>213</v>
      </c>
      <c r="B48" s="42" t="s">
        <v>125</v>
      </c>
      <c r="C48" s="41" t="s">
        <v>192</v>
      </c>
      <c r="D48" s="45"/>
      <c r="E48" s="40"/>
      <c r="F48" s="45"/>
    </row>
    <row r="49" spans="1:6" s="39" customFormat="1" ht="45" x14ac:dyDescent="0.2">
      <c r="A49" s="45" t="s">
        <v>214</v>
      </c>
      <c r="B49" s="42" t="s">
        <v>215</v>
      </c>
      <c r="C49" s="41" t="s">
        <v>192</v>
      </c>
      <c r="D49" s="45"/>
      <c r="E49" s="45"/>
      <c r="F49" s="45"/>
    </row>
    <row r="50" spans="1:6" s="39" customFormat="1" ht="15" x14ac:dyDescent="0.2">
      <c r="A50" s="45" t="s">
        <v>216</v>
      </c>
      <c r="B50" s="42" t="s">
        <v>217</v>
      </c>
      <c r="C50" s="41" t="s">
        <v>192</v>
      </c>
      <c r="D50" s="45"/>
      <c r="E50" s="45"/>
      <c r="F50" s="45"/>
    </row>
    <row r="51" spans="1:6" s="39" customFormat="1" ht="15" x14ac:dyDescent="0.2">
      <c r="A51" s="45" t="s">
        <v>218</v>
      </c>
      <c r="B51" s="42" t="s">
        <v>219</v>
      </c>
      <c r="C51" s="41" t="s">
        <v>192</v>
      </c>
      <c r="D51" s="45"/>
      <c r="E51" s="45"/>
      <c r="F51" s="45"/>
    </row>
    <row r="52" spans="1:6" s="39" customFormat="1" ht="30" x14ac:dyDescent="0.2">
      <c r="A52" s="45" t="s">
        <v>220</v>
      </c>
      <c r="B52" s="42" t="s">
        <v>221</v>
      </c>
      <c r="C52" s="41" t="s">
        <v>192</v>
      </c>
      <c r="D52" s="45"/>
      <c r="E52" s="45"/>
      <c r="F52" s="45"/>
    </row>
    <row r="53" spans="1:6" s="39" customFormat="1" ht="15" x14ac:dyDescent="0.2">
      <c r="A53" s="45" t="s">
        <v>222</v>
      </c>
      <c r="B53" s="42" t="s">
        <v>223</v>
      </c>
      <c r="C53" s="41" t="s">
        <v>192</v>
      </c>
      <c r="D53" s="45"/>
      <c r="E53" s="45"/>
      <c r="F53" s="45"/>
    </row>
    <row r="54" spans="1:6" s="39" customFormat="1" ht="30" x14ac:dyDescent="0.2">
      <c r="A54" s="45" t="s">
        <v>224</v>
      </c>
      <c r="B54" s="42" t="s">
        <v>225</v>
      </c>
      <c r="C54" s="41" t="s">
        <v>404</v>
      </c>
      <c r="D54" s="45"/>
      <c r="E54" s="45"/>
      <c r="F54" s="45"/>
    </row>
    <row r="55" spans="1:6" s="39" customFormat="1" ht="45" x14ac:dyDescent="0.2">
      <c r="A55" s="45" t="s">
        <v>226</v>
      </c>
      <c r="B55" s="42" t="s">
        <v>227</v>
      </c>
      <c r="C55" s="41" t="s">
        <v>192</v>
      </c>
      <c r="D55" s="45"/>
      <c r="E55" s="45"/>
      <c r="F55" s="45"/>
    </row>
    <row r="56" spans="1:6" s="39" customFormat="1" ht="30" x14ac:dyDescent="0.2">
      <c r="A56" s="45" t="s">
        <v>228</v>
      </c>
      <c r="B56" s="42" t="s">
        <v>229</v>
      </c>
      <c r="C56" s="41" t="s">
        <v>192</v>
      </c>
      <c r="D56" s="45"/>
      <c r="E56" s="45"/>
      <c r="F56" s="45"/>
    </row>
    <row r="57" spans="1:6" s="39" customFormat="1" ht="45" x14ac:dyDescent="0.2">
      <c r="A57" s="45" t="s">
        <v>230</v>
      </c>
      <c r="B57" s="42" t="s">
        <v>231</v>
      </c>
      <c r="C57" s="41" t="s">
        <v>186</v>
      </c>
      <c r="D57" s="45"/>
      <c r="E57" s="45"/>
      <c r="F57" s="45"/>
    </row>
    <row r="58" spans="1:6" s="39" customFormat="1" ht="15" x14ac:dyDescent="0.2">
      <c r="A58" s="45" t="s">
        <v>232</v>
      </c>
      <c r="B58" s="42" t="s">
        <v>233</v>
      </c>
      <c r="C58" s="41" t="s">
        <v>186</v>
      </c>
      <c r="D58" s="45"/>
      <c r="E58" s="45"/>
      <c r="F58" s="45"/>
    </row>
    <row r="59" spans="1:6" s="39" customFormat="1" ht="30" x14ac:dyDescent="0.2">
      <c r="A59" s="45" t="s">
        <v>234</v>
      </c>
      <c r="B59" s="42" t="s">
        <v>235</v>
      </c>
      <c r="C59" s="41" t="s">
        <v>186</v>
      </c>
      <c r="D59" s="45"/>
      <c r="E59" s="45"/>
      <c r="F59" s="45"/>
    </row>
    <row r="60" spans="1:6" s="39" customFormat="1" ht="15" x14ac:dyDescent="0.2">
      <c r="A60" s="45" t="s">
        <v>236</v>
      </c>
      <c r="B60" s="42" t="s">
        <v>237</v>
      </c>
      <c r="C60" s="41" t="s">
        <v>186</v>
      </c>
      <c r="D60" s="45"/>
      <c r="E60" s="45"/>
      <c r="F60" s="45"/>
    </row>
    <row r="61" spans="1:6" s="39" customFormat="1" ht="36" customHeight="1" x14ac:dyDescent="0.2">
      <c r="A61" s="45" t="s">
        <v>238</v>
      </c>
      <c r="B61" s="42" t="s">
        <v>239</v>
      </c>
      <c r="C61" s="41" t="s">
        <v>192</v>
      </c>
      <c r="D61" s="60"/>
      <c r="E61" s="41"/>
      <c r="F61" s="60"/>
    </row>
    <row r="62" spans="1:6" s="39" customFormat="1" ht="15" x14ac:dyDescent="0.2">
      <c r="A62" s="45" t="s">
        <v>240</v>
      </c>
      <c r="B62" s="42" t="s">
        <v>241</v>
      </c>
      <c r="C62" s="41" t="s">
        <v>192</v>
      </c>
      <c r="D62" s="45"/>
      <c r="E62" s="40"/>
      <c r="F62" s="45"/>
    </row>
    <row r="63" spans="1:6" s="39" customFormat="1" ht="30" x14ac:dyDescent="0.2">
      <c r="A63" s="45" t="s">
        <v>242</v>
      </c>
      <c r="B63" s="42" t="s">
        <v>243</v>
      </c>
      <c r="C63" s="41" t="s">
        <v>244</v>
      </c>
      <c r="D63" s="45"/>
      <c r="E63" s="40"/>
      <c r="F63" s="45"/>
    </row>
    <row r="64" spans="1:6" s="39" customFormat="1" ht="30" x14ac:dyDescent="0.2">
      <c r="A64" s="45" t="s">
        <v>245</v>
      </c>
      <c r="B64" s="42" t="s">
        <v>246</v>
      </c>
      <c r="C64" s="41" t="s">
        <v>404</v>
      </c>
      <c r="D64" s="45"/>
      <c r="E64" s="45"/>
      <c r="F64" s="45"/>
    </row>
    <row r="65" spans="1:6" s="39" customFormat="1" ht="45" x14ac:dyDescent="0.2">
      <c r="A65" s="45" t="s">
        <v>247</v>
      </c>
      <c r="B65" s="42" t="s">
        <v>248</v>
      </c>
      <c r="C65" s="41" t="s">
        <v>192</v>
      </c>
      <c r="D65" s="45"/>
      <c r="E65" s="40"/>
      <c r="F65" s="45"/>
    </row>
    <row r="66" spans="1:6" s="39" customFormat="1" ht="45" x14ac:dyDescent="0.2">
      <c r="A66" s="45" t="s">
        <v>249</v>
      </c>
      <c r="B66" s="42" t="s">
        <v>250</v>
      </c>
      <c r="C66" s="41" t="s">
        <v>192</v>
      </c>
      <c r="D66" s="45"/>
      <c r="E66" s="45"/>
      <c r="F66" s="45"/>
    </row>
    <row r="67" spans="1:6" s="39" customFormat="1" ht="30" x14ac:dyDescent="0.2">
      <c r="A67" s="45" t="s">
        <v>251</v>
      </c>
      <c r="B67" s="42" t="s">
        <v>252</v>
      </c>
      <c r="C67" s="41" t="s">
        <v>192</v>
      </c>
      <c r="D67" s="45"/>
      <c r="E67" s="40"/>
      <c r="F67" s="45"/>
    </row>
    <row r="68" spans="1:6" s="39" customFormat="1" ht="15" x14ac:dyDescent="0.2">
      <c r="A68" s="45" t="s">
        <v>253</v>
      </c>
      <c r="B68" s="42" t="s">
        <v>254</v>
      </c>
      <c r="C68" s="41" t="s">
        <v>192</v>
      </c>
      <c r="D68" s="45"/>
      <c r="E68" s="45"/>
      <c r="F68" s="45"/>
    </row>
    <row r="69" spans="1:6" s="39" customFormat="1" ht="30" x14ac:dyDescent="0.2">
      <c r="A69" s="45" t="s">
        <v>255</v>
      </c>
      <c r="B69" s="42" t="s">
        <v>256</v>
      </c>
      <c r="C69" s="41" t="s">
        <v>192</v>
      </c>
      <c r="D69" s="45"/>
      <c r="E69" s="45"/>
      <c r="F69" s="45"/>
    </row>
    <row r="70" spans="1:6" s="39" customFormat="1" ht="45" x14ac:dyDescent="0.2">
      <c r="A70" s="45" t="s">
        <v>257</v>
      </c>
      <c r="B70" s="42" t="s">
        <v>258</v>
      </c>
      <c r="C70" s="41" t="s">
        <v>186</v>
      </c>
      <c r="D70" s="45"/>
      <c r="E70" s="40"/>
      <c r="F70" s="45"/>
    </row>
    <row r="71" spans="1:6" s="39" customFormat="1" ht="30" x14ac:dyDescent="0.2">
      <c r="A71" s="45" t="s">
        <v>259</v>
      </c>
      <c r="B71" s="42" t="s">
        <v>260</v>
      </c>
      <c r="C71" s="41" t="s">
        <v>186</v>
      </c>
      <c r="D71" s="45"/>
      <c r="E71" s="45"/>
      <c r="F71" s="45"/>
    </row>
    <row r="72" spans="1:6" s="39" customFormat="1" ht="30" x14ac:dyDescent="0.2">
      <c r="A72" s="45" t="s">
        <v>261</v>
      </c>
      <c r="B72" s="42" t="s">
        <v>262</v>
      </c>
      <c r="C72" s="41" t="s">
        <v>186</v>
      </c>
      <c r="D72" s="45"/>
      <c r="E72" s="45"/>
      <c r="F72" s="45"/>
    </row>
    <row r="73" spans="1:6" s="39" customFormat="1" ht="15" x14ac:dyDescent="0.2">
      <c r="A73" s="45" t="s">
        <v>263</v>
      </c>
      <c r="B73" s="42" t="s">
        <v>264</v>
      </c>
      <c r="C73" s="41" t="s">
        <v>186</v>
      </c>
      <c r="D73" s="45"/>
      <c r="E73" s="45"/>
      <c r="F73" s="45"/>
    </row>
    <row r="74" spans="1:6" s="39" customFormat="1" ht="15" x14ac:dyDescent="0.2">
      <c r="A74" s="45" t="s">
        <v>265</v>
      </c>
      <c r="B74" s="42" t="s">
        <v>266</v>
      </c>
      <c r="C74" s="41" t="s">
        <v>166</v>
      </c>
      <c r="D74" s="45"/>
      <c r="E74" s="45"/>
      <c r="F74" s="45"/>
    </row>
    <row r="75" spans="1:6" s="39" customFormat="1" ht="15" x14ac:dyDescent="0.2">
      <c r="A75" s="45" t="s">
        <v>267</v>
      </c>
      <c r="B75" s="42" t="s">
        <v>268</v>
      </c>
      <c r="C75" s="41" t="s">
        <v>192</v>
      </c>
      <c r="D75" s="45"/>
      <c r="E75" s="40"/>
      <c r="F75" s="45"/>
    </row>
    <row r="76" spans="1:6" s="39" customFormat="1" ht="15" x14ac:dyDescent="0.2">
      <c r="A76" s="45" t="s">
        <v>269</v>
      </c>
      <c r="B76" s="42" t="s">
        <v>270</v>
      </c>
      <c r="C76" s="41" t="s">
        <v>186</v>
      </c>
      <c r="D76" s="45"/>
      <c r="E76" s="45"/>
      <c r="F76" s="45"/>
    </row>
    <row r="77" spans="1:6" s="39" customFormat="1" ht="15" x14ac:dyDescent="0.2">
      <c r="A77" s="45" t="s">
        <v>271</v>
      </c>
      <c r="B77" s="42" t="s">
        <v>272</v>
      </c>
      <c r="C77" s="41" t="s">
        <v>186</v>
      </c>
      <c r="D77" s="45"/>
      <c r="E77" s="45"/>
      <c r="F77" s="45"/>
    </row>
    <row r="78" spans="1:6" s="39" customFormat="1" ht="15" x14ac:dyDescent="0.2">
      <c r="A78" s="45" t="s">
        <v>273</v>
      </c>
      <c r="B78" s="42" t="s">
        <v>274</v>
      </c>
      <c r="C78" s="41" t="s">
        <v>186</v>
      </c>
      <c r="D78" s="45"/>
      <c r="E78" s="45"/>
      <c r="F78" s="45"/>
    </row>
    <row r="79" spans="1:6" s="39" customFormat="1" ht="27" customHeight="1" x14ac:dyDescent="0.2">
      <c r="A79" s="45" t="s">
        <v>275</v>
      </c>
      <c r="B79" s="148" t="s">
        <v>276</v>
      </c>
      <c r="C79" s="41" t="s">
        <v>166</v>
      </c>
      <c r="D79" s="45"/>
      <c r="E79" s="40"/>
      <c r="F79" s="45"/>
    </row>
    <row r="80" spans="1:6" s="39" customFormat="1" ht="45" x14ac:dyDescent="0.2">
      <c r="A80" s="45" t="s">
        <v>277</v>
      </c>
      <c r="B80" s="42" t="s">
        <v>278</v>
      </c>
      <c r="C80" s="41" t="s">
        <v>166</v>
      </c>
      <c r="D80" s="45"/>
      <c r="E80" s="40"/>
      <c r="F80" s="45"/>
    </row>
    <row r="81" spans="1:6" s="39" customFormat="1" ht="15" x14ac:dyDescent="0.2">
      <c r="A81" s="45" t="s">
        <v>279</v>
      </c>
      <c r="B81" s="42" t="s">
        <v>280</v>
      </c>
      <c r="C81" s="41" t="s">
        <v>166</v>
      </c>
      <c r="D81" s="45"/>
      <c r="E81" s="40"/>
      <c r="F81" s="45"/>
    </row>
    <row r="82" spans="1:6" s="39" customFormat="1" ht="15" x14ac:dyDescent="0.2">
      <c r="A82" s="45" t="s">
        <v>281</v>
      </c>
      <c r="B82" s="42" t="s">
        <v>282</v>
      </c>
      <c r="C82" s="41" t="s">
        <v>166</v>
      </c>
      <c r="D82" s="45"/>
      <c r="E82" s="40"/>
      <c r="F82" s="45"/>
    </row>
    <row r="83" spans="1:6" s="39" customFormat="1" ht="45" x14ac:dyDescent="0.2">
      <c r="A83" s="45" t="s">
        <v>284</v>
      </c>
      <c r="B83" s="42" t="s">
        <v>285</v>
      </c>
      <c r="C83" s="41" t="s">
        <v>166</v>
      </c>
      <c r="D83" s="45"/>
      <c r="E83" s="40">
        <f>E84+E85</f>
        <v>0</v>
      </c>
      <c r="F83" s="45"/>
    </row>
    <row r="84" spans="1:6" s="39" customFormat="1" ht="15" x14ac:dyDescent="0.2">
      <c r="A84" s="45" t="s">
        <v>279</v>
      </c>
      <c r="B84" s="42" t="s">
        <v>286</v>
      </c>
      <c r="C84" s="41" t="s">
        <v>166</v>
      </c>
      <c r="D84" s="45"/>
      <c r="E84" s="40">
        <v>0</v>
      </c>
      <c r="F84" s="45"/>
    </row>
    <row r="85" spans="1:6" s="39" customFormat="1" ht="15" x14ac:dyDescent="0.2">
      <c r="A85" s="45" t="s">
        <v>281</v>
      </c>
      <c r="B85" s="42" t="s">
        <v>287</v>
      </c>
      <c r="C85" s="41" t="s">
        <v>166</v>
      </c>
      <c r="D85" s="45"/>
      <c r="E85" s="40">
        <f>E82*2</f>
        <v>0</v>
      </c>
      <c r="F85" s="45"/>
    </row>
    <row r="86" spans="1:6" s="39" customFormat="1" ht="30" x14ac:dyDescent="0.2">
      <c r="A86" s="45" t="s">
        <v>288</v>
      </c>
      <c r="B86" s="42" t="s">
        <v>289</v>
      </c>
      <c r="C86" s="41" t="s">
        <v>403</v>
      </c>
      <c r="D86" s="45"/>
      <c r="E86" s="40">
        <f>E87+E88</f>
        <v>0</v>
      </c>
      <c r="F86" s="45"/>
    </row>
    <row r="87" spans="1:6" s="39" customFormat="1" ht="18" x14ac:dyDescent="0.2">
      <c r="A87" s="45" t="s">
        <v>279</v>
      </c>
      <c r="B87" s="42" t="s">
        <v>290</v>
      </c>
      <c r="C87" s="41" t="s">
        <v>403</v>
      </c>
      <c r="D87" s="45"/>
      <c r="E87" s="40">
        <v>0</v>
      </c>
      <c r="F87" s="45"/>
    </row>
    <row r="88" spans="1:6" s="39" customFormat="1" ht="18" x14ac:dyDescent="0.2">
      <c r="A88" s="45" t="s">
        <v>281</v>
      </c>
      <c r="B88" s="42" t="s">
        <v>291</v>
      </c>
      <c r="C88" s="41" t="s">
        <v>403</v>
      </c>
      <c r="D88" s="45"/>
      <c r="E88" s="40">
        <f>E82*7</f>
        <v>0</v>
      </c>
      <c r="F88" s="45"/>
    </row>
    <row r="89" spans="1:6" s="39" customFormat="1" ht="15" customHeight="1" x14ac:dyDescent="0.2">
      <c r="A89" s="45" t="s">
        <v>292</v>
      </c>
      <c r="B89" s="42" t="s">
        <v>293</v>
      </c>
      <c r="C89" s="41" t="s">
        <v>186</v>
      </c>
      <c r="D89" s="45"/>
      <c r="E89" s="40"/>
      <c r="F89" s="45"/>
    </row>
    <row r="90" spans="1:6" s="39" customFormat="1" ht="30" x14ac:dyDescent="0.2">
      <c r="A90" s="45" t="s">
        <v>294</v>
      </c>
      <c r="B90" s="42" t="s">
        <v>295</v>
      </c>
      <c r="C90" s="41" t="s">
        <v>186</v>
      </c>
      <c r="D90" s="45"/>
      <c r="E90" s="40"/>
      <c r="F90" s="45"/>
    </row>
    <row r="91" spans="1:6" s="39" customFormat="1" ht="15" x14ac:dyDescent="0.2">
      <c r="A91" s="45" t="s">
        <v>279</v>
      </c>
      <c r="B91" s="42" t="s">
        <v>296</v>
      </c>
      <c r="C91" s="41" t="s">
        <v>186</v>
      </c>
      <c r="D91" s="45"/>
      <c r="E91" s="40"/>
      <c r="F91" s="45"/>
    </row>
    <row r="92" spans="1:6" s="39" customFormat="1" ht="15" x14ac:dyDescent="0.2">
      <c r="A92" s="45" t="s">
        <v>281</v>
      </c>
      <c r="B92" s="42" t="s">
        <v>297</v>
      </c>
      <c r="C92" s="41" t="s">
        <v>186</v>
      </c>
      <c r="D92" s="45"/>
      <c r="E92" s="40"/>
      <c r="F92" s="45"/>
    </row>
    <row r="93" spans="1:6" s="39" customFormat="1" ht="15" x14ac:dyDescent="0.2">
      <c r="A93" s="45" t="s">
        <v>298</v>
      </c>
      <c r="B93" s="42" t="s">
        <v>299</v>
      </c>
      <c r="C93" s="41" t="s">
        <v>192</v>
      </c>
      <c r="D93" s="45"/>
      <c r="E93" s="40"/>
      <c r="F93" s="45"/>
    </row>
    <row r="94" spans="1:6" s="39" customFormat="1" ht="30" x14ac:dyDescent="0.2">
      <c r="A94" s="45" t="s">
        <v>300</v>
      </c>
      <c r="B94" s="42" t="s">
        <v>301</v>
      </c>
      <c r="C94" s="41" t="s">
        <v>192</v>
      </c>
      <c r="D94" s="45"/>
      <c r="E94" s="40"/>
      <c r="F94" s="45"/>
    </row>
    <row r="95" spans="1:6" s="61" customFormat="1" ht="15" x14ac:dyDescent="0.2">
      <c r="A95" s="45" t="s">
        <v>279</v>
      </c>
      <c r="B95" s="42" t="s">
        <v>302</v>
      </c>
      <c r="C95" s="41" t="s">
        <v>192</v>
      </c>
      <c r="D95" s="45"/>
      <c r="E95" s="40"/>
      <c r="F95" s="45"/>
    </row>
    <row r="96" spans="1:6" s="61" customFormat="1" ht="15" x14ac:dyDescent="0.2">
      <c r="A96" s="45" t="s">
        <v>281</v>
      </c>
      <c r="B96" s="42" t="s">
        <v>303</v>
      </c>
      <c r="C96" s="41" t="s">
        <v>192</v>
      </c>
      <c r="D96" s="45"/>
      <c r="E96" s="40"/>
      <c r="F96" s="45"/>
    </row>
    <row r="97" spans="1:6" s="39" customFormat="1" ht="45" x14ac:dyDescent="0.2">
      <c r="A97" s="45" t="s">
        <v>304</v>
      </c>
      <c r="B97" s="42" t="s">
        <v>305</v>
      </c>
      <c r="C97" s="41" t="s">
        <v>192</v>
      </c>
      <c r="D97" s="45"/>
      <c r="E97" s="40"/>
      <c r="F97" s="45"/>
    </row>
    <row r="98" spans="1:6" s="61" customFormat="1" ht="15" x14ac:dyDescent="0.2">
      <c r="A98" s="45" t="s">
        <v>279</v>
      </c>
      <c r="B98" s="42" t="s">
        <v>306</v>
      </c>
      <c r="C98" s="41" t="s">
        <v>192</v>
      </c>
      <c r="D98" s="45"/>
      <c r="E98" s="40"/>
      <c r="F98" s="45"/>
    </row>
    <row r="99" spans="1:6" s="61" customFormat="1" ht="15" x14ac:dyDescent="0.2">
      <c r="A99" s="45" t="s">
        <v>281</v>
      </c>
      <c r="B99" s="42" t="s">
        <v>307</v>
      </c>
      <c r="C99" s="41" t="s">
        <v>192</v>
      </c>
      <c r="D99" s="45"/>
      <c r="E99" s="40"/>
      <c r="F99" s="45"/>
    </row>
    <row r="100" spans="1:6" s="39" customFormat="1" ht="30" x14ac:dyDescent="0.2">
      <c r="A100" s="45" t="s">
        <v>308</v>
      </c>
      <c r="B100" s="42" t="s">
        <v>309</v>
      </c>
      <c r="C100" s="41" t="s">
        <v>403</v>
      </c>
      <c r="D100" s="45"/>
      <c r="E100" s="40"/>
      <c r="F100" s="45"/>
    </row>
    <row r="101" spans="1:6" s="61" customFormat="1" ht="18" x14ac:dyDescent="0.2">
      <c r="A101" s="45" t="s">
        <v>279</v>
      </c>
      <c r="B101" s="42" t="s">
        <v>310</v>
      </c>
      <c r="C101" s="41" t="s">
        <v>403</v>
      </c>
      <c r="D101" s="45"/>
      <c r="E101" s="40"/>
      <c r="F101" s="45"/>
    </row>
    <row r="102" spans="1:6" s="61" customFormat="1" ht="18" x14ac:dyDescent="0.2">
      <c r="A102" s="45" t="s">
        <v>281</v>
      </c>
      <c r="B102" s="42" t="s">
        <v>311</v>
      </c>
      <c r="C102" s="41" t="s">
        <v>403</v>
      </c>
      <c r="D102" s="45"/>
      <c r="E102" s="40"/>
      <c r="F102" s="45"/>
    </row>
    <row r="103" spans="1:6" s="39" customFormat="1" ht="15" x14ac:dyDescent="0.2">
      <c r="A103" s="45" t="s">
        <v>312</v>
      </c>
      <c r="B103" s="42" t="s">
        <v>313</v>
      </c>
      <c r="C103" s="41" t="s">
        <v>186</v>
      </c>
      <c r="D103" s="45"/>
      <c r="E103" s="40" t="s">
        <v>353</v>
      </c>
      <c r="F103" s="45"/>
    </row>
    <row r="104" spans="1:6" s="39" customFormat="1" ht="30" x14ac:dyDescent="0.2">
      <c r="A104" s="45" t="s">
        <v>314</v>
      </c>
      <c r="B104" s="42" t="s">
        <v>315</v>
      </c>
      <c r="C104" s="41" t="s">
        <v>186</v>
      </c>
      <c r="D104" s="45"/>
      <c r="E104" s="40" t="s">
        <v>353</v>
      </c>
      <c r="F104" s="45"/>
    </row>
    <row r="105" spans="1:6" s="61" customFormat="1" ht="15" x14ac:dyDescent="0.2">
      <c r="A105" s="45" t="s">
        <v>279</v>
      </c>
      <c r="B105" s="42" t="s">
        <v>316</v>
      </c>
      <c r="C105" s="41" t="s">
        <v>186</v>
      </c>
      <c r="D105" s="45"/>
      <c r="E105" s="40" t="s">
        <v>353</v>
      </c>
      <c r="F105" s="45"/>
    </row>
    <row r="106" spans="1:6" s="61" customFormat="1" ht="15" x14ac:dyDescent="0.2">
      <c r="A106" s="45" t="s">
        <v>281</v>
      </c>
      <c r="B106" s="42" t="s">
        <v>317</v>
      </c>
      <c r="C106" s="41" t="s">
        <v>186</v>
      </c>
      <c r="D106" s="45"/>
      <c r="E106" s="40" t="s">
        <v>354</v>
      </c>
      <c r="F106" s="45"/>
    </row>
    <row r="107" spans="1:6" s="39" customFormat="1" ht="30" x14ac:dyDescent="0.2">
      <c r="A107" s="45" t="s">
        <v>318</v>
      </c>
      <c r="B107" s="42" t="s">
        <v>319</v>
      </c>
      <c r="C107" s="41" t="s">
        <v>403</v>
      </c>
      <c r="D107" s="45"/>
      <c r="E107" s="40" t="s">
        <v>354</v>
      </c>
      <c r="F107" s="45"/>
    </row>
    <row r="108" spans="1:6" s="61" customFormat="1" ht="18" x14ac:dyDescent="0.2">
      <c r="A108" s="45" t="s">
        <v>279</v>
      </c>
      <c r="B108" s="42" t="s">
        <v>320</v>
      </c>
      <c r="C108" s="41" t="s">
        <v>403</v>
      </c>
      <c r="D108" s="45"/>
      <c r="E108" s="40" t="s">
        <v>354</v>
      </c>
      <c r="F108" s="45"/>
    </row>
    <row r="109" spans="1:6" s="61" customFormat="1" ht="18" x14ac:dyDescent="0.2">
      <c r="A109" s="45" t="s">
        <v>281</v>
      </c>
      <c r="B109" s="42" t="s">
        <v>321</v>
      </c>
      <c r="C109" s="41" t="s">
        <v>403</v>
      </c>
      <c r="D109" s="45"/>
      <c r="E109" s="40" t="s">
        <v>354</v>
      </c>
      <c r="F109" s="45"/>
    </row>
    <row r="110" spans="1:6" s="39" customFormat="1" ht="30" x14ac:dyDescent="0.2">
      <c r="A110" s="45" t="s">
        <v>322</v>
      </c>
      <c r="B110" s="42" t="s">
        <v>323</v>
      </c>
      <c r="C110" s="41" t="s">
        <v>186</v>
      </c>
      <c r="D110" s="45"/>
      <c r="E110" s="40" t="s">
        <v>354</v>
      </c>
      <c r="F110" s="45"/>
    </row>
    <row r="111" spans="1:6" s="61" customFormat="1" ht="15" x14ac:dyDescent="0.2">
      <c r="A111" s="45" t="s">
        <v>200</v>
      </c>
      <c r="B111" s="42" t="s">
        <v>324</v>
      </c>
      <c r="C111" s="41" t="s">
        <v>186</v>
      </c>
      <c r="D111" s="45"/>
      <c r="E111" s="40" t="s">
        <v>354</v>
      </c>
      <c r="F111" s="45"/>
    </row>
    <row r="112" spans="1:6" s="61" customFormat="1" ht="15" x14ac:dyDescent="0.2">
      <c r="A112" s="45" t="s">
        <v>201</v>
      </c>
      <c r="B112" s="42" t="s">
        <v>325</v>
      </c>
      <c r="C112" s="41" t="s">
        <v>186</v>
      </c>
      <c r="D112" s="45"/>
      <c r="E112" s="40" t="s">
        <v>354</v>
      </c>
      <c r="F112" s="45"/>
    </row>
    <row r="113" spans="1:6" s="39" customFormat="1" ht="30" x14ac:dyDescent="0.2">
      <c r="A113" s="45" t="s">
        <v>326</v>
      </c>
      <c r="B113" s="42" t="s">
        <v>327</v>
      </c>
      <c r="C113" s="41" t="s">
        <v>192</v>
      </c>
      <c r="D113" s="45"/>
      <c r="E113" s="45"/>
      <c r="F113" s="45"/>
    </row>
    <row r="114" spans="1:6" s="61" customFormat="1" ht="15" x14ac:dyDescent="0.2">
      <c r="A114" s="45" t="s">
        <v>200</v>
      </c>
      <c r="B114" s="42" t="s">
        <v>328</v>
      </c>
      <c r="C114" s="41" t="s">
        <v>192</v>
      </c>
      <c r="D114" s="45"/>
      <c r="E114" s="45"/>
      <c r="F114" s="45"/>
    </row>
    <row r="115" spans="1:6" s="61" customFormat="1" ht="15" x14ac:dyDescent="0.2">
      <c r="A115" s="45" t="s">
        <v>201</v>
      </c>
      <c r="B115" s="42" t="s">
        <v>329</v>
      </c>
      <c r="C115" s="41" t="s">
        <v>192</v>
      </c>
      <c r="D115" s="45"/>
      <c r="E115" s="45"/>
      <c r="F115" s="45"/>
    </row>
    <row r="116" spans="1:6" s="39" customFormat="1" ht="30" x14ac:dyDescent="0.2">
      <c r="A116" s="45" t="s">
        <v>330</v>
      </c>
      <c r="B116" s="42" t="s">
        <v>331</v>
      </c>
      <c r="C116" s="41" t="s">
        <v>403</v>
      </c>
      <c r="D116" s="45"/>
      <c r="E116" s="45"/>
      <c r="F116" s="45"/>
    </row>
    <row r="117" spans="1:6" s="61" customFormat="1" ht="18" x14ac:dyDescent="0.2">
      <c r="A117" s="45" t="s">
        <v>200</v>
      </c>
      <c r="B117" s="42" t="s">
        <v>332</v>
      </c>
      <c r="C117" s="41" t="s">
        <v>403</v>
      </c>
      <c r="D117" s="45"/>
      <c r="E117" s="45"/>
      <c r="F117" s="45"/>
    </row>
    <row r="118" spans="1:6" s="61" customFormat="1" ht="18" x14ac:dyDescent="0.2">
      <c r="A118" s="45" t="s">
        <v>201</v>
      </c>
      <c r="B118" s="42" t="s">
        <v>333</v>
      </c>
      <c r="C118" s="41" t="s">
        <v>403</v>
      </c>
      <c r="D118" s="45"/>
      <c r="E118" s="45"/>
      <c r="F118" s="45"/>
    </row>
    <row r="119" spans="1:6" s="39" customFormat="1" ht="30" x14ac:dyDescent="0.2">
      <c r="A119" s="45" t="s">
        <v>334</v>
      </c>
      <c r="B119" s="42" t="s">
        <v>335</v>
      </c>
      <c r="C119" s="41" t="s">
        <v>186</v>
      </c>
      <c r="D119" s="45"/>
      <c r="E119" s="40"/>
      <c r="F119" s="45"/>
    </row>
    <row r="120" spans="1:6" s="39" customFormat="1" ht="30" x14ac:dyDescent="0.2">
      <c r="A120" s="45" t="s">
        <v>336</v>
      </c>
      <c r="B120" s="42" t="s">
        <v>337</v>
      </c>
      <c r="C120" s="41" t="s">
        <v>186</v>
      </c>
      <c r="D120" s="45"/>
      <c r="E120" s="40"/>
      <c r="F120" s="45"/>
    </row>
    <row r="121" spans="1:6" s="39" customFormat="1" ht="30" x14ac:dyDescent="0.2">
      <c r="A121" s="45" t="s">
        <v>338</v>
      </c>
      <c r="B121" s="42" t="s">
        <v>339</v>
      </c>
      <c r="C121" s="41" t="s">
        <v>192</v>
      </c>
      <c r="D121" s="60"/>
      <c r="E121" s="41"/>
      <c r="F121" s="60"/>
    </row>
    <row r="122" spans="1:6" s="39" customFormat="1" ht="30" x14ac:dyDescent="0.2">
      <c r="A122" s="45" t="s">
        <v>340</v>
      </c>
      <c r="B122" s="42" t="s">
        <v>341</v>
      </c>
      <c r="C122" s="41" t="s">
        <v>192</v>
      </c>
      <c r="D122" s="45"/>
      <c r="E122" s="40"/>
      <c r="F122" s="45"/>
    </row>
    <row r="123" spans="1:6" s="39" customFormat="1" ht="30" x14ac:dyDescent="0.2">
      <c r="A123" s="45" t="s">
        <v>342</v>
      </c>
      <c r="B123" s="42" t="s">
        <v>343</v>
      </c>
      <c r="C123" s="41" t="s">
        <v>192</v>
      </c>
      <c r="D123" s="45"/>
      <c r="E123" s="45"/>
      <c r="F123" s="45"/>
    </row>
    <row r="124" spans="1:6" s="39" customFormat="1" ht="15" x14ac:dyDescent="0.2">
      <c r="A124" s="45" t="s">
        <v>216</v>
      </c>
      <c r="B124" s="42" t="s">
        <v>344</v>
      </c>
      <c r="C124" s="41" t="s">
        <v>192</v>
      </c>
      <c r="D124" s="45"/>
      <c r="E124" s="45"/>
      <c r="F124" s="45"/>
    </row>
    <row r="125" spans="1:6" s="39" customFormat="1" ht="15" x14ac:dyDescent="0.2">
      <c r="A125" s="45" t="s">
        <v>218</v>
      </c>
      <c r="B125" s="42" t="s">
        <v>345</v>
      </c>
      <c r="C125" s="41" t="s">
        <v>192</v>
      </c>
      <c r="D125" s="45"/>
      <c r="E125" s="45"/>
      <c r="F125" s="45"/>
    </row>
    <row r="126" spans="1:6" s="39" customFormat="1" ht="30" x14ac:dyDescent="0.2">
      <c r="A126" s="45" t="s">
        <v>220</v>
      </c>
      <c r="B126" s="42" t="s">
        <v>346</v>
      </c>
      <c r="C126" s="41" t="s">
        <v>192</v>
      </c>
      <c r="D126" s="45"/>
      <c r="E126" s="45"/>
      <c r="F126" s="45"/>
    </row>
    <row r="127" spans="1:6" s="39" customFormat="1" ht="30" x14ac:dyDescent="0.2">
      <c r="A127" s="45" t="s">
        <v>347</v>
      </c>
      <c r="B127" s="42" t="s">
        <v>348</v>
      </c>
      <c r="C127" s="41" t="s">
        <v>403</v>
      </c>
      <c r="D127" s="45"/>
      <c r="E127" s="45"/>
      <c r="F127" s="45"/>
    </row>
    <row r="128" spans="1:6" s="39" customFormat="1" ht="30" x14ac:dyDescent="0.2">
      <c r="A128" s="45" t="s">
        <v>349</v>
      </c>
      <c r="B128" s="42" t="s">
        <v>350</v>
      </c>
      <c r="C128" s="41" t="s">
        <v>403</v>
      </c>
      <c r="D128" s="45"/>
      <c r="E128" s="45"/>
      <c r="F128" s="45"/>
    </row>
    <row r="129" spans="1:6" s="39" customFormat="1" ht="45" x14ac:dyDescent="0.2">
      <c r="A129" s="45" t="s">
        <v>351</v>
      </c>
      <c r="B129" s="42" t="s">
        <v>352</v>
      </c>
      <c r="C129" s="41" t="s">
        <v>192</v>
      </c>
      <c r="D129" s="45"/>
      <c r="E129" s="45"/>
      <c r="F129" s="45"/>
    </row>
    <row r="130" spans="1:6" s="39" customFormat="1" ht="30" x14ac:dyDescent="0.2">
      <c r="A130" s="45" t="s">
        <v>357</v>
      </c>
      <c r="B130" s="42" t="s">
        <v>358</v>
      </c>
      <c r="C130" s="41" t="s">
        <v>192</v>
      </c>
      <c r="D130" s="45"/>
      <c r="E130" s="45"/>
      <c r="F130" s="45"/>
    </row>
    <row r="131" spans="1:6" s="39" customFormat="1" ht="45" x14ac:dyDescent="0.2">
      <c r="A131" s="45" t="s">
        <v>361</v>
      </c>
      <c r="B131" s="42" t="s">
        <v>362</v>
      </c>
      <c r="C131" s="41" t="s">
        <v>186</v>
      </c>
      <c r="D131" s="45"/>
      <c r="E131" s="45"/>
      <c r="F131" s="45"/>
    </row>
    <row r="132" spans="1:6" s="39" customFormat="1" ht="15" x14ac:dyDescent="0.2">
      <c r="A132" s="45" t="s">
        <v>363</v>
      </c>
      <c r="B132" s="42" t="s">
        <v>364</v>
      </c>
      <c r="C132" s="41" t="s">
        <v>186</v>
      </c>
      <c r="D132" s="45"/>
      <c r="E132" s="45"/>
      <c r="F132" s="45"/>
    </row>
    <row r="133" spans="1:6" s="39" customFormat="1" ht="30" x14ac:dyDescent="0.2">
      <c r="A133" s="45" t="s">
        <v>365</v>
      </c>
      <c r="B133" s="42" t="s">
        <v>368</v>
      </c>
      <c r="C133" s="41" t="s">
        <v>186</v>
      </c>
      <c r="D133" s="45"/>
      <c r="E133" s="45"/>
      <c r="F133" s="45"/>
    </row>
    <row r="134" spans="1:6" s="39" customFormat="1" ht="15" x14ac:dyDescent="0.2">
      <c r="A134" s="45" t="s">
        <v>369</v>
      </c>
      <c r="B134" s="42" t="s">
        <v>370</v>
      </c>
      <c r="C134" s="41" t="s">
        <v>186</v>
      </c>
      <c r="D134" s="45"/>
      <c r="E134" s="45"/>
      <c r="F134" s="45"/>
    </row>
    <row r="135" spans="1:6" s="39" customFormat="1" ht="30" x14ac:dyDescent="0.2">
      <c r="A135" s="45" t="s">
        <v>371</v>
      </c>
      <c r="B135" s="42" t="s">
        <v>372</v>
      </c>
      <c r="C135" s="41" t="s">
        <v>192</v>
      </c>
      <c r="D135" s="45"/>
      <c r="E135" s="40"/>
      <c r="F135" s="45"/>
    </row>
    <row r="136" spans="1:6" s="61" customFormat="1" ht="15" x14ac:dyDescent="0.2">
      <c r="A136" s="45" t="s">
        <v>373</v>
      </c>
      <c r="B136" s="42" t="s">
        <v>374</v>
      </c>
      <c r="C136" s="41" t="s">
        <v>192</v>
      </c>
      <c r="D136" s="45"/>
      <c r="E136" s="40"/>
      <c r="F136" s="45"/>
    </row>
    <row r="137" spans="1:6" s="39" customFormat="1" ht="45" x14ac:dyDescent="0.2">
      <c r="A137" s="45" t="s">
        <v>375</v>
      </c>
      <c r="B137" s="42" t="s">
        <v>376</v>
      </c>
      <c r="C137" s="41" t="s">
        <v>192</v>
      </c>
      <c r="D137" s="45"/>
      <c r="E137" s="40"/>
      <c r="F137" s="45"/>
    </row>
    <row r="138" spans="1:6" s="39" customFormat="1" ht="45" x14ac:dyDescent="0.2">
      <c r="A138" s="45" t="s">
        <v>377</v>
      </c>
      <c r="B138" s="42" t="s">
        <v>378</v>
      </c>
      <c r="C138" s="41" t="s">
        <v>192</v>
      </c>
      <c r="D138" s="45"/>
      <c r="E138" s="40"/>
      <c r="F138" s="45"/>
    </row>
    <row r="139" spans="1:6" s="39" customFormat="1" ht="30" x14ac:dyDescent="0.2">
      <c r="A139" s="45" t="s">
        <v>379</v>
      </c>
      <c r="B139" s="42" t="s">
        <v>380</v>
      </c>
      <c r="C139" s="41" t="s">
        <v>192</v>
      </c>
      <c r="D139" s="45"/>
      <c r="E139" s="40"/>
      <c r="F139" s="45"/>
    </row>
    <row r="140" spans="1:6" s="61" customFormat="1" ht="15" x14ac:dyDescent="0.2">
      <c r="A140" s="45" t="s">
        <v>381</v>
      </c>
      <c r="B140" s="42" t="s">
        <v>382</v>
      </c>
      <c r="C140" s="41" t="s">
        <v>192</v>
      </c>
      <c r="D140" s="45"/>
      <c r="E140" s="40"/>
      <c r="F140" s="45"/>
    </row>
    <row r="141" spans="1:6" s="39" customFormat="1" ht="45" x14ac:dyDescent="0.2">
      <c r="A141" s="45" t="s">
        <v>383</v>
      </c>
      <c r="B141" s="42" t="s">
        <v>384</v>
      </c>
      <c r="C141" s="41" t="s">
        <v>192</v>
      </c>
      <c r="D141" s="45"/>
      <c r="E141" s="40"/>
      <c r="F141" s="45"/>
    </row>
    <row r="142" spans="1:6" s="39" customFormat="1" ht="30" x14ac:dyDescent="0.2">
      <c r="A142" s="45" t="s">
        <v>385</v>
      </c>
      <c r="B142" s="42" t="s">
        <v>386</v>
      </c>
      <c r="C142" s="41" t="s">
        <v>186</v>
      </c>
      <c r="D142" s="45"/>
      <c r="E142" s="40"/>
      <c r="F142" s="45"/>
    </row>
    <row r="143" spans="1:6" s="39" customFormat="1" ht="45" x14ac:dyDescent="0.2">
      <c r="A143" s="45" t="s">
        <v>387</v>
      </c>
      <c r="B143" s="42" t="s">
        <v>388</v>
      </c>
      <c r="C143" s="41" t="s">
        <v>186</v>
      </c>
      <c r="D143" s="45"/>
      <c r="E143" s="45"/>
      <c r="F143" s="45"/>
    </row>
    <row r="144" spans="1:6" s="39" customFormat="1" ht="30" x14ac:dyDescent="0.2">
      <c r="A144" s="45" t="s">
        <v>389</v>
      </c>
      <c r="B144" s="42" t="s">
        <v>390</v>
      </c>
      <c r="C144" s="41" t="s">
        <v>186</v>
      </c>
      <c r="D144" s="45"/>
      <c r="E144" s="45"/>
      <c r="F144" s="45"/>
    </row>
    <row r="145" spans="1:6" s="39" customFormat="1" ht="30" x14ac:dyDescent="0.2">
      <c r="A145" s="45" t="s">
        <v>391</v>
      </c>
      <c r="B145" s="42" t="s">
        <v>392</v>
      </c>
      <c r="C145" s="41" t="s">
        <v>186</v>
      </c>
      <c r="D145" s="45"/>
      <c r="E145" s="45"/>
      <c r="F145" s="45"/>
    </row>
    <row r="146" spans="1:6" s="39" customFormat="1" ht="45" x14ac:dyDescent="0.2">
      <c r="A146" s="45" t="s">
        <v>393</v>
      </c>
      <c r="B146" s="42" t="s">
        <v>394</v>
      </c>
      <c r="C146" s="41" t="s">
        <v>166</v>
      </c>
      <c r="D146" s="45"/>
      <c r="E146" s="45"/>
      <c r="F146" s="45"/>
    </row>
    <row r="147" spans="1:6" s="39" customFormat="1" ht="30" x14ac:dyDescent="0.2">
      <c r="A147" s="45" t="s">
        <v>395</v>
      </c>
      <c r="B147" s="42" t="s">
        <v>396</v>
      </c>
      <c r="C147" s="41" t="s">
        <v>192</v>
      </c>
      <c r="D147" s="45"/>
      <c r="E147" s="40"/>
      <c r="F147" s="45"/>
    </row>
    <row r="148" spans="1:6" s="39" customFormat="1" ht="30" x14ac:dyDescent="0.2">
      <c r="A148" s="45" t="s">
        <v>397</v>
      </c>
      <c r="B148" s="42" t="s">
        <v>398</v>
      </c>
      <c r="C148" s="41" t="s">
        <v>186</v>
      </c>
      <c r="D148" s="45"/>
      <c r="E148" s="45"/>
      <c r="F148" s="45"/>
    </row>
    <row r="149" spans="1:6" s="61" customFormat="1" ht="15" x14ac:dyDescent="0.2">
      <c r="A149" s="45" t="s">
        <v>399</v>
      </c>
      <c r="B149" s="42" t="s">
        <v>400</v>
      </c>
      <c r="C149" s="41" t="s">
        <v>186</v>
      </c>
      <c r="D149" s="45"/>
      <c r="E149" s="45"/>
      <c r="F149" s="45"/>
    </row>
    <row r="150" spans="1:6" s="61" customFormat="1" ht="15" x14ac:dyDescent="0.2">
      <c r="A150" s="45" t="s">
        <v>401</v>
      </c>
      <c r="B150" s="42" t="s">
        <v>402</v>
      </c>
      <c r="C150" s="41" t="s">
        <v>186</v>
      </c>
      <c r="D150" s="45"/>
      <c r="E150" s="45"/>
      <c r="F150" s="45"/>
    </row>
  </sheetData>
  <customSheetViews>
    <customSheetView guid="{F2305C97-FE37-448B-9008-C10C48B5994E}" showPageBreaks="1" printArea="1" view="pageBreakPreview">
      <pane xSplit="1" ySplit="5" topLeftCell="B6" activePane="bottomRight" state="frozen"/>
      <selection pane="bottomRight" activeCell="E10" sqref="E10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1"/>
      <headerFooter alignWithMargins="0">
        <oddFooter>&amp;C&amp;P</oddFooter>
      </headerFooter>
    </customSheetView>
    <customSheetView guid="{FC8DB34E-DEEF-4532-857D-4A0E85E49522}" showPageBreaks="1" printArea="1" view="pageBreakPreview">
      <pane xSplit="2" ySplit="5" topLeftCell="D6" activePane="bottomRight" state="frozen"/>
      <selection pane="bottomRight" activeCell="B79" sqref="B79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2"/>
      <headerFooter alignWithMargins="0">
        <oddFooter>&amp;C&amp;P</oddFooter>
      </headerFooter>
    </customSheetView>
    <customSheetView guid="{5708BFFD-5404-4E92-A530-D9BFE80827EA}" showPageBreaks="1" printArea="1" view="pageBreakPreview">
      <pane xSplit="3" ySplit="5" topLeftCell="D24" activePane="bottomRight" state="frozen"/>
      <selection pane="bottomRight" activeCell="D6" sqref="D6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3"/>
      <headerFooter alignWithMargins="0">
        <oddFooter>&amp;C&amp;P</oddFooter>
      </headerFooter>
    </customSheetView>
    <customSheetView guid="{E9DC4DEA-9A87-451B-BFD2-8DCFA62CEEBF}" showPageBreaks="1" printArea="1" view="pageBreakPreview" topLeftCell="A145">
      <selection activeCell="E105" sqref="E105:F105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4"/>
      <headerFooter alignWithMargins="0">
        <oddFooter>&amp;C&amp;P</oddFooter>
      </headerFooter>
    </customSheetView>
    <customSheetView guid="{E48146D5-2AD1-4D30-AEAC-FCC208E7972E}" showPageBreaks="1" showRuler="0" topLeftCell="A4">
      <selection activeCell="E23" sqref="E23"/>
      <rowBreaks count="9" manualBreakCount="9">
        <brk id="23" max="5" man="1"/>
        <brk id="44" max="5" man="1"/>
        <brk id="60" max="5" man="1"/>
        <brk id="61" max="5" man="1"/>
        <brk id="80" max="5" man="1"/>
        <brk id="103" max="5" man="1"/>
        <brk id="125" max="5" man="1"/>
        <brk id="141" max="5" man="1"/>
        <brk id="150" max="166" man="1"/>
      </rowBreaks>
      <pageMargins left="0.39370078740157483" right="0.31496062992125984" top="0.22" bottom="0.37" header="0.17" footer="0.17"/>
      <pageSetup paperSize="9" scale="95" orientation="landscape" r:id="rId5"/>
      <headerFooter alignWithMargins="0">
        <oddFooter>&amp;C&amp;P</oddFooter>
      </headerFooter>
    </customSheetView>
    <customSheetView guid="{731971AD-B941-492C-8C80-A603B88EF876}" topLeftCell="A4">
      <selection activeCell="A168" sqref="A168"/>
      <rowBreaks count="3" manualBreakCount="3">
        <brk id="23" max="5" man="1"/>
        <brk id="44" max="5" man="1"/>
        <brk id="150" max="166" man="1"/>
      </rowBreaks>
      <pageMargins left="0.39370078740157483" right="0.31496062992125984" top="0.22" bottom="0.37" header="0.17" footer="0.17"/>
      <pageSetup paperSize="9" scale="95" orientation="landscape" r:id="rId6"/>
      <headerFooter alignWithMargins="0">
        <oddFooter>&amp;C&amp;P</oddFooter>
      </headerFooter>
    </customSheetView>
    <customSheetView guid="{67EFE052-9016-4B63-97AC-635946502AD9}" topLeftCell="A13">
      <selection activeCell="E27" sqref="E27"/>
      <rowBreaks count="1" manualBreakCount="1">
        <brk id="150" max="166" man="1"/>
      </rowBreaks>
      <pageMargins left="0.39370078740157483" right="0.31496062992125984" top="0.22" bottom="0.37" header="0.17" footer="0.17"/>
      <pageSetup paperSize="9" scale="95" orientation="landscape" r:id="rId7"/>
      <headerFooter alignWithMargins="0">
        <oddFooter>&amp;C&amp;P</oddFooter>
      </headerFooter>
    </customSheetView>
    <customSheetView guid="{45AFE3A9-A42A-4AEF-87C2-2DBDC11F8C54}" showPageBreaks="1" topLeftCell="A58">
      <selection activeCell="E67" sqref="E67"/>
      <rowBreaks count="4" manualBreakCount="4">
        <brk id="23" max="16383" man="1"/>
        <brk id="47" max="16383" man="1"/>
        <brk id="67" max="16383" man="1"/>
        <brk id="150" max="166" man="1"/>
      </rowBreaks>
      <pageMargins left="0.39370078740157483" right="0.31496062992125984" top="0.22" bottom="0.37" header="0.17" footer="0.17"/>
      <pageSetup paperSize="9" scale="95" orientation="landscape" r:id="rId8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pane xSplit="3" ySplit="5" topLeftCell="D78" activePane="bottomRight" state="frozen"/>
      <selection pane="bottomRight" activeCell="B79" sqref="B79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9"/>
      <headerFooter alignWithMargins="0">
        <oddFooter>&amp;C&amp;P</oddFooter>
      </headerFooter>
    </customSheetView>
  </customSheetViews>
  <mergeCells count="7">
    <mergeCell ref="A3:F3"/>
    <mergeCell ref="A1:F1"/>
    <mergeCell ref="A2:F2"/>
    <mergeCell ref="A4:A5"/>
    <mergeCell ref="B4:B5"/>
    <mergeCell ref="C4:C5"/>
    <mergeCell ref="D4:F4"/>
  </mergeCells>
  <phoneticPr fontId="6" type="noConversion"/>
  <pageMargins left="0.39370078740157483" right="0.31496062992125984" top="0.22" bottom="0.37" header="0.17" footer="0.17"/>
  <pageSetup paperSize="9" scale="89" orientation="landscape" r:id="rId10"/>
  <headerFooter alignWithMargins="0">
    <oddFooter>&amp;C&amp;P</oddFooter>
  </headerFooter>
  <rowBreaks count="7" manualBreakCount="7">
    <brk id="23" max="5" man="1"/>
    <brk id="44" max="5" man="1"/>
    <brk id="61" max="5" man="1"/>
    <brk id="80" max="5" man="1"/>
    <brk id="103" max="5" man="1"/>
    <brk id="125" max="5" man="1"/>
    <brk id="14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1">
    <pageSetUpPr fitToPage="1"/>
  </sheetPr>
  <dimension ref="A1:W20"/>
  <sheetViews>
    <sheetView view="pageBreakPreview" zoomScaleNormal="100" zoomScaleSheetLayoutView="100" workbookViewId="0">
      <selection activeCell="J6" sqref="J6"/>
    </sheetView>
  </sheetViews>
  <sheetFormatPr defaultColWidth="9.140625" defaultRowHeight="12.75" x14ac:dyDescent="0.2"/>
  <cols>
    <col min="1" max="1" width="45.140625" style="1" customWidth="1"/>
    <col min="2" max="2" width="4.42578125" style="1" customWidth="1"/>
    <col min="3" max="3" width="9" style="1" customWidth="1"/>
    <col min="4" max="4" width="9.140625" style="1" customWidth="1"/>
    <col min="5" max="5" width="10" style="1" customWidth="1"/>
    <col min="6" max="6" width="8" style="1" customWidth="1"/>
    <col min="7" max="7" width="10.42578125" style="1" customWidth="1"/>
    <col min="8" max="8" width="14.7109375" style="1" customWidth="1"/>
    <col min="9" max="9" width="12.28515625" style="1" customWidth="1"/>
    <col min="10" max="10" width="10.140625" style="1" customWidth="1"/>
    <col min="11" max="11" width="15.5703125" style="1" customWidth="1"/>
    <col min="12" max="12" width="15.28515625" style="1" customWidth="1"/>
    <col min="13" max="13" width="10.42578125" style="1" customWidth="1"/>
    <col min="14" max="14" width="11.7109375" style="1" customWidth="1"/>
    <col min="15" max="15" width="10.85546875" style="1" customWidth="1"/>
    <col min="16" max="16" width="10.28515625" style="1" customWidth="1"/>
    <col min="17" max="16384" width="9.140625" style="1"/>
  </cols>
  <sheetData>
    <row r="1" spans="1:23" ht="110.25" customHeight="1" x14ac:dyDescent="0.3">
      <c r="A1" s="350" t="s">
        <v>469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23" x14ac:dyDescent="0.2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23" ht="13.5" thickBot="1" x14ac:dyDescent="0.25">
      <c r="A3" s="352" t="s">
        <v>405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23" s="114" customFormat="1" ht="43.5" customHeight="1" x14ac:dyDescent="0.2">
      <c r="A4" s="356" t="s">
        <v>406</v>
      </c>
      <c r="B4" s="354" t="s">
        <v>32</v>
      </c>
      <c r="C4" s="354" t="s">
        <v>407</v>
      </c>
      <c r="D4" s="354" t="s">
        <v>408</v>
      </c>
      <c r="E4" s="354"/>
      <c r="F4" s="354" t="s">
        <v>409</v>
      </c>
      <c r="G4" s="354" t="s">
        <v>410</v>
      </c>
      <c r="H4" s="354"/>
      <c r="I4" s="354"/>
      <c r="J4" s="354"/>
      <c r="K4" s="354" t="s">
        <v>411</v>
      </c>
      <c r="L4" s="354"/>
      <c r="M4" s="354" t="s">
        <v>412</v>
      </c>
      <c r="N4" s="354"/>
      <c r="O4" s="354"/>
      <c r="P4" s="355"/>
    </row>
    <row r="5" spans="1:23" s="114" customFormat="1" ht="48" x14ac:dyDescent="0.2">
      <c r="A5" s="357"/>
      <c r="B5" s="358"/>
      <c r="C5" s="358"/>
      <c r="D5" s="115" t="s">
        <v>129</v>
      </c>
      <c r="E5" s="158" t="s">
        <v>130</v>
      </c>
      <c r="F5" s="358"/>
      <c r="G5" s="158" t="s">
        <v>72</v>
      </c>
      <c r="H5" s="158" t="s">
        <v>283</v>
      </c>
      <c r="I5" s="158" t="s">
        <v>74</v>
      </c>
      <c r="J5" s="158" t="s">
        <v>413</v>
      </c>
      <c r="K5" s="158" t="s">
        <v>414</v>
      </c>
      <c r="L5" s="158" t="s">
        <v>415</v>
      </c>
      <c r="M5" s="158" t="s">
        <v>72</v>
      </c>
      <c r="N5" s="158" t="s">
        <v>283</v>
      </c>
      <c r="O5" s="158" t="s">
        <v>74</v>
      </c>
      <c r="P5" s="221" t="s">
        <v>413</v>
      </c>
    </row>
    <row r="6" spans="1:23" s="117" customFormat="1" ht="11.25" x14ac:dyDescent="0.2">
      <c r="A6" s="222">
        <v>1</v>
      </c>
      <c r="B6" s="116">
        <v>2</v>
      </c>
      <c r="C6" s="116">
        <v>3</v>
      </c>
      <c r="D6" s="116">
        <v>4</v>
      </c>
      <c r="E6" s="116"/>
      <c r="F6" s="116">
        <v>5</v>
      </c>
      <c r="G6" s="116">
        <v>6</v>
      </c>
      <c r="H6" s="116">
        <v>7</v>
      </c>
      <c r="I6" s="116">
        <v>8</v>
      </c>
      <c r="J6" s="116">
        <v>9</v>
      </c>
      <c r="K6" s="116">
        <v>10</v>
      </c>
      <c r="L6" s="116">
        <v>11</v>
      </c>
      <c r="M6" s="116">
        <v>12</v>
      </c>
      <c r="N6" s="116">
        <v>13</v>
      </c>
      <c r="O6" s="116">
        <v>14</v>
      </c>
      <c r="P6" s="223">
        <v>15</v>
      </c>
    </row>
    <row r="7" spans="1:23" s="38" customFormat="1" ht="14.25" x14ac:dyDescent="0.2">
      <c r="A7" s="181" t="s">
        <v>355</v>
      </c>
      <c r="B7" s="48"/>
      <c r="C7" s="48"/>
      <c r="D7" s="63"/>
      <c r="E7" s="63"/>
      <c r="F7" s="57"/>
      <c r="G7" s="57"/>
      <c r="H7" s="57"/>
      <c r="I7" s="57"/>
      <c r="J7" s="57"/>
      <c r="K7" s="57"/>
      <c r="L7" s="57"/>
      <c r="M7" s="57"/>
      <c r="N7" s="57"/>
      <c r="O7" s="57"/>
      <c r="P7" s="182"/>
    </row>
    <row r="8" spans="1:23" s="38" customFormat="1" ht="14.25" x14ac:dyDescent="0.2">
      <c r="A8" s="224" t="s">
        <v>416</v>
      </c>
      <c r="B8" s="48"/>
      <c r="C8" s="48"/>
      <c r="D8" s="63"/>
      <c r="E8" s="63"/>
      <c r="F8" s="57"/>
      <c r="G8" s="57"/>
      <c r="H8" s="57">
        <f t="shared" ref="H8:P8" si="0">SUM(H9:H16)</f>
        <v>0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57">
        <f t="shared" si="0"/>
        <v>0</v>
      </c>
      <c r="M8" s="57">
        <f t="shared" si="0"/>
        <v>0</v>
      </c>
      <c r="N8" s="57">
        <f t="shared" si="0"/>
        <v>0</v>
      </c>
      <c r="O8" s="57">
        <f t="shared" si="0"/>
        <v>0</v>
      </c>
      <c r="P8" s="182">
        <f t="shared" si="0"/>
        <v>0</v>
      </c>
      <c r="Q8" s="51"/>
    </row>
    <row r="9" spans="1:23" s="38" customFormat="1" ht="25.5" customHeight="1" x14ac:dyDescent="0.2">
      <c r="A9" s="225"/>
      <c r="B9" s="91"/>
      <c r="C9" s="157"/>
      <c r="D9" s="84"/>
      <c r="E9" s="82"/>
      <c r="F9" s="82"/>
      <c r="G9" s="82"/>
      <c r="H9" s="44"/>
      <c r="I9" s="41"/>
      <c r="J9" s="41"/>
      <c r="K9" s="92"/>
      <c r="L9" s="44"/>
      <c r="M9" s="43"/>
      <c r="N9" s="44"/>
      <c r="O9" s="157"/>
      <c r="P9" s="226"/>
      <c r="Q9" s="19"/>
      <c r="R9" s="19"/>
      <c r="S9" s="19"/>
      <c r="T9" s="19"/>
    </row>
    <row r="10" spans="1:23" s="38" customFormat="1" ht="27" customHeight="1" x14ac:dyDescent="0.2">
      <c r="A10" s="227"/>
      <c r="B10" s="91"/>
      <c r="C10" s="157"/>
      <c r="D10" s="84"/>
      <c r="E10" s="83"/>
      <c r="F10" s="96"/>
      <c r="G10" s="84"/>
      <c r="H10" s="44"/>
      <c r="I10" s="41"/>
      <c r="J10" s="41"/>
      <c r="K10" s="44"/>
      <c r="L10" s="44"/>
      <c r="M10" s="43"/>
      <c r="N10" s="44"/>
      <c r="O10" s="86"/>
      <c r="P10" s="228"/>
      <c r="Q10" s="93"/>
      <c r="R10" s="93"/>
      <c r="S10" s="93"/>
      <c r="T10" s="93"/>
      <c r="U10" s="85"/>
      <c r="V10" s="85"/>
      <c r="W10" s="85"/>
    </row>
    <row r="11" spans="1:23" s="38" customFormat="1" ht="27.75" customHeight="1" x14ac:dyDescent="0.2">
      <c r="A11" s="225"/>
      <c r="B11" s="91"/>
      <c r="C11" s="82"/>
      <c r="D11" s="82"/>
      <c r="E11" s="82"/>
      <c r="F11" s="82"/>
      <c r="G11" s="82"/>
      <c r="H11" s="44"/>
      <c r="I11" s="44"/>
      <c r="J11" s="44"/>
      <c r="K11" s="44"/>
      <c r="L11" s="44"/>
      <c r="M11" s="44"/>
      <c r="N11" s="44"/>
      <c r="O11" s="44"/>
      <c r="P11" s="176"/>
      <c r="Q11" s="19"/>
      <c r="R11" s="19"/>
      <c r="S11" s="19"/>
      <c r="T11" s="19"/>
    </row>
    <row r="12" spans="1:23" s="38" customFormat="1" ht="30" customHeight="1" x14ac:dyDescent="0.2">
      <c r="A12" s="225"/>
      <c r="B12" s="91"/>
      <c r="C12" s="82"/>
      <c r="D12" s="82"/>
      <c r="E12" s="82"/>
      <c r="F12" s="97"/>
      <c r="G12" s="82"/>
      <c r="H12" s="44"/>
      <c r="I12" s="44"/>
      <c r="J12" s="44"/>
      <c r="K12" s="44"/>
      <c r="L12" s="44"/>
      <c r="M12" s="44"/>
      <c r="N12" s="44"/>
      <c r="O12" s="44"/>
      <c r="P12" s="176"/>
      <c r="Q12" s="19"/>
      <c r="R12" s="19"/>
      <c r="S12" s="19"/>
      <c r="T12" s="19"/>
    </row>
    <row r="13" spans="1:23" s="38" customFormat="1" ht="30" customHeight="1" x14ac:dyDescent="0.2">
      <c r="A13" s="225"/>
      <c r="B13" s="91"/>
      <c r="C13" s="83"/>
      <c r="D13" s="157"/>
      <c r="E13" s="82"/>
      <c r="F13" s="97"/>
      <c r="G13" s="82"/>
      <c r="H13" s="44"/>
      <c r="I13" s="44"/>
      <c r="J13" s="44"/>
      <c r="K13" s="44"/>
      <c r="L13" s="44"/>
      <c r="M13" s="44"/>
      <c r="N13" s="44"/>
      <c r="O13" s="44"/>
      <c r="P13" s="176"/>
      <c r="Q13" s="19"/>
      <c r="R13" s="19"/>
      <c r="S13" s="19"/>
      <c r="T13" s="19"/>
    </row>
    <row r="14" spans="1:23" s="38" customFormat="1" ht="30" customHeight="1" x14ac:dyDescent="0.2">
      <c r="A14" s="225"/>
      <c r="B14" s="91"/>
      <c r="C14" s="83"/>
      <c r="D14" s="157"/>
      <c r="E14" s="82"/>
      <c r="F14" s="97"/>
      <c r="G14" s="82"/>
      <c r="H14" s="44"/>
      <c r="I14" s="44"/>
      <c r="J14" s="44"/>
      <c r="K14" s="44"/>
      <c r="L14" s="44"/>
      <c r="M14" s="44"/>
      <c r="N14" s="44"/>
      <c r="O14" s="44"/>
      <c r="P14" s="176"/>
      <c r="Q14" s="19"/>
      <c r="R14" s="19"/>
      <c r="S14" s="19"/>
      <c r="T14" s="19"/>
    </row>
    <row r="15" spans="1:23" s="38" customFormat="1" ht="45" hidden="1" customHeight="1" x14ac:dyDescent="0.2">
      <c r="A15" s="225"/>
      <c r="B15" s="91"/>
      <c r="C15" s="82"/>
      <c r="D15" s="82"/>
      <c r="E15" s="82"/>
      <c r="F15" s="82"/>
      <c r="G15" s="82"/>
      <c r="H15" s="44"/>
      <c r="I15" s="44"/>
      <c r="J15" s="44"/>
      <c r="K15" s="44"/>
      <c r="L15" s="44"/>
      <c r="M15" s="44"/>
      <c r="N15" s="44"/>
      <c r="O15" s="44"/>
      <c r="P15" s="176"/>
      <c r="Q15" s="19"/>
      <c r="R15" s="19"/>
      <c r="S15" s="19"/>
      <c r="T15" s="19"/>
    </row>
    <row r="16" spans="1:23" s="38" customFormat="1" ht="17.25" customHeight="1" x14ac:dyDescent="0.2">
      <c r="A16" s="225"/>
      <c r="B16" s="91"/>
      <c r="C16" s="82"/>
      <c r="D16" s="82"/>
      <c r="E16" s="82"/>
      <c r="F16" s="82"/>
      <c r="G16" s="82"/>
      <c r="H16" s="44"/>
      <c r="I16" s="44"/>
      <c r="J16" s="44"/>
      <c r="K16" s="44"/>
      <c r="L16" s="44"/>
      <c r="M16" s="44"/>
      <c r="N16" s="44"/>
      <c r="O16" s="44"/>
      <c r="P16" s="176"/>
      <c r="Q16" s="19"/>
      <c r="R16" s="19"/>
      <c r="S16" s="19"/>
      <c r="T16" s="19"/>
    </row>
    <row r="17" spans="1:20" s="38" customFormat="1" ht="18" customHeight="1" x14ac:dyDescent="0.2">
      <c r="A17" s="229" t="s">
        <v>45</v>
      </c>
      <c r="B17" s="41"/>
      <c r="C17" s="82"/>
      <c r="D17" s="82"/>
      <c r="E17" s="82"/>
      <c r="F17" s="82"/>
      <c r="G17" s="82"/>
      <c r="H17" s="44"/>
      <c r="I17" s="44"/>
      <c r="J17" s="44"/>
      <c r="K17" s="44"/>
      <c r="L17" s="44"/>
      <c r="M17" s="44"/>
      <c r="N17" s="44"/>
      <c r="O17" s="44"/>
      <c r="P17" s="176"/>
      <c r="R17" s="51"/>
      <c r="S17" s="51"/>
      <c r="T17" s="51"/>
    </row>
    <row r="18" spans="1:20" s="38" customFormat="1" ht="27" customHeight="1" x14ac:dyDescent="0.25">
      <c r="A18" s="224" t="s">
        <v>417</v>
      </c>
      <c r="B18" s="64"/>
      <c r="C18" s="82"/>
      <c r="D18" s="82"/>
      <c r="E18" s="95"/>
      <c r="F18" s="82"/>
      <c r="G18" s="82"/>
      <c r="H18" s="44"/>
      <c r="I18" s="44"/>
      <c r="J18" s="44"/>
      <c r="K18" s="44"/>
      <c r="L18" s="44"/>
      <c r="M18" s="44"/>
      <c r="N18" s="44"/>
      <c r="O18" s="44"/>
      <c r="P18" s="176"/>
      <c r="R18" s="51"/>
      <c r="S18" s="51"/>
      <c r="T18" s="51"/>
    </row>
    <row r="19" spans="1:20" s="38" customFormat="1" ht="15" x14ac:dyDescent="0.25">
      <c r="A19" s="224" t="s">
        <v>418</v>
      </c>
      <c r="B19" s="64"/>
      <c r="C19" s="157"/>
      <c r="D19" s="94"/>
      <c r="E19" s="94"/>
      <c r="F19" s="64"/>
      <c r="G19" s="64"/>
      <c r="H19" s="44"/>
      <c r="I19" s="44"/>
      <c r="J19" s="44"/>
      <c r="K19" s="44"/>
      <c r="L19" s="44"/>
      <c r="M19" s="44"/>
      <c r="N19" s="44"/>
      <c r="O19" s="44"/>
      <c r="P19" s="176"/>
    </row>
    <row r="20" spans="1:20" s="38" customFormat="1" ht="15.75" thickBot="1" x14ac:dyDescent="0.3">
      <c r="A20" s="230" t="s">
        <v>153</v>
      </c>
      <c r="B20" s="231"/>
      <c r="C20" s="231"/>
      <c r="D20" s="232"/>
      <c r="E20" s="231"/>
      <c r="F20" s="231"/>
      <c r="G20" s="233"/>
      <c r="H20" s="234"/>
      <c r="I20" s="234"/>
      <c r="J20" s="234"/>
      <c r="K20" s="234"/>
      <c r="L20" s="234"/>
      <c r="M20" s="234"/>
      <c r="N20" s="234"/>
      <c r="O20" s="234"/>
      <c r="P20" s="235"/>
    </row>
  </sheetData>
  <customSheetViews>
    <customSheetView guid="{F2305C97-FE37-448B-9008-C10C48B5994E}" showPageBreaks="1" fitToPage="1" printArea="1" hiddenRows="1" view="pageBreakPreview">
      <selection activeCell="J6" sqref="J6"/>
      <pageMargins left="0.19685039370078741" right="0.15748031496062992" top="0.31496062992125984" bottom="0.15748031496062992" header="0.19685039370078741" footer="0.15748031496062992"/>
      <pageSetup paperSize="9" scale="71" orientation="landscape" r:id="rId1"/>
      <headerFooter alignWithMargins="0">
        <oddFooter>&amp;C&amp;P</oddFooter>
      </headerFooter>
    </customSheetView>
    <customSheetView guid="{FC8DB34E-DEEF-4532-857D-4A0E85E49522}" showPageBreaks="1" printArea="1" hiddenRows="1" view="pageBreakPreview">
      <selection activeCell="J9" sqref="J9"/>
      <pageMargins left="0.19685039370078741" right="0.15748031496062992" top="0.31496062992125984" bottom="0.15748031496062992" header="0.19685039370078741" footer="0.15748031496062992"/>
      <pageSetup paperSize="9" scale="63" orientation="landscape" r:id="rId2"/>
      <headerFooter alignWithMargins="0">
        <oddFooter>&amp;C&amp;P</oddFooter>
      </headerFooter>
    </customSheetView>
    <customSheetView guid="{5708BFFD-5404-4E92-A530-D9BFE80827EA}" showPageBreaks="1" printArea="1" hiddenRows="1" view="pageBreakPreview" topLeftCell="B7">
      <selection activeCell="A31" sqref="A31:IV36"/>
      <pageMargins left="0.19685039370078741" right="0.15748031496062992" top="0.31496062992125984" bottom="0.15748031496062992" header="0.19685039370078741" footer="0.15748031496062992"/>
      <pageSetup paperSize="9" scale="63" orientation="landscape" r:id="rId3"/>
      <headerFooter alignWithMargins="0">
        <oddFooter>&amp;C&amp;P</oddFooter>
      </headerFooter>
    </customSheetView>
    <customSheetView guid="{E9DC4DEA-9A87-451B-BFD2-8DCFA62CEEBF}" showPageBreaks="1" printArea="1" hiddenRows="1" view="pageBreakPreview" topLeftCell="B6">
      <selection activeCell="K6" sqref="K6"/>
      <pageMargins left="0.19685039370078741" right="0.15748031496062992" top="0.31496062992125984" bottom="0.15748031496062992" header="0.19685039370078741" footer="0.15748031496062992"/>
      <pageSetup paperSize="9" scale="63" orientation="landscape" r:id="rId4"/>
      <headerFooter alignWithMargins="0">
        <oddFooter>&amp;C&amp;P</oddFooter>
      </headerFooter>
    </customSheetView>
    <customSheetView guid="{E48146D5-2AD1-4D30-AEAC-FCC208E7972E}" showPageBreaks="1" view="pageBreakPreview" showRuler="0" topLeftCell="A4">
      <selection activeCell="N12" sqref="N12"/>
      <pageMargins left="0.19685039370078741" right="0.15748031496062992" top="0.31496062992125984" bottom="0.15748031496062992" header="0.19685039370078741" footer="0.15748031496062992"/>
      <pageSetup paperSize="9" scale="63" orientation="landscape" r:id="rId5"/>
      <headerFooter alignWithMargins="0">
        <oddFooter>&amp;C&amp;P</oddFooter>
      </headerFooter>
    </customSheetView>
    <customSheetView guid="{731971AD-B941-492C-8C80-A603B88EF876}" showPageBreaks="1" printArea="1" view="pageBreakPreview" topLeftCell="A16">
      <selection activeCell="A17" sqref="A17"/>
      <pageMargins left="0.19685039370078741" right="0.15748031496062992" top="0.31496062992125984" bottom="0.15748031496062992" header="0.19685039370078741" footer="0.15748031496062992"/>
      <pageSetup paperSize="9" scale="65" orientation="landscape" r:id="rId6"/>
      <headerFooter alignWithMargins="0">
        <oddFooter>&amp;C&amp;P</oddFooter>
      </headerFooter>
    </customSheetView>
    <customSheetView guid="{67EFE052-9016-4B63-97AC-635946502AD9}" showPageBreaks="1" view="pageBreakPreview" topLeftCell="B1">
      <selection activeCell="I11" sqref="I11"/>
      <pageMargins left="0.19685039370078741" right="0.15748031496062992" top="0.31496062992125984" bottom="0.39370078740157483" header="0.19685039370078741" footer="0.19685039370078741"/>
      <pageSetup paperSize="9" scale="70" orientation="landscape" r:id="rId7"/>
      <headerFooter alignWithMargins="0">
        <oddFooter>&amp;C&amp;P</oddFooter>
      </headerFooter>
    </customSheetView>
    <customSheetView guid="{45AFE3A9-A42A-4AEF-87C2-2DBDC11F8C54}" showPageBreaks="1" view="pageBreakPreview" topLeftCell="B11">
      <selection activeCell="I11" sqref="I11"/>
      <pageMargins left="0.19685039370078741" right="0.15748031496062992" top="0.31496062992125984" bottom="0.39370078740157483" header="0.19685039370078741" footer="0.19685039370078741"/>
      <pageSetup paperSize="9" scale="70" orientation="landscape" r:id="rId8"/>
      <headerFooter alignWithMargins="0">
        <oddFooter>&amp;C&amp;P</oddFooter>
      </headerFooter>
    </customSheetView>
    <customSheetView guid="{8D6C682C-29C1-494C-838D-C3564D132ED8}" showPageBreaks="1" printArea="1" hiddenRows="1" view="pageBreakPreview" showRuler="0">
      <selection activeCell="D11" sqref="D11"/>
      <pageMargins left="0.19685039370078741" right="0.15748031496062992" top="0.31496062992125984" bottom="0.15748031496062992" header="0.19685039370078741" footer="0.15748031496062992"/>
      <pageSetup paperSize="9" scale="63" orientation="landscape" r:id="rId9"/>
      <headerFooter alignWithMargins="0">
        <oddFooter>&amp;C&amp;P</oddFooter>
      </headerFooter>
    </customSheetView>
  </customSheetViews>
  <mergeCells count="11">
    <mergeCell ref="A1:P1"/>
    <mergeCell ref="A3:P3"/>
    <mergeCell ref="A2:P2"/>
    <mergeCell ref="G4:J4"/>
    <mergeCell ref="M4:P4"/>
    <mergeCell ref="K4:L4"/>
    <mergeCell ref="A4:A5"/>
    <mergeCell ref="B4:B5"/>
    <mergeCell ref="C4:C5"/>
    <mergeCell ref="F4:F5"/>
    <mergeCell ref="D4:E4"/>
  </mergeCells>
  <phoneticPr fontId="6" type="noConversion"/>
  <pageMargins left="0.19685039370078741" right="0.15748031496062992" top="0.31496062992125984" bottom="0.15748031496062992" header="0.19685039370078741" footer="0.15748031496062992"/>
  <pageSetup paperSize="9" scale="71" orientation="landscape" r:id="rId10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topLeftCell="A7" zoomScale="75" zoomScaleNormal="100" zoomScaleSheetLayoutView="75" workbookViewId="0">
      <selection activeCell="E30" sqref="E30"/>
    </sheetView>
  </sheetViews>
  <sheetFormatPr defaultRowHeight="12.75" x14ac:dyDescent="0.2"/>
  <cols>
    <col min="1" max="1" width="93.5703125" style="80" customWidth="1"/>
    <col min="2" max="2" width="11.140625" style="81" customWidth="1"/>
    <col min="3" max="3" width="15.42578125" style="80" customWidth="1"/>
    <col min="4" max="4" width="16" style="80" customWidth="1"/>
    <col min="5" max="5" width="14.42578125" style="80" customWidth="1"/>
    <col min="6" max="6" width="13.85546875" style="80" customWidth="1"/>
    <col min="7" max="7" width="15" style="80" customWidth="1"/>
    <col min="8" max="8" width="14.140625" style="80" customWidth="1"/>
    <col min="9" max="9" width="12.85546875" style="80" customWidth="1"/>
    <col min="10" max="10" width="16.5703125" style="80" customWidth="1"/>
    <col min="11" max="11" width="15.7109375" style="80" customWidth="1"/>
    <col min="12" max="16384" width="9.140625" style="80"/>
  </cols>
  <sheetData>
    <row r="1" spans="1:11" s="65" customFormat="1" ht="8.25" customHeight="1" x14ac:dyDescent="0.2">
      <c r="B1" s="66"/>
    </row>
    <row r="2" spans="1:11" s="65" customFormat="1" ht="36" customHeight="1" x14ac:dyDescent="0.2">
      <c r="A2" s="364" t="s">
        <v>419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s="65" customFormat="1" ht="40.5" customHeight="1" x14ac:dyDescent="0.3">
      <c r="A3" s="365" t="s">
        <v>436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s="65" customFormat="1" x14ac:dyDescent="0.2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s="65" customFormat="1" ht="13.5" thickBot="1" x14ac:dyDescent="0.25">
      <c r="A5" s="367" t="s">
        <v>405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s="67" customFormat="1" ht="30.75" customHeight="1" x14ac:dyDescent="0.3">
      <c r="A6" s="368" t="s">
        <v>420</v>
      </c>
      <c r="B6" s="362" t="s">
        <v>32</v>
      </c>
      <c r="C6" s="362" t="s">
        <v>421</v>
      </c>
      <c r="D6" s="362" t="s">
        <v>408</v>
      </c>
      <c r="E6" s="362" t="s">
        <v>422</v>
      </c>
      <c r="F6" s="362" t="s">
        <v>423</v>
      </c>
      <c r="G6" s="362"/>
      <c r="H6" s="362"/>
      <c r="I6" s="362"/>
      <c r="J6" s="362"/>
      <c r="K6" s="370" t="s">
        <v>424</v>
      </c>
    </row>
    <row r="7" spans="1:11" s="67" customFormat="1" ht="131.25" x14ac:dyDescent="0.3">
      <c r="A7" s="369"/>
      <c r="B7" s="363"/>
      <c r="C7" s="363"/>
      <c r="D7" s="363"/>
      <c r="E7" s="363"/>
      <c r="F7" s="159" t="s">
        <v>425</v>
      </c>
      <c r="G7" s="159" t="s">
        <v>426</v>
      </c>
      <c r="H7" s="159" t="s">
        <v>427</v>
      </c>
      <c r="I7" s="159" t="s">
        <v>428</v>
      </c>
      <c r="J7" s="159" t="s">
        <v>429</v>
      </c>
      <c r="K7" s="371"/>
    </row>
    <row r="8" spans="1:11" s="62" customFormat="1" ht="18.75" x14ac:dyDescent="0.3">
      <c r="A8" s="236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237">
        <v>11</v>
      </c>
    </row>
    <row r="9" spans="1:11" s="71" customFormat="1" ht="18.75" x14ac:dyDescent="0.3">
      <c r="A9" s="238" t="s">
        <v>356</v>
      </c>
      <c r="B9" s="69"/>
      <c r="C9" s="70"/>
      <c r="D9" s="70"/>
      <c r="E9" s="70"/>
      <c r="F9" s="70"/>
      <c r="G9" s="70"/>
      <c r="H9" s="70"/>
      <c r="I9" s="70"/>
      <c r="J9" s="70"/>
      <c r="K9" s="239"/>
    </row>
    <row r="10" spans="1:11" s="71" customFormat="1" ht="39.75" customHeight="1" x14ac:dyDescent="0.3">
      <c r="A10" s="240"/>
      <c r="B10" s="90"/>
      <c r="C10" s="87"/>
      <c r="D10" s="88"/>
      <c r="E10" s="87"/>
      <c r="F10" s="88"/>
      <c r="G10" s="89"/>
      <c r="H10" s="88"/>
      <c r="I10" s="88"/>
      <c r="J10" s="100"/>
      <c r="K10" s="241"/>
    </row>
    <row r="11" spans="1:11" s="71" customFormat="1" ht="65.25" customHeight="1" x14ac:dyDescent="0.3">
      <c r="A11" s="240"/>
      <c r="B11" s="90"/>
      <c r="C11" s="157"/>
      <c r="D11" s="88"/>
      <c r="E11" s="87"/>
      <c r="F11" s="88"/>
      <c r="G11" s="89"/>
      <c r="H11" s="88"/>
      <c r="I11" s="88"/>
      <c r="J11" s="100"/>
      <c r="K11" s="241"/>
    </row>
    <row r="12" spans="1:11" s="71" customFormat="1" ht="18.75" x14ac:dyDescent="0.3">
      <c r="A12" s="240"/>
      <c r="B12" s="90"/>
      <c r="C12" s="157"/>
      <c r="D12" s="88"/>
      <c r="E12" s="87"/>
      <c r="F12" s="88"/>
      <c r="G12" s="89"/>
      <c r="H12" s="88"/>
      <c r="I12" s="88"/>
      <c r="J12" s="101"/>
      <c r="K12" s="242"/>
    </row>
    <row r="13" spans="1:11" s="71" customFormat="1" ht="19.5" thickBot="1" x14ac:dyDescent="0.35">
      <c r="A13" s="243"/>
      <c r="B13" s="244"/>
      <c r="C13" s="245"/>
      <c r="D13" s="246"/>
      <c r="E13" s="247"/>
      <c r="F13" s="246"/>
      <c r="G13" s="248"/>
      <c r="H13" s="246"/>
      <c r="I13" s="246"/>
      <c r="J13" s="249"/>
      <c r="K13" s="250"/>
    </row>
    <row r="14" spans="1:11" s="71" customFormat="1" ht="18.75" x14ac:dyDescent="0.3">
      <c r="A14" s="72"/>
      <c r="B14" s="73"/>
      <c r="C14" s="72"/>
      <c r="D14" s="72"/>
      <c r="E14" s="72"/>
      <c r="F14" s="72"/>
      <c r="G14" s="72"/>
      <c r="H14" s="72"/>
      <c r="I14" s="72"/>
      <c r="J14" s="72"/>
      <c r="K14" s="72"/>
    </row>
    <row r="15" spans="1:11" s="71" customFormat="1" ht="60" customHeight="1" x14ac:dyDescent="0.3">
      <c r="A15" s="74" t="s">
        <v>430</v>
      </c>
      <c r="B15" s="361" t="s">
        <v>360</v>
      </c>
      <c r="C15" s="361"/>
      <c r="D15" s="361"/>
      <c r="E15" s="72"/>
      <c r="F15" s="361" t="s">
        <v>458</v>
      </c>
      <c r="G15" s="361"/>
      <c r="H15" s="72"/>
      <c r="I15" s="361"/>
      <c r="J15" s="361"/>
      <c r="K15" s="72"/>
    </row>
    <row r="16" spans="1:11" s="77" customFormat="1" ht="12" x14ac:dyDescent="0.2">
      <c r="A16" s="75"/>
      <c r="B16" s="359" t="s">
        <v>431</v>
      </c>
      <c r="C16" s="359"/>
      <c r="D16" s="359"/>
      <c r="E16" s="76"/>
      <c r="F16" s="359" t="s">
        <v>432</v>
      </c>
      <c r="G16" s="359"/>
      <c r="H16" s="75"/>
      <c r="I16" s="359" t="s">
        <v>433</v>
      </c>
      <c r="J16" s="359"/>
      <c r="K16" s="75"/>
    </row>
    <row r="17" spans="1:11" s="71" customFormat="1" ht="18.75" x14ac:dyDescent="0.3">
      <c r="A17" s="72"/>
      <c r="B17" s="73"/>
      <c r="C17" s="72"/>
      <c r="D17" s="72"/>
      <c r="E17" s="72"/>
      <c r="F17" s="72"/>
      <c r="G17" s="72"/>
      <c r="H17" s="72"/>
      <c r="I17" s="72"/>
      <c r="J17" s="72"/>
      <c r="K17" s="72"/>
    </row>
    <row r="18" spans="1:11" s="71" customFormat="1" ht="18.75" x14ac:dyDescent="0.3">
      <c r="A18" s="72"/>
      <c r="B18" s="73"/>
      <c r="C18" s="72"/>
      <c r="D18" s="72"/>
      <c r="E18" s="72"/>
      <c r="F18" s="72"/>
      <c r="G18" s="72"/>
      <c r="H18" s="72"/>
      <c r="I18" s="72"/>
      <c r="J18" s="72"/>
      <c r="K18" s="72"/>
    </row>
    <row r="19" spans="1:11" s="71" customFormat="1" ht="18.75" x14ac:dyDescent="0.3">
      <c r="A19" s="72"/>
      <c r="B19" s="360" t="s">
        <v>131</v>
      </c>
      <c r="C19" s="360"/>
      <c r="D19" s="360"/>
      <c r="E19" s="72"/>
      <c r="F19" s="361" t="s">
        <v>470</v>
      </c>
      <c r="G19" s="361"/>
      <c r="H19" s="72"/>
      <c r="I19" s="72"/>
      <c r="J19" s="72"/>
      <c r="K19" s="72"/>
    </row>
    <row r="20" spans="1:11" s="79" customFormat="1" ht="14.25" x14ac:dyDescent="0.2">
      <c r="A20" s="78"/>
      <c r="B20" s="359" t="s">
        <v>434</v>
      </c>
      <c r="C20" s="359"/>
      <c r="D20" s="359"/>
      <c r="E20" s="75"/>
      <c r="F20" s="359" t="s">
        <v>435</v>
      </c>
      <c r="G20" s="359"/>
      <c r="H20" s="78"/>
      <c r="I20" s="78"/>
      <c r="J20" s="78"/>
      <c r="K20" s="78"/>
    </row>
    <row r="36" spans="1:1" ht="15" x14ac:dyDescent="0.2">
      <c r="A36" s="99"/>
    </row>
  </sheetData>
  <customSheetViews>
    <customSheetView guid="{F2305C97-FE37-448B-9008-C10C48B5994E}" scale="75" showPageBreaks="1" fitToPage="1" printArea="1" view="pageBreakPreview" topLeftCell="A7">
      <selection activeCell="E30" sqref="E30"/>
      <pageMargins left="0.23622047244094491" right="0.15748031496062992" top="0.39370078740157483" bottom="0.47244094488188981" header="0.19685039370078741" footer="0.23622047244094491"/>
      <pageSetup paperSize="9" scale="61" orientation="landscape" r:id="rId1"/>
      <headerFooter alignWithMargins="0">
        <oddFooter>&amp;C&amp;P</oddFooter>
      </headerFooter>
    </customSheetView>
    <customSheetView guid="{FC8DB34E-DEEF-4532-857D-4A0E85E49522}" scale="75" showPageBreaks="1" printArea="1" view="pageBreakPreview">
      <selection activeCell="I20" sqref="I20"/>
      <pageMargins left="0.25" right="0.17" top="0.4" bottom="0.47" header="0.2" footer="0.22"/>
      <pageSetup paperSize="9" scale="56" orientation="landscape" r:id="rId2"/>
      <headerFooter alignWithMargins="0">
        <oddFooter>&amp;C&amp;P</oddFooter>
      </headerFooter>
    </customSheetView>
    <customSheetView guid="{5708BFFD-5404-4E92-A530-D9BFE80827EA}" scale="75" showPageBreaks="1" printArea="1" view="pageBreakPreview" topLeftCell="A10">
      <selection activeCell="H22" sqref="H22"/>
      <pageMargins left="0.25" right="0.17" top="0.4" bottom="0.47" header="0.2" footer="0.22"/>
      <pageSetup paperSize="9" scale="56" orientation="landscape" r:id="rId3"/>
      <headerFooter alignWithMargins="0">
        <oddFooter>&amp;C&amp;P</oddFooter>
      </headerFooter>
    </customSheetView>
    <customSheetView guid="{E9DC4DEA-9A87-451B-BFD2-8DCFA62CEEBF}" scale="75" showPageBreaks="1" printArea="1" hiddenRows="1" view="pageBreakPreview">
      <selection activeCell="L10" sqref="L10"/>
      <pageMargins left="0.25" right="0.17" top="0.4" bottom="0.47" header="0.2" footer="0.22"/>
      <pageSetup paperSize="9" scale="56" orientation="landscape" r:id="rId4"/>
      <headerFooter alignWithMargins="0">
        <oddFooter>&amp;C&amp;P</oddFooter>
      </headerFooter>
    </customSheetView>
    <customSheetView guid="{E48146D5-2AD1-4D30-AEAC-FCC208E7972E}" scale="75" showPageBreaks="1" view="pageBreakPreview" showRuler="0">
      <selection activeCell="K10" sqref="K10"/>
      <pageMargins left="0.25" right="0.17" top="0.4" bottom="0.47" header="0.2" footer="0.22"/>
      <pageSetup paperSize="9" scale="56" orientation="landscape" r:id="rId5"/>
      <headerFooter alignWithMargins="0">
        <oddFooter>&amp;C&amp;P</oddFooter>
      </headerFooter>
    </customSheetView>
    <customSheetView guid="{731971AD-B941-492C-8C80-A603B88EF876}" scale="75" showPageBreaks="1" printArea="1" view="pageBreakPreview">
      <selection activeCell="A36" sqref="A36:IV36"/>
      <pageMargins left="0.25" right="0.17" top="0.4" bottom="0.47" header="0.2" footer="0.22"/>
      <pageSetup paperSize="9" scale="56" orientation="landscape" r:id="rId6"/>
      <headerFooter alignWithMargins="0">
        <oddFooter>&amp;C&amp;P</oddFooter>
      </headerFooter>
    </customSheetView>
    <customSheetView guid="{67EFE052-9016-4B63-97AC-635946502AD9}" scale="75" showPageBreaks="1" view="pageBreakPreview" topLeftCell="B7">
      <selection activeCell="K12" sqref="K12"/>
      <pageMargins left="0.25" right="0.17" top="0.4" bottom="0.47" header="0.2" footer="0.22"/>
      <pageSetup paperSize="9" scale="56" orientation="landscape" r:id="rId7"/>
      <headerFooter alignWithMargins="0">
        <oddFooter>&amp;C&amp;P</oddFooter>
      </headerFooter>
    </customSheetView>
    <customSheetView guid="{45AFE3A9-A42A-4AEF-87C2-2DBDC11F8C54}" scale="75" showPageBreaks="1" view="pageBreakPreview" topLeftCell="B7">
      <selection activeCell="K12" sqref="K12"/>
      <pageMargins left="0.25" right="0.17" top="0.4" bottom="0.47" header="0.2" footer="0.22"/>
      <pageSetup paperSize="9" scale="56" orientation="landscape" r:id="rId8"/>
      <headerFooter alignWithMargins="0">
        <oddFooter>&amp;C&amp;P</oddFooter>
      </headerFooter>
    </customSheetView>
    <customSheetView guid="{8D6C682C-29C1-494C-838D-C3564D132ED8}" scale="75" showPageBreaks="1" printArea="1" view="pageBreakPreview" showRuler="0">
      <selection activeCell="E22" sqref="E22"/>
      <pageMargins left="0.25" right="0.17" top="0.4" bottom="0.47" header="0.2" footer="0.22"/>
      <pageSetup paperSize="9" scale="56" orientation="landscape" r:id="rId9"/>
      <headerFooter alignWithMargins="0">
        <oddFooter>&amp;C&amp;P</oddFooter>
      </headerFooter>
    </customSheetView>
  </customSheetViews>
  <mergeCells count="21">
    <mergeCell ref="A2:K2"/>
    <mergeCell ref="A3:K3"/>
    <mergeCell ref="A4:K4"/>
    <mergeCell ref="C6:C7"/>
    <mergeCell ref="B6:B7"/>
    <mergeCell ref="A5:K5"/>
    <mergeCell ref="A6:A7"/>
    <mergeCell ref="K6:K7"/>
    <mergeCell ref="F6:J6"/>
    <mergeCell ref="I16:J16"/>
    <mergeCell ref="D6:D7"/>
    <mergeCell ref="B16:D16"/>
    <mergeCell ref="I15:J15"/>
    <mergeCell ref="F15:G15"/>
    <mergeCell ref="B15:D15"/>
    <mergeCell ref="E6:E7"/>
    <mergeCell ref="B20:D20"/>
    <mergeCell ref="F20:G20"/>
    <mergeCell ref="B19:D19"/>
    <mergeCell ref="F19:G19"/>
    <mergeCell ref="F16:G16"/>
  </mergeCells>
  <phoneticPr fontId="6" type="noConversion"/>
  <pageMargins left="0.23622047244094491" right="0.15748031496062992" top="0.39370078740157483" bottom="0.47244094488188981" header="0.19685039370078741" footer="0.23622047244094491"/>
  <pageSetup paperSize="9" scale="61" orientation="landscape" r:id="rId1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стр.1 </vt:lpstr>
      <vt:lpstr>Раздел 1</vt:lpstr>
      <vt:lpstr>Раздел 2</vt:lpstr>
      <vt:lpstr>Раздел 3</vt:lpstr>
      <vt:lpstr>Разд.4, Подразд.4.1 за год</vt:lpstr>
      <vt:lpstr>Разд.4 Подразд.4.2 за год</vt:lpstr>
      <vt:lpstr>Раздел 5.</vt:lpstr>
      <vt:lpstr>Раздел 6. с подписью</vt:lpstr>
      <vt:lpstr>'Разд.4 Подразд.4.2 за год'!Заголовки_для_печати</vt:lpstr>
      <vt:lpstr>'Раздел 1'!Заголовки_для_печати</vt:lpstr>
      <vt:lpstr>'Раздел 2'!Заголовки_для_печати</vt:lpstr>
      <vt:lpstr>'Раздел 3'!Заголовки_для_печати</vt:lpstr>
      <vt:lpstr>'Раздел 5.'!Заголовки_для_печати</vt:lpstr>
      <vt:lpstr>'Разд.4 Подразд.4.2 за год'!Область_печати</vt:lpstr>
      <vt:lpstr>'Разд.4, Подразд.4.1 за год'!Область_печати</vt:lpstr>
      <vt:lpstr>'Раздел 1'!Область_печати</vt:lpstr>
      <vt:lpstr>'Раздел 2'!Область_печати</vt:lpstr>
      <vt:lpstr>'Раздел 3'!Область_печати</vt:lpstr>
      <vt:lpstr>'Раздел 5.'!Область_печати</vt:lpstr>
      <vt:lpstr>'Раздел 6. с подписью'!Область_печати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Татьяна Федоровна</cp:lastModifiedBy>
  <cp:lastPrinted>2020-07-09T13:32:11Z</cp:lastPrinted>
  <dcterms:created xsi:type="dcterms:W3CDTF">2001-07-17T13:47:10Z</dcterms:created>
  <dcterms:modified xsi:type="dcterms:W3CDTF">2020-07-09T13:32:14Z</dcterms:modified>
</cp:coreProperties>
</file>