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765" windowWidth="9420" windowHeight="4290" tabRatio="912"/>
  </bookViews>
  <sheets>
    <sheet name="таблицы" sheetId="45" r:id="rId1"/>
    <sheet name="164" sheetId="57" r:id="rId2"/>
    <sheet name="166" sheetId="37" r:id="rId3"/>
  </sheets>
  <definedNames>
    <definedName name="_xlnm.Print_Area" localSheetId="1">'164'!$A$1:$DG$51</definedName>
    <definedName name="_xlnm.Print_Area" localSheetId="2">'166'!$A$1:$DD$64</definedName>
    <definedName name="_xlnm.Print_Area" localSheetId="0">таблицы!$A$1:$DD$104</definedName>
  </definedNames>
  <calcPr calcId="145621"/>
</workbook>
</file>

<file path=xl/calcChain.xml><?xml version="1.0" encoding="utf-8"?>
<calcChain xmlns="http://schemas.openxmlformats.org/spreadsheetml/2006/main">
  <c r="BF10" i="37" l="1"/>
  <c r="BS10" i="37"/>
  <c r="BL24" i="57" l="1"/>
  <c r="AV24" i="57"/>
  <c r="AF24" i="57"/>
  <c r="CB30" i="57"/>
  <c r="BL30" i="57"/>
  <c r="CB18" i="57"/>
  <c r="BL18" i="57"/>
  <c r="BL17" i="57"/>
  <c r="CB32" i="57" l="1"/>
  <c r="BL32" i="57"/>
  <c r="CB16" i="57" l="1"/>
  <c r="BS31" i="37" l="1"/>
  <c r="BF31" i="37"/>
  <c r="CB35" i="57" l="1"/>
  <c r="BL35" i="57"/>
  <c r="CB34" i="57"/>
  <c r="BL34" i="57"/>
  <c r="CB33" i="57"/>
  <c r="BL33" i="57"/>
  <c r="CB31" i="57"/>
  <c r="BL31" i="57"/>
  <c r="CB29" i="57"/>
  <c r="BL29" i="57"/>
  <c r="CB28" i="57"/>
  <c r="BL28" i="57"/>
  <c r="CB27" i="57"/>
  <c r="BL27" i="57"/>
  <c r="CB25" i="57"/>
  <c r="BL25" i="57"/>
  <c r="CB23" i="57"/>
  <c r="BL23" i="57"/>
  <c r="CB22" i="57"/>
  <c r="BL22" i="57"/>
  <c r="CB21" i="57"/>
  <c r="BL21" i="57"/>
  <c r="CB20" i="57"/>
  <c r="BL20" i="57"/>
  <c r="AV19" i="57"/>
  <c r="AV9" i="57" s="1"/>
  <c r="AF19" i="57"/>
  <c r="AF9" i="57" s="1"/>
  <c r="BL16" i="57"/>
  <c r="CB15" i="57"/>
  <c r="BL15" i="57"/>
  <c r="CB14" i="57"/>
  <c r="BL14" i="57"/>
  <c r="CB13" i="57"/>
  <c r="BL13" i="57"/>
  <c r="CB12" i="57"/>
  <c r="BL12" i="57"/>
  <c r="CB10" i="57"/>
  <c r="BL10" i="57"/>
  <c r="CB9" i="57" l="1"/>
  <c r="AF36" i="57"/>
  <c r="AV36" i="57"/>
  <c r="BL19" i="57"/>
  <c r="BL9" i="57" s="1"/>
  <c r="AF37" i="57"/>
  <c r="AF38" i="57" s="1"/>
  <c r="AV37" i="57"/>
  <c r="AV38" i="57" s="1"/>
  <c r="CB24" i="57"/>
  <c r="BL38" i="57" l="1"/>
  <c r="BL37" i="57"/>
</calcChain>
</file>

<file path=xl/sharedStrings.xml><?xml version="1.0" encoding="utf-8"?>
<sst xmlns="http://schemas.openxmlformats.org/spreadsheetml/2006/main" count="243" uniqueCount="198">
  <si>
    <t>Форма 0503160 с. 2</t>
  </si>
  <si>
    <t>Сведения об основных направлениях деятельности</t>
  </si>
  <si>
    <t>Таблица № 1</t>
  </si>
  <si>
    <t>Наименование цели деятельности</t>
  </si>
  <si>
    <t>Правовое обоснование</t>
  </si>
  <si>
    <t>03 10</t>
  </si>
  <si>
    <t>09 09</t>
  </si>
  <si>
    <t>Главный бухгалтер ________________  И.А. Лямин</t>
  </si>
  <si>
    <r>
      <t xml:space="preserve">Глава администрации </t>
    </r>
    <r>
      <rPr>
        <sz val="8"/>
        <rFont val="Arial Cyr"/>
        <family val="2"/>
        <charset val="204"/>
      </rPr>
      <t xml:space="preserve">________________   </t>
    </r>
    <r>
      <rPr>
        <b/>
        <sz val="10"/>
        <rFont val="Arial Cyr"/>
        <charset val="204"/>
      </rPr>
      <t>Т.Ф. Вербовская</t>
    </r>
  </si>
  <si>
    <r>
      <t xml:space="preserve">Главный бухгалтер ________________  </t>
    </r>
    <r>
      <rPr>
        <sz val="8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И.А. Лямин</t>
    </r>
  </si>
  <si>
    <t>Глава администрации ________________   Т.Ф. Вербовская</t>
  </si>
  <si>
    <t xml:space="preserve">Содержание автомобилных дорог общего пользования местного значения </t>
  </si>
  <si>
    <t>4930075550</t>
  </si>
  <si>
    <t>4930095550</t>
  </si>
  <si>
    <t>4930074120</t>
  </si>
  <si>
    <t>4930094120</t>
  </si>
  <si>
    <t>04 09</t>
  </si>
  <si>
    <t>Итого</t>
  </si>
  <si>
    <t>200</t>
  </si>
  <si>
    <t>Сведения об исполнении бюджета</t>
  </si>
  <si>
    <t>Утвержденные бюджетные назначения</t>
  </si>
  <si>
    <t>Показатели исполнения</t>
  </si>
  <si>
    <t>1. Доходы бюджета, всего</t>
  </si>
  <si>
    <t>из них:</t>
  </si>
  <si>
    <t>Код
по бюджетной
классификации</t>
  </si>
  <si>
    <t>500</t>
  </si>
  <si>
    <t>Краткая характеристика</t>
  </si>
  <si>
    <t>номер</t>
  </si>
  <si>
    <t>дата</t>
  </si>
  <si>
    <t>Результат исполнения</t>
  </si>
  <si>
    <t>Причины неисполнения</t>
  </si>
  <si>
    <t xml:space="preserve">                                                           (подпись)                (расшифровка подписи)</t>
  </si>
  <si>
    <t xml:space="preserve">                                                        (подпись)                (расшифровка подписи)</t>
  </si>
  <si>
    <t>Сведения о проведении инвентаризаций</t>
  </si>
  <si>
    <t>Проведение инвентаризации</t>
  </si>
  <si>
    <t>причина</t>
  </si>
  <si>
    <t>приказ о проведении</t>
  </si>
  <si>
    <t>Сведения о результатах внешних контрольных мероприятий</t>
  </si>
  <si>
    <t>Тема проверки</t>
  </si>
  <si>
    <t>Результаты проверки</t>
  </si>
  <si>
    <t>Код формы по ОКУД</t>
  </si>
  <si>
    <t>Сведения об исполнении текстовых статей</t>
  </si>
  <si>
    <t>Таблица № 3</t>
  </si>
  <si>
    <t>закона (решения) о бюджете</t>
  </si>
  <si>
    <t>Содержание статьи закона
(решения) о бюджете</t>
  </si>
  <si>
    <t>Таблица № 4</t>
  </si>
  <si>
    <t>Наименование объекта учета</t>
  </si>
  <si>
    <t>Код счета
бюджетного учета</t>
  </si>
  <si>
    <t>Характеристика метода оценки
и момент отражения операции в учете</t>
  </si>
  <si>
    <t>Правовое
обоснование</t>
  </si>
  <si>
    <t>Таблица № 6</t>
  </si>
  <si>
    <t>Результат инвентаризации
(расхождения)</t>
  </si>
  <si>
    <t>Меры
по устранению
выявленных
расхождений</t>
  </si>
  <si>
    <t>код счета бюд-жетного учета</t>
  </si>
  <si>
    <t>Таблица № 7</t>
  </si>
  <si>
    <t>Дата
проверки</t>
  </si>
  <si>
    <t>Наименование контрольного органа</t>
  </si>
  <si>
    <t>Меры по результатам проверки</t>
  </si>
  <si>
    <t xml:space="preserve">плановая </t>
  </si>
  <si>
    <t>02 03</t>
  </si>
  <si>
    <t>на счете в органе, организующем исполнение бюджета</t>
  </si>
  <si>
    <t>г.</t>
  </si>
  <si>
    <t>Код строки</t>
  </si>
  <si>
    <t>0503164</t>
  </si>
  <si>
    <t>450</t>
  </si>
  <si>
    <t>0503166</t>
  </si>
  <si>
    <t>0503167</t>
  </si>
  <si>
    <t xml:space="preserve">01 02 </t>
  </si>
  <si>
    <t xml:space="preserve">01 04 </t>
  </si>
  <si>
    <t>05 03</t>
  </si>
  <si>
    <t>08 01</t>
  </si>
  <si>
    <t>расхождений нет</t>
  </si>
  <si>
    <t>010</t>
  </si>
  <si>
    <t>021 2 02 00000 00 0000 151</t>
  </si>
  <si>
    <t>сумма, руб.</t>
  </si>
  <si>
    <t>Исполнено,
руб.</t>
  </si>
  <si>
    <t>не исполнено
сумма, руб.
(гр. 4 - гр. 3)</t>
  </si>
  <si>
    <t>процент исполнения,
%</t>
  </si>
  <si>
    <t>причины отклонений
от планового процента исполнения</t>
  </si>
  <si>
    <t>2. Расходы бюджета, всего</t>
  </si>
  <si>
    <t>Результат исполнения бюджета
(дефицит/профицит)</t>
  </si>
  <si>
    <t>3. Источники финанси-рования дефицита бюджета, всего</t>
  </si>
  <si>
    <t>Сведения об исполнении мероприятий в рамках целевых программ</t>
  </si>
  <si>
    <t>Наименование программы, подпрограммы</t>
  </si>
  <si>
    <t>Код целевой статьи расходов
по бюджетной классификации</t>
  </si>
  <si>
    <t>Наименование
мероприятия</t>
  </si>
  <si>
    <t>Утверждено бюджетной росписью,
с учетом изменений, руб.</t>
  </si>
  <si>
    <t>Причины
отклонений</t>
  </si>
  <si>
    <t>Сведения о целевых иностранных кредитах</t>
  </si>
  <si>
    <t>Наименование
кредитора</t>
  </si>
  <si>
    <t>Соглашение
о кредите</t>
  </si>
  <si>
    <t>Цель
использования
заемных средств</t>
  </si>
  <si>
    <t>Утверждено бюджетной росписью
с учетом изменений, руб.</t>
  </si>
  <si>
    <t>Сумма
использо-ванного кредита, руб.</t>
  </si>
  <si>
    <t>подпрограмма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</si>
  <si>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 xml:space="preserve">подпрограмма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</si>
  <si>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>Деятельность органов местного самоуправления сельских поселений</t>
  </si>
  <si>
    <t>подпрограмма  «Благоустройство территории Разъезженского сельсовета»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</si>
  <si>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4920083420</t>
  </si>
  <si>
    <t>4930083480</t>
  </si>
  <si>
    <t>4910083400</t>
  </si>
  <si>
    <t>4910084930</t>
  </si>
  <si>
    <t>Обеспечения первичных мер пожарной безопасности, проведение акарицидных обработок мест массового пребывания населения</t>
  </si>
  <si>
    <t>Обеспечение условий для решения проблем благоустройства по улучшению внешнего вида территории</t>
  </si>
  <si>
    <t>В расходной части бюджета предусматривается резервный фонд в размере 5,0 тыс.руб.</t>
  </si>
  <si>
    <t>Отсутствие расходов, финансирование которых предусмотрено Положением о расходовании средств резервного фонда</t>
  </si>
  <si>
    <t>4920095080</t>
  </si>
  <si>
    <t>4920075080</t>
  </si>
  <si>
    <t>4910083580</t>
  </si>
  <si>
    <t>5090080620</t>
  </si>
  <si>
    <t>Разъезженский сельсовет</t>
  </si>
  <si>
    <t xml:space="preserve">"         "                           </t>
  </si>
  <si>
    <t>Ведение единого бухгалтерского учета</t>
  </si>
  <si>
    <t>Учетная политика Администрации Разъезженского сельсовета</t>
  </si>
  <si>
    <t>Владение, пользование и распоряжение имуществом, находящимся в муниципальной собственности поселения</t>
  </si>
  <si>
    <t>Конституция РФ, Федеральный закон "О общих принципах организации местного самоуправления в российской Федерации" от 06.10.2003 г. №131-ФЗ</t>
  </si>
  <si>
    <t>Выполнение полномочий по осуществлению первичного воинского учета на территории, где отсутствуют военные комиссариаты.</t>
  </si>
  <si>
    <t xml:space="preserve">Статья 8 53-ФЗ "О воинской обязанности и воинской службе", ст. 133 БК РФ, </t>
  </si>
  <si>
    <t>Обеспечение первичных мер пожарной безопасности в границах населенных пунктов поселения.</t>
  </si>
  <si>
    <t>Устав Разъезженского сельсовета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</si>
  <si>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</si>
  <si>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</si>
  <si>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</si>
  <si>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</si>
  <si>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Федерации.</t>
  </si>
  <si>
    <t>Организация и осуществление мероприятий по работе с детьми и молодежью в поселении.</t>
  </si>
  <si>
    <t>Организация ритуальных услуг и содержание мест захоронения.</t>
  </si>
  <si>
    <t>Осуществление муниципального лесного контроля.</t>
  </si>
  <si>
    <t>Присвоение адресов объектам адресации, изменение, аннулирование адресов, присвоение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 в границах поселения, изменение, аннулирование таких наименований, размещение информации в государственном адресном реестре.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</si>
  <si>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</si>
  <si>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предпринимательства.</t>
  </si>
  <si>
    <t>Создание условий для обеспечения жителей поселения услугами связи, общественного питания, торговли и бытового обслуживания.</t>
  </si>
  <si>
    <t>Создание условий для организации досуга и обеспечения жителей поселения услугами организаций культуры.</t>
  </si>
  <si>
    <t>Установление, изменение и отмена местных налогов и сборов поселения</t>
  </si>
  <si>
    <t>Утверждение генеральных планов поселения, правил землепользования и застройки,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</t>
  </si>
  <si>
    <t>Участие в организации деятельности по сбору (в том числе раздельному сбору) и транспортированию твердых коммунальных отходов.</t>
  </si>
  <si>
    <t>Участие в предупреждении и ликвидации последствий чрезвычайных ситуаций в границах поселения.</t>
  </si>
  <si>
    <t>Формирование архивных фондов поселения.</t>
  </si>
  <si>
    <t>Формирование, утверждение, исполнение бюджета и контроль за его исполнением</t>
  </si>
  <si>
    <t>штатная численность работников 9,75 ед.</t>
  </si>
  <si>
    <t>Штатная численность не изменилась</t>
  </si>
  <si>
    <t>Муниципальная программа "Обеспечение безопасности и комфортных условий жизнедеятельности населения Разъезженского сельсовета"</t>
  </si>
  <si>
    <t>Муниципальная программа Разъезженского сельсовета «Развитие культуры»</t>
  </si>
  <si>
    <t>182 10102 000000000 110</t>
  </si>
  <si>
    <t>100 10302 000000000 110</t>
  </si>
  <si>
    <t>182 10601 000000000 110</t>
  </si>
  <si>
    <t>182 10606 033000000 110</t>
  </si>
  <si>
    <t>182 10606 043000000 110</t>
  </si>
  <si>
    <t>021 10804 020011000 110</t>
  </si>
  <si>
    <t>021 20215 001100000 151</t>
  </si>
  <si>
    <t>021 20235 118100000 151</t>
  </si>
  <si>
    <t>021 20240 014100000 151</t>
  </si>
  <si>
    <t>021 20249 999100000 151</t>
  </si>
  <si>
    <t>"         "                          2020   г.</t>
  </si>
  <si>
    <t>4910085970</t>
  </si>
  <si>
    <t>04 12</t>
  </si>
  <si>
    <t>Ремонт асфальтобетонного покрытия</t>
  </si>
  <si>
    <t>4920083600</t>
  </si>
  <si>
    <t>Обязательства исполнены</t>
  </si>
  <si>
    <t>Сведения об особенностях ведения бухгалтерского учета</t>
  </si>
  <si>
    <t>Основные средства</t>
  </si>
  <si>
    <t>Амортизация</t>
  </si>
  <si>
    <t>0 101 00 000</t>
  </si>
  <si>
    <t>0 104 00 000</t>
  </si>
  <si>
    <t>Определение срока полезного использования</t>
  </si>
  <si>
    <t>Исходя из ожидаемого срока получения экономических выгод и (или) полезного потенциала, заключенных в активе, признаваемом объектом основных средств</t>
  </si>
  <si>
    <t>Методы начисления амортизации</t>
  </si>
  <si>
    <t>Методы учета суммы амортизации при переоценке объекта основных средств</t>
  </si>
  <si>
    <t>Линейный метод</t>
  </si>
  <si>
    <t>Пересчет накопленной амортизации пропорционально изменению первоначальной стоимости объекта основных средств таким образом, чтобы его остаточная стоимость после переоценки равнялась его переоцененной стоимости</t>
  </si>
  <si>
    <t>Налогоплательщиками не получены уведомления об уплате налога</t>
  </si>
  <si>
    <t>В составе расходов бюджета Разъезженского сельсовета утверждены межбюджетные трансферты бюджету муниципального района из бюджета поселения в соответствии с заключенными соглашениями  на осуществление части полномочий по решению вопросов в области культуры на 2021 год в сумме 1 017,80 тыс. руб.</t>
  </si>
  <si>
    <t>24.09.2021 - 10.10.2021</t>
  </si>
  <si>
    <t>11р</t>
  </si>
  <si>
    <t>"          "                             2022   г.</t>
  </si>
  <si>
    <t>021 10904 053000000 110</t>
  </si>
  <si>
    <t>021 11302 995000000 110</t>
  </si>
  <si>
    <t>04 06</t>
  </si>
  <si>
    <t>Заключен контракт на берегоукрепление с исполнением до 30.06.2022, работы не выполнены</t>
  </si>
  <si>
    <t>4990083700</t>
  </si>
  <si>
    <t>Кадастровые работы  по постановке мостана учет</t>
  </si>
  <si>
    <t>4910077410</t>
  </si>
  <si>
    <t>4910097410</t>
  </si>
  <si>
    <t>4910077490</t>
  </si>
  <si>
    <t>4910097490</t>
  </si>
  <si>
    <t>Отдельные мероприятия</t>
  </si>
  <si>
    <t>4990083450</t>
  </si>
  <si>
    <t>Укрепление берега</t>
  </si>
  <si>
    <t>"           "                            2022   г.</t>
  </si>
  <si>
    <t>24.09.2021</t>
  </si>
  <si>
    <t>В расходной части бюджета предусматривается дорожный фонд в размере 302,4 тыс.руб.</t>
  </si>
  <si>
    <t>В составе расходов бюджета Разъезженского сельсовета утверждены межбюджетные трансферты бюджету муниципального района из бюджета поселения в соответствии с заключенными соглашениями  на осуществление полномочий по осуществлению внешнего муниципального финансового контроля на 2021 год в сумме 2,70 тыс. руб.</t>
  </si>
  <si>
    <t>Финансовое управление Администрации Ермаковского района</t>
  </si>
  <si>
    <t>Проверка соблюдения законодательства РФ и иных нормативных правовых актов о контрактной системе в сфере закупок товаров, работ, услуг</t>
  </si>
  <si>
    <t>Нарушения устранены</t>
  </si>
  <si>
    <t>Выявлены нарушения</t>
  </si>
  <si>
    <t>12.01.2021-05.02.2021</t>
  </si>
  <si>
    <t>Проверка составления, утверждения и исполнения бюджета 2020 г, проверка начисления стимулирующих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</si>
</sst>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2" fillId="0" borderId="0" xfId="0" applyNumberFormat="1" applyFont="1"/>
    <xf numFmtId="4" fontId="0" fillId="0" borderId="0" xfId="0" applyNumberFormat="1"/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6" fillId="0" borderId="0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/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/>
    <xf numFmtId="4" fontId="6" fillId="0" borderId="2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49" fontId="6" fillId="0" borderId="0" xfId="0" applyNumberFormat="1" applyFont="1" applyBorder="1" applyAlignment="1">
      <alignment vertical="center" wrapText="1"/>
    </xf>
    <xf numFmtId="0" fontId="0" fillId="0" borderId="0" xfId="0"/>
    <xf numFmtId="0" fontId="0" fillId="0" borderId="0" xfId="0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4" fontId="2" fillId="0" borderId="0" xfId="0" applyNumberFormat="1" applyFont="1" applyFill="1"/>
    <xf numFmtId="4" fontId="0" fillId="0" borderId="0" xfId="0" applyNumberFormat="1" applyFill="1"/>
    <xf numFmtId="0" fontId="6" fillId="0" borderId="0" xfId="0" applyFont="1"/>
    <xf numFmtId="0" fontId="3" fillId="0" borderId="0" xfId="0" applyFont="1" applyFill="1" applyAlignment="1">
      <alignment horizontal="left"/>
    </xf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2" borderId="0" xfId="0" applyFont="1" applyFill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4" fontId="2" fillId="2" borderId="0" xfId="0" applyNumberFormat="1" applyFont="1" applyFill="1"/>
    <xf numFmtId="4" fontId="0" fillId="2" borderId="0" xfId="0" applyNumberForma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6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9" fontId="6" fillId="0" borderId="53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65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67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6" fillId="0" borderId="54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9" fontId="6" fillId="0" borderId="53" xfId="0" applyNumberFormat="1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wrapText="1"/>
    </xf>
    <xf numFmtId="0" fontId="6" fillId="0" borderId="62" xfId="0" applyFont="1" applyFill="1" applyBorder="1" applyAlignment="1">
      <alignment horizontal="left" wrapText="1"/>
    </xf>
    <xf numFmtId="49" fontId="6" fillId="0" borderId="63" xfId="0" applyNumberFormat="1" applyFont="1" applyFill="1" applyBorder="1" applyAlignment="1">
      <alignment horizontal="center"/>
    </xf>
    <xf numFmtId="0" fontId="6" fillId="0" borderId="69" xfId="0" applyFont="1" applyFill="1" applyBorder="1" applyAlignment="1">
      <alignment horizontal="left" wrapText="1"/>
    </xf>
    <xf numFmtId="0" fontId="6" fillId="0" borderId="70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64" xfId="0" applyFont="1" applyFill="1" applyBorder="1" applyAlignment="1">
      <alignment horizontal="left" wrapText="1"/>
    </xf>
    <xf numFmtId="49" fontId="6" fillId="0" borderId="69" xfId="0" applyNumberFormat="1" applyFont="1" applyFill="1" applyBorder="1" applyAlignment="1">
      <alignment horizontal="center"/>
    </xf>
    <xf numFmtId="49" fontId="6" fillId="0" borderId="53" xfId="0" applyNumberFormat="1" applyFont="1" applyFill="1" applyBorder="1" applyAlignment="1">
      <alignment horizontal="center"/>
    </xf>
    <xf numFmtId="0" fontId="6" fillId="0" borderId="66" xfId="0" applyFont="1" applyFill="1" applyBorder="1" applyAlignment="1">
      <alignment horizontal="left" wrapText="1"/>
    </xf>
    <xf numFmtId="0" fontId="6" fillId="0" borderId="67" xfId="0" applyFont="1" applyFill="1" applyBorder="1" applyAlignment="1">
      <alignment horizontal="left" wrapText="1"/>
    </xf>
    <xf numFmtId="0" fontId="6" fillId="0" borderId="65" xfId="0" applyFont="1" applyFill="1" applyBorder="1" applyAlignment="1">
      <alignment horizontal="left" wrapText="1"/>
    </xf>
    <xf numFmtId="49" fontId="6" fillId="0" borderId="66" xfId="0" applyNumberFormat="1" applyFont="1" applyFill="1" applyBorder="1" applyAlignment="1">
      <alignment horizontal="center"/>
    </xf>
    <xf numFmtId="0" fontId="6" fillId="0" borderId="68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51" xfId="0" applyFont="1" applyFill="1" applyBorder="1" applyAlignment="1">
      <alignment horizontal="left" wrapText="1"/>
    </xf>
    <xf numFmtId="0" fontId="6" fillId="0" borderId="54" xfId="0" applyFont="1" applyFill="1" applyBorder="1" applyAlignment="1">
      <alignment horizontal="left" wrapText="1"/>
    </xf>
    <xf numFmtId="0" fontId="6" fillId="0" borderId="55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49" fontId="6" fillId="0" borderId="54" xfId="0" applyNumberFormat="1" applyFont="1" applyFill="1" applyBorder="1" applyAlignment="1">
      <alignment horizontal="left" vertical="center" wrapText="1"/>
    </xf>
    <xf numFmtId="0" fontId="0" fillId="0" borderId="60" xfId="0" applyFill="1" applyBorder="1" applyAlignment="1">
      <alignment wrapText="1"/>
    </xf>
    <xf numFmtId="0" fontId="0" fillId="0" borderId="52" xfId="0" applyFill="1" applyBorder="1" applyAlignment="1">
      <alignment wrapText="1"/>
    </xf>
    <xf numFmtId="0" fontId="0" fillId="0" borderId="61" xfId="0" applyFill="1" applyBorder="1" applyAlignment="1">
      <alignment wrapText="1"/>
    </xf>
    <xf numFmtId="4" fontId="6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6" fillId="0" borderId="44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left" vertical="center" wrapText="1"/>
    </xf>
    <xf numFmtId="4" fontId="6" fillId="0" borderId="3" xfId="0" applyNumberFormat="1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left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24" xfId="0" applyNumberFormat="1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vertical="center"/>
    </xf>
    <xf numFmtId="4" fontId="6" fillId="0" borderId="8" xfId="0" applyNumberFormat="1" applyFont="1" applyFill="1" applyBorder="1" applyAlignment="1">
      <alignment horizontal="center" vertical="center"/>
    </xf>
    <xf numFmtId="4" fontId="6" fillId="0" borderId="41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44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43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3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40" xfId="0" applyNumberFormat="1" applyFont="1" applyBorder="1" applyAlignment="1">
      <alignment vertical="center" wrapText="1"/>
    </xf>
    <xf numFmtId="49" fontId="5" fillId="0" borderId="44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lef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40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Fill="1" applyBorder="1" applyAlignment="1">
      <alignment vertical="center" wrapText="1"/>
    </xf>
    <xf numFmtId="49" fontId="7" fillId="0" borderId="2" xfId="0" applyNumberFormat="1" applyFont="1" applyBorder="1" applyAlignment="1">
      <alignment vertical="center" wrapText="1"/>
    </xf>
    <xf numFmtId="4" fontId="7" fillId="0" borderId="4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9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43" xfId="0" applyNumberFormat="1" applyFont="1" applyFill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5" fillId="0" borderId="1" xfId="0" applyFont="1" applyBorder="1" applyAlignment="1">
      <alignment horizontal="left" wrapText="1"/>
    </xf>
    <xf numFmtId="49" fontId="5" fillId="0" borderId="59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4" fontId="7" fillId="0" borderId="13" xfId="0" applyNumberFormat="1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vertical="center" wrapText="1"/>
    </xf>
    <xf numFmtId="49" fontId="6" fillId="0" borderId="6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49" fontId="6" fillId="2" borderId="12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49" fontId="6" fillId="2" borderId="13" xfId="0" applyNumberFormat="1" applyFont="1" applyFill="1" applyBorder="1" applyAlignment="1">
      <alignment horizontal="center"/>
    </xf>
    <xf numFmtId="0" fontId="6" fillId="2" borderId="22" xfId="0" applyFont="1" applyFill="1" applyBorder="1" applyAlignment="1">
      <alignment horizontal="left" wrapText="1"/>
    </xf>
    <xf numFmtId="0" fontId="6" fillId="2" borderId="25" xfId="0" applyFont="1" applyFill="1" applyBorder="1" applyAlignment="1">
      <alignment horizontal="left" wrapText="1"/>
    </xf>
    <xf numFmtId="0" fontId="6" fillId="2" borderId="23" xfId="0" applyFont="1" applyFill="1" applyBorder="1" applyAlignment="1">
      <alignment horizontal="left" wrapText="1"/>
    </xf>
    <xf numFmtId="49" fontId="6" fillId="2" borderId="26" xfId="0" applyNumberFormat="1" applyFont="1" applyFill="1" applyBorder="1" applyAlignment="1">
      <alignment horizontal="center"/>
    </xf>
    <xf numFmtId="49" fontId="6" fillId="2" borderId="25" xfId="0" applyNumberFormat="1" applyFont="1" applyFill="1" applyBorder="1" applyAlignment="1">
      <alignment horizontal="center"/>
    </xf>
    <xf numFmtId="49" fontId="6" fillId="2" borderId="23" xfId="0" applyNumberFormat="1" applyFont="1" applyFill="1" applyBorder="1" applyAlignment="1">
      <alignment horizontal="center"/>
    </xf>
    <xf numFmtId="49" fontId="6" fillId="2" borderId="58" xfId="0" applyNumberFormat="1" applyFont="1" applyFill="1" applyBorder="1" applyAlignment="1">
      <alignment horizontal="center"/>
    </xf>
    <xf numFmtId="49" fontId="6" fillId="2" borderId="40" xfId="0" applyNumberFormat="1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49" fontId="6" fillId="2" borderId="37" xfId="0" applyNumberFormat="1" applyFont="1" applyFill="1" applyBorder="1" applyAlignment="1">
      <alignment horizontal="center"/>
    </xf>
    <xf numFmtId="49" fontId="6" fillId="2" borderId="36" xfId="0" applyNumberFormat="1" applyFont="1" applyFill="1" applyBorder="1" applyAlignment="1">
      <alignment horizontal="center"/>
    </xf>
    <xf numFmtId="49" fontId="6" fillId="2" borderId="56" xfId="0" applyNumberFormat="1" applyFont="1" applyFill="1" applyBorder="1" applyAlignment="1">
      <alignment horizontal="center"/>
    </xf>
    <xf numFmtId="0" fontId="6" fillId="2" borderId="57" xfId="0" applyFont="1" applyFill="1" applyBorder="1" applyAlignment="1">
      <alignment horizontal="left" wrapText="1"/>
    </xf>
    <xf numFmtId="0" fontId="6" fillId="2" borderId="3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49" fontId="6" fillId="2" borderId="17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49" fontId="6" fillId="2" borderId="31" xfId="0" applyNumberFormat="1" applyFont="1" applyFill="1" applyBorder="1" applyAlignment="1">
      <alignment horizontal="center" vertical="center"/>
    </xf>
    <xf numFmtId="49" fontId="6" fillId="2" borderId="32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49" fontId="7" fillId="0" borderId="45" xfId="0" applyNumberFormat="1" applyFont="1" applyBorder="1" applyAlignment="1">
      <alignment horizontal="center" vertical="center"/>
    </xf>
    <xf numFmtId="4" fontId="7" fillId="0" borderId="45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vertical="center" wrapText="1"/>
    </xf>
    <xf numFmtId="49" fontId="7" fillId="0" borderId="49" xfId="0" applyNumberFormat="1" applyFont="1" applyBorder="1" applyAlignment="1">
      <alignment vertical="center" wrapText="1"/>
    </xf>
    <xf numFmtId="0" fontId="6" fillId="0" borderId="57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49" fontId="6" fillId="0" borderId="45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/>
    </xf>
    <xf numFmtId="4" fontId="6" fillId="0" borderId="45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 wrapText="1"/>
    </xf>
    <xf numFmtId="4" fontId="8" fillId="0" borderId="47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" fontId="6" fillId="0" borderId="47" xfId="0" applyNumberFormat="1" applyFont="1" applyBorder="1" applyAlignment="1">
      <alignment horizontal="center" vertical="center" wrapText="1"/>
    </xf>
    <xf numFmtId="4" fontId="6" fillId="0" borderId="47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vertical="center" wrapText="1"/>
    </xf>
    <xf numFmtId="49" fontId="6" fillId="0" borderId="7" xfId="0" applyNumberFormat="1" applyFont="1" applyBorder="1" applyAlignment="1">
      <alignment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42"/>
      </font>
    </dxf>
    <dxf>
      <font>
        <condense val="0"/>
        <extend val="0"/>
        <color indexed="41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2CE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00B0F0"/>
    <pageSetUpPr fitToPage="1"/>
  </sheetPr>
  <dimension ref="A1:DD104"/>
  <sheetViews>
    <sheetView tabSelected="1" view="pageBreakPreview" zoomScale="130" zoomScaleSheetLayoutView="130" workbookViewId="0">
      <selection activeCell="BG72" sqref="BG72:BS73"/>
    </sheetView>
  </sheetViews>
  <sheetFormatPr defaultColWidth="0.85546875" defaultRowHeight="11.25" x14ac:dyDescent="0.2"/>
  <cols>
    <col min="1" max="74" width="0.85546875" style="20" customWidth="1"/>
    <col min="75" max="75" width="1.140625" style="20" customWidth="1"/>
    <col min="76" max="93" width="0.85546875" style="20" customWidth="1"/>
    <col min="94" max="94" width="1.140625" style="20" customWidth="1"/>
    <col min="95" max="16384" width="0.85546875" style="20"/>
  </cols>
  <sheetData>
    <row r="1" spans="1:108" x14ac:dyDescent="0.2">
      <c r="DD1" s="29" t="s">
        <v>0</v>
      </c>
    </row>
    <row r="3" spans="1:108" ht="12.75" x14ac:dyDescent="0.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Z3" s="30"/>
      <c r="BA3" s="30"/>
      <c r="BB3" s="31" t="s">
        <v>1</v>
      </c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29" t="s">
        <v>2</v>
      </c>
    </row>
    <row r="4" spans="1:108" ht="9.9499999999999993" customHeight="1" x14ac:dyDescent="0.2"/>
    <row r="5" spans="1:108" ht="12.75" customHeight="1" x14ac:dyDescent="0.2">
      <c r="A5" s="125" t="s">
        <v>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6"/>
      <c r="AK5" s="124" t="s">
        <v>26</v>
      </c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6"/>
      <c r="BU5" s="124" t="s">
        <v>4</v>
      </c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</row>
    <row r="6" spans="1:108" x14ac:dyDescent="0.2">
      <c r="A6" s="125">
        <v>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6"/>
      <c r="AK6" s="124">
        <v>2</v>
      </c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6"/>
      <c r="BU6" s="124">
        <v>3</v>
      </c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</row>
    <row r="7" spans="1:108" ht="27" customHeight="1" x14ac:dyDescent="0.2">
      <c r="A7" s="66" t="s">
        <v>96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136" t="s">
        <v>112</v>
      </c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64" t="s">
        <v>113</v>
      </c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</row>
    <row r="8" spans="1:108" ht="50.25" customHeight="1" x14ac:dyDescent="0.2">
      <c r="A8" s="61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97" t="s">
        <v>114</v>
      </c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60" t="s">
        <v>115</v>
      </c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7"/>
    </row>
    <row r="9" spans="1:108" ht="48.75" customHeight="1" x14ac:dyDescent="0.2">
      <c r="A9" s="98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 t="s">
        <v>116</v>
      </c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 t="s">
        <v>117</v>
      </c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9"/>
    </row>
    <row r="10" spans="1:108" ht="38.25" customHeight="1" x14ac:dyDescent="0.2">
      <c r="A10" s="98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 t="s">
        <v>118</v>
      </c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 t="s">
        <v>119</v>
      </c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9"/>
    </row>
    <row r="11" spans="1:108" ht="166.5" customHeight="1" x14ac:dyDescent="0.2">
      <c r="A11" s="98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137" t="s">
        <v>120</v>
      </c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9"/>
      <c r="BU11" s="97" t="s">
        <v>119</v>
      </c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9"/>
    </row>
    <row r="12" spans="1:108" ht="102.75" customHeight="1" x14ac:dyDescent="0.2">
      <c r="A12" s="98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137" t="s">
        <v>121</v>
      </c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9"/>
      <c r="BU12" s="97" t="s">
        <v>119</v>
      </c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9"/>
    </row>
    <row r="13" spans="1:108" ht="67.5" customHeight="1" x14ac:dyDescent="0.2">
      <c r="A13" s="98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137" t="s">
        <v>122</v>
      </c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9"/>
      <c r="BU13" s="97" t="s">
        <v>119</v>
      </c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9"/>
    </row>
    <row r="14" spans="1:108" ht="67.5" customHeight="1" x14ac:dyDescent="0.2">
      <c r="A14" s="98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137" t="s">
        <v>123</v>
      </c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9"/>
      <c r="BU14" s="97" t="s">
        <v>119</v>
      </c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9"/>
    </row>
    <row r="15" spans="1:108" ht="106.5" customHeight="1" x14ac:dyDescent="0.2">
      <c r="A15" s="98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137" t="s">
        <v>124</v>
      </c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9"/>
      <c r="BU15" s="97" t="s">
        <v>119</v>
      </c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9"/>
    </row>
    <row r="16" spans="1:108" ht="44.25" customHeight="1" x14ac:dyDescent="0.2">
      <c r="A16" s="98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137" t="s">
        <v>125</v>
      </c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9"/>
      <c r="BU16" s="97" t="s">
        <v>119</v>
      </c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9"/>
    </row>
    <row r="17" spans="1:108" ht="28.5" customHeight="1" x14ac:dyDescent="0.2">
      <c r="A17" s="9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137" t="s">
        <v>126</v>
      </c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9"/>
      <c r="BU17" s="97" t="s">
        <v>119</v>
      </c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9"/>
    </row>
    <row r="18" spans="1:108" ht="24" customHeight="1" x14ac:dyDescent="0.2">
      <c r="A18" s="98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137" t="s">
        <v>127</v>
      </c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9"/>
      <c r="BU18" s="97" t="s">
        <v>119</v>
      </c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9"/>
    </row>
    <row r="19" spans="1:108" ht="63.75" customHeight="1" x14ac:dyDescent="0.2">
      <c r="A19" s="98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137" t="s">
        <v>128</v>
      </c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9"/>
      <c r="BU19" s="97" t="s">
        <v>119</v>
      </c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9"/>
    </row>
    <row r="20" spans="1:108" ht="48" customHeight="1" x14ac:dyDescent="0.2">
      <c r="A20" s="98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137" t="s">
        <v>129</v>
      </c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9"/>
      <c r="BU20" s="97" t="s">
        <v>115</v>
      </c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9"/>
    </row>
    <row r="21" spans="1:108" ht="66" customHeight="1" x14ac:dyDescent="0.2">
      <c r="A21" s="98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137" t="s">
        <v>130</v>
      </c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9"/>
      <c r="BU21" s="97" t="s">
        <v>119</v>
      </c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9"/>
    </row>
    <row r="22" spans="1:108" ht="63" customHeight="1" x14ac:dyDescent="0.2">
      <c r="A22" s="98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137" t="s">
        <v>131</v>
      </c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9"/>
      <c r="BU22" s="97" t="s">
        <v>119</v>
      </c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9"/>
    </row>
    <row r="23" spans="1:108" ht="52.5" customHeight="1" x14ac:dyDescent="0.2">
      <c r="A23" s="98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137" t="s">
        <v>132</v>
      </c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9"/>
      <c r="BU23" s="97" t="s">
        <v>119</v>
      </c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9"/>
    </row>
    <row r="24" spans="1:108" ht="39.75" customHeight="1" x14ac:dyDescent="0.2">
      <c r="A24" s="98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137" t="s">
        <v>133</v>
      </c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9"/>
      <c r="BU24" s="97" t="s">
        <v>119</v>
      </c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9"/>
    </row>
    <row r="25" spans="1:108" ht="117.75" customHeight="1" x14ac:dyDescent="0.2">
      <c r="A25" s="98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137" t="s">
        <v>134</v>
      </c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9"/>
      <c r="BU25" s="97" t="s">
        <v>119</v>
      </c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9"/>
    </row>
    <row r="26" spans="1:108" ht="66" customHeight="1" x14ac:dyDescent="0.2">
      <c r="A26" s="98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137" t="s">
        <v>135</v>
      </c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9"/>
      <c r="BU26" s="97" t="s">
        <v>119</v>
      </c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9"/>
    </row>
    <row r="27" spans="1:108" ht="51" customHeight="1" x14ac:dyDescent="0.2">
      <c r="A27" s="98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137" t="s">
        <v>136</v>
      </c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9"/>
      <c r="BU27" s="97" t="s">
        <v>119</v>
      </c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9"/>
    </row>
    <row r="28" spans="1:108" ht="27" customHeight="1" x14ac:dyDescent="0.2">
      <c r="A28" s="98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137" t="s">
        <v>137</v>
      </c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9"/>
      <c r="BU28" s="97" t="s">
        <v>119</v>
      </c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9"/>
    </row>
    <row r="29" spans="1:108" ht="39.75" customHeight="1" x14ac:dyDescent="0.2">
      <c r="A29" s="98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137" t="s">
        <v>138</v>
      </c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9"/>
      <c r="BU29" s="97" t="s">
        <v>119</v>
      </c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9"/>
    </row>
    <row r="30" spans="1:108" ht="15" hidden="1" customHeight="1" x14ac:dyDescent="0.2">
      <c r="A30" s="85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4"/>
    </row>
    <row r="31" spans="1:108" ht="15" hidden="1" customHeight="1" x14ac:dyDescent="0.2">
      <c r="A31" s="85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4"/>
    </row>
    <row r="32" spans="1:108" ht="15" hidden="1" customHeight="1" x14ac:dyDescent="0.2">
      <c r="A32" s="85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4"/>
    </row>
    <row r="33" spans="1:108" ht="15" hidden="1" customHeight="1" x14ac:dyDescent="0.2">
      <c r="A33" s="85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4"/>
    </row>
    <row r="35" spans="1:108" ht="12.75" x14ac:dyDescent="0.2">
      <c r="BB35" s="31" t="s">
        <v>41</v>
      </c>
      <c r="DD35" s="29" t="s">
        <v>42</v>
      </c>
    </row>
    <row r="36" spans="1:108" ht="12.75" x14ac:dyDescent="0.2">
      <c r="BB36" s="31" t="s">
        <v>43</v>
      </c>
    </row>
    <row r="37" spans="1:108" ht="9.9499999999999993" customHeight="1" x14ac:dyDescent="0.2"/>
    <row r="38" spans="1:108" ht="22.5" customHeight="1" x14ac:dyDescent="0.2">
      <c r="A38" s="75" t="s">
        <v>44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6"/>
      <c r="AK38" s="77" t="s">
        <v>29</v>
      </c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6"/>
      <c r="BU38" s="77" t="s">
        <v>30</v>
      </c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</row>
    <row r="39" spans="1:108" x14ac:dyDescent="0.2">
      <c r="A39" s="125">
        <v>1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6"/>
      <c r="AK39" s="124">
        <v>2</v>
      </c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6"/>
      <c r="BU39" s="124">
        <v>3</v>
      </c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</row>
    <row r="40" spans="1:108" ht="36.75" customHeight="1" x14ac:dyDescent="0.2">
      <c r="A40" s="127" t="s">
        <v>104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 t="s">
        <v>105</v>
      </c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37.5" customHeight="1" x14ac:dyDescent="0.2">
      <c r="A41" s="85" t="s">
        <v>190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 t="s">
        <v>158</v>
      </c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4"/>
    </row>
    <row r="42" spans="1:108" ht="108.75" customHeight="1" x14ac:dyDescent="0.2">
      <c r="A42" s="85" t="s">
        <v>171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 t="s">
        <v>158</v>
      </c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4"/>
    </row>
    <row r="43" spans="1:108" ht="117" customHeight="1" x14ac:dyDescent="0.2">
      <c r="A43" s="85" t="s">
        <v>191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 t="s">
        <v>158</v>
      </c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4"/>
    </row>
    <row r="44" spans="1:108" ht="15" customHeight="1" x14ac:dyDescent="0.2">
      <c r="A44" s="85" t="s">
        <v>139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 t="s">
        <v>140</v>
      </c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4"/>
    </row>
    <row r="45" spans="1:108" ht="15" hidden="1" customHeight="1" x14ac:dyDescent="0.2">
      <c r="A45" s="85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4"/>
    </row>
    <row r="46" spans="1:108" ht="15" hidden="1" customHeight="1" x14ac:dyDescent="0.2">
      <c r="A46" s="85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4"/>
    </row>
    <row r="47" spans="1:108" ht="15" hidden="1" customHeight="1" x14ac:dyDescent="0.2">
      <c r="A47" s="85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4"/>
    </row>
    <row r="48" spans="1:108" ht="15" hidden="1" customHeight="1" x14ac:dyDescent="0.2">
      <c r="A48" s="85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4"/>
    </row>
    <row r="50" spans="1:108" ht="12.75" x14ac:dyDescent="0.2">
      <c r="BB50" s="31" t="s">
        <v>159</v>
      </c>
      <c r="DD50" s="29" t="s">
        <v>45</v>
      </c>
    </row>
    <row r="51" spans="1:108" ht="9.9499999999999993" customHeight="1" x14ac:dyDescent="0.2"/>
    <row r="52" spans="1:108" ht="22.5" customHeight="1" x14ac:dyDescent="0.2">
      <c r="A52" s="75" t="s">
        <v>46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6"/>
      <c r="R52" s="77" t="s">
        <v>47</v>
      </c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6"/>
      <c r="AQ52" s="77" t="s">
        <v>48</v>
      </c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6"/>
      <c r="CA52" s="77" t="s">
        <v>49</v>
      </c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</row>
    <row r="53" spans="1:108" x14ac:dyDescent="0.2">
      <c r="A53" s="70">
        <v>1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1"/>
      <c r="R53" s="69">
        <v>2</v>
      </c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1"/>
      <c r="AQ53" s="69">
        <v>3</v>
      </c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  <c r="CA53" s="69">
        <v>4</v>
      </c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</row>
    <row r="54" spans="1:108" ht="72" customHeight="1" x14ac:dyDescent="0.2">
      <c r="A54" s="121" t="s">
        <v>160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22" t="s">
        <v>162</v>
      </c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19" t="s">
        <v>164</v>
      </c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 t="s">
        <v>165</v>
      </c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20"/>
    </row>
    <row r="55" spans="1:108" ht="15" customHeight="1" x14ac:dyDescent="0.2">
      <c r="A55" s="101" t="s">
        <v>161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2" t="s">
        <v>163</v>
      </c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0" t="s">
        <v>166</v>
      </c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 t="s">
        <v>168</v>
      </c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16"/>
    </row>
    <row r="56" spans="1:108" ht="93.75" customHeight="1" x14ac:dyDescent="0.2">
      <c r="A56" s="12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03" t="s">
        <v>167</v>
      </c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 t="s">
        <v>169</v>
      </c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4"/>
    </row>
    <row r="57" spans="1:108" ht="15.75" hidden="1" customHeight="1" x14ac:dyDescent="0.2">
      <c r="A57" s="101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16"/>
    </row>
    <row r="58" spans="1:108" ht="15" hidden="1" customHeight="1" x14ac:dyDescent="0.2">
      <c r="A58" s="85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4"/>
    </row>
    <row r="59" spans="1:108" ht="15" hidden="1" customHeight="1" x14ac:dyDescent="0.2">
      <c r="A59" s="85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4"/>
    </row>
    <row r="60" spans="1:108" ht="15" hidden="1" customHeight="1" x14ac:dyDescent="0.2">
      <c r="A60" s="85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4"/>
    </row>
    <row r="62" spans="1:108" ht="15" hidden="1" customHeight="1" x14ac:dyDescent="0.2">
      <c r="A62" s="85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4"/>
    </row>
    <row r="63" spans="1:108" ht="15" hidden="1" customHeight="1" x14ac:dyDescent="0.2">
      <c r="A63" s="85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4"/>
    </row>
    <row r="64" spans="1:108" ht="15" hidden="1" customHeight="1" x14ac:dyDescent="0.2">
      <c r="A64" s="85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4"/>
    </row>
    <row r="65" spans="1:108" ht="15" hidden="1" customHeight="1" x14ac:dyDescent="0.2">
      <c r="A65" s="85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4"/>
    </row>
    <row r="66" spans="1:108" ht="15" hidden="1" customHeight="1" x14ac:dyDescent="0.2">
      <c r="A66" s="85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4"/>
    </row>
    <row r="67" spans="1:108" ht="15" hidden="1" customHeight="1" x14ac:dyDescent="0.2">
      <c r="A67" s="85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4"/>
    </row>
    <row r="69" spans="1:108" ht="12.75" x14ac:dyDescent="0.2">
      <c r="BB69" s="31" t="s">
        <v>33</v>
      </c>
      <c r="DD69" s="29" t="s">
        <v>50</v>
      </c>
    </row>
    <row r="70" spans="1:108" ht="9.9499999999999993" customHeight="1" x14ac:dyDescent="0.2"/>
    <row r="71" spans="1:108" ht="21.75" customHeight="1" x14ac:dyDescent="0.2">
      <c r="A71" s="75" t="s">
        <v>34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6"/>
      <c r="BG71" s="77" t="s">
        <v>51</v>
      </c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6"/>
      <c r="CG71" s="89" t="s">
        <v>52</v>
      </c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</row>
    <row r="72" spans="1:108" x14ac:dyDescent="0.2">
      <c r="A72" s="110" t="s">
        <v>35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1"/>
      <c r="Q72" s="114" t="s">
        <v>28</v>
      </c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1"/>
      <c r="AE72" s="69" t="s">
        <v>36</v>
      </c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1"/>
      <c r="BG72" s="89" t="s">
        <v>53</v>
      </c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5"/>
      <c r="BT72" s="89" t="s">
        <v>74</v>
      </c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5"/>
      <c r="CG72" s="91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</row>
    <row r="73" spans="1:108" x14ac:dyDescent="0.2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3"/>
      <c r="Q73" s="115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3"/>
      <c r="AE73" s="69" t="s">
        <v>27</v>
      </c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1"/>
      <c r="AS73" s="69" t="s">
        <v>28</v>
      </c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1"/>
      <c r="BG73" s="93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6"/>
      <c r="BT73" s="93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6"/>
      <c r="CG73" s="93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</row>
    <row r="74" spans="1:108" x14ac:dyDescent="0.2">
      <c r="A74" s="70">
        <v>1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69">
        <v>2</v>
      </c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1"/>
      <c r="AE74" s="69">
        <v>3</v>
      </c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1"/>
      <c r="AS74" s="69">
        <v>4</v>
      </c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1"/>
      <c r="BG74" s="69">
        <v>5</v>
      </c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1"/>
      <c r="BT74" s="69">
        <v>6</v>
      </c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1"/>
      <c r="CG74" s="69">
        <v>7</v>
      </c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</row>
    <row r="75" spans="1:108" ht="30.75" customHeight="1" x14ac:dyDescent="0.2">
      <c r="A75" s="81" t="s">
        <v>58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64" t="s">
        <v>172</v>
      </c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6"/>
      <c r="AE75" s="72" t="s">
        <v>173</v>
      </c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 t="s">
        <v>189</v>
      </c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64" t="s">
        <v>71</v>
      </c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80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9"/>
    </row>
    <row r="76" spans="1:108" ht="15" customHeight="1" x14ac:dyDescent="0.2">
      <c r="A76" s="74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8"/>
    </row>
    <row r="77" spans="1:108" ht="15" customHeight="1" x14ac:dyDescent="0.2">
      <c r="A77" s="74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8"/>
    </row>
    <row r="78" spans="1:108" ht="15" hidden="1" customHeight="1" x14ac:dyDescent="0.2">
      <c r="A78" s="74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8"/>
    </row>
    <row r="79" spans="1:108" ht="15" hidden="1" customHeight="1" x14ac:dyDescent="0.2">
      <c r="A79" s="74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8"/>
    </row>
    <row r="80" spans="1:108" ht="15" hidden="1" customHeight="1" x14ac:dyDescent="0.2">
      <c r="A80" s="74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8"/>
    </row>
    <row r="81" spans="1:108" ht="15" hidden="1" customHeight="1" x14ac:dyDescent="0.2">
      <c r="A81" s="74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8"/>
    </row>
    <row r="83" spans="1:108" ht="12.75" x14ac:dyDescent="0.2">
      <c r="BB83" s="31" t="s">
        <v>37</v>
      </c>
      <c r="DD83" s="29" t="s">
        <v>54</v>
      </c>
    </row>
    <row r="84" spans="1:108" ht="9.9499999999999993" customHeight="1" x14ac:dyDescent="0.2"/>
    <row r="85" spans="1:108" ht="23.25" customHeight="1" x14ac:dyDescent="0.2">
      <c r="A85" s="75" t="s">
        <v>55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6"/>
      <c r="Q85" s="77" t="s">
        <v>56</v>
      </c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6"/>
      <c r="AL85" s="77" t="s">
        <v>38</v>
      </c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6"/>
      <c r="BG85" s="77" t="s">
        <v>39</v>
      </c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6"/>
      <c r="CG85" s="77" t="s">
        <v>57</v>
      </c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</row>
    <row r="86" spans="1:108" x14ac:dyDescent="0.2">
      <c r="A86" s="70">
        <v>1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69">
        <v>2</v>
      </c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1"/>
      <c r="AL86" s="69">
        <v>3</v>
      </c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1"/>
      <c r="BG86" s="69">
        <v>4</v>
      </c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1"/>
      <c r="CG86" s="69">
        <v>5</v>
      </c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</row>
    <row r="87" spans="1:108" ht="82.5" customHeight="1" x14ac:dyDescent="0.2">
      <c r="A87" s="62" t="s">
        <v>196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3"/>
      <c r="Q87" s="68" t="s">
        <v>192</v>
      </c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3"/>
      <c r="AL87" s="68" t="s">
        <v>193</v>
      </c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3"/>
      <c r="BG87" s="72" t="s">
        <v>195</v>
      </c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 t="s">
        <v>194</v>
      </c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64"/>
    </row>
    <row r="88" spans="1:108" ht="73.5" customHeight="1" x14ac:dyDescent="0.2">
      <c r="A88" s="62" t="s">
        <v>196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3"/>
      <c r="Q88" s="64" t="s">
        <v>192</v>
      </c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6"/>
      <c r="AL88" s="64" t="s">
        <v>197</v>
      </c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6"/>
      <c r="BG88" s="72" t="s">
        <v>195</v>
      </c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 t="s">
        <v>194</v>
      </c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64"/>
    </row>
    <row r="89" spans="1:108" hidden="1" x14ac:dyDescent="0.2">
      <c r="A89" s="61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7"/>
    </row>
    <row r="90" spans="1:108" hidden="1" x14ac:dyDescent="0.2">
      <c r="A90" s="61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7"/>
    </row>
    <row r="91" spans="1:108" hidden="1" x14ac:dyDescent="0.2">
      <c r="A91" s="61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7"/>
    </row>
    <row r="92" spans="1:108" ht="15" hidden="1" customHeight="1" x14ac:dyDescent="0.2">
      <c r="A92" s="61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7"/>
    </row>
    <row r="93" spans="1:108" ht="25.5" hidden="1" customHeight="1" x14ac:dyDescent="0.2">
      <c r="A93" s="61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7"/>
    </row>
    <row r="94" spans="1:108" ht="66.75" hidden="1" customHeight="1" x14ac:dyDescent="0.2">
      <c r="A94" s="61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7"/>
    </row>
    <row r="95" spans="1:108" hidden="1" x14ac:dyDescent="0.2"/>
    <row r="96" spans="1:108" hidden="1" x14ac:dyDescent="0.2"/>
    <row r="97" spans="1:36" s="8" customFormat="1" ht="43.5" customHeight="1" x14ac:dyDescent="0.2">
      <c r="A97" s="32" t="s">
        <v>8</v>
      </c>
      <c r="B97" s="32"/>
      <c r="C97" s="32"/>
      <c r="D97" s="32"/>
      <c r="E97" s="32"/>
      <c r="F97" s="32"/>
      <c r="G97" s="32"/>
      <c r="H97" s="9"/>
      <c r="I97" s="33"/>
      <c r="J97" s="33"/>
      <c r="K97" s="34"/>
      <c r="L97" s="34"/>
      <c r="M97" s="34"/>
      <c r="N97" s="34"/>
      <c r="O97" s="34"/>
      <c r="P97" s="34"/>
      <c r="Q97" s="34"/>
    </row>
    <row r="98" spans="1:36" s="8" customFormat="1" ht="8.25" customHeight="1" x14ac:dyDescent="0.2">
      <c r="A98" s="9" t="s">
        <v>31</v>
      </c>
      <c r="B98" s="9"/>
      <c r="C98" s="9"/>
      <c r="D98" s="9"/>
      <c r="E98" s="9"/>
      <c r="F98" s="9"/>
      <c r="G98" s="9"/>
      <c r="H98" s="9"/>
      <c r="I98" s="33"/>
      <c r="J98" s="33"/>
      <c r="K98" s="34"/>
      <c r="L98" s="34"/>
      <c r="M98" s="34"/>
      <c r="N98" s="34"/>
      <c r="O98" s="34"/>
      <c r="P98" s="34"/>
      <c r="Q98" s="34"/>
    </row>
    <row r="99" spans="1:36" s="8" customFormat="1" ht="12.75" hidden="1" customHeight="1" x14ac:dyDescent="0.2">
      <c r="A99" s="9"/>
      <c r="B99" s="9"/>
      <c r="C99" s="9"/>
      <c r="D99" s="9"/>
      <c r="E99" s="7"/>
      <c r="F99" s="9"/>
      <c r="G99" s="9"/>
      <c r="H99" s="9"/>
      <c r="I99" s="33"/>
      <c r="J99" s="33"/>
      <c r="K99" s="34"/>
      <c r="L99" s="34"/>
      <c r="M99" s="34"/>
      <c r="N99" s="34"/>
      <c r="O99" s="34"/>
      <c r="P99" s="34"/>
      <c r="Q99" s="34"/>
    </row>
    <row r="100" spans="1:36" s="8" customFormat="1" ht="12.75" hidden="1" customHeight="1" x14ac:dyDescent="0.2">
      <c r="A100" s="9"/>
      <c r="B100" s="9"/>
      <c r="C100" s="9"/>
      <c r="D100" s="9"/>
      <c r="E100" s="7"/>
      <c r="F100" s="9"/>
      <c r="G100" s="9"/>
      <c r="H100" s="9"/>
      <c r="I100" s="33"/>
      <c r="J100" s="33"/>
      <c r="K100" s="34"/>
      <c r="L100" s="34"/>
      <c r="M100" s="34"/>
      <c r="N100" s="34"/>
      <c r="O100" s="34"/>
      <c r="P100" s="34"/>
      <c r="Q100" s="34"/>
    </row>
    <row r="101" spans="1:36" s="8" customFormat="1" ht="15" customHeight="1" x14ac:dyDescent="0.2">
      <c r="A101" s="32" t="s">
        <v>7</v>
      </c>
      <c r="B101" s="32"/>
      <c r="C101" s="32"/>
      <c r="D101" s="32"/>
      <c r="E101" s="32"/>
      <c r="F101" s="32"/>
      <c r="G101" s="32"/>
      <c r="H101" s="9"/>
      <c r="I101" s="33"/>
      <c r="J101" s="33"/>
      <c r="K101" s="34"/>
      <c r="L101" s="34"/>
      <c r="M101" s="34"/>
      <c r="N101" s="34"/>
      <c r="O101" s="34"/>
      <c r="P101" s="34"/>
      <c r="Q101" s="34"/>
    </row>
    <row r="102" spans="1:36" s="8" customFormat="1" ht="9.75" hidden="1" customHeight="1" x14ac:dyDescent="0.2">
      <c r="A102" s="9" t="s">
        <v>32</v>
      </c>
      <c r="B102" s="9"/>
      <c r="C102" s="9"/>
      <c r="D102" s="9"/>
      <c r="E102" s="9"/>
      <c r="F102" s="9"/>
      <c r="G102" s="9"/>
      <c r="H102" s="9"/>
      <c r="I102" s="33"/>
      <c r="J102" s="33"/>
      <c r="K102" s="34"/>
      <c r="L102" s="34"/>
      <c r="M102" s="34"/>
      <c r="N102" s="34"/>
      <c r="O102" s="34"/>
      <c r="P102" s="34"/>
      <c r="Q102" s="34"/>
    </row>
    <row r="103" spans="1:36" s="8" customFormat="1" ht="12.75" hidden="1" customHeight="1" x14ac:dyDescent="0.2">
      <c r="A103" s="9"/>
      <c r="B103" s="9"/>
      <c r="C103" s="9"/>
      <c r="D103" s="9"/>
      <c r="E103" s="7"/>
      <c r="F103" s="9"/>
      <c r="G103" s="9"/>
      <c r="H103" s="9"/>
      <c r="I103" s="33"/>
      <c r="J103" s="33"/>
      <c r="K103" s="34"/>
      <c r="L103" s="34"/>
      <c r="M103" s="34"/>
      <c r="N103" s="34"/>
      <c r="O103" s="34"/>
      <c r="P103" s="34"/>
      <c r="Q103" s="34"/>
    </row>
    <row r="104" spans="1:36" s="8" customFormat="1" ht="22.5" customHeight="1" x14ac:dyDescent="0.25">
      <c r="A104" s="9"/>
      <c r="B104" s="9"/>
      <c r="C104" s="36" t="s">
        <v>111</v>
      </c>
      <c r="D104" s="36"/>
      <c r="E104" s="36"/>
      <c r="F104" s="36"/>
      <c r="G104" s="9"/>
      <c r="H104" s="9"/>
      <c r="I104" s="33"/>
      <c r="J104" s="33"/>
      <c r="K104" s="34"/>
      <c r="L104" s="34"/>
      <c r="M104" s="34"/>
      <c r="N104" s="34"/>
      <c r="O104" s="34"/>
      <c r="P104" s="34"/>
      <c r="Q104" s="34"/>
      <c r="W104" s="57">
        <v>20</v>
      </c>
      <c r="X104" s="57"/>
      <c r="Y104" s="57"/>
      <c r="Z104" s="57"/>
      <c r="AA104" s="57"/>
      <c r="AB104" s="58">
        <v>22</v>
      </c>
      <c r="AC104" s="58"/>
      <c r="AD104" s="58"/>
      <c r="AE104" s="58"/>
      <c r="AF104" s="58"/>
      <c r="AG104" s="58"/>
      <c r="AH104" s="59" t="s">
        <v>61</v>
      </c>
      <c r="AI104" s="59"/>
      <c r="AJ104" s="59"/>
    </row>
  </sheetData>
  <mergeCells count="306">
    <mergeCell ref="A29:AJ29"/>
    <mergeCell ref="AK29:BT29"/>
    <mergeCell ref="BU29:DD29"/>
    <mergeCell ref="A28:AJ28"/>
    <mergeCell ref="AK28:BT28"/>
    <mergeCell ref="BU28:DD28"/>
    <mergeCell ref="A27:AJ27"/>
    <mergeCell ref="AK27:BT27"/>
    <mergeCell ref="BU27:DD27"/>
    <mergeCell ref="A24:AJ24"/>
    <mergeCell ref="AK24:BT24"/>
    <mergeCell ref="BU24:DD24"/>
    <mergeCell ref="A23:AJ23"/>
    <mergeCell ref="AK23:BT23"/>
    <mergeCell ref="BU23:DD23"/>
    <mergeCell ref="A22:AJ22"/>
    <mergeCell ref="AK22:BT22"/>
    <mergeCell ref="BU22:DD22"/>
    <mergeCell ref="A16:AJ16"/>
    <mergeCell ref="AK16:BT16"/>
    <mergeCell ref="BU16:DD16"/>
    <mergeCell ref="A17:AJ17"/>
    <mergeCell ref="AK17:BT17"/>
    <mergeCell ref="BU17:DD17"/>
    <mergeCell ref="A26:AJ26"/>
    <mergeCell ref="AK26:BT26"/>
    <mergeCell ref="BU26:DD26"/>
    <mergeCell ref="A20:AJ20"/>
    <mergeCell ref="AK20:BT20"/>
    <mergeCell ref="BU20:DD20"/>
    <mergeCell ref="A21:AJ21"/>
    <mergeCell ref="AK21:BT21"/>
    <mergeCell ref="BU21:DD21"/>
    <mergeCell ref="A19:AJ19"/>
    <mergeCell ref="AK19:BT19"/>
    <mergeCell ref="BU19:DD19"/>
    <mergeCell ref="A18:AJ18"/>
    <mergeCell ref="AK18:BT18"/>
    <mergeCell ref="BU18:DD18"/>
    <mergeCell ref="A25:AJ25"/>
    <mergeCell ref="AK25:BT25"/>
    <mergeCell ref="BU25:DD25"/>
    <mergeCell ref="A13:AJ13"/>
    <mergeCell ref="AK13:BT13"/>
    <mergeCell ref="BU13:DD13"/>
    <mergeCell ref="A14:AJ14"/>
    <mergeCell ref="AK14:BT14"/>
    <mergeCell ref="BU14:DD14"/>
    <mergeCell ref="A15:AJ15"/>
    <mergeCell ref="AK15:BT15"/>
    <mergeCell ref="BU15:DD15"/>
    <mergeCell ref="A10:AJ10"/>
    <mergeCell ref="AK10:BT10"/>
    <mergeCell ref="BU10:DD10"/>
    <mergeCell ref="A11:AJ11"/>
    <mergeCell ref="AK11:BT11"/>
    <mergeCell ref="BU11:DD11"/>
    <mergeCell ref="A12:AJ12"/>
    <mergeCell ref="AK12:BT12"/>
    <mergeCell ref="BU12:DD12"/>
    <mergeCell ref="A5:AJ5"/>
    <mergeCell ref="AK5:BT5"/>
    <mergeCell ref="BU5:DD5"/>
    <mergeCell ref="A6:AJ6"/>
    <mergeCell ref="AK6:BT6"/>
    <mergeCell ref="BU6:DD6"/>
    <mergeCell ref="BU7:DD7"/>
    <mergeCell ref="A7:AJ7"/>
    <mergeCell ref="AK7:BT7"/>
    <mergeCell ref="A31:AC31"/>
    <mergeCell ref="AD31:AT31"/>
    <mergeCell ref="AD30:AT30"/>
    <mergeCell ref="AU30:BG30"/>
    <mergeCell ref="BU31:DD31"/>
    <mergeCell ref="BH32:BT32"/>
    <mergeCell ref="BU33:DD33"/>
    <mergeCell ref="A32:AC32"/>
    <mergeCell ref="AD32:AT32"/>
    <mergeCell ref="AU32:BG32"/>
    <mergeCell ref="AU31:BG31"/>
    <mergeCell ref="BH31:BT31"/>
    <mergeCell ref="BU32:DD32"/>
    <mergeCell ref="A30:AC30"/>
    <mergeCell ref="BU30:DD30"/>
    <mergeCell ref="BH30:BT30"/>
    <mergeCell ref="AD33:AT33"/>
    <mergeCell ref="AK38:BT38"/>
    <mergeCell ref="BU38:DD38"/>
    <mergeCell ref="AK39:BT39"/>
    <mergeCell ref="A33:AC33"/>
    <mergeCell ref="AU33:BG33"/>
    <mergeCell ref="BH33:BT33"/>
    <mergeCell ref="AK45:BT45"/>
    <mergeCell ref="BU45:DD45"/>
    <mergeCell ref="BU44:DD44"/>
    <mergeCell ref="AK41:BT41"/>
    <mergeCell ref="A45:AJ45"/>
    <mergeCell ref="A39:AJ39"/>
    <mergeCell ref="BU39:DD39"/>
    <mergeCell ref="A38:AJ38"/>
    <mergeCell ref="A40:AJ40"/>
    <mergeCell ref="AK40:BT40"/>
    <mergeCell ref="BU41:DD41"/>
    <mergeCell ref="BU40:DD40"/>
    <mergeCell ref="A42:AJ42"/>
    <mergeCell ref="AK42:BT42"/>
    <mergeCell ref="BU42:DD42"/>
    <mergeCell ref="A43:AJ43"/>
    <mergeCell ref="AK43:BT43"/>
    <mergeCell ref="BU43:DD43"/>
    <mergeCell ref="CA52:DD52"/>
    <mergeCell ref="BU47:DD47"/>
    <mergeCell ref="BU46:DD46"/>
    <mergeCell ref="R52:AP52"/>
    <mergeCell ref="AQ52:BZ52"/>
    <mergeCell ref="A46:AJ46"/>
    <mergeCell ref="AK46:BT46"/>
    <mergeCell ref="A52:Q52"/>
    <mergeCell ref="AK48:BT48"/>
    <mergeCell ref="CA55:DD55"/>
    <mergeCell ref="R56:AP56"/>
    <mergeCell ref="AQ56:BZ56"/>
    <mergeCell ref="R58:AP58"/>
    <mergeCell ref="AQ58:BZ58"/>
    <mergeCell ref="AQ54:BZ54"/>
    <mergeCell ref="R57:AP57"/>
    <mergeCell ref="AZ62:BZ62"/>
    <mergeCell ref="CA54:DD54"/>
    <mergeCell ref="CA59:DD59"/>
    <mergeCell ref="R60:AP60"/>
    <mergeCell ref="AQ60:BZ60"/>
    <mergeCell ref="CA60:DD60"/>
    <mergeCell ref="R59:AP59"/>
    <mergeCell ref="CA57:DD57"/>
    <mergeCell ref="A54:Q54"/>
    <mergeCell ref="R54:AP54"/>
    <mergeCell ref="X62:AY62"/>
    <mergeCell ref="A60:Q60"/>
    <mergeCell ref="A56:Q56"/>
    <mergeCell ref="A57:Q57"/>
    <mergeCell ref="A59:Q59"/>
    <mergeCell ref="Q79:AD79"/>
    <mergeCell ref="AQ59:BZ59"/>
    <mergeCell ref="X67:AY67"/>
    <mergeCell ref="CG77:DD77"/>
    <mergeCell ref="A71:BF71"/>
    <mergeCell ref="BG71:CF71"/>
    <mergeCell ref="A65:W65"/>
    <mergeCell ref="X65:AY65"/>
    <mergeCell ref="AZ65:BZ65"/>
    <mergeCell ref="AZ67:BZ67"/>
    <mergeCell ref="AZ63:BZ63"/>
    <mergeCell ref="CA63:DD63"/>
    <mergeCell ref="AE78:AR78"/>
    <mergeCell ref="AS78:BF78"/>
    <mergeCell ref="AS74:BF74"/>
    <mergeCell ref="A79:P79"/>
    <mergeCell ref="A67:W67"/>
    <mergeCell ref="AS79:BF79"/>
    <mergeCell ref="AS76:BF76"/>
    <mergeCell ref="BT74:CF74"/>
    <mergeCell ref="BG74:BS74"/>
    <mergeCell ref="CA67:DD67"/>
    <mergeCell ref="A66:W66"/>
    <mergeCell ref="X66:AY66"/>
    <mergeCell ref="AZ66:BZ66"/>
    <mergeCell ref="A77:P77"/>
    <mergeCell ref="A74:P74"/>
    <mergeCell ref="Q74:AD74"/>
    <mergeCell ref="BT76:CF76"/>
    <mergeCell ref="CG74:DD74"/>
    <mergeCell ref="CG75:DD75"/>
    <mergeCell ref="A72:P73"/>
    <mergeCell ref="Q72:AD73"/>
    <mergeCell ref="Q75:AD75"/>
    <mergeCell ref="AE75:AR75"/>
    <mergeCell ref="AS75:BF75"/>
    <mergeCell ref="AE77:AR77"/>
    <mergeCell ref="AS77:BF77"/>
    <mergeCell ref="R55:AP55"/>
    <mergeCell ref="AQ55:BZ55"/>
    <mergeCell ref="A53:Q53"/>
    <mergeCell ref="R53:AP53"/>
    <mergeCell ref="AQ53:BZ53"/>
    <mergeCell ref="A58:Q58"/>
    <mergeCell ref="CA56:DD56"/>
    <mergeCell ref="AS80:BF80"/>
    <mergeCell ref="AL85:BF85"/>
    <mergeCell ref="AZ64:BZ64"/>
    <mergeCell ref="CA64:DD64"/>
    <mergeCell ref="A64:W64"/>
    <mergeCell ref="X64:AY64"/>
    <mergeCell ref="A78:P78"/>
    <mergeCell ref="Q78:AD78"/>
    <mergeCell ref="AE74:AR74"/>
    <mergeCell ref="BG77:BS77"/>
    <mergeCell ref="Q77:AD77"/>
    <mergeCell ref="A76:P76"/>
    <mergeCell ref="Q76:AD76"/>
    <mergeCell ref="AE76:AR76"/>
    <mergeCell ref="BG76:BS76"/>
    <mergeCell ref="CG71:DD73"/>
    <mergeCell ref="CA66:DD66"/>
    <mergeCell ref="BG72:BS73"/>
    <mergeCell ref="BT72:CF73"/>
    <mergeCell ref="AE73:AR73"/>
    <mergeCell ref="AS73:BF73"/>
    <mergeCell ref="A8:AJ8"/>
    <mergeCell ref="AK8:BT8"/>
    <mergeCell ref="BU8:DD8"/>
    <mergeCell ref="A9:AJ9"/>
    <mergeCell ref="AK9:BT9"/>
    <mergeCell ref="BU9:DD9"/>
    <mergeCell ref="AK47:BT47"/>
    <mergeCell ref="CA58:DD58"/>
    <mergeCell ref="AQ57:BZ57"/>
    <mergeCell ref="BU48:DD48"/>
    <mergeCell ref="CA53:DD53"/>
    <mergeCell ref="A41:AJ41"/>
    <mergeCell ref="A44:AJ44"/>
    <mergeCell ref="AK44:BT44"/>
    <mergeCell ref="A55:Q55"/>
    <mergeCell ref="A48:AJ48"/>
    <mergeCell ref="A47:AJ47"/>
    <mergeCell ref="AL87:BF87"/>
    <mergeCell ref="AL88:BF88"/>
    <mergeCell ref="Q86:AK86"/>
    <mergeCell ref="CG87:DD87"/>
    <mergeCell ref="CG78:DD78"/>
    <mergeCell ref="BG87:CF87"/>
    <mergeCell ref="CA62:DD62"/>
    <mergeCell ref="X63:AY63"/>
    <mergeCell ref="A63:W63"/>
    <mergeCell ref="A62:W62"/>
    <mergeCell ref="BG78:BS78"/>
    <mergeCell ref="CG76:DD76"/>
    <mergeCell ref="CA65:DD65"/>
    <mergeCell ref="AE72:BF72"/>
    <mergeCell ref="CG79:DD79"/>
    <mergeCell ref="BT77:CF77"/>
    <mergeCell ref="Q85:AK85"/>
    <mergeCell ref="AE80:AR80"/>
    <mergeCell ref="AE79:AR79"/>
    <mergeCell ref="AL86:BF86"/>
    <mergeCell ref="BT78:CF78"/>
    <mergeCell ref="AS81:BF81"/>
    <mergeCell ref="BG79:BS79"/>
    <mergeCell ref="BG81:BS81"/>
    <mergeCell ref="BT79:CF79"/>
    <mergeCell ref="Q81:AD81"/>
    <mergeCell ref="CG94:DD94"/>
    <mergeCell ref="BG75:CF75"/>
    <mergeCell ref="A94:P94"/>
    <mergeCell ref="Q94:AK94"/>
    <mergeCell ref="AL94:BF94"/>
    <mergeCell ref="BG94:CF94"/>
    <mergeCell ref="CG92:DD92"/>
    <mergeCell ref="CG93:DD93"/>
    <mergeCell ref="Q93:AK93"/>
    <mergeCell ref="AL93:BF93"/>
    <mergeCell ref="AL90:BF90"/>
    <mergeCell ref="BG90:CF90"/>
    <mergeCell ref="BG92:CF92"/>
    <mergeCell ref="AL91:BF91"/>
    <mergeCell ref="CG86:DD86"/>
    <mergeCell ref="CG90:DD90"/>
    <mergeCell ref="CG91:DD91"/>
    <mergeCell ref="BG91:CF91"/>
    <mergeCell ref="A75:P75"/>
    <mergeCell ref="CG89:DD89"/>
    <mergeCell ref="A87:P87"/>
    <mergeCell ref="Q87:AK87"/>
    <mergeCell ref="BG86:CF86"/>
    <mergeCell ref="BG88:CF88"/>
    <mergeCell ref="A93:P93"/>
    <mergeCell ref="BT80:CF80"/>
    <mergeCell ref="BT81:CF81"/>
    <mergeCell ref="BG93:CF93"/>
    <mergeCell ref="AL89:BF89"/>
    <mergeCell ref="BG89:CF89"/>
    <mergeCell ref="AL92:BF92"/>
    <mergeCell ref="A81:P81"/>
    <mergeCell ref="A80:P80"/>
    <mergeCell ref="A86:P86"/>
    <mergeCell ref="A85:P85"/>
    <mergeCell ref="Q80:AD80"/>
    <mergeCell ref="BG85:CF85"/>
    <mergeCell ref="CG80:DD80"/>
    <mergeCell ref="CG81:DD81"/>
    <mergeCell ref="BG80:BS80"/>
    <mergeCell ref="CG85:DD85"/>
    <mergeCell ref="AE81:AR81"/>
    <mergeCell ref="CG88:DD88"/>
    <mergeCell ref="W104:AA104"/>
    <mergeCell ref="AB104:AG104"/>
    <mergeCell ref="AH104:AJ104"/>
    <mergeCell ref="Q92:AK92"/>
    <mergeCell ref="A92:P92"/>
    <mergeCell ref="A91:P91"/>
    <mergeCell ref="Q91:AK91"/>
    <mergeCell ref="A88:P88"/>
    <mergeCell ref="Q88:AK88"/>
    <mergeCell ref="A90:P90"/>
    <mergeCell ref="Q90:AK90"/>
    <mergeCell ref="A89:P89"/>
    <mergeCell ref="Q89:AK89"/>
  </mergeCells>
  <phoneticPr fontId="4" type="noConversion"/>
  <conditionalFormatting sqref="R97:IV103 R104:W104 AB104 AH104 AK104:IV104">
    <cfRule type="cellIs" dxfId="4" priority="1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27" orientation="portrait" r:id="rId1"/>
  <headerFooter alignWithMargins="0"/>
  <rowBreaks count="1" manualBreakCount="1"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G51"/>
  <sheetViews>
    <sheetView view="pageBreakPreview" zoomScaleSheetLayoutView="100" workbookViewId="0">
      <selection activeCell="CR34" sqref="CR34:DG34"/>
    </sheetView>
  </sheetViews>
  <sheetFormatPr defaultColWidth="0.85546875" defaultRowHeight="11.25" x14ac:dyDescent="0.2"/>
  <cols>
    <col min="1" max="11" width="1" style="24" customWidth="1"/>
    <col min="12" max="12" width="0.85546875" style="24" customWidth="1"/>
    <col min="13" max="24" width="1" style="24" customWidth="1"/>
    <col min="25" max="52" width="0.85546875" style="24" customWidth="1"/>
    <col min="53" max="53" width="0.7109375" style="24" customWidth="1"/>
    <col min="54" max="55" width="0.85546875" style="24" customWidth="1"/>
    <col min="56" max="56" width="0.28515625" style="24" customWidth="1"/>
    <col min="57" max="65" width="0.85546875" style="24" customWidth="1"/>
    <col min="66" max="66" width="1.28515625" style="24" customWidth="1"/>
    <col min="67" max="86" width="0.85546875" style="24" customWidth="1"/>
    <col min="87" max="87" width="1.28515625" style="24" customWidth="1"/>
    <col min="88" max="95" width="0.85546875" style="24" customWidth="1"/>
    <col min="96" max="96" width="0.42578125" style="13" customWidth="1"/>
    <col min="97" max="108" width="0.85546875" style="13" customWidth="1"/>
    <col min="109" max="109" width="48.140625" style="13" customWidth="1"/>
    <col min="110" max="110" width="0.85546875" style="24" customWidth="1"/>
    <col min="111" max="16384" width="0.85546875" style="24"/>
  </cols>
  <sheetData>
    <row r="1" spans="1:111" s="16" customFormat="1" ht="15" customHeight="1" thickBot="1" x14ac:dyDescent="0.25">
      <c r="BX1" s="16" t="s">
        <v>40</v>
      </c>
      <c r="CR1" s="19"/>
      <c r="CS1" s="51" t="s">
        <v>63</v>
      </c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3"/>
    </row>
    <row r="2" spans="1:111" ht="22.5" customHeight="1" x14ac:dyDescent="0.2">
      <c r="A2" s="149" t="s">
        <v>110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</row>
    <row r="3" spans="1:111" s="35" customFormat="1" ht="9.75" customHeight="1" x14ac:dyDescent="0.2"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</row>
    <row r="4" spans="1:111" ht="12" customHeight="1" x14ac:dyDescent="0.2">
      <c r="A4" s="50" t="s">
        <v>19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</row>
    <row r="6" spans="1:111" s="16" customFormat="1" ht="12.75" customHeight="1" x14ac:dyDescent="0.2">
      <c r="A6" s="223" t="s">
        <v>24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4"/>
      <c r="Y6" s="225" t="s">
        <v>62</v>
      </c>
      <c r="Z6" s="226"/>
      <c r="AA6" s="226"/>
      <c r="AB6" s="226"/>
      <c r="AC6" s="226"/>
      <c r="AD6" s="226"/>
      <c r="AE6" s="227"/>
      <c r="AF6" s="225" t="s">
        <v>20</v>
      </c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7"/>
      <c r="AV6" s="225" t="s">
        <v>75</v>
      </c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7"/>
      <c r="BL6" s="231" t="s">
        <v>21</v>
      </c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</row>
    <row r="7" spans="1:111" s="16" customFormat="1" ht="54.75" customHeight="1" x14ac:dyDescent="0.2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4"/>
      <c r="Y7" s="228"/>
      <c r="Z7" s="229"/>
      <c r="AA7" s="229"/>
      <c r="AB7" s="229"/>
      <c r="AC7" s="229"/>
      <c r="AD7" s="229"/>
      <c r="AE7" s="230"/>
      <c r="AF7" s="228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30"/>
      <c r="AV7" s="228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30"/>
      <c r="BL7" s="148" t="s">
        <v>76</v>
      </c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 t="s">
        <v>77</v>
      </c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 t="s">
        <v>78</v>
      </c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231"/>
    </row>
    <row r="8" spans="1:111" s="12" customFormat="1" ht="12.75" customHeight="1" thickBot="1" x14ac:dyDescent="0.25">
      <c r="A8" s="221">
        <v>1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2"/>
      <c r="Y8" s="213">
        <v>2</v>
      </c>
      <c r="Z8" s="221"/>
      <c r="AA8" s="221"/>
      <c r="AB8" s="221"/>
      <c r="AC8" s="221"/>
      <c r="AD8" s="221"/>
      <c r="AE8" s="222"/>
      <c r="AF8" s="213">
        <v>3</v>
      </c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2"/>
      <c r="AV8" s="212">
        <v>4</v>
      </c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>
        <v>5</v>
      </c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>
        <v>6</v>
      </c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>
        <v>7</v>
      </c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  <c r="DG8" s="213"/>
    </row>
    <row r="9" spans="1:111" s="17" customFormat="1" ht="42" customHeight="1" x14ac:dyDescent="0.2">
      <c r="A9" s="214" t="s">
        <v>22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5" t="s">
        <v>72</v>
      </c>
      <c r="Z9" s="216"/>
      <c r="AA9" s="216"/>
      <c r="AB9" s="216"/>
      <c r="AC9" s="216"/>
      <c r="AD9" s="216"/>
      <c r="AE9" s="216"/>
      <c r="AF9" s="217">
        <f>AF10+AF12+AF13+AF14+AF15+AF19+AF16+AF17+AF18</f>
        <v>11599978.82</v>
      </c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>
        <f t="shared" ref="AV9" si="0">AV10+AV12+AV13+AV14+AV15+AV19+AV16+AV17+AV18</f>
        <v>7428689.8100000005</v>
      </c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>
        <f t="shared" ref="BL9" si="1">BL10+BL12+BL13+BL14+BL15+BL19+BL16+BL17+BL18</f>
        <v>-4171289.01</v>
      </c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>
        <f>AV9*100/AF9</f>
        <v>64.040546325756139</v>
      </c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8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19"/>
      <c r="DE9" s="219"/>
      <c r="DF9" s="219"/>
      <c r="DG9" s="220"/>
    </row>
    <row r="10" spans="1:111" ht="14.25" customHeight="1" x14ac:dyDescent="0.2">
      <c r="A10" s="203" t="s">
        <v>23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192"/>
      <c r="Z10" s="193"/>
      <c r="AA10" s="193"/>
      <c r="AB10" s="193"/>
      <c r="AC10" s="193"/>
      <c r="AD10" s="193"/>
      <c r="AE10" s="193"/>
      <c r="AF10" s="204">
        <v>88454.35</v>
      </c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6"/>
      <c r="AV10" s="204">
        <v>85124.62</v>
      </c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6"/>
      <c r="BL10" s="204">
        <f>AV10-AF10</f>
        <v>-3329.7300000000105</v>
      </c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6"/>
      <c r="CB10" s="204">
        <f>AV10*100/AF10</f>
        <v>96.235651497071643</v>
      </c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10"/>
      <c r="CR10" s="198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21"/>
      <c r="DG10" s="21"/>
    </row>
    <row r="11" spans="1:111" ht="21.75" customHeight="1" x14ac:dyDescent="0.2">
      <c r="A11" s="202" t="s">
        <v>143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192"/>
      <c r="Z11" s="193"/>
      <c r="AA11" s="193"/>
      <c r="AB11" s="193"/>
      <c r="AC11" s="193"/>
      <c r="AD11" s="193"/>
      <c r="AE11" s="193"/>
      <c r="AF11" s="207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9"/>
      <c r="AV11" s="207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9"/>
      <c r="BL11" s="207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9"/>
      <c r="CB11" s="207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8"/>
      <c r="CQ11" s="211"/>
      <c r="CR11" s="200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2"/>
      <c r="DG11" s="22"/>
    </row>
    <row r="12" spans="1:111" s="23" customFormat="1" ht="21.75" customHeight="1" x14ac:dyDescent="0.2">
      <c r="A12" s="160" t="s">
        <v>144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92"/>
      <c r="Z12" s="193"/>
      <c r="AA12" s="193"/>
      <c r="AB12" s="193"/>
      <c r="AC12" s="193"/>
      <c r="AD12" s="193"/>
      <c r="AE12" s="193"/>
      <c r="AF12" s="172">
        <v>117700</v>
      </c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>
        <v>119939.96</v>
      </c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>
        <f t="shared" ref="BL12:BL23" si="2">AV12-AF12</f>
        <v>2239.9600000000064</v>
      </c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94">
        <f t="shared" ref="CB12:CB15" si="3">AV12*100/AF12</f>
        <v>101.9031096006797</v>
      </c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7"/>
      <c r="CR12" s="154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6"/>
    </row>
    <row r="13" spans="1:111" s="23" customFormat="1" ht="21.75" customHeight="1" x14ac:dyDescent="0.2">
      <c r="A13" s="160" t="s">
        <v>145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92"/>
      <c r="Z13" s="193"/>
      <c r="AA13" s="193"/>
      <c r="AB13" s="193"/>
      <c r="AC13" s="193"/>
      <c r="AD13" s="193"/>
      <c r="AE13" s="193"/>
      <c r="AF13" s="194">
        <v>47945.65</v>
      </c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6"/>
      <c r="AV13" s="194">
        <v>33613.18</v>
      </c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6"/>
      <c r="BL13" s="172">
        <f t="shared" si="2"/>
        <v>-14332.470000000001</v>
      </c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>
        <f t="shared" si="3"/>
        <v>70.106839723728839</v>
      </c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3"/>
      <c r="CR13" s="154" t="s">
        <v>170</v>
      </c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6"/>
    </row>
    <row r="14" spans="1:111" s="23" customFormat="1" ht="21.75" customHeight="1" x14ac:dyDescent="0.2">
      <c r="A14" s="160" t="s">
        <v>146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92"/>
      <c r="Z14" s="193"/>
      <c r="AA14" s="193"/>
      <c r="AB14" s="193"/>
      <c r="AC14" s="193"/>
      <c r="AD14" s="193"/>
      <c r="AE14" s="193"/>
      <c r="AF14" s="194">
        <v>20000</v>
      </c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6"/>
      <c r="AV14" s="194">
        <v>19049.240000000002</v>
      </c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6"/>
      <c r="BL14" s="172">
        <f t="shared" si="2"/>
        <v>-950.7599999999984</v>
      </c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>
        <f t="shared" si="3"/>
        <v>95.246200000000016</v>
      </c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3"/>
      <c r="CR14" s="154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6"/>
    </row>
    <row r="15" spans="1:111" ht="21.75" customHeight="1" x14ac:dyDescent="0.2">
      <c r="A15" s="160" t="s">
        <v>147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92"/>
      <c r="Z15" s="193"/>
      <c r="AA15" s="193"/>
      <c r="AB15" s="193"/>
      <c r="AC15" s="193"/>
      <c r="AD15" s="193"/>
      <c r="AE15" s="193"/>
      <c r="AF15" s="172">
        <v>117200</v>
      </c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>
        <v>112727.99</v>
      </c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>
        <f t="shared" si="2"/>
        <v>-4472.0099999999948</v>
      </c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>
        <f t="shared" si="3"/>
        <v>96.184291808873724</v>
      </c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3"/>
      <c r="CR15" s="154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6"/>
    </row>
    <row r="16" spans="1:111" ht="21.75" customHeight="1" x14ac:dyDescent="0.2">
      <c r="A16" s="160" t="s">
        <v>148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92"/>
      <c r="Z16" s="193"/>
      <c r="AA16" s="193"/>
      <c r="AB16" s="193"/>
      <c r="AC16" s="193"/>
      <c r="AD16" s="193"/>
      <c r="AE16" s="193"/>
      <c r="AF16" s="172">
        <v>4400</v>
      </c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>
        <v>4400</v>
      </c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>
        <f>AV16-AF16</f>
        <v>0</v>
      </c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>
        <f t="shared" ref="CB16" si="4">AV16*100/AF16</f>
        <v>100</v>
      </c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3"/>
      <c r="CR16" s="154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6"/>
    </row>
    <row r="17" spans="1:111" s="48" customFormat="1" ht="21.75" customHeight="1" x14ac:dyDescent="0.2">
      <c r="A17" s="160" t="s">
        <v>175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92"/>
      <c r="Z17" s="193"/>
      <c r="AA17" s="193"/>
      <c r="AB17" s="193"/>
      <c r="AC17" s="193"/>
      <c r="AD17" s="193"/>
      <c r="AE17" s="193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>
        <v>100</v>
      </c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>
        <f>AV17-AF17</f>
        <v>100</v>
      </c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3"/>
      <c r="CR17" s="154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6"/>
    </row>
    <row r="18" spans="1:111" s="48" customFormat="1" ht="21.75" customHeight="1" x14ac:dyDescent="0.2">
      <c r="A18" s="160" t="s">
        <v>176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92"/>
      <c r="Z18" s="193"/>
      <c r="AA18" s="193"/>
      <c r="AB18" s="193"/>
      <c r="AC18" s="193"/>
      <c r="AD18" s="193"/>
      <c r="AE18" s="193"/>
      <c r="AF18" s="172">
        <v>82534.820000000007</v>
      </c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>
        <v>82534.820000000007</v>
      </c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>
        <f>AV18-AF18</f>
        <v>0</v>
      </c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>
        <f t="shared" ref="CB18" si="5">AV18*100/AF18</f>
        <v>100</v>
      </c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3"/>
      <c r="CR18" s="154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6"/>
    </row>
    <row r="19" spans="1:111" s="23" customFormat="1" ht="21.75" customHeight="1" x14ac:dyDescent="0.2">
      <c r="A19" s="232" t="s">
        <v>73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192"/>
      <c r="Z19" s="193"/>
      <c r="AA19" s="193"/>
      <c r="AB19" s="193"/>
      <c r="AC19" s="193"/>
      <c r="AD19" s="193"/>
      <c r="AE19" s="193"/>
      <c r="AF19" s="172">
        <f>AF20+AF21+AF22+AF23</f>
        <v>11121744</v>
      </c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>
        <f>AV20+AV21+AV22+AV23</f>
        <v>6971200</v>
      </c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>
        <f t="shared" si="2"/>
        <v>-4150544</v>
      </c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3"/>
      <c r="CR19" s="233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34"/>
      <c r="DE19" s="234"/>
      <c r="DF19" s="234"/>
      <c r="DG19" s="235"/>
    </row>
    <row r="20" spans="1:111" ht="21.75" customHeight="1" x14ac:dyDescent="0.2">
      <c r="A20" s="160" t="s">
        <v>149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50"/>
      <c r="Z20" s="151"/>
      <c r="AA20" s="151"/>
      <c r="AB20" s="151"/>
      <c r="AC20" s="151"/>
      <c r="AD20" s="151"/>
      <c r="AE20" s="151"/>
      <c r="AF20" s="152">
        <v>2050000</v>
      </c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>
        <v>2050000</v>
      </c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>
        <f t="shared" si="2"/>
        <v>0</v>
      </c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>
        <f>AV20*100/AF20</f>
        <v>100</v>
      </c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3"/>
      <c r="CR20" s="154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6"/>
    </row>
    <row r="21" spans="1:111" ht="21.75" customHeight="1" x14ac:dyDescent="0.2">
      <c r="A21" s="160" t="s">
        <v>150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50"/>
      <c r="Z21" s="151"/>
      <c r="AA21" s="151"/>
      <c r="AB21" s="151"/>
      <c r="AC21" s="151"/>
      <c r="AD21" s="151"/>
      <c r="AE21" s="151"/>
      <c r="AF21" s="152">
        <v>94700</v>
      </c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>
        <v>94700</v>
      </c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>
        <f t="shared" si="2"/>
        <v>0</v>
      </c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>
        <f t="shared" ref="CB21:CB35" si="6">AV21*100/AF21</f>
        <v>100</v>
      </c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3"/>
      <c r="CR21" s="154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6"/>
    </row>
    <row r="22" spans="1:111" ht="21.75" customHeight="1" x14ac:dyDescent="0.2">
      <c r="A22" s="160" t="s">
        <v>151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50"/>
      <c r="Z22" s="151"/>
      <c r="AA22" s="151"/>
      <c r="AB22" s="151"/>
      <c r="AC22" s="151"/>
      <c r="AD22" s="151"/>
      <c r="AE22" s="151"/>
      <c r="AF22" s="152">
        <v>67100</v>
      </c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>
        <v>67100</v>
      </c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>
        <f t="shared" si="2"/>
        <v>0</v>
      </c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>
        <f t="shared" si="6"/>
        <v>100</v>
      </c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3"/>
      <c r="CR22" s="154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6"/>
    </row>
    <row r="23" spans="1:111" ht="21.75" customHeight="1" x14ac:dyDescent="0.2">
      <c r="A23" s="160" t="s">
        <v>152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50"/>
      <c r="Z23" s="151"/>
      <c r="AA23" s="151"/>
      <c r="AB23" s="151"/>
      <c r="AC23" s="151"/>
      <c r="AD23" s="151"/>
      <c r="AE23" s="151"/>
      <c r="AF23" s="152">
        <v>8909944</v>
      </c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>
        <v>4759400</v>
      </c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>
        <f t="shared" si="2"/>
        <v>-4150544</v>
      </c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>
        <f t="shared" si="6"/>
        <v>53.416721811046173</v>
      </c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3"/>
      <c r="CR23" s="154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6"/>
    </row>
    <row r="24" spans="1:111" s="17" customFormat="1" ht="42" customHeight="1" x14ac:dyDescent="0.2">
      <c r="A24" s="181" t="s">
        <v>79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2"/>
      <c r="Y24" s="183" t="s">
        <v>18</v>
      </c>
      <c r="Z24" s="184"/>
      <c r="AA24" s="184"/>
      <c r="AB24" s="184"/>
      <c r="AC24" s="184"/>
      <c r="AD24" s="184"/>
      <c r="AE24" s="184"/>
      <c r="AF24" s="185">
        <f>AF25+AF27+AF28+AF29+AF31+AF32+AF33+AF34+AF35+AF30</f>
        <v>11617527.43</v>
      </c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>
        <f>AV25+AV27+AV28+AV29+AV31+AV32+AV33+AV34+AV35+AV30</f>
        <v>7420372.5499999998</v>
      </c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>
        <f>BL25+BL27+BL28+BL29+BL31+BL32+BL33+BL34+BL35+BL30</f>
        <v>-4197154.88</v>
      </c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>
        <f t="shared" si="6"/>
        <v>63.872218892621973</v>
      </c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6"/>
      <c r="CR24" s="187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8"/>
      <c r="DE24" s="188"/>
      <c r="DF24" s="188"/>
      <c r="DG24" s="189"/>
    </row>
    <row r="25" spans="1:111" ht="14.25" customHeight="1" x14ac:dyDescent="0.2">
      <c r="A25" s="165" t="s">
        <v>23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50"/>
      <c r="Z25" s="151"/>
      <c r="AA25" s="151"/>
      <c r="AB25" s="151"/>
      <c r="AC25" s="151"/>
      <c r="AD25" s="151"/>
      <c r="AE25" s="151"/>
      <c r="AF25" s="174">
        <v>939800</v>
      </c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90"/>
      <c r="AV25" s="174">
        <v>939800</v>
      </c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90"/>
      <c r="BL25" s="174">
        <f>AV25-AF25</f>
        <v>0</v>
      </c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90"/>
      <c r="CB25" s="174">
        <f>AV25*100/AF25</f>
        <v>100</v>
      </c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</row>
    <row r="26" spans="1:111" ht="24" customHeight="1" x14ac:dyDescent="0.2">
      <c r="A26" s="180" t="s">
        <v>67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50"/>
      <c r="Z26" s="151"/>
      <c r="AA26" s="151"/>
      <c r="AB26" s="151"/>
      <c r="AC26" s="151"/>
      <c r="AD26" s="151"/>
      <c r="AE26" s="151"/>
      <c r="AF26" s="177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91"/>
      <c r="AV26" s="177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91"/>
      <c r="BL26" s="177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91"/>
      <c r="CB26" s="177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9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</row>
    <row r="27" spans="1:111" ht="24" customHeight="1" x14ac:dyDescent="0.2">
      <c r="A27" s="62" t="s">
        <v>68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150"/>
      <c r="Z27" s="151"/>
      <c r="AA27" s="151"/>
      <c r="AB27" s="151"/>
      <c r="AC27" s="151"/>
      <c r="AD27" s="151"/>
      <c r="AE27" s="151"/>
      <c r="AF27" s="152">
        <v>3951867.09</v>
      </c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>
        <v>3913456.21</v>
      </c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>
        <f>AV27-AF27</f>
        <v>-38410.879999999888</v>
      </c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>
        <f t="shared" si="6"/>
        <v>99.028032089004299</v>
      </c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3"/>
      <c r="CR27" s="154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6"/>
    </row>
    <row r="28" spans="1:111" ht="27" customHeight="1" x14ac:dyDescent="0.2">
      <c r="A28" s="62" t="s">
        <v>59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157"/>
      <c r="Y28" s="150"/>
      <c r="Z28" s="151"/>
      <c r="AA28" s="151"/>
      <c r="AB28" s="151"/>
      <c r="AC28" s="151"/>
      <c r="AD28" s="151"/>
      <c r="AE28" s="151"/>
      <c r="AF28" s="152">
        <v>94700</v>
      </c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>
        <v>94700</v>
      </c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>
        <f t="shared" ref="BL28:BL35" si="7">AV28-AF28</f>
        <v>0</v>
      </c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>
        <f t="shared" si="6"/>
        <v>100</v>
      </c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3"/>
      <c r="CR28" s="154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6"/>
    </row>
    <row r="29" spans="1:111" ht="28.5" customHeight="1" x14ac:dyDescent="0.2">
      <c r="A29" s="62" t="s">
        <v>5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157"/>
      <c r="Y29" s="150"/>
      <c r="Z29" s="151"/>
      <c r="AA29" s="151"/>
      <c r="AB29" s="151"/>
      <c r="AC29" s="151"/>
      <c r="AD29" s="151"/>
      <c r="AE29" s="151"/>
      <c r="AF29" s="152">
        <v>85400</v>
      </c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>
        <v>85400</v>
      </c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>
        <f t="shared" si="7"/>
        <v>0</v>
      </c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>
        <f t="shared" si="6"/>
        <v>100</v>
      </c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3"/>
      <c r="CR29" s="154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6"/>
    </row>
    <row r="30" spans="1:111" s="48" customFormat="1" ht="24" customHeight="1" x14ac:dyDescent="0.2">
      <c r="A30" s="62" t="s">
        <v>177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150"/>
      <c r="Z30" s="151"/>
      <c r="AA30" s="151"/>
      <c r="AB30" s="151"/>
      <c r="AC30" s="151"/>
      <c r="AD30" s="151"/>
      <c r="AE30" s="151"/>
      <c r="AF30" s="152">
        <v>4150544</v>
      </c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>
        <f t="shared" ref="BL30" si="8">AV30-AF30</f>
        <v>-4150544</v>
      </c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>
        <f t="shared" ref="CB30" si="9">AV30*100/AF30</f>
        <v>0</v>
      </c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3"/>
      <c r="CR30" s="154" t="s">
        <v>178</v>
      </c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6"/>
    </row>
    <row r="31" spans="1:111" ht="24" customHeight="1" x14ac:dyDescent="0.2">
      <c r="A31" s="62" t="s">
        <v>16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150"/>
      <c r="Z31" s="151"/>
      <c r="AA31" s="151"/>
      <c r="AB31" s="151"/>
      <c r="AC31" s="151"/>
      <c r="AD31" s="151"/>
      <c r="AE31" s="151"/>
      <c r="AF31" s="152">
        <v>319900</v>
      </c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>
        <v>311700</v>
      </c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>
        <f t="shared" si="7"/>
        <v>-8200</v>
      </c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>
        <f t="shared" si="6"/>
        <v>97.436698968427635</v>
      </c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3"/>
      <c r="CR31" s="154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6"/>
    </row>
    <row r="32" spans="1:111" s="38" customFormat="1" ht="24" customHeight="1" x14ac:dyDescent="0.2">
      <c r="A32" s="62" t="s">
        <v>155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150"/>
      <c r="Z32" s="151"/>
      <c r="AA32" s="151"/>
      <c r="AB32" s="151"/>
      <c r="AC32" s="151"/>
      <c r="AD32" s="151"/>
      <c r="AE32" s="151"/>
      <c r="AF32" s="152">
        <v>5200</v>
      </c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>
        <v>5200</v>
      </c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>
        <f t="shared" ref="BL32" si="10">AV32-AF32</f>
        <v>0</v>
      </c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>
        <f t="shared" ref="CB32" si="11">AV32*100/AF32</f>
        <v>100</v>
      </c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3"/>
      <c r="CR32" s="154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6"/>
    </row>
    <row r="33" spans="1:111" ht="28.5" customHeight="1" x14ac:dyDescent="0.2">
      <c r="A33" s="62" t="s">
        <v>69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150"/>
      <c r="Z33" s="151"/>
      <c r="AA33" s="151"/>
      <c r="AB33" s="151"/>
      <c r="AC33" s="151"/>
      <c r="AD33" s="151"/>
      <c r="AE33" s="151"/>
      <c r="AF33" s="152">
        <v>1029816.34</v>
      </c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>
        <v>1029816.34</v>
      </c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>
        <f t="shared" si="7"/>
        <v>0</v>
      </c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>
        <f t="shared" si="6"/>
        <v>100</v>
      </c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3"/>
      <c r="CR33" s="154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6"/>
    </row>
    <row r="34" spans="1:111" ht="24" customHeight="1" x14ac:dyDescent="0.2">
      <c r="A34" s="62" t="s">
        <v>70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150"/>
      <c r="Z34" s="151"/>
      <c r="AA34" s="151"/>
      <c r="AB34" s="151"/>
      <c r="AC34" s="151"/>
      <c r="AD34" s="151"/>
      <c r="AE34" s="151"/>
      <c r="AF34" s="152">
        <v>1017800</v>
      </c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>
        <v>1017800</v>
      </c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>
        <f t="shared" si="7"/>
        <v>0</v>
      </c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>
        <f t="shared" si="6"/>
        <v>100</v>
      </c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3"/>
      <c r="CR34" s="154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6"/>
    </row>
    <row r="35" spans="1:111" ht="24" customHeight="1" x14ac:dyDescent="0.2">
      <c r="A35" s="62" t="s">
        <v>6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150"/>
      <c r="Z35" s="151"/>
      <c r="AA35" s="151"/>
      <c r="AB35" s="151"/>
      <c r="AC35" s="151"/>
      <c r="AD35" s="151"/>
      <c r="AE35" s="151"/>
      <c r="AF35" s="152">
        <v>22500</v>
      </c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>
        <v>22500</v>
      </c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>
        <f t="shared" si="7"/>
        <v>0</v>
      </c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>
        <f t="shared" si="6"/>
        <v>100</v>
      </c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3"/>
      <c r="CR35" s="154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6"/>
    </row>
    <row r="36" spans="1:111" ht="36.75" customHeight="1" x14ac:dyDescent="0.2">
      <c r="A36" s="169" t="s">
        <v>80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70" t="s">
        <v>64</v>
      </c>
      <c r="Z36" s="171"/>
      <c r="AA36" s="171"/>
      <c r="AB36" s="171"/>
      <c r="AC36" s="171"/>
      <c r="AD36" s="171"/>
      <c r="AE36" s="171"/>
      <c r="AF36" s="172">
        <f>AF9-AF24</f>
        <v>-17548.609999999404</v>
      </c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>
        <f>AV9-AV24</f>
        <v>8317.2600000007078</v>
      </c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3"/>
      <c r="CR36" s="154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6"/>
    </row>
    <row r="37" spans="1:111" ht="22.5" customHeight="1" x14ac:dyDescent="0.2">
      <c r="A37" s="169" t="s">
        <v>81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70" t="s">
        <v>25</v>
      </c>
      <c r="Z37" s="171"/>
      <c r="AA37" s="171"/>
      <c r="AB37" s="171"/>
      <c r="AC37" s="171"/>
      <c r="AD37" s="171"/>
      <c r="AE37" s="171"/>
      <c r="AF37" s="172">
        <f>AF24-AF9</f>
        <v>17548.609999999404</v>
      </c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>
        <f>AV24-AV9</f>
        <v>-8317.2600000007078</v>
      </c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>
        <f>AF37-AV37</f>
        <v>25865.870000000112</v>
      </c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3"/>
      <c r="CR37" s="154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6"/>
    </row>
    <row r="38" spans="1:111" ht="10.5" customHeight="1" x14ac:dyDescent="0.2">
      <c r="A38" s="165" t="s">
        <v>23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50"/>
      <c r="Z38" s="151"/>
      <c r="AA38" s="151"/>
      <c r="AB38" s="151"/>
      <c r="AC38" s="151"/>
      <c r="AD38" s="151"/>
      <c r="AE38" s="151"/>
      <c r="AF38" s="152">
        <f>AF37</f>
        <v>17548.609999999404</v>
      </c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>
        <f>AV37</f>
        <v>-8317.2600000007078</v>
      </c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>
        <f>AF38-AV38</f>
        <v>25865.870000000112</v>
      </c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3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6"/>
      <c r="DE38" s="166"/>
      <c r="DF38" s="166"/>
      <c r="DG38" s="166"/>
    </row>
    <row r="39" spans="1:111" ht="22.5" customHeight="1" x14ac:dyDescent="0.2">
      <c r="A39" s="168" t="s">
        <v>60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50"/>
      <c r="Z39" s="151"/>
      <c r="AA39" s="151"/>
      <c r="AB39" s="151"/>
      <c r="AC39" s="151"/>
      <c r="AD39" s="151"/>
      <c r="AE39" s="151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3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</row>
    <row r="40" spans="1:111" ht="13.5" hidden="1" customHeight="1" x14ac:dyDescent="0.2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50"/>
      <c r="Z40" s="151"/>
      <c r="AA40" s="151"/>
      <c r="AB40" s="151"/>
      <c r="AC40" s="151"/>
      <c r="AD40" s="151"/>
      <c r="AE40" s="151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3"/>
      <c r="CR40" s="158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59"/>
    </row>
    <row r="41" spans="1:111" ht="13.5" hidden="1" customHeight="1" thickBot="1" x14ac:dyDescent="0.25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1"/>
      <c r="Z41" s="162"/>
      <c r="AA41" s="162"/>
      <c r="AB41" s="162"/>
      <c r="AC41" s="162"/>
      <c r="AD41" s="162"/>
      <c r="AE41" s="162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4"/>
      <c r="CR41" s="158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59"/>
    </row>
    <row r="44" spans="1:111" s="27" customFormat="1" ht="17.25" customHeight="1" x14ac:dyDescent="0.2">
      <c r="A44" s="10" t="s">
        <v>8</v>
      </c>
      <c r="B44" s="10"/>
      <c r="C44" s="10"/>
      <c r="D44" s="10"/>
      <c r="E44" s="10"/>
      <c r="F44" s="10"/>
      <c r="G44" s="10"/>
      <c r="H44" s="3"/>
      <c r="I44" s="5"/>
      <c r="J44" s="5"/>
      <c r="K44" s="6"/>
      <c r="L44" s="6"/>
      <c r="M44" s="6"/>
      <c r="N44" s="6"/>
      <c r="O44" s="6"/>
      <c r="P44" s="6"/>
      <c r="Q44" s="6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</row>
    <row r="45" spans="1:111" s="27" customFormat="1" ht="12.75" customHeight="1" x14ac:dyDescent="0.2">
      <c r="A45" s="3" t="s">
        <v>31</v>
      </c>
      <c r="B45" s="3"/>
      <c r="C45" s="3"/>
      <c r="D45" s="3"/>
      <c r="E45" s="3"/>
      <c r="F45" s="3"/>
      <c r="G45" s="3"/>
      <c r="H45" s="3"/>
      <c r="I45" s="5"/>
      <c r="J45" s="5"/>
      <c r="K45" s="6"/>
      <c r="L45" s="6"/>
      <c r="M45" s="6"/>
      <c r="N45" s="6"/>
      <c r="O45" s="6"/>
      <c r="P45" s="6"/>
      <c r="Q45" s="6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</row>
    <row r="46" spans="1:111" s="27" customFormat="1" ht="12.75" customHeight="1" x14ac:dyDescent="0.2">
      <c r="A46" s="3"/>
      <c r="B46" s="3"/>
      <c r="C46" s="3"/>
      <c r="D46" s="3"/>
      <c r="E46" s="2"/>
      <c r="F46" s="3"/>
      <c r="G46" s="3"/>
      <c r="H46" s="3"/>
      <c r="I46" s="5"/>
      <c r="J46" s="5"/>
      <c r="K46" s="6"/>
      <c r="L46" s="6"/>
      <c r="M46" s="6"/>
      <c r="N46" s="6"/>
      <c r="O46" s="6"/>
      <c r="P46" s="6"/>
      <c r="Q46" s="6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</row>
    <row r="47" spans="1:111" s="27" customFormat="1" ht="12.75" customHeight="1" x14ac:dyDescent="0.2">
      <c r="A47" s="3"/>
      <c r="B47" s="3"/>
      <c r="C47" s="3"/>
      <c r="D47" s="3"/>
      <c r="E47" s="2"/>
      <c r="F47" s="3"/>
      <c r="G47" s="3"/>
      <c r="H47" s="3"/>
      <c r="I47" s="5"/>
      <c r="J47" s="5"/>
      <c r="K47" s="6"/>
      <c r="L47" s="6"/>
      <c r="M47" s="6"/>
      <c r="N47" s="6"/>
      <c r="O47" s="6"/>
      <c r="P47" s="6"/>
      <c r="Q47" s="6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</row>
    <row r="48" spans="1:111" s="27" customFormat="1" ht="20.25" customHeight="1" x14ac:dyDescent="0.2">
      <c r="A48" s="10" t="s">
        <v>9</v>
      </c>
      <c r="B48" s="10"/>
      <c r="C48" s="10"/>
      <c r="D48" s="10"/>
      <c r="E48" s="10"/>
      <c r="F48" s="10"/>
      <c r="G48" s="10"/>
      <c r="H48" s="3"/>
      <c r="I48" s="5"/>
      <c r="J48" s="5"/>
      <c r="K48" s="6"/>
      <c r="L48" s="6"/>
      <c r="M48" s="6"/>
      <c r="N48" s="6"/>
      <c r="O48" s="6"/>
      <c r="P48" s="6"/>
      <c r="Q48" s="6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</row>
    <row r="49" spans="1:109" s="27" customFormat="1" ht="9.75" customHeight="1" x14ac:dyDescent="0.2">
      <c r="A49" s="3" t="s">
        <v>32</v>
      </c>
      <c r="B49" s="3"/>
      <c r="C49" s="3"/>
      <c r="D49" s="3"/>
      <c r="E49" s="3"/>
      <c r="F49" s="3"/>
      <c r="G49" s="3"/>
      <c r="H49" s="3"/>
      <c r="I49" s="5"/>
      <c r="J49" s="5"/>
      <c r="K49" s="6"/>
      <c r="L49" s="6"/>
      <c r="M49" s="6"/>
      <c r="N49" s="6"/>
      <c r="O49" s="6"/>
      <c r="P49" s="6"/>
      <c r="Q49" s="6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</row>
    <row r="50" spans="1:109" s="27" customFormat="1" ht="12.75" customHeight="1" x14ac:dyDescent="0.2">
      <c r="A50" s="3"/>
      <c r="B50" s="3"/>
      <c r="C50" s="3"/>
      <c r="D50" s="3"/>
      <c r="E50" s="2"/>
      <c r="F50" s="3"/>
      <c r="G50" s="3"/>
      <c r="H50" s="3"/>
      <c r="I50" s="5"/>
      <c r="J50" s="5"/>
      <c r="K50" s="6"/>
      <c r="L50" s="6"/>
      <c r="M50" s="6"/>
      <c r="N50" s="6"/>
      <c r="O50" s="6"/>
      <c r="P50" s="6"/>
      <c r="Q50" s="6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</row>
    <row r="51" spans="1:109" s="27" customFormat="1" ht="21" customHeight="1" x14ac:dyDescent="0.25">
      <c r="A51" s="3"/>
      <c r="B51" s="3"/>
      <c r="C51" s="25" t="s">
        <v>174</v>
      </c>
      <c r="D51" s="25"/>
      <c r="E51" s="25"/>
      <c r="F51" s="25"/>
      <c r="G51" s="3"/>
      <c r="H51" s="3"/>
      <c r="I51" s="5"/>
      <c r="J51" s="5"/>
      <c r="K51" s="6"/>
      <c r="L51" s="6"/>
      <c r="M51" s="6"/>
      <c r="N51" s="6"/>
      <c r="O51" s="6"/>
      <c r="P51" s="6"/>
      <c r="Q51" s="6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</row>
  </sheetData>
  <mergeCells count="231">
    <mergeCell ref="AV30:BK30"/>
    <mergeCell ref="BL30:CA30"/>
    <mergeCell ref="CB30:CQ30"/>
    <mergeCell ref="CR30:DG30"/>
    <mergeCell ref="AV17:BK17"/>
    <mergeCell ref="BL17:CA17"/>
    <mergeCell ref="CB17:CQ17"/>
    <mergeCell ref="CR17:DG17"/>
    <mergeCell ref="A18:X18"/>
    <mergeCell ref="Y18:AE18"/>
    <mergeCell ref="AF18:AU18"/>
    <mergeCell ref="AV18:BK18"/>
    <mergeCell ref="BL18:CA18"/>
    <mergeCell ref="CB18:CQ18"/>
    <mergeCell ref="CR18:DG18"/>
    <mergeCell ref="A19:X19"/>
    <mergeCell ref="Y19:AE19"/>
    <mergeCell ref="AF19:AU19"/>
    <mergeCell ref="AV19:BK19"/>
    <mergeCell ref="BL19:CA19"/>
    <mergeCell ref="CB19:CQ19"/>
    <mergeCell ref="CR19:DG19"/>
    <mergeCell ref="A17:X17"/>
    <mergeCell ref="Y17:AE17"/>
    <mergeCell ref="CS1:DG1"/>
    <mergeCell ref="A4:DG4"/>
    <mergeCell ref="A6:X7"/>
    <mergeCell ref="Y6:AE7"/>
    <mergeCell ref="AF6:AU7"/>
    <mergeCell ref="AV6:BK7"/>
    <mergeCell ref="BL6:DG6"/>
    <mergeCell ref="BL7:CA7"/>
    <mergeCell ref="CB7:CQ7"/>
    <mergeCell ref="CR7:DG7"/>
    <mergeCell ref="A2:DG2"/>
    <mergeCell ref="CR8:DG8"/>
    <mergeCell ref="A9:X9"/>
    <mergeCell ref="Y9:AE9"/>
    <mergeCell ref="AF9:AU9"/>
    <mergeCell ref="AV9:BK9"/>
    <mergeCell ref="BL9:CA9"/>
    <mergeCell ref="CB9:CQ9"/>
    <mergeCell ref="CR9:DG9"/>
    <mergeCell ref="A8:X8"/>
    <mergeCell ref="Y8:AE8"/>
    <mergeCell ref="AF8:AU8"/>
    <mergeCell ref="AV8:BK8"/>
    <mergeCell ref="BL8:CA8"/>
    <mergeCell ref="CB8:CQ8"/>
    <mergeCell ref="A12:X12"/>
    <mergeCell ref="Y12:AE12"/>
    <mergeCell ref="AF12:AU12"/>
    <mergeCell ref="AV12:BK12"/>
    <mergeCell ref="BL12:CA12"/>
    <mergeCell ref="CB12:CQ12"/>
    <mergeCell ref="CR12:DG12"/>
    <mergeCell ref="CR10:DE11"/>
    <mergeCell ref="A11:X11"/>
    <mergeCell ref="A10:X10"/>
    <mergeCell ref="Y10:AE11"/>
    <mergeCell ref="AF10:AU11"/>
    <mergeCell ref="AV10:BK11"/>
    <mergeCell ref="BL10:CA11"/>
    <mergeCell ref="CB10:CQ11"/>
    <mergeCell ref="CR14:DG14"/>
    <mergeCell ref="A14:X14"/>
    <mergeCell ref="Y14:AE14"/>
    <mergeCell ref="AF14:AU14"/>
    <mergeCell ref="AV14:BK14"/>
    <mergeCell ref="BL14:CA14"/>
    <mergeCell ref="CB14:CQ14"/>
    <mergeCell ref="A13:X13"/>
    <mergeCell ref="Y13:AE13"/>
    <mergeCell ref="AF13:AU13"/>
    <mergeCell ref="AV13:BK13"/>
    <mergeCell ref="BL13:CA13"/>
    <mergeCell ref="CB13:CQ13"/>
    <mergeCell ref="CR13:DG13"/>
    <mergeCell ref="CR15:DG15"/>
    <mergeCell ref="A16:X16"/>
    <mergeCell ref="Y16:AE16"/>
    <mergeCell ref="AF16:AU16"/>
    <mergeCell ref="AV16:BK16"/>
    <mergeCell ref="BL16:CA16"/>
    <mergeCell ref="CB16:CQ16"/>
    <mergeCell ref="CR16:DG16"/>
    <mergeCell ref="A15:X15"/>
    <mergeCell ref="Y15:AE15"/>
    <mergeCell ref="AF15:AU15"/>
    <mergeCell ref="AV15:BK15"/>
    <mergeCell ref="BL15:CA15"/>
    <mergeCell ref="CB15:CQ15"/>
    <mergeCell ref="AF17:AU17"/>
    <mergeCell ref="CR20:DG20"/>
    <mergeCell ref="A21:X21"/>
    <mergeCell ref="Y21:AE21"/>
    <mergeCell ref="AF21:AU21"/>
    <mergeCell ref="AV21:BK21"/>
    <mergeCell ref="BL21:CA21"/>
    <mergeCell ref="CB21:CQ21"/>
    <mergeCell ref="CR21:DG21"/>
    <mergeCell ref="A20:X20"/>
    <mergeCell ref="Y20:AE20"/>
    <mergeCell ref="AF20:AU20"/>
    <mergeCell ref="AV20:BK20"/>
    <mergeCell ref="BL20:CA20"/>
    <mergeCell ref="CB20:CQ20"/>
    <mergeCell ref="CR22:DG22"/>
    <mergeCell ref="A23:X23"/>
    <mergeCell ref="Y23:AE23"/>
    <mergeCell ref="AF23:AU23"/>
    <mergeCell ref="AV23:BK23"/>
    <mergeCell ref="BL23:CA23"/>
    <mergeCell ref="CB23:CQ23"/>
    <mergeCell ref="CR23:DG23"/>
    <mergeCell ref="A22:X22"/>
    <mergeCell ref="Y22:AE22"/>
    <mergeCell ref="AF22:AU22"/>
    <mergeCell ref="AV22:BK22"/>
    <mergeCell ref="BL22:CA22"/>
    <mergeCell ref="CB22:CQ22"/>
    <mergeCell ref="CB25:CQ26"/>
    <mergeCell ref="CR25:DG26"/>
    <mergeCell ref="A26:X26"/>
    <mergeCell ref="A24:X24"/>
    <mergeCell ref="Y24:AE24"/>
    <mergeCell ref="AF24:AU24"/>
    <mergeCell ref="AV24:BK24"/>
    <mergeCell ref="BL24:CA24"/>
    <mergeCell ref="CB24:CQ24"/>
    <mergeCell ref="CR24:DG24"/>
    <mergeCell ref="A25:X25"/>
    <mergeCell ref="Y25:AE26"/>
    <mergeCell ref="AF25:AU26"/>
    <mergeCell ref="AV25:BK26"/>
    <mergeCell ref="BL25:CA26"/>
    <mergeCell ref="A28:X28"/>
    <mergeCell ref="Y28:AE28"/>
    <mergeCell ref="AF28:AU28"/>
    <mergeCell ref="AV28:BK28"/>
    <mergeCell ref="BL28:CA28"/>
    <mergeCell ref="CB28:CQ28"/>
    <mergeCell ref="CR28:DG28"/>
    <mergeCell ref="CR27:DG27"/>
    <mergeCell ref="A27:X27"/>
    <mergeCell ref="Y27:AE27"/>
    <mergeCell ref="AF27:AU27"/>
    <mergeCell ref="AV27:BK27"/>
    <mergeCell ref="BL27:CA27"/>
    <mergeCell ref="CB27:CQ27"/>
    <mergeCell ref="CR34:DG34"/>
    <mergeCell ref="A34:X34"/>
    <mergeCell ref="Y34:AE34"/>
    <mergeCell ref="AF34:AU34"/>
    <mergeCell ref="AV34:BK34"/>
    <mergeCell ref="BL34:CA34"/>
    <mergeCell ref="CB34:CQ34"/>
    <mergeCell ref="A33:X33"/>
    <mergeCell ref="Y33:AE33"/>
    <mergeCell ref="AF33:AU33"/>
    <mergeCell ref="AV33:BK33"/>
    <mergeCell ref="BL33:CA33"/>
    <mergeCell ref="CB33:CQ33"/>
    <mergeCell ref="CR33:DG33"/>
    <mergeCell ref="A36:X36"/>
    <mergeCell ref="Y36:AE36"/>
    <mergeCell ref="AF36:AU36"/>
    <mergeCell ref="AV36:BK36"/>
    <mergeCell ref="BL36:CA36"/>
    <mergeCell ref="CB36:CQ36"/>
    <mergeCell ref="CR36:DG36"/>
    <mergeCell ref="A35:X35"/>
    <mergeCell ref="Y35:AE35"/>
    <mergeCell ref="AF35:AU35"/>
    <mergeCell ref="AV35:BK35"/>
    <mergeCell ref="BL35:CA35"/>
    <mergeCell ref="CB35:CQ35"/>
    <mergeCell ref="CR35:DG35"/>
    <mergeCell ref="CR37:DG37"/>
    <mergeCell ref="A38:X38"/>
    <mergeCell ref="Y38:AE39"/>
    <mergeCell ref="AF38:AU39"/>
    <mergeCell ref="AV38:BK39"/>
    <mergeCell ref="BL38:CA39"/>
    <mergeCell ref="CB38:CQ39"/>
    <mergeCell ref="CR38:DG39"/>
    <mergeCell ref="A39:X39"/>
    <mergeCell ref="A37:X37"/>
    <mergeCell ref="Y37:AE37"/>
    <mergeCell ref="AF37:AU37"/>
    <mergeCell ref="AV37:BK37"/>
    <mergeCell ref="BL37:CA37"/>
    <mergeCell ref="CB37:CQ37"/>
    <mergeCell ref="CR40:DG40"/>
    <mergeCell ref="A41:X41"/>
    <mergeCell ref="Y41:AE41"/>
    <mergeCell ref="AF41:AU41"/>
    <mergeCell ref="AV41:BK41"/>
    <mergeCell ref="BL41:CA41"/>
    <mergeCell ref="CB41:CQ41"/>
    <mergeCell ref="CR41:DG41"/>
    <mergeCell ref="A40:X40"/>
    <mergeCell ref="Y40:AE40"/>
    <mergeCell ref="AF40:AU40"/>
    <mergeCell ref="AV40:BK40"/>
    <mergeCell ref="BL40:CA40"/>
    <mergeCell ref="CB40:CQ40"/>
    <mergeCell ref="A32:X32"/>
    <mergeCell ref="Y32:AE32"/>
    <mergeCell ref="AF32:AU32"/>
    <mergeCell ref="AV32:BK32"/>
    <mergeCell ref="BL32:CA32"/>
    <mergeCell ref="CB32:CQ32"/>
    <mergeCell ref="CR32:DG32"/>
    <mergeCell ref="CR29:DG29"/>
    <mergeCell ref="A31:X31"/>
    <mergeCell ref="Y31:AE31"/>
    <mergeCell ref="AF31:AU31"/>
    <mergeCell ref="AV31:BK31"/>
    <mergeCell ref="BL31:CA31"/>
    <mergeCell ref="CB31:CQ31"/>
    <mergeCell ref="CR31:DG31"/>
    <mergeCell ref="A29:X29"/>
    <mergeCell ref="Y29:AE29"/>
    <mergeCell ref="AF29:AU29"/>
    <mergeCell ref="AV29:BK29"/>
    <mergeCell ref="BL29:CA29"/>
    <mergeCell ref="CB29:CQ29"/>
    <mergeCell ref="A30:X30"/>
    <mergeCell ref="Y30:AE30"/>
    <mergeCell ref="AF30:AU30"/>
  </mergeCells>
  <conditionalFormatting sqref="R44:IV51">
    <cfRule type="cellIs" dxfId="3" priority="1" stopIfTrue="1" operator="equal">
      <formula>0</formula>
    </cfRule>
  </conditionalFormatting>
  <pageMargins left="0.78740157480314965" right="0.39370078740157483" top="0.39370078740157483" bottom="0.39370078740157483" header="0.35433070866141736" footer="0.11811023622047245"/>
  <pageSetup paperSize="9" scale="63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F0"/>
    <pageSetUpPr fitToPage="1"/>
  </sheetPr>
  <dimension ref="A1:DH64"/>
  <sheetViews>
    <sheetView showWhiteSpace="0" zoomScaleNormal="100" zoomScaleSheetLayoutView="120" workbookViewId="0">
      <selection activeCell="A16" sqref="A16:P20"/>
    </sheetView>
  </sheetViews>
  <sheetFormatPr defaultColWidth="0.85546875" defaultRowHeight="11.25" x14ac:dyDescent="0.2"/>
  <cols>
    <col min="1" max="16" width="3.140625" style="11" customWidth="1"/>
    <col min="17" max="17" width="0.85546875" style="11" customWidth="1"/>
    <col min="18" max="29" width="0.85546875" style="11"/>
    <col min="30" max="57" width="0.5703125" style="11" customWidth="1"/>
    <col min="58" max="85" width="0.85546875" style="11"/>
    <col min="86" max="102" width="0.42578125" style="11" customWidth="1"/>
    <col min="103" max="103" width="9" style="11" customWidth="1"/>
    <col min="104" max="108" width="0.42578125" style="11" customWidth="1"/>
    <col min="109" max="16384" width="0.85546875" style="11"/>
  </cols>
  <sheetData>
    <row r="1" spans="1:112" ht="15" customHeight="1" thickBot="1" x14ac:dyDescent="0.25">
      <c r="BW1" s="11" t="s">
        <v>40</v>
      </c>
      <c r="CQ1" s="51" t="s">
        <v>65</v>
      </c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3"/>
    </row>
    <row r="2" spans="1:112" s="35" customFormat="1" ht="15" customHeight="1" x14ac:dyDescent="0.2">
      <c r="A2" s="149" t="s">
        <v>110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</row>
    <row r="3" spans="1:112" ht="9.75" customHeight="1" x14ac:dyDescent="0.2"/>
    <row r="4" spans="1:112" ht="12" customHeight="1" x14ac:dyDescent="0.2">
      <c r="A4" s="50" t="s">
        <v>82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</row>
    <row r="5" spans="1:112" ht="12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</row>
    <row r="6" spans="1:112" ht="12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</row>
    <row r="7" spans="1:112" ht="8.25" customHeight="1" thickBot="1" x14ac:dyDescent="0.25"/>
    <row r="8" spans="1:112" ht="70.5" customHeight="1" x14ac:dyDescent="0.2">
      <c r="A8" s="331" t="s">
        <v>83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3"/>
      <c r="Q8" s="334" t="s">
        <v>84</v>
      </c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3"/>
      <c r="AD8" s="335" t="s">
        <v>85</v>
      </c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7"/>
      <c r="BF8" s="335" t="s">
        <v>86</v>
      </c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7"/>
      <c r="BS8" s="335" t="s">
        <v>75</v>
      </c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7"/>
      <c r="CH8" s="335" t="s">
        <v>87</v>
      </c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336"/>
      <c r="CX8" s="336"/>
      <c r="CY8" s="336"/>
      <c r="CZ8" s="336"/>
      <c r="DA8" s="336"/>
      <c r="DB8" s="336"/>
      <c r="DC8" s="336"/>
      <c r="DD8" s="338"/>
    </row>
    <row r="9" spans="1:112" ht="12" thickBot="1" x14ac:dyDescent="0.25">
      <c r="A9" s="339">
        <v>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6"/>
      <c r="Q9" s="54">
        <v>2</v>
      </c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6"/>
      <c r="AD9" s="54">
        <v>3</v>
      </c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6"/>
      <c r="BF9" s="54">
        <v>4</v>
      </c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6"/>
      <c r="BS9" s="54">
        <v>5</v>
      </c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6"/>
      <c r="CH9" s="54">
        <v>6</v>
      </c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340"/>
    </row>
    <row r="10" spans="1:112" s="14" customFormat="1" ht="52.5" customHeight="1" x14ac:dyDescent="0.2">
      <c r="A10" s="341" t="s">
        <v>141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349"/>
      <c r="BF10" s="351">
        <f>BF11+BF12+BF13+BF16+BF17+BF18+BF19+BF20+BF21+BF22+BF23+BF24+BF25+BF26+BF27+BF28+BF14+BF15</f>
        <v>1462816.34</v>
      </c>
      <c r="BG10" s="352"/>
      <c r="BH10" s="352"/>
      <c r="BI10" s="352"/>
      <c r="BJ10" s="352"/>
      <c r="BK10" s="352"/>
      <c r="BL10" s="352"/>
      <c r="BM10" s="352"/>
      <c r="BN10" s="352"/>
      <c r="BO10" s="352"/>
      <c r="BP10" s="352"/>
      <c r="BQ10" s="352"/>
      <c r="BR10" s="352"/>
      <c r="BS10" s="352">
        <f>BS11+BS12+BS13+BS16+BS17+BS18+BS19+BS20+BS21+BS22+BS23+BS24+BS14+BS15+BS25+BS26+BS27+BS28</f>
        <v>1454616.34</v>
      </c>
      <c r="BT10" s="352"/>
      <c r="BU10" s="352"/>
      <c r="BV10" s="352"/>
      <c r="BW10" s="352"/>
      <c r="BX10" s="352"/>
      <c r="BY10" s="352"/>
      <c r="BZ10" s="352"/>
      <c r="CA10" s="352"/>
      <c r="CB10" s="352"/>
      <c r="CC10" s="352"/>
      <c r="CD10" s="352"/>
      <c r="CE10" s="352"/>
      <c r="CF10" s="352"/>
      <c r="CG10" s="352"/>
      <c r="CH10" s="353"/>
      <c r="CI10" s="353"/>
      <c r="CJ10" s="353"/>
      <c r="CK10" s="353"/>
      <c r="CL10" s="353"/>
      <c r="CM10" s="353"/>
      <c r="CN10" s="353"/>
      <c r="CO10" s="353"/>
      <c r="CP10" s="353"/>
      <c r="CQ10" s="353"/>
      <c r="CR10" s="353"/>
      <c r="CS10" s="353"/>
      <c r="CT10" s="353"/>
      <c r="CU10" s="353"/>
      <c r="CV10" s="353"/>
      <c r="CW10" s="353"/>
      <c r="CX10" s="353"/>
      <c r="CY10" s="353"/>
      <c r="CZ10" s="353"/>
      <c r="DA10" s="353"/>
      <c r="DB10" s="353"/>
      <c r="DC10" s="353"/>
      <c r="DD10" s="354"/>
      <c r="DE10" s="11"/>
      <c r="DF10" s="11"/>
      <c r="DG10" s="11"/>
      <c r="DH10" s="11"/>
    </row>
    <row r="11" spans="1:112" ht="24" customHeight="1" x14ac:dyDescent="0.2">
      <c r="A11" s="239" t="s">
        <v>94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1"/>
      <c r="Q11" s="274" t="s">
        <v>107</v>
      </c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80" t="s">
        <v>11</v>
      </c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70">
        <v>184700</v>
      </c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/>
      <c r="BS11" s="270">
        <v>184700</v>
      </c>
      <c r="BT11" s="270"/>
      <c r="BU11" s="270"/>
      <c r="BV11" s="270"/>
      <c r="BW11" s="270"/>
      <c r="BX11" s="270"/>
      <c r="BY11" s="270"/>
      <c r="BZ11" s="270"/>
      <c r="CA11" s="270"/>
      <c r="CB11" s="270"/>
      <c r="CC11" s="270"/>
      <c r="CD11" s="270"/>
      <c r="CE11" s="270"/>
      <c r="CF11" s="270"/>
      <c r="CG11" s="270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9"/>
    </row>
    <row r="12" spans="1:112" s="24" customFormat="1" ht="24" customHeight="1" x14ac:dyDescent="0.2">
      <c r="A12" s="242"/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4"/>
      <c r="Q12" s="274" t="s">
        <v>106</v>
      </c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0"/>
      <c r="BE12" s="280"/>
      <c r="BF12" s="270">
        <v>1900</v>
      </c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270"/>
      <c r="BS12" s="270">
        <v>1900</v>
      </c>
      <c r="BT12" s="270"/>
      <c r="BU12" s="270"/>
      <c r="BV12" s="270"/>
      <c r="BW12" s="270"/>
      <c r="BX12" s="270"/>
      <c r="BY12" s="270"/>
      <c r="BZ12" s="270"/>
      <c r="CA12" s="270"/>
      <c r="CB12" s="270"/>
      <c r="CC12" s="270"/>
      <c r="CD12" s="270"/>
      <c r="CE12" s="270"/>
      <c r="CF12" s="270"/>
      <c r="CG12" s="270"/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8"/>
      <c r="CT12" s="268"/>
      <c r="CU12" s="268"/>
      <c r="CV12" s="268"/>
      <c r="CW12" s="268"/>
      <c r="CX12" s="268"/>
      <c r="CY12" s="268"/>
      <c r="CZ12" s="268"/>
      <c r="DA12" s="268"/>
      <c r="DB12" s="268"/>
      <c r="DC12" s="268"/>
      <c r="DD12" s="269"/>
    </row>
    <row r="13" spans="1:112" s="37" customFormat="1" ht="48.75" customHeight="1" x14ac:dyDescent="0.2">
      <c r="A13" s="242"/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4"/>
      <c r="Q13" s="274" t="s">
        <v>98</v>
      </c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270">
        <v>33700</v>
      </c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>
        <v>25500</v>
      </c>
      <c r="BT13" s="270"/>
      <c r="BU13" s="270"/>
      <c r="BV13" s="270"/>
      <c r="BW13" s="270"/>
      <c r="BX13" s="270"/>
      <c r="BY13" s="270"/>
      <c r="BZ13" s="270"/>
      <c r="CA13" s="270"/>
      <c r="CB13" s="270"/>
      <c r="CC13" s="270"/>
      <c r="CD13" s="270"/>
      <c r="CE13" s="270"/>
      <c r="CF13" s="270"/>
      <c r="CG13" s="270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9"/>
    </row>
    <row r="14" spans="1:112" s="39" customFormat="1" ht="47.25" customHeight="1" x14ac:dyDescent="0.2">
      <c r="A14" s="242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4"/>
      <c r="Q14" s="274" t="s">
        <v>157</v>
      </c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1" t="s">
        <v>156</v>
      </c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3"/>
      <c r="BF14" s="270">
        <v>82100</v>
      </c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>
        <v>82100</v>
      </c>
      <c r="BT14" s="270"/>
      <c r="BU14" s="270"/>
      <c r="BV14" s="270"/>
      <c r="BW14" s="270"/>
      <c r="BX14" s="270"/>
      <c r="BY14" s="270"/>
      <c r="BZ14" s="270"/>
      <c r="CA14" s="270"/>
      <c r="CB14" s="270"/>
      <c r="CC14" s="270"/>
      <c r="CD14" s="270"/>
      <c r="CE14" s="270"/>
      <c r="CF14" s="270"/>
      <c r="CG14" s="270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9"/>
    </row>
    <row r="15" spans="1:112" s="39" customFormat="1" ht="47.25" customHeight="1" x14ac:dyDescent="0.2">
      <c r="A15" s="245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246"/>
      <c r="Q15" s="274" t="s">
        <v>179</v>
      </c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1" t="s">
        <v>180</v>
      </c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3"/>
      <c r="BF15" s="270">
        <v>17500</v>
      </c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>
        <v>17500</v>
      </c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0"/>
      <c r="CG15" s="270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9"/>
    </row>
    <row r="16" spans="1:112" s="37" customFormat="1" ht="24" customHeight="1" x14ac:dyDescent="0.2">
      <c r="A16" s="279" t="s">
        <v>95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146" t="s">
        <v>12</v>
      </c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277" t="s">
        <v>102</v>
      </c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0">
        <v>19500</v>
      </c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270"/>
      <c r="BR16" s="270"/>
      <c r="BS16" s="270">
        <v>19500</v>
      </c>
      <c r="BT16" s="270"/>
      <c r="BU16" s="270"/>
      <c r="BV16" s="270"/>
      <c r="BW16" s="270"/>
      <c r="BX16" s="270"/>
      <c r="BY16" s="270"/>
      <c r="BZ16" s="270"/>
      <c r="CA16" s="270"/>
      <c r="CB16" s="270"/>
      <c r="CC16" s="270"/>
      <c r="CD16" s="270"/>
      <c r="CE16" s="270"/>
      <c r="CF16" s="270"/>
      <c r="CG16" s="270"/>
      <c r="CH16" s="268"/>
      <c r="CI16" s="268"/>
      <c r="CJ16" s="268"/>
      <c r="CK16" s="268"/>
      <c r="CL16" s="268"/>
      <c r="CM16" s="268"/>
      <c r="CN16" s="268"/>
      <c r="CO16" s="268"/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9"/>
    </row>
    <row r="17" spans="1:108" s="24" customFormat="1" ht="24" customHeight="1" x14ac:dyDescent="0.2">
      <c r="A17" s="279"/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146" t="s">
        <v>13</v>
      </c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7"/>
      <c r="BF17" s="270">
        <v>3000</v>
      </c>
      <c r="BG17" s="270"/>
      <c r="BH17" s="270"/>
      <c r="BI17" s="270"/>
      <c r="BJ17" s="270"/>
      <c r="BK17" s="270"/>
      <c r="BL17" s="270"/>
      <c r="BM17" s="270"/>
      <c r="BN17" s="270"/>
      <c r="BO17" s="270"/>
      <c r="BP17" s="270"/>
      <c r="BQ17" s="270"/>
      <c r="BR17" s="270"/>
      <c r="BS17" s="270">
        <v>3000</v>
      </c>
      <c r="BT17" s="270"/>
      <c r="BU17" s="270"/>
      <c r="BV17" s="270"/>
      <c r="BW17" s="270"/>
      <c r="BX17" s="270"/>
      <c r="BY17" s="270"/>
      <c r="BZ17" s="270"/>
      <c r="CA17" s="270"/>
      <c r="CB17" s="270"/>
      <c r="CC17" s="270"/>
      <c r="CD17" s="270"/>
      <c r="CE17" s="270"/>
      <c r="CF17" s="270"/>
      <c r="CG17" s="270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9"/>
    </row>
    <row r="18" spans="1:108" s="24" customFormat="1" ht="24" customHeight="1" x14ac:dyDescent="0.2">
      <c r="A18" s="279"/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146" t="s">
        <v>99</v>
      </c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0">
        <v>23900</v>
      </c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>
        <v>23900</v>
      </c>
      <c r="BT18" s="270"/>
      <c r="BU18" s="270"/>
      <c r="BV18" s="270"/>
      <c r="BW18" s="270"/>
      <c r="BX18" s="270"/>
      <c r="BY18" s="270"/>
      <c r="BZ18" s="270"/>
      <c r="CA18" s="270"/>
      <c r="CB18" s="270"/>
      <c r="CC18" s="270"/>
      <c r="CD18" s="270"/>
      <c r="CE18" s="270"/>
      <c r="CF18" s="270"/>
      <c r="CG18" s="270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9"/>
    </row>
    <row r="19" spans="1:108" s="24" customFormat="1" ht="24" customHeight="1" x14ac:dyDescent="0.2">
      <c r="A19" s="279"/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146" t="s">
        <v>14</v>
      </c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0">
        <v>58400</v>
      </c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  <c r="BR19" s="270"/>
      <c r="BS19" s="270">
        <v>58400</v>
      </c>
      <c r="BT19" s="270"/>
      <c r="BU19" s="270"/>
      <c r="BV19" s="270"/>
      <c r="BW19" s="270"/>
      <c r="BX19" s="270"/>
      <c r="BY19" s="270"/>
      <c r="BZ19" s="270"/>
      <c r="CA19" s="270"/>
      <c r="CB19" s="270"/>
      <c r="CC19" s="270"/>
      <c r="CD19" s="270"/>
      <c r="CE19" s="270"/>
      <c r="CF19" s="270"/>
      <c r="CG19" s="270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9"/>
    </row>
    <row r="20" spans="1:108" s="24" customFormat="1" ht="24" customHeight="1" x14ac:dyDescent="0.2">
      <c r="A20" s="279"/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146" t="s">
        <v>15</v>
      </c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0">
        <v>3100</v>
      </c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>
        <v>3100</v>
      </c>
      <c r="BT20" s="270"/>
      <c r="BU20" s="270"/>
      <c r="BV20" s="270"/>
      <c r="BW20" s="270"/>
      <c r="BX20" s="270"/>
      <c r="BY20" s="270"/>
      <c r="BZ20" s="270"/>
      <c r="CA20" s="270"/>
      <c r="CB20" s="270"/>
      <c r="CC20" s="270"/>
      <c r="CD20" s="270"/>
      <c r="CE20" s="270"/>
      <c r="CF20" s="270"/>
      <c r="CG20" s="270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9"/>
    </row>
    <row r="21" spans="1:108" ht="42.75" customHeight="1" x14ac:dyDescent="0.2">
      <c r="A21" s="239" t="s">
        <v>97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1"/>
      <c r="Q21" s="146" t="s">
        <v>100</v>
      </c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247" t="s">
        <v>103</v>
      </c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9"/>
      <c r="BF21" s="270">
        <v>345232.6</v>
      </c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>
        <v>345232.6</v>
      </c>
      <c r="BT21" s="270"/>
      <c r="BU21" s="270"/>
      <c r="BV21" s="270"/>
      <c r="BW21" s="270"/>
      <c r="BX21" s="270"/>
      <c r="BY21" s="270"/>
      <c r="BZ21" s="270"/>
      <c r="CA21" s="270"/>
      <c r="CB21" s="270"/>
      <c r="CC21" s="270"/>
      <c r="CD21" s="270"/>
      <c r="CE21" s="270"/>
      <c r="CF21" s="270"/>
      <c r="CG21" s="270"/>
      <c r="CH21" s="268"/>
      <c r="CI21" s="268"/>
      <c r="CJ21" s="268"/>
      <c r="CK21" s="268"/>
      <c r="CL21" s="268"/>
      <c r="CM21" s="268"/>
      <c r="CN21" s="268"/>
      <c r="CO21" s="268"/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68"/>
      <c r="DD21" s="269"/>
    </row>
    <row r="22" spans="1:108" s="24" customFormat="1" ht="24" customHeight="1" x14ac:dyDescent="0.2">
      <c r="A22" s="242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4"/>
      <c r="Q22" s="146" t="s">
        <v>108</v>
      </c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250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2"/>
      <c r="BF22" s="270">
        <v>6300</v>
      </c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>
        <v>6300</v>
      </c>
      <c r="BT22" s="270"/>
      <c r="BU22" s="270"/>
      <c r="BV22" s="270"/>
      <c r="BW22" s="270"/>
      <c r="BX22" s="270"/>
      <c r="BY22" s="270"/>
      <c r="BZ22" s="270"/>
      <c r="CA22" s="270"/>
      <c r="CB22" s="270"/>
      <c r="CC22" s="270"/>
      <c r="CD22" s="270"/>
      <c r="CE22" s="270"/>
      <c r="CF22" s="270"/>
      <c r="CG22" s="270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9"/>
    </row>
    <row r="23" spans="1:108" ht="24" customHeight="1" x14ac:dyDescent="0.2">
      <c r="A23" s="242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4"/>
      <c r="Q23" s="146" t="s">
        <v>101</v>
      </c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250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2"/>
      <c r="BF23" s="270">
        <v>67100</v>
      </c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  <c r="BQ23" s="270"/>
      <c r="BR23" s="270"/>
      <c r="BS23" s="270">
        <v>67100</v>
      </c>
      <c r="BT23" s="270"/>
      <c r="BU23" s="270"/>
      <c r="BV23" s="270"/>
      <c r="BW23" s="270"/>
      <c r="BX23" s="270"/>
      <c r="BY23" s="270"/>
      <c r="BZ23" s="270"/>
      <c r="CA23" s="270"/>
      <c r="CB23" s="270"/>
      <c r="CC23" s="270"/>
      <c r="CD23" s="270"/>
      <c r="CE23" s="270"/>
      <c r="CF23" s="270"/>
      <c r="CG23" s="270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9"/>
    </row>
    <row r="24" spans="1:108" s="38" customFormat="1" ht="24" customHeight="1" x14ac:dyDescent="0.2">
      <c r="A24" s="242"/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4"/>
      <c r="Q24" s="144" t="s">
        <v>154</v>
      </c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3"/>
      <c r="AD24" s="250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2"/>
      <c r="BF24" s="140">
        <v>5200</v>
      </c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5"/>
      <c r="BS24" s="140">
        <v>5200</v>
      </c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5"/>
      <c r="CH24" s="236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8"/>
    </row>
    <row r="25" spans="1:108" s="49" customFormat="1" ht="42.75" customHeight="1" x14ac:dyDescent="0.2">
      <c r="A25" s="242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4"/>
      <c r="Q25" s="146" t="s">
        <v>181</v>
      </c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250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2"/>
      <c r="BF25" s="270">
        <v>393000</v>
      </c>
      <c r="BG25" s="270"/>
      <c r="BH25" s="270"/>
      <c r="BI25" s="270"/>
      <c r="BJ25" s="270"/>
      <c r="BK25" s="270"/>
      <c r="BL25" s="270"/>
      <c r="BM25" s="270"/>
      <c r="BN25" s="270"/>
      <c r="BO25" s="270"/>
      <c r="BP25" s="270"/>
      <c r="BQ25" s="270"/>
      <c r="BR25" s="270"/>
      <c r="BS25" s="270">
        <v>393000</v>
      </c>
      <c r="BT25" s="270"/>
      <c r="BU25" s="270"/>
      <c r="BV25" s="270"/>
      <c r="BW25" s="270"/>
      <c r="BX25" s="270"/>
      <c r="BY25" s="270"/>
      <c r="BZ25" s="270"/>
      <c r="CA25" s="270"/>
      <c r="CB25" s="270"/>
      <c r="CC25" s="270"/>
      <c r="CD25" s="270"/>
      <c r="CE25" s="270"/>
      <c r="CF25" s="270"/>
      <c r="CG25" s="270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9"/>
    </row>
    <row r="26" spans="1:108" s="49" customFormat="1" ht="24" customHeight="1" x14ac:dyDescent="0.2">
      <c r="A26" s="242"/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4"/>
      <c r="Q26" s="146" t="s">
        <v>182</v>
      </c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250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2"/>
      <c r="BF26" s="270">
        <v>2100</v>
      </c>
      <c r="BG26" s="270"/>
      <c r="BH26" s="270"/>
      <c r="BI26" s="270"/>
      <c r="BJ26" s="270"/>
      <c r="BK26" s="270"/>
      <c r="BL26" s="270"/>
      <c r="BM26" s="270"/>
      <c r="BN26" s="270"/>
      <c r="BO26" s="270"/>
      <c r="BP26" s="270"/>
      <c r="BQ26" s="270"/>
      <c r="BR26" s="270"/>
      <c r="BS26" s="270">
        <v>2100</v>
      </c>
      <c r="BT26" s="270"/>
      <c r="BU26" s="270"/>
      <c r="BV26" s="270"/>
      <c r="BW26" s="270"/>
      <c r="BX26" s="270"/>
      <c r="BY26" s="270"/>
      <c r="BZ26" s="270"/>
      <c r="CA26" s="270"/>
      <c r="CB26" s="270"/>
      <c r="CC26" s="270"/>
      <c r="CD26" s="270"/>
      <c r="CE26" s="270"/>
      <c r="CF26" s="270"/>
      <c r="CG26" s="270"/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268"/>
      <c r="CT26" s="268"/>
      <c r="CU26" s="268"/>
      <c r="CV26" s="268"/>
      <c r="CW26" s="268"/>
      <c r="CX26" s="268"/>
      <c r="CY26" s="268"/>
      <c r="CZ26" s="268"/>
      <c r="DA26" s="268"/>
      <c r="DB26" s="268"/>
      <c r="DC26" s="268"/>
      <c r="DD26" s="269"/>
    </row>
    <row r="27" spans="1:108" s="49" customFormat="1" ht="24" customHeight="1" x14ac:dyDescent="0.2">
      <c r="A27" s="242"/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4"/>
      <c r="Q27" s="146" t="s">
        <v>183</v>
      </c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250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2"/>
      <c r="BF27" s="270">
        <v>215000</v>
      </c>
      <c r="BG27" s="270"/>
      <c r="BH27" s="270"/>
      <c r="BI27" s="270"/>
      <c r="BJ27" s="270"/>
      <c r="BK27" s="270"/>
      <c r="BL27" s="270"/>
      <c r="BM27" s="270"/>
      <c r="BN27" s="270"/>
      <c r="BO27" s="270"/>
      <c r="BP27" s="270"/>
      <c r="BQ27" s="270"/>
      <c r="BR27" s="270"/>
      <c r="BS27" s="270">
        <v>215000</v>
      </c>
      <c r="BT27" s="270"/>
      <c r="BU27" s="270"/>
      <c r="BV27" s="270"/>
      <c r="BW27" s="270"/>
      <c r="BX27" s="270"/>
      <c r="BY27" s="270"/>
      <c r="BZ27" s="270"/>
      <c r="CA27" s="270"/>
      <c r="CB27" s="270"/>
      <c r="CC27" s="270"/>
      <c r="CD27" s="270"/>
      <c r="CE27" s="270"/>
      <c r="CF27" s="270"/>
      <c r="CG27" s="270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9"/>
    </row>
    <row r="28" spans="1:108" s="49" customFormat="1" ht="24" customHeight="1" thickBot="1" x14ac:dyDescent="0.25">
      <c r="A28" s="245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246"/>
      <c r="Q28" s="144" t="s">
        <v>184</v>
      </c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3"/>
      <c r="AD28" s="253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5"/>
      <c r="BF28" s="140">
        <v>1083.74</v>
      </c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5"/>
      <c r="BS28" s="140">
        <v>1083.74</v>
      </c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5"/>
      <c r="CH28" s="236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8"/>
    </row>
    <row r="29" spans="1:108" s="49" customFormat="1" ht="48" customHeight="1" thickBot="1" x14ac:dyDescent="0.25">
      <c r="A29" s="256" t="s">
        <v>185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8"/>
      <c r="Q29" s="259" t="s">
        <v>186</v>
      </c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260"/>
      <c r="AD29" s="261" t="s">
        <v>187</v>
      </c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3"/>
      <c r="BF29" s="264">
        <v>4150544</v>
      </c>
      <c r="BG29" s="265"/>
      <c r="BH29" s="265"/>
      <c r="BI29" s="265"/>
      <c r="BJ29" s="265"/>
      <c r="BK29" s="265"/>
      <c r="BL29" s="265"/>
      <c r="BM29" s="265"/>
      <c r="BN29" s="265"/>
      <c r="BO29" s="265"/>
      <c r="BP29" s="265"/>
      <c r="BQ29" s="265"/>
      <c r="BR29" s="266"/>
      <c r="BS29" s="264"/>
      <c r="BT29" s="265"/>
      <c r="BU29" s="265"/>
      <c r="BV29" s="265"/>
      <c r="BW29" s="265"/>
      <c r="BX29" s="265"/>
      <c r="BY29" s="265"/>
      <c r="BZ29" s="265"/>
      <c r="CA29" s="265"/>
      <c r="CB29" s="265"/>
      <c r="CC29" s="265"/>
      <c r="CD29" s="265"/>
      <c r="CE29" s="265"/>
      <c r="CF29" s="265"/>
      <c r="CG29" s="266"/>
      <c r="CH29" s="261"/>
      <c r="CI29" s="262"/>
      <c r="CJ29" s="262"/>
      <c r="CK29" s="262"/>
      <c r="CL29" s="262"/>
      <c r="CM29" s="262"/>
      <c r="CN29" s="262"/>
      <c r="CO29" s="262"/>
      <c r="CP29" s="262"/>
      <c r="CQ29" s="262"/>
      <c r="CR29" s="262"/>
      <c r="CS29" s="262"/>
      <c r="CT29" s="262"/>
      <c r="CU29" s="262"/>
      <c r="CV29" s="262"/>
      <c r="CW29" s="262"/>
      <c r="CX29" s="262"/>
      <c r="CY29" s="262"/>
      <c r="CZ29" s="262"/>
      <c r="DA29" s="262"/>
      <c r="DB29" s="262"/>
      <c r="DC29" s="262"/>
      <c r="DD29" s="267"/>
    </row>
    <row r="30" spans="1:108" s="35" customFormat="1" ht="48" customHeight="1" thickBot="1" x14ac:dyDescent="0.25">
      <c r="A30" s="281" t="s">
        <v>142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346" t="s">
        <v>109</v>
      </c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5"/>
      <c r="AE30" s="345"/>
      <c r="AF30" s="345"/>
      <c r="AG30" s="345"/>
      <c r="AH30" s="345"/>
      <c r="AI30" s="345"/>
      <c r="AJ30" s="345"/>
      <c r="AK30" s="345"/>
      <c r="AL30" s="345"/>
      <c r="AM30" s="345"/>
      <c r="AN30" s="345"/>
      <c r="AO30" s="345"/>
      <c r="AP30" s="345"/>
      <c r="AQ30" s="345"/>
      <c r="AR30" s="345"/>
      <c r="AS30" s="345"/>
      <c r="AT30" s="345"/>
      <c r="AU30" s="345"/>
      <c r="AV30" s="345"/>
      <c r="AW30" s="345"/>
      <c r="AX30" s="345"/>
      <c r="AY30" s="345"/>
      <c r="AZ30" s="345"/>
      <c r="BA30" s="345"/>
      <c r="BB30" s="345"/>
      <c r="BC30" s="345"/>
      <c r="BD30" s="345"/>
      <c r="BE30" s="345"/>
      <c r="BF30" s="347">
        <v>1017800</v>
      </c>
      <c r="BG30" s="347"/>
      <c r="BH30" s="347"/>
      <c r="BI30" s="347"/>
      <c r="BJ30" s="347"/>
      <c r="BK30" s="347"/>
      <c r="BL30" s="347"/>
      <c r="BM30" s="347"/>
      <c r="BN30" s="347"/>
      <c r="BO30" s="347"/>
      <c r="BP30" s="347"/>
      <c r="BQ30" s="347"/>
      <c r="BR30" s="347"/>
      <c r="BS30" s="347">
        <v>1017800</v>
      </c>
      <c r="BT30" s="347"/>
      <c r="BU30" s="347"/>
      <c r="BV30" s="347"/>
      <c r="BW30" s="347"/>
      <c r="BX30" s="347"/>
      <c r="BY30" s="347"/>
      <c r="BZ30" s="347"/>
      <c r="CA30" s="347"/>
      <c r="CB30" s="347"/>
      <c r="CC30" s="347"/>
      <c r="CD30" s="347"/>
      <c r="CE30" s="347"/>
      <c r="CF30" s="347"/>
      <c r="CG30" s="347"/>
      <c r="CH30" s="345"/>
      <c r="CI30" s="345"/>
      <c r="CJ30" s="345"/>
      <c r="CK30" s="345"/>
      <c r="CL30" s="345"/>
      <c r="CM30" s="345"/>
      <c r="CN30" s="345"/>
      <c r="CO30" s="345"/>
      <c r="CP30" s="345"/>
      <c r="CQ30" s="345"/>
      <c r="CR30" s="345"/>
      <c r="CS30" s="345"/>
      <c r="CT30" s="345"/>
      <c r="CU30" s="345"/>
      <c r="CV30" s="345"/>
      <c r="CW30" s="345"/>
      <c r="CX30" s="345"/>
      <c r="CY30" s="345"/>
      <c r="CZ30" s="345"/>
      <c r="DA30" s="345"/>
      <c r="DB30" s="345"/>
      <c r="DC30" s="345"/>
      <c r="DD30" s="348"/>
    </row>
    <row r="31" spans="1:108" s="24" customFormat="1" ht="48" customHeight="1" thickBot="1" x14ac:dyDescent="0.25">
      <c r="A31" s="275" t="s">
        <v>17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328">
        <f>SUM(BF11:BF30)</f>
        <v>6631160.3399999999</v>
      </c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328"/>
      <c r="BS31" s="328">
        <f>SUM(BS11:BS30)</f>
        <v>2472416.34</v>
      </c>
      <c r="BT31" s="328"/>
      <c r="BU31" s="328"/>
      <c r="BV31" s="328"/>
      <c r="BW31" s="328"/>
      <c r="BX31" s="328"/>
      <c r="BY31" s="328"/>
      <c r="BZ31" s="328"/>
      <c r="CA31" s="328"/>
      <c r="CB31" s="328"/>
      <c r="CC31" s="328"/>
      <c r="CD31" s="328"/>
      <c r="CE31" s="328"/>
      <c r="CF31" s="328"/>
      <c r="CG31" s="328"/>
      <c r="CH31" s="329"/>
      <c r="CI31" s="329"/>
      <c r="CJ31" s="329"/>
      <c r="CK31" s="329"/>
      <c r="CL31" s="329"/>
      <c r="CM31" s="329"/>
      <c r="CN31" s="329"/>
      <c r="CO31" s="329"/>
      <c r="CP31" s="329"/>
      <c r="CQ31" s="329"/>
      <c r="CR31" s="329"/>
      <c r="CS31" s="329"/>
      <c r="CT31" s="329"/>
      <c r="CU31" s="329"/>
      <c r="CV31" s="329"/>
      <c r="CW31" s="329"/>
      <c r="CX31" s="329"/>
      <c r="CY31" s="329"/>
      <c r="CZ31" s="329"/>
      <c r="DA31" s="329"/>
      <c r="DB31" s="329"/>
      <c r="DC31" s="329"/>
      <c r="DD31" s="330"/>
    </row>
    <row r="32" spans="1:108" s="24" customFormat="1" ht="60" customHeight="1" x14ac:dyDescent="0.2">
      <c r="A32" s="326" t="s">
        <v>10</v>
      </c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</row>
    <row r="33" spans="1:108" customFormat="1" ht="12.75" customHeight="1" x14ac:dyDescent="0.2">
      <c r="A33" s="3" t="s">
        <v>31</v>
      </c>
      <c r="B33" s="3"/>
      <c r="C33" s="3"/>
      <c r="D33" s="3"/>
      <c r="E33" s="3"/>
      <c r="F33" s="3"/>
      <c r="G33" s="3"/>
      <c r="H33" s="3"/>
      <c r="I33" s="5"/>
      <c r="J33" s="5"/>
      <c r="K33" s="6"/>
      <c r="L33" s="6"/>
      <c r="M33" s="6"/>
      <c r="N33" s="6"/>
      <c r="O33" s="6"/>
      <c r="P33" s="6"/>
      <c r="Q33" s="6"/>
    </row>
    <row r="34" spans="1:108" customFormat="1" ht="12.75" customHeight="1" x14ac:dyDescent="0.2">
      <c r="A34" s="3"/>
      <c r="B34" s="3"/>
      <c r="C34" s="3"/>
      <c r="D34" s="3"/>
      <c r="E34" s="2"/>
      <c r="F34" s="3"/>
      <c r="G34" s="3"/>
      <c r="H34" s="3"/>
      <c r="I34" s="5"/>
      <c r="J34" s="5"/>
      <c r="K34" s="6"/>
      <c r="L34" s="6"/>
      <c r="M34" s="6"/>
      <c r="N34" s="6"/>
      <c r="O34" s="6"/>
      <c r="P34" s="6"/>
      <c r="Q34" s="6"/>
    </row>
    <row r="35" spans="1:108" customFormat="1" ht="20.25" customHeight="1" x14ac:dyDescent="0.2">
      <c r="A35" s="10" t="s">
        <v>9</v>
      </c>
      <c r="B35" s="10"/>
      <c r="C35" s="10"/>
      <c r="D35" s="10"/>
      <c r="E35" s="10"/>
      <c r="F35" s="10"/>
      <c r="G35" s="10"/>
      <c r="H35" s="3"/>
      <c r="I35" s="5"/>
      <c r="J35" s="5"/>
      <c r="K35" s="6"/>
      <c r="L35" s="6"/>
      <c r="M35" s="6"/>
      <c r="N35" s="6"/>
      <c r="O35" s="6"/>
      <c r="P35" s="6"/>
      <c r="Q35" s="6"/>
    </row>
    <row r="36" spans="1:108" customFormat="1" ht="9.75" customHeight="1" x14ac:dyDescent="0.2">
      <c r="A36" s="3" t="s">
        <v>32</v>
      </c>
      <c r="B36" s="3"/>
      <c r="C36" s="3"/>
      <c r="D36" s="3"/>
      <c r="E36" s="3"/>
      <c r="F36" s="3"/>
      <c r="G36" s="3"/>
      <c r="H36" s="3"/>
      <c r="I36" s="5"/>
      <c r="J36" s="5"/>
      <c r="K36" s="6"/>
      <c r="L36" s="6"/>
      <c r="M36" s="6"/>
      <c r="N36" s="6"/>
      <c r="O36" s="6"/>
      <c r="P36" s="6"/>
      <c r="Q36" s="6"/>
    </row>
    <row r="37" spans="1:108" customFormat="1" ht="12.75" customHeight="1" x14ac:dyDescent="0.2">
      <c r="A37" s="3"/>
      <c r="B37" s="3"/>
      <c r="C37" s="3"/>
      <c r="D37" s="3"/>
      <c r="E37" s="2"/>
      <c r="F37" s="3"/>
      <c r="G37" s="3"/>
      <c r="H37" s="3"/>
      <c r="I37" s="5"/>
      <c r="J37" s="5"/>
      <c r="K37" s="6"/>
      <c r="L37" s="6"/>
      <c r="M37" s="6"/>
      <c r="N37" s="6"/>
      <c r="O37" s="6"/>
      <c r="P37" s="6"/>
      <c r="Q37" s="6"/>
    </row>
    <row r="38" spans="1:108" customFormat="1" ht="21" customHeight="1" x14ac:dyDescent="0.25">
      <c r="A38" s="3"/>
      <c r="B38" s="3"/>
      <c r="C38" s="4" t="s">
        <v>188</v>
      </c>
      <c r="D38" s="4"/>
      <c r="E38" s="4"/>
      <c r="F38" s="4"/>
      <c r="G38" s="3"/>
      <c r="H38" s="3"/>
      <c r="I38" s="5"/>
      <c r="J38" s="5"/>
      <c r="K38" s="6"/>
      <c r="L38" s="6"/>
      <c r="M38" s="6"/>
      <c r="N38" s="6"/>
      <c r="O38" s="6"/>
      <c r="P38" s="6"/>
      <c r="Q38" s="6"/>
    </row>
    <row r="39" spans="1:108" ht="12" customHeight="1" thickBot="1" x14ac:dyDescent="0.25"/>
    <row r="40" spans="1:108" ht="15" customHeight="1" thickBot="1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 t="s">
        <v>40</v>
      </c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322" t="s">
        <v>66</v>
      </c>
      <c r="CR40" s="323"/>
      <c r="CS40" s="323"/>
      <c r="CT40" s="323"/>
      <c r="CU40" s="323"/>
      <c r="CV40" s="323"/>
      <c r="CW40" s="323"/>
      <c r="CX40" s="323"/>
      <c r="CY40" s="323"/>
      <c r="CZ40" s="323"/>
      <c r="DA40" s="323"/>
      <c r="DB40" s="323"/>
      <c r="DC40" s="323"/>
      <c r="DD40" s="324"/>
    </row>
    <row r="41" spans="1:108" s="35" customFormat="1" ht="15" customHeight="1" x14ac:dyDescent="0.2">
      <c r="A41" s="344" t="s">
        <v>110</v>
      </c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344"/>
      <c r="AL41" s="344"/>
      <c r="AM41" s="344"/>
      <c r="AN41" s="344"/>
      <c r="AO41" s="344"/>
      <c r="AP41" s="344"/>
      <c r="AQ41" s="344"/>
      <c r="AR41" s="344"/>
      <c r="AS41" s="344"/>
      <c r="AT41" s="344"/>
      <c r="AU41" s="344"/>
      <c r="AV41" s="344"/>
      <c r="AW41" s="344"/>
      <c r="AX41" s="344"/>
      <c r="AY41" s="344"/>
      <c r="AZ41" s="344"/>
      <c r="BA41" s="344"/>
      <c r="BB41" s="344"/>
      <c r="BC41" s="344"/>
      <c r="BD41" s="344"/>
      <c r="BE41" s="344"/>
      <c r="BF41" s="344"/>
      <c r="BG41" s="344"/>
      <c r="BH41" s="344"/>
      <c r="BI41" s="344"/>
      <c r="BJ41" s="344"/>
      <c r="BK41" s="344"/>
      <c r="BL41" s="344"/>
      <c r="BM41" s="344"/>
      <c r="BN41" s="344"/>
      <c r="BO41" s="344"/>
      <c r="BP41" s="344"/>
      <c r="BQ41" s="344"/>
      <c r="BR41" s="344"/>
      <c r="BS41" s="344"/>
      <c r="BT41" s="344"/>
      <c r="BU41" s="344"/>
      <c r="BV41" s="344"/>
      <c r="BW41" s="344"/>
      <c r="BX41" s="344"/>
      <c r="BY41" s="344"/>
      <c r="BZ41" s="344"/>
      <c r="CA41" s="344"/>
      <c r="CB41" s="344"/>
      <c r="CC41" s="344"/>
      <c r="CD41" s="344"/>
      <c r="CE41" s="344"/>
      <c r="CF41" s="344"/>
      <c r="CG41" s="344"/>
      <c r="CH41" s="344"/>
      <c r="CI41" s="344"/>
      <c r="CJ41" s="344"/>
      <c r="CK41" s="344"/>
      <c r="CL41" s="344"/>
      <c r="CM41" s="344"/>
      <c r="CN41" s="344"/>
      <c r="CO41" s="344"/>
      <c r="CP41" s="344"/>
      <c r="CQ41" s="344"/>
      <c r="CR41" s="344"/>
      <c r="CS41" s="344"/>
      <c r="CT41" s="344"/>
      <c r="CU41" s="344"/>
      <c r="CV41" s="344"/>
      <c r="CW41" s="344"/>
      <c r="CX41" s="344"/>
      <c r="CY41" s="344"/>
      <c r="CZ41" s="344"/>
      <c r="DA41" s="344"/>
      <c r="DB41" s="344"/>
      <c r="DC41" s="344"/>
      <c r="DD41" s="344"/>
    </row>
    <row r="42" spans="1:108" ht="9.75" customHeight="1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</row>
    <row r="43" spans="1:108" ht="12" customHeight="1" x14ac:dyDescent="0.2">
      <c r="A43" s="325" t="s">
        <v>88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  <c r="AE43" s="325"/>
      <c r="AF43" s="325"/>
      <c r="AG43" s="325"/>
      <c r="AH43" s="325"/>
      <c r="AI43" s="325"/>
      <c r="AJ43" s="325"/>
      <c r="AK43" s="325"/>
      <c r="AL43" s="325"/>
      <c r="AM43" s="325"/>
      <c r="AN43" s="325"/>
      <c r="AO43" s="325"/>
      <c r="AP43" s="325"/>
      <c r="AQ43" s="325"/>
      <c r="AR43" s="325"/>
      <c r="AS43" s="325"/>
      <c r="AT43" s="325"/>
      <c r="AU43" s="325"/>
      <c r="AV43" s="325"/>
      <c r="AW43" s="325"/>
      <c r="AX43" s="325"/>
      <c r="AY43" s="325"/>
      <c r="AZ43" s="325"/>
      <c r="BA43" s="325"/>
      <c r="BB43" s="325"/>
      <c r="BC43" s="325"/>
      <c r="BD43" s="325"/>
      <c r="BE43" s="325"/>
      <c r="BF43" s="325"/>
      <c r="BG43" s="325"/>
      <c r="BH43" s="325"/>
      <c r="BI43" s="325"/>
      <c r="BJ43" s="325"/>
      <c r="BK43" s="325"/>
      <c r="BL43" s="325"/>
      <c r="BM43" s="325"/>
      <c r="BN43" s="325"/>
      <c r="BO43" s="325"/>
      <c r="BP43" s="325"/>
      <c r="BQ43" s="325"/>
      <c r="BR43" s="325"/>
      <c r="BS43" s="325"/>
      <c r="BT43" s="325"/>
      <c r="BU43" s="325"/>
      <c r="BV43" s="325"/>
      <c r="BW43" s="325"/>
      <c r="BX43" s="325"/>
      <c r="BY43" s="325"/>
      <c r="BZ43" s="325"/>
      <c r="CA43" s="325"/>
      <c r="CB43" s="325"/>
      <c r="CC43" s="325"/>
      <c r="CD43" s="325"/>
      <c r="CE43" s="325"/>
      <c r="CF43" s="325"/>
      <c r="CG43" s="325"/>
      <c r="CH43" s="325"/>
      <c r="CI43" s="325"/>
      <c r="CJ43" s="325"/>
      <c r="CK43" s="325"/>
      <c r="CL43" s="325"/>
      <c r="CM43" s="325"/>
      <c r="CN43" s="325"/>
      <c r="CO43" s="325"/>
      <c r="CP43" s="325"/>
      <c r="CQ43" s="325"/>
      <c r="CR43" s="325"/>
      <c r="CS43" s="325"/>
      <c r="CT43" s="325"/>
      <c r="CU43" s="325"/>
      <c r="CV43" s="325"/>
      <c r="CW43" s="325"/>
      <c r="CX43" s="325"/>
      <c r="CY43" s="325"/>
      <c r="CZ43" s="325"/>
      <c r="DA43" s="325"/>
      <c r="DB43" s="325"/>
      <c r="DC43" s="325"/>
      <c r="DD43" s="325"/>
    </row>
    <row r="44" spans="1:108" ht="8.25" customHeight="1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</row>
    <row r="45" spans="1:108" ht="21.75" customHeight="1" x14ac:dyDescent="0.2">
      <c r="A45" s="131" t="s">
        <v>89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4"/>
      <c r="AK45" s="86" t="s">
        <v>90</v>
      </c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8"/>
      <c r="BA45" s="130" t="s">
        <v>91</v>
      </c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4"/>
      <c r="CC45" s="130" t="s">
        <v>92</v>
      </c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4"/>
      <c r="CQ45" s="130" t="s">
        <v>93</v>
      </c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</row>
    <row r="46" spans="1:108" ht="32.25" customHeight="1" x14ac:dyDescent="0.2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5"/>
      <c r="AK46" s="86" t="s">
        <v>27</v>
      </c>
      <c r="AL46" s="87"/>
      <c r="AM46" s="87"/>
      <c r="AN46" s="87"/>
      <c r="AO46" s="87"/>
      <c r="AP46" s="87"/>
      <c r="AQ46" s="87"/>
      <c r="AR46" s="88"/>
      <c r="AS46" s="86" t="s">
        <v>28</v>
      </c>
      <c r="AT46" s="87"/>
      <c r="AU46" s="87"/>
      <c r="AV46" s="87"/>
      <c r="AW46" s="87"/>
      <c r="AX46" s="87"/>
      <c r="AY46" s="87"/>
      <c r="AZ46" s="88"/>
      <c r="BA46" s="132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5"/>
      <c r="CC46" s="132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5"/>
      <c r="CQ46" s="132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</row>
    <row r="47" spans="1:108" ht="12" thickBot="1" x14ac:dyDescent="0.25">
      <c r="A47" s="316">
        <v>1</v>
      </c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316"/>
      <c r="AI47" s="316"/>
      <c r="AJ47" s="317"/>
      <c r="AK47" s="318">
        <v>2</v>
      </c>
      <c r="AL47" s="316"/>
      <c r="AM47" s="316"/>
      <c r="AN47" s="316"/>
      <c r="AO47" s="316"/>
      <c r="AP47" s="316"/>
      <c r="AQ47" s="316"/>
      <c r="AR47" s="317"/>
      <c r="AS47" s="318">
        <v>3</v>
      </c>
      <c r="AT47" s="316"/>
      <c r="AU47" s="316"/>
      <c r="AV47" s="316"/>
      <c r="AW47" s="316"/>
      <c r="AX47" s="316"/>
      <c r="AY47" s="316"/>
      <c r="AZ47" s="317"/>
      <c r="BA47" s="319">
        <v>4</v>
      </c>
      <c r="BB47" s="320"/>
      <c r="BC47" s="320"/>
      <c r="BD47" s="320"/>
      <c r="BE47" s="320"/>
      <c r="BF47" s="320"/>
      <c r="BG47" s="320"/>
      <c r="BH47" s="320"/>
      <c r="BI47" s="320"/>
      <c r="BJ47" s="320"/>
      <c r="BK47" s="320"/>
      <c r="BL47" s="320"/>
      <c r="BM47" s="320"/>
      <c r="BN47" s="320"/>
      <c r="BO47" s="320"/>
      <c r="BP47" s="320"/>
      <c r="BQ47" s="320"/>
      <c r="BR47" s="320"/>
      <c r="BS47" s="320"/>
      <c r="BT47" s="320"/>
      <c r="BU47" s="320"/>
      <c r="BV47" s="320"/>
      <c r="BW47" s="320"/>
      <c r="BX47" s="320"/>
      <c r="BY47" s="320"/>
      <c r="BZ47" s="320"/>
      <c r="CA47" s="320"/>
      <c r="CB47" s="321"/>
      <c r="CC47" s="318">
        <v>5</v>
      </c>
      <c r="CD47" s="316"/>
      <c r="CE47" s="316"/>
      <c r="CF47" s="316"/>
      <c r="CG47" s="316"/>
      <c r="CH47" s="316"/>
      <c r="CI47" s="316"/>
      <c r="CJ47" s="316"/>
      <c r="CK47" s="316"/>
      <c r="CL47" s="316"/>
      <c r="CM47" s="316"/>
      <c r="CN47" s="316"/>
      <c r="CO47" s="316"/>
      <c r="CP47" s="317"/>
      <c r="CQ47" s="318">
        <v>6</v>
      </c>
      <c r="CR47" s="316"/>
      <c r="CS47" s="316"/>
      <c r="CT47" s="316"/>
      <c r="CU47" s="316"/>
      <c r="CV47" s="316"/>
      <c r="CW47" s="316"/>
      <c r="CX47" s="316"/>
      <c r="CY47" s="316"/>
      <c r="CZ47" s="316"/>
      <c r="DA47" s="316"/>
      <c r="DB47" s="316"/>
      <c r="DC47" s="316"/>
      <c r="DD47" s="316"/>
    </row>
    <row r="48" spans="1:108" ht="15" customHeight="1" x14ac:dyDescent="0.2">
      <c r="A48" s="312"/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3"/>
      <c r="AI48" s="313"/>
      <c r="AJ48" s="314"/>
      <c r="AK48" s="309"/>
      <c r="AL48" s="310"/>
      <c r="AM48" s="310"/>
      <c r="AN48" s="310"/>
      <c r="AO48" s="310"/>
      <c r="AP48" s="310"/>
      <c r="AQ48" s="310"/>
      <c r="AR48" s="315"/>
      <c r="AS48" s="309"/>
      <c r="AT48" s="310"/>
      <c r="AU48" s="310"/>
      <c r="AV48" s="310"/>
      <c r="AW48" s="310"/>
      <c r="AX48" s="310"/>
      <c r="AY48" s="310"/>
      <c r="AZ48" s="311"/>
      <c r="BA48" s="291"/>
      <c r="BB48" s="291"/>
      <c r="BC48" s="291"/>
      <c r="BD48" s="291"/>
      <c r="BE48" s="291"/>
      <c r="BF48" s="291"/>
      <c r="BG48" s="291"/>
      <c r="BH48" s="291"/>
      <c r="BI48" s="291"/>
      <c r="BJ48" s="291"/>
      <c r="BK48" s="291"/>
      <c r="BL48" s="291"/>
      <c r="BM48" s="291"/>
      <c r="BN48" s="291"/>
      <c r="BO48" s="291"/>
      <c r="BP48" s="291"/>
      <c r="BQ48" s="291"/>
      <c r="BR48" s="291"/>
      <c r="BS48" s="291"/>
      <c r="BT48" s="291"/>
      <c r="BU48" s="291"/>
      <c r="BV48" s="291"/>
      <c r="BW48" s="291"/>
      <c r="BX48" s="291"/>
      <c r="BY48" s="291"/>
      <c r="BZ48" s="291"/>
      <c r="CA48" s="291"/>
      <c r="CB48" s="291"/>
      <c r="CC48" s="304"/>
      <c r="CD48" s="305"/>
      <c r="CE48" s="305"/>
      <c r="CF48" s="305"/>
      <c r="CG48" s="305"/>
      <c r="CH48" s="305"/>
      <c r="CI48" s="305"/>
      <c r="CJ48" s="305"/>
      <c r="CK48" s="305"/>
      <c r="CL48" s="305"/>
      <c r="CM48" s="305"/>
      <c r="CN48" s="305"/>
      <c r="CO48" s="305"/>
      <c r="CP48" s="306"/>
      <c r="CQ48" s="307"/>
      <c r="CR48" s="305"/>
      <c r="CS48" s="305"/>
      <c r="CT48" s="305"/>
      <c r="CU48" s="305"/>
      <c r="CV48" s="305"/>
      <c r="CW48" s="305"/>
      <c r="CX48" s="305"/>
      <c r="CY48" s="305"/>
      <c r="CZ48" s="305"/>
      <c r="DA48" s="305"/>
      <c r="DB48" s="305"/>
      <c r="DC48" s="305"/>
      <c r="DD48" s="308"/>
    </row>
    <row r="49" spans="1:108" ht="11.25" customHeight="1" x14ac:dyDescent="0.2">
      <c r="A49" s="290"/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2"/>
      <c r="AK49" s="293"/>
      <c r="AL49" s="294"/>
      <c r="AM49" s="294"/>
      <c r="AN49" s="294"/>
      <c r="AO49" s="294"/>
      <c r="AP49" s="294"/>
      <c r="AQ49" s="294"/>
      <c r="AR49" s="295"/>
      <c r="AS49" s="293"/>
      <c r="AT49" s="294"/>
      <c r="AU49" s="294"/>
      <c r="AV49" s="294"/>
      <c r="AW49" s="294"/>
      <c r="AX49" s="294"/>
      <c r="AY49" s="294"/>
      <c r="AZ49" s="303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84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7"/>
      <c r="CQ49" s="105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283"/>
    </row>
    <row r="50" spans="1:108" ht="15" hidden="1" customHeight="1" x14ac:dyDescent="0.2">
      <c r="A50" s="290"/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2"/>
      <c r="AK50" s="293"/>
      <c r="AL50" s="294"/>
      <c r="AM50" s="294"/>
      <c r="AN50" s="294"/>
      <c r="AO50" s="294"/>
      <c r="AP50" s="294"/>
      <c r="AQ50" s="294"/>
      <c r="AR50" s="295"/>
      <c r="AS50" s="293"/>
      <c r="AT50" s="294"/>
      <c r="AU50" s="294"/>
      <c r="AV50" s="294"/>
      <c r="AW50" s="294"/>
      <c r="AX50" s="294"/>
      <c r="AY50" s="294"/>
      <c r="AZ50" s="303"/>
      <c r="BA50" s="291"/>
      <c r="BB50" s="291"/>
      <c r="BC50" s="291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1"/>
      <c r="CB50" s="291"/>
      <c r="CC50" s="284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7"/>
      <c r="CQ50" s="105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283"/>
    </row>
    <row r="51" spans="1:108" ht="15" hidden="1" customHeight="1" x14ac:dyDescent="0.2">
      <c r="A51" s="290"/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2"/>
      <c r="AK51" s="293"/>
      <c r="AL51" s="294"/>
      <c r="AM51" s="294"/>
      <c r="AN51" s="294"/>
      <c r="AO51" s="294"/>
      <c r="AP51" s="294"/>
      <c r="AQ51" s="294"/>
      <c r="AR51" s="295"/>
      <c r="AS51" s="293"/>
      <c r="AT51" s="294"/>
      <c r="AU51" s="294"/>
      <c r="AV51" s="294"/>
      <c r="AW51" s="294"/>
      <c r="AX51" s="294"/>
      <c r="AY51" s="294"/>
      <c r="AZ51" s="303"/>
      <c r="BA51" s="291"/>
      <c r="BB51" s="291"/>
      <c r="BC51" s="291"/>
      <c r="BD51" s="291"/>
      <c r="BE51" s="291"/>
      <c r="BF51" s="291"/>
      <c r="BG51" s="291"/>
      <c r="BH51" s="291"/>
      <c r="BI51" s="291"/>
      <c r="BJ51" s="291"/>
      <c r="BK51" s="291"/>
      <c r="BL51" s="291"/>
      <c r="BM51" s="291"/>
      <c r="BN51" s="291"/>
      <c r="BO51" s="291"/>
      <c r="BP51" s="291"/>
      <c r="BQ51" s="291"/>
      <c r="BR51" s="291"/>
      <c r="BS51" s="291"/>
      <c r="BT51" s="291"/>
      <c r="BU51" s="291"/>
      <c r="BV51" s="291"/>
      <c r="BW51" s="291"/>
      <c r="BX51" s="291"/>
      <c r="BY51" s="291"/>
      <c r="BZ51" s="291"/>
      <c r="CA51" s="291"/>
      <c r="CB51" s="291"/>
      <c r="CC51" s="284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7"/>
      <c r="CQ51" s="105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283"/>
    </row>
    <row r="52" spans="1:108" ht="15" hidden="1" customHeight="1" x14ac:dyDescent="0.2">
      <c r="A52" s="290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2"/>
      <c r="AK52" s="293"/>
      <c r="AL52" s="294"/>
      <c r="AM52" s="294"/>
      <c r="AN52" s="294"/>
      <c r="AO52" s="294"/>
      <c r="AP52" s="294"/>
      <c r="AQ52" s="294"/>
      <c r="AR52" s="295"/>
      <c r="AS52" s="293"/>
      <c r="AT52" s="294"/>
      <c r="AU52" s="294"/>
      <c r="AV52" s="294"/>
      <c r="AW52" s="294"/>
      <c r="AX52" s="294"/>
      <c r="AY52" s="294"/>
      <c r="AZ52" s="303"/>
      <c r="BA52" s="291"/>
      <c r="BB52" s="291"/>
      <c r="BC52" s="291"/>
      <c r="BD52" s="291"/>
      <c r="BE52" s="291"/>
      <c r="BF52" s="291"/>
      <c r="BG52" s="291"/>
      <c r="BH52" s="291"/>
      <c r="BI52" s="291"/>
      <c r="BJ52" s="291"/>
      <c r="BK52" s="291"/>
      <c r="BL52" s="291"/>
      <c r="BM52" s="291"/>
      <c r="BN52" s="291"/>
      <c r="BO52" s="291"/>
      <c r="BP52" s="291"/>
      <c r="BQ52" s="291"/>
      <c r="BR52" s="291"/>
      <c r="BS52" s="291"/>
      <c r="BT52" s="291"/>
      <c r="BU52" s="291"/>
      <c r="BV52" s="291"/>
      <c r="BW52" s="291"/>
      <c r="BX52" s="291"/>
      <c r="BY52" s="291"/>
      <c r="BZ52" s="291"/>
      <c r="CA52" s="291"/>
      <c r="CB52" s="291"/>
      <c r="CC52" s="284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7"/>
      <c r="CQ52" s="105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283"/>
    </row>
    <row r="53" spans="1:108" ht="15" hidden="1" customHeight="1" x14ac:dyDescent="0.2">
      <c r="A53" s="290"/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2"/>
      <c r="AK53" s="293"/>
      <c r="AL53" s="294"/>
      <c r="AM53" s="294"/>
      <c r="AN53" s="294"/>
      <c r="AO53" s="294"/>
      <c r="AP53" s="294"/>
      <c r="AQ53" s="294"/>
      <c r="AR53" s="295"/>
      <c r="AS53" s="293"/>
      <c r="AT53" s="294"/>
      <c r="AU53" s="294"/>
      <c r="AV53" s="294"/>
      <c r="AW53" s="294"/>
      <c r="AX53" s="294"/>
      <c r="AY53" s="294"/>
      <c r="AZ53" s="303"/>
      <c r="BA53" s="291"/>
      <c r="BB53" s="291"/>
      <c r="BC53" s="291"/>
      <c r="BD53" s="291"/>
      <c r="BE53" s="291"/>
      <c r="BF53" s="291"/>
      <c r="BG53" s="291"/>
      <c r="BH53" s="291"/>
      <c r="BI53" s="291"/>
      <c r="BJ53" s="291"/>
      <c r="BK53" s="291"/>
      <c r="BL53" s="291"/>
      <c r="BM53" s="291"/>
      <c r="BN53" s="291"/>
      <c r="BO53" s="291"/>
      <c r="BP53" s="291"/>
      <c r="BQ53" s="291"/>
      <c r="BR53" s="291"/>
      <c r="BS53" s="291"/>
      <c r="BT53" s="291"/>
      <c r="BU53" s="291"/>
      <c r="BV53" s="291"/>
      <c r="BW53" s="291"/>
      <c r="BX53" s="291"/>
      <c r="BY53" s="291"/>
      <c r="BZ53" s="291"/>
      <c r="CA53" s="291"/>
      <c r="CB53" s="291"/>
      <c r="CC53" s="284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7"/>
      <c r="CQ53" s="105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283"/>
    </row>
    <row r="54" spans="1:108" ht="11.25" customHeight="1" x14ac:dyDescent="0.2">
      <c r="A54" s="290"/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2"/>
      <c r="AK54" s="293"/>
      <c r="AL54" s="294"/>
      <c r="AM54" s="294"/>
      <c r="AN54" s="294"/>
      <c r="AO54" s="294"/>
      <c r="AP54" s="294"/>
      <c r="AQ54" s="294"/>
      <c r="AR54" s="295"/>
      <c r="AS54" s="293"/>
      <c r="AT54" s="294"/>
      <c r="AU54" s="294"/>
      <c r="AV54" s="294"/>
      <c r="AW54" s="294"/>
      <c r="AX54" s="294"/>
      <c r="AY54" s="294"/>
      <c r="AZ54" s="303"/>
      <c r="BA54" s="291"/>
      <c r="BB54" s="291"/>
      <c r="BC54" s="291"/>
      <c r="BD54" s="291"/>
      <c r="BE54" s="291"/>
      <c r="BF54" s="291"/>
      <c r="BG54" s="291"/>
      <c r="BH54" s="291"/>
      <c r="BI54" s="291"/>
      <c r="BJ54" s="291"/>
      <c r="BK54" s="291"/>
      <c r="BL54" s="291"/>
      <c r="BM54" s="291"/>
      <c r="BN54" s="291"/>
      <c r="BO54" s="291"/>
      <c r="BP54" s="291"/>
      <c r="BQ54" s="291"/>
      <c r="BR54" s="291"/>
      <c r="BS54" s="291"/>
      <c r="BT54" s="291"/>
      <c r="BU54" s="291"/>
      <c r="BV54" s="291"/>
      <c r="BW54" s="291"/>
      <c r="BX54" s="291"/>
      <c r="BY54" s="291"/>
      <c r="BZ54" s="291"/>
      <c r="CA54" s="291"/>
      <c r="CB54" s="291"/>
      <c r="CC54" s="284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7"/>
      <c r="CQ54" s="105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283"/>
    </row>
    <row r="55" spans="1:108" ht="11.25" customHeight="1" thickBot="1" x14ac:dyDescent="0.25">
      <c r="A55" s="296"/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  <c r="AJ55" s="298"/>
      <c r="AK55" s="299"/>
      <c r="AL55" s="300"/>
      <c r="AM55" s="300"/>
      <c r="AN55" s="300"/>
      <c r="AO55" s="300"/>
      <c r="AP55" s="300"/>
      <c r="AQ55" s="300"/>
      <c r="AR55" s="301"/>
      <c r="AS55" s="299"/>
      <c r="AT55" s="300"/>
      <c r="AU55" s="300"/>
      <c r="AV55" s="300"/>
      <c r="AW55" s="300"/>
      <c r="AX55" s="300"/>
      <c r="AY55" s="300"/>
      <c r="AZ55" s="302"/>
      <c r="BA55" s="291"/>
      <c r="BB55" s="291"/>
      <c r="BC55" s="291"/>
      <c r="BD55" s="291"/>
      <c r="BE55" s="291"/>
      <c r="BF55" s="291"/>
      <c r="BG55" s="291"/>
      <c r="BH55" s="291"/>
      <c r="BI55" s="291"/>
      <c r="BJ55" s="291"/>
      <c r="BK55" s="291"/>
      <c r="BL55" s="291"/>
      <c r="BM55" s="291"/>
      <c r="BN55" s="291"/>
      <c r="BO55" s="291"/>
      <c r="BP55" s="291"/>
      <c r="BQ55" s="291"/>
      <c r="BR55" s="291"/>
      <c r="BS55" s="291"/>
      <c r="BT55" s="291"/>
      <c r="BU55" s="291"/>
      <c r="BV55" s="291"/>
      <c r="BW55" s="291"/>
      <c r="BX55" s="291"/>
      <c r="BY55" s="291"/>
      <c r="BZ55" s="291"/>
      <c r="CA55" s="291"/>
      <c r="CB55" s="291"/>
      <c r="CC55" s="285"/>
      <c r="CD55" s="286"/>
      <c r="CE55" s="286"/>
      <c r="CF55" s="286"/>
      <c r="CG55" s="286"/>
      <c r="CH55" s="286"/>
      <c r="CI55" s="286"/>
      <c r="CJ55" s="286"/>
      <c r="CK55" s="286"/>
      <c r="CL55" s="286"/>
      <c r="CM55" s="286"/>
      <c r="CN55" s="286"/>
      <c r="CO55" s="286"/>
      <c r="CP55" s="287"/>
      <c r="CQ55" s="288"/>
      <c r="CR55" s="286"/>
      <c r="CS55" s="286"/>
      <c r="CT55" s="286"/>
      <c r="CU55" s="286"/>
      <c r="CV55" s="286"/>
      <c r="CW55" s="286"/>
      <c r="CX55" s="286"/>
      <c r="CY55" s="286"/>
      <c r="CZ55" s="286"/>
      <c r="DA55" s="286"/>
      <c r="DB55" s="286"/>
      <c r="DC55" s="286"/>
      <c r="DD55" s="289"/>
    </row>
    <row r="56" spans="1:108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</row>
    <row r="57" spans="1:108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</row>
    <row r="58" spans="1:108" customFormat="1" ht="17.25" customHeight="1" x14ac:dyDescent="0.2">
      <c r="A58" s="41" t="s">
        <v>8</v>
      </c>
      <c r="B58" s="41"/>
      <c r="C58" s="41"/>
      <c r="D58" s="41"/>
      <c r="E58" s="41"/>
      <c r="F58" s="41"/>
      <c r="G58" s="41"/>
      <c r="H58" s="42"/>
      <c r="I58" s="43"/>
      <c r="J58" s="43"/>
      <c r="K58" s="44"/>
      <c r="L58" s="44"/>
      <c r="M58" s="44"/>
      <c r="N58" s="44"/>
      <c r="O58" s="44"/>
      <c r="P58" s="44"/>
      <c r="Q58" s="44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</row>
    <row r="59" spans="1:108" customFormat="1" ht="12.75" customHeight="1" x14ac:dyDescent="0.2">
      <c r="A59" s="42" t="s">
        <v>31</v>
      </c>
      <c r="B59" s="42"/>
      <c r="C59" s="42"/>
      <c r="D59" s="42"/>
      <c r="E59" s="42"/>
      <c r="F59" s="42"/>
      <c r="G59" s="42"/>
      <c r="H59" s="42"/>
      <c r="I59" s="43"/>
      <c r="J59" s="43"/>
      <c r="K59" s="44"/>
      <c r="L59" s="44"/>
      <c r="M59" s="44"/>
      <c r="N59" s="44"/>
      <c r="O59" s="44"/>
      <c r="P59" s="44"/>
      <c r="Q59" s="44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</row>
    <row r="60" spans="1:108" customFormat="1" ht="12.75" customHeight="1" x14ac:dyDescent="0.2">
      <c r="A60" s="42"/>
      <c r="B60" s="42"/>
      <c r="C60" s="42"/>
      <c r="D60" s="42"/>
      <c r="E60" s="46"/>
      <c r="F60" s="42"/>
      <c r="G60" s="42"/>
      <c r="H60" s="42"/>
      <c r="I60" s="43"/>
      <c r="J60" s="43"/>
      <c r="K60" s="44"/>
      <c r="L60" s="44"/>
      <c r="M60" s="44"/>
      <c r="N60" s="44"/>
      <c r="O60" s="44"/>
      <c r="P60" s="44"/>
      <c r="Q60" s="44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</row>
    <row r="61" spans="1:108" customFormat="1" ht="20.25" customHeight="1" x14ac:dyDescent="0.2">
      <c r="A61" s="41" t="s">
        <v>9</v>
      </c>
      <c r="B61" s="41"/>
      <c r="C61" s="41"/>
      <c r="D61" s="41"/>
      <c r="E61" s="41"/>
      <c r="F61" s="41"/>
      <c r="G61" s="41"/>
      <c r="H61" s="42"/>
      <c r="I61" s="43"/>
      <c r="J61" s="43"/>
      <c r="K61" s="44"/>
      <c r="L61" s="44"/>
      <c r="M61" s="44"/>
      <c r="N61" s="44"/>
      <c r="O61" s="44"/>
      <c r="P61" s="44"/>
      <c r="Q61" s="44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</row>
    <row r="62" spans="1:108" customFormat="1" ht="9.75" customHeight="1" x14ac:dyDescent="0.2">
      <c r="A62" s="42" t="s">
        <v>32</v>
      </c>
      <c r="B62" s="42"/>
      <c r="C62" s="42"/>
      <c r="D62" s="42"/>
      <c r="E62" s="42"/>
      <c r="F62" s="42"/>
      <c r="G62" s="42"/>
      <c r="H62" s="42"/>
      <c r="I62" s="43"/>
      <c r="J62" s="43"/>
      <c r="K62" s="44"/>
      <c r="L62" s="44"/>
      <c r="M62" s="44"/>
      <c r="N62" s="44"/>
      <c r="O62" s="44"/>
      <c r="P62" s="44"/>
      <c r="Q62" s="44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</row>
    <row r="63" spans="1:108" customFormat="1" ht="12.75" customHeight="1" x14ac:dyDescent="0.2">
      <c r="A63" s="42"/>
      <c r="B63" s="42"/>
      <c r="C63" s="42"/>
      <c r="D63" s="42"/>
      <c r="E63" s="46"/>
      <c r="F63" s="42"/>
      <c r="G63" s="42"/>
      <c r="H63" s="42"/>
      <c r="I63" s="43"/>
      <c r="J63" s="43"/>
      <c r="K63" s="44"/>
      <c r="L63" s="44"/>
      <c r="M63" s="44"/>
      <c r="N63" s="44"/>
      <c r="O63" s="44"/>
      <c r="P63" s="44"/>
      <c r="Q63" s="44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</row>
    <row r="64" spans="1:108" customFormat="1" ht="21" customHeight="1" x14ac:dyDescent="0.25">
      <c r="A64" s="42"/>
      <c r="B64" s="42"/>
      <c r="C64" s="47" t="s">
        <v>153</v>
      </c>
      <c r="D64" s="47"/>
      <c r="E64" s="47"/>
      <c r="F64" s="47"/>
      <c r="G64" s="42"/>
      <c r="H64" s="42"/>
      <c r="I64" s="43"/>
      <c r="J64" s="43"/>
      <c r="K64" s="44"/>
      <c r="L64" s="44"/>
      <c r="M64" s="44"/>
      <c r="N64" s="44"/>
      <c r="O64" s="44"/>
      <c r="P64" s="44"/>
      <c r="Q64" s="44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</row>
  </sheetData>
  <mergeCells count="184">
    <mergeCell ref="A10:P10"/>
    <mergeCell ref="Q10:AC10"/>
    <mergeCell ref="A41:DD41"/>
    <mergeCell ref="A2:DD2"/>
    <mergeCell ref="AD30:BE30"/>
    <mergeCell ref="Q30:AC30"/>
    <mergeCell ref="BF30:BR30"/>
    <mergeCell ref="BS30:CG30"/>
    <mergeCell ref="CH30:DD30"/>
    <mergeCell ref="AD10:BE10"/>
    <mergeCell ref="Q13:AC13"/>
    <mergeCell ref="AD11:BE13"/>
    <mergeCell ref="BF11:BR11"/>
    <mergeCell ref="Q11:AC11"/>
    <mergeCell ref="Q12:AC12"/>
    <mergeCell ref="BF12:BR12"/>
    <mergeCell ref="BS12:CG12"/>
    <mergeCell ref="BF10:BR10"/>
    <mergeCell ref="BS10:CG10"/>
    <mergeCell ref="BS11:CG11"/>
    <mergeCell ref="CH10:DD10"/>
    <mergeCell ref="CH11:DD11"/>
    <mergeCell ref="CQ1:DD1"/>
    <mergeCell ref="A4:DD4"/>
    <mergeCell ref="A8:P8"/>
    <mergeCell ref="Q8:AC8"/>
    <mergeCell ref="AD8:BE8"/>
    <mergeCell ref="CH8:DD8"/>
    <mergeCell ref="BF8:BR8"/>
    <mergeCell ref="BS8:CG8"/>
    <mergeCell ref="A9:P9"/>
    <mergeCell ref="Q9:AC9"/>
    <mergeCell ref="AD9:BE9"/>
    <mergeCell ref="BF9:BR9"/>
    <mergeCell ref="BS9:CG9"/>
    <mergeCell ref="CH9:DD9"/>
    <mergeCell ref="BF13:BR13"/>
    <mergeCell ref="CH12:DD12"/>
    <mergeCell ref="CH17:DD17"/>
    <mergeCell ref="BF19:BR19"/>
    <mergeCell ref="BS19:CG19"/>
    <mergeCell ref="CH19:DD19"/>
    <mergeCell ref="CH18:DD18"/>
    <mergeCell ref="BS16:CG16"/>
    <mergeCell ref="CH21:DD21"/>
    <mergeCell ref="BF21:BR21"/>
    <mergeCell ref="CH16:DD16"/>
    <mergeCell ref="BF16:BR16"/>
    <mergeCell ref="BS20:CG20"/>
    <mergeCell ref="CH20:DD20"/>
    <mergeCell ref="A47:AJ47"/>
    <mergeCell ref="AK47:AR47"/>
    <mergeCell ref="AS47:AZ47"/>
    <mergeCell ref="BA47:CB47"/>
    <mergeCell ref="CQ47:DD47"/>
    <mergeCell ref="CC47:CP47"/>
    <mergeCell ref="Q23:AC23"/>
    <mergeCell ref="BS23:CG23"/>
    <mergeCell ref="BF23:BR23"/>
    <mergeCell ref="CH23:DD23"/>
    <mergeCell ref="CQ40:DD40"/>
    <mergeCell ref="A43:DD43"/>
    <mergeCell ref="CQ45:DD46"/>
    <mergeCell ref="AK46:AR46"/>
    <mergeCell ref="AS46:AZ46"/>
    <mergeCell ref="AK45:AZ45"/>
    <mergeCell ref="BA45:CB46"/>
    <mergeCell ref="CC45:CP46"/>
    <mergeCell ref="A45:AJ46"/>
    <mergeCell ref="A32:AC32"/>
    <mergeCell ref="Q31:AC31"/>
    <mergeCell ref="BF31:BR31"/>
    <mergeCell ref="BS31:CG31"/>
    <mergeCell ref="CH31:DD31"/>
    <mergeCell ref="CC50:CP50"/>
    <mergeCell ref="CQ50:DD50"/>
    <mergeCell ref="A49:AJ49"/>
    <mergeCell ref="AK49:AR49"/>
    <mergeCell ref="AS49:AZ49"/>
    <mergeCell ref="BA49:CB49"/>
    <mergeCell ref="CC49:CP49"/>
    <mergeCell ref="A48:AJ48"/>
    <mergeCell ref="AK48:AR48"/>
    <mergeCell ref="CC54:CP54"/>
    <mergeCell ref="CQ54:DD54"/>
    <mergeCell ref="CC52:CP52"/>
    <mergeCell ref="CC55:CP55"/>
    <mergeCell ref="CQ55:DD55"/>
    <mergeCell ref="A54:AJ54"/>
    <mergeCell ref="AK54:AR54"/>
    <mergeCell ref="A55:AJ55"/>
    <mergeCell ref="AK55:AR55"/>
    <mergeCell ref="AS55:AZ55"/>
    <mergeCell ref="BA55:CB55"/>
    <mergeCell ref="AS54:AZ54"/>
    <mergeCell ref="BA54:CB54"/>
    <mergeCell ref="A52:AJ52"/>
    <mergeCell ref="AK52:AR52"/>
    <mergeCell ref="AS52:AZ52"/>
    <mergeCell ref="BA52:CB52"/>
    <mergeCell ref="A53:AJ53"/>
    <mergeCell ref="AK53:AR53"/>
    <mergeCell ref="AS53:AZ53"/>
    <mergeCell ref="BA53:CB53"/>
    <mergeCell ref="BF18:BR18"/>
    <mergeCell ref="BS18:CG18"/>
    <mergeCell ref="Q25:AC25"/>
    <mergeCell ref="BF25:BR25"/>
    <mergeCell ref="BS25:CG25"/>
    <mergeCell ref="Q28:AC28"/>
    <mergeCell ref="CQ52:DD52"/>
    <mergeCell ref="CC53:CP53"/>
    <mergeCell ref="CQ53:DD53"/>
    <mergeCell ref="CQ49:DD49"/>
    <mergeCell ref="CC48:CP48"/>
    <mergeCell ref="CQ48:DD48"/>
    <mergeCell ref="AS48:AZ48"/>
    <mergeCell ref="BA48:CB48"/>
    <mergeCell ref="CC51:CP51"/>
    <mergeCell ref="CQ51:DD51"/>
    <mergeCell ref="A50:AJ50"/>
    <mergeCell ref="AK50:AR50"/>
    <mergeCell ref="A51:AJ51"/>
    <mergeCell ref="AK51:AR51"/>
    <mergeCell ref="AS51:AZ51"/>
    <mergeCell ref="BA51:CB51"/>
    <mergeCell ref="AS50:AZ50"/>
    <mergeCell ref="BA50:CB50"/>
    <mergeCell ref="A11:P15"/>
    <mergeCell ref="Q24:AC24"/>
    <mergeCell ref="BF24:BR24"/>
    <mergeCell ref="BS24:CG24"/>
    <mergeCell ref="CH24:DD24"/>
    <mergeCell ref="BS13:CG13"/>
    <mergeCell ref="CH13:DD13"/>
    <mergeCell ref="Q14:AC14"/>
    <mergeCell ref="A31:P31"/>
    <mergeCell ref="AD16:BE20"/>
    <mergeCell ref="BF20:BR20"/>
    <mergeCell ref="AD31:BE31"/>
    <mergeCell ref="A16:P20"/>
    <mergeCell ref="Q20:AC20"/>
    <mergeCell ref="Q17:AC17"/>
    <mergeCell ref="BF17:BR17"/>
    <mergeCell ref="BS17:CG17"/>
    <mergeCell ref="Q22:AC22"/>
    <mergeCell ref="Q21:AC21"/>
    <mergeCell ref="BS21:CG21"/>
    <mergeCell ref="Q16:AC16"/>
    <mergeCell ref="A30:P30"/>
    <mergeCell ref="Q19:AC19"/>
    <mergeCell ref="Q18:AC18"/>
    <mergeCell ref="AD14:BE14"/>
    <mergeCell ref="BF14:BR14"/>
    <mergeCell ref="BS14:CG14"/>
    <mergeCell ref="CH14:DD14"/>
    <mergeCell ref="Q15:AC15"/>
    <mergeCell ref="AD15:BE15"/>
    <mergeCell ref="BF15:BR15"/>
    <mergeCell ref="BS15:CG15"/>
    <mergeCell ref="CH15:DD15"/>
    <mergeCell ref="BF28:BR28"/>
    <mergeCell ref="BS28:CG28"/>
    <mergeCell ref="CH28:DD28"/>
    <mergeCell ref="A21:P28"/>
    <mergeCell ref="AD21:BE28"/>
    <mergeCell ref="A29:P29"/>
    <mergeCell ref="Q29:AC29"/>
    <mergeCell ref="AD29:BE29"/>
    <mergeCell ref="BF29:BR29"/>
    <mergeCell ref="BS29:CG29"/>
    <mergeCell ref="CH29:DD29"/>
    <mergeCell ref="CH25:DD25"/>
    <mergeCell ref="Q26:AC26"/>
    <mergeCell ref="BF26:BR26"/>
    <mergeCell ref="BS26:CG26"/>
    <mergeCell ref="CH26:DD26"/>
    <mergeCell ref="Q27:AC27"/>
    <mergeCell ref="BF27:BR27"/>
    <mergeCell ref="BS27:CG27"/>
    <mergeCell ref="CH27:DD27"/>
    <mergeCell ref="BF22:BR22"/>
    <mergeCell ref="BS22:CG22"/>
    <mergeCell ref="CH22:DD22"/>
  </mergeCells>
  <phoneticPr fontId="4" type="noConversion"/>
  <conditionalFormatting sqref="R58:DK64">
    <cfRule type="cellIs" dxfId="2" priority="3" stopIfTrue="1" operator="equal">
      <formula>0</formula>
    </cfRule>
  </conditionalFormatting>
  <conditionalFormatting sqref="AD10">
    <cfRule type="cellIs" dxfId="1" priority="2" stopIfTrue="1" operator="equal">
      <formula>0</formula>
    </cfRule>
  </conditionalFormatting>
  <conditionalFormatting sqref="R33:DK38">
    <cfRule type="cellIs" dxfId="0" priority="1" stopIfTrue="1" operator="equal">
      <formula>0</formula>
    </cfRule>
  </conditionalFormatting>
  <pageMargins left="1.1811023622047245" right="0.39370078740157483" top="0.39370078740157483" bottom="0.39370078740157483" header="0.31496062992125984" footer="0.31496062992125984"/>
  <pageSetup paperSize="9" scale="73" fitToHeight="2" orientation="portrait" r:id="rId1"/>
  <headerFooter alignWithMargins="0"/>
  <rowBreaks count="1" manualBreakCount="1">
    <brk id="39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таблицы</vt:lpstr>
      <vt:lpstr>164</vt:lpstr>
      <vt:lpstr>166</vt:lpstr>
      <vt:lpstr>'164'!Область_печати</vt:lpstr>
      <vt:lpstr>'166'!Область_печати</vt:lpstr>
      <vt:lpstr>таблицы!Область_печати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GLBUH</cp:lastModifiedBy>
  <cp:lastPrinted>2022-01-20T07:37:25Z</cp:lastPrinted>
  <dcterms:created xsi:type="dcterms:W3CDTF">1999-06-18T11:48:52Z</dcterms:created>
  <dcterms:modified xsi:type="dcterms:W3CDTF">2022-03-11T07:50:19Z</dcterms:modified>
</cp:coreProperties>
</file>